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9165" windowWidth="38430" windowHeight="92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E3" i="1" l="1"/>
  <c r="AF4" i="1" l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D82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D80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D77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D70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D64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D57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D39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D22" i="1"/>
  <c r="AD4" i="1"/>
  <c r="AE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BJ3" i="1" s="1"/>
  <c r="AV3" i="1"/>
  <c r="AW3" i="1"/>
  <c r="BL3" i="1" s="1"/>
  <c r="AD3" i="1"/>
  <c r="BK3" i="1" l="1"/>
  <c r="BI3" i="1"/>
  <c r="I2" i="1"/>
  <c r="J2" i="1" s="1"/>
  <c r="K2" i="1" s="1"/>
  <c r="L2" i="1" s="1"/>
  <c r="N2" i="1" s="1"/>
  <c r="O2" i="1" l="1"/>
  <c r="P2" i="1" s="1"/>
  <c r="Q2" i="1" s="1"/>
  <c r="R2" i="1" s="1"/>
  <c r="S2" i="1" l="1"/>
  <c r="T2" i="1" l="1"/>
</calcChain>
</file>

<file path=xl/sharedStrings.xml><?xml version="1.0" encoding="utf-8"?>
<sst xmlns="http://schemas.openxmlformats.org/spreadsheetml/2006/main" count="88" uniqueCount="35">
  <si>
    <t>TAILLE</t>
  </si>
  <si>
    <t>134
DPx5</t>
  </si>
  <si>
    <t>1738(A)
DBx1</t>
  </si>
  <si>
    <t>134-35
DPx35</t>
  </si>
  <si>
    <t>135x17
DPx17</t>
  </si>
  <si>
    <t>UY154GAS</t>
  </si>
  <si>
    <t>D100</t>
  </si>
  <si>
    <t>R</t>
  </si>
  <si>
    <t>SPI</t>
  </si>
  <si>
    <t>SES</t>
  </si>
  <si>
    <t>SUK</t>
  </si>
  <si>
    <t>SKF</t>
  </si>
  <si>
    <t>SKL</t>
  </si>
  <si>
    <t>S</t>
  </si>
  <si>
    <t>LBR</t>
  </si>
  <si>
    <t>LL</t>
  </si>
  <si>
    <t>DH</t>
  </si>
  <si>
    <t>VR</t>
  </si>
  <si>
    <t>SD1</t>
  </si>
  <si>
    <t>POINTE</t>
  </si>
  <si>
    <t>PCL</t>
  </si>
  <si>
    <t>PCR</t>
  </si>
  <si>
    <t>135x16
DPx16</t>
  </si>
  <si>
    <t>D / TRI</t>
  </si>
  <si>
    <t>DI / DIA</t>
  </si>
  <si>
    <t>LL / TW</t>
  </si>
  <si>
    <t>LR / R TW</t>
  </si>
  <si>
    <t>P / NW</t>
  </si>
  <si>
    <t>SCH
GB</t>
  </si>
  <si>
    <t>328 LR</t>
  </si>
  <si>
    <t>B27
UY191GS</t>
  </si>
  <si>
    <t>Quantité minimum
pour commande</t>
  </si>
  <si>
    <t>Déjà eu en stock</t>
  </si>
  <si>
    <t>en stock sur
college sewing</t>
  </si>
  <si>
    <t>le resultat commence dans cette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</si>
</sst>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FFFB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rgb="FFFF0000"/>
        </stop>
        <stop position="1">
          <color rgb="FFCFFFB7"/>
        </stop>
      </gradientFill>
    </fill>
    <fill>
      <patternFill patternType="solid">
        <fgColor rgb="FF00FF99"/>
        <bgColor indexed="64"/>
      </patternFill>
    </fill>
    <fill>
      <gradientFill degree="90">
        <stop position="0">
          <color rgb="FFFF0000"/>
        </stop>
        <stop position="1">
          <color rgb="FF00FF99"/>
        </stop>
      </gradient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 vertical="center"/>
    </xf>
    <xf numFmtId="0" fontId="0" fillId="4" borderId="2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16" borderId="43" xfId="0" applyFill="1" applyBorder="1" applyAlignment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left" vertical="center"/>
    </xf>
    <xf numFmtId="0" fontId="0" fillId="0" borderId="46" xfId="0" applyBorder="1" applyAlignment="1" applyProtection="1">
      <alignment horizontal="left" vertical="center"/>
    </xf>
    <xf numFmtId="0" fontId="0" fillId="0" borderId="47" xfId="0" applyBorder="1" applyAlignment="1" applyProtection="1">
      <alignment horizontal="left" vertical="center"/>
    </xf>
    <xf numFmtId="0" fontId="0" fillId="16" borderId="38" xfId="0" applyFill="1" applyBorder="1" applyAlignment="1" applyProtection="1">
      <alignment horizontal="center" vertical="center"/>
      <protection locked="0"/>
    </xf>
    <xf numFmtId="0" fontId="0" fillId="4" borderId="24" xfId="0" applyFill="1" applyBorder="1" applyAlignment="1" applyProtection="1">
      <alignment horizontal="center" vertical="center"/>
      <protection locked="0"/>
    </xf>
    <xf numFmtId="0" fontId="0" fillId="16" borderId="25" xfId="0" applyFill="1" applyBorder="1" applyAlignment="1" applyProtection="1">
      <alignment horizontal="center" vertical="center"/>
      <protection locked="0"/>
    </xf>
    <xf numFmtId="0" fontId="0" fillId="4" borderId="25" xfId="0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16" borderId="26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3" borderId="24" xfId="0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16" borderId="2" xfId="0" applyFont="1" applyFill="1" applyBorder="1" applyAlignment="1" applyProtection="1">
      <alignment horizontal="center" vertical="center"/>
      <protection locked="0"/>
    </xf>
    <xf numFmtId="0" fontId="1" fillId="16" borderId="8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left" vertical="center"/>
      <protection locked="0"/>
    </xf>
    <xf numFmtId="0" fontId="1" fillId="4" borderId="2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16" borderId="25" xfId="0" applyFont="1" applyFill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vertical="center"/>
      <protection locked="0"/>
    </xf>
    <xf numFmtId="0" fontId="1" fillId="14" borderId="2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0" fillId="4" borderId="26" xfId="0" applyFill="1" applyBorder="1" applyAlignment="1" applyProtection="1">
      <alignment horizontal="center" vertical="center"/>
      <protection locked="0"/>
    </xf>
    <xf numFmtId="0" fontId="1" fillId="4" borderId="38" xfId="0" applyFont="1" applyFill="1" applyBorder="1" applyAlignment="1" applyProtection="1">
      <alignment horizontal="center" vertical="center"/>
      <protection locked="0"/>
    </xf>
    <xf numFmtId="0" fontId="1" fillId="3" borderId="38" xfId="0" applyFont="1" applyFill="1" applyBorder="1" applyAlignment="1" applyProtection="1">
      <alignment horizontal="center" vertical="center"/>
      <protection locked="0"/>
    </xf>
    <xf numFmtId="0" fontId="1" fillId="16" borderId="38" xfId="0" applyFont="1" applyFill="1" applyBorder="1" applyAlignment="1" applyProtection="1">
      <alignment horizontal="center" vertical="center"/>
      <protection locked="0"/>
    </xf>
    <xf numFmtId="0" fontId="1" fillId="4" borderId="39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 vertical="center"/>
      <protection locked="0"/>
    </xf>
    <xf numFmtId="0" fontId="1" fillId="0" borderId="35" xfId="0" applyFont="1" applyFill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0" fontId="1" fillId="4" borderId="34" xfId="0" applyFont="1" applyFill="1" applyBorder="1" applyAlignment="1" applyProtection="1">
      <alignment horizontal="center" vertical="center"/>
      <protection locked="0"/>
    </xf>
    <xf numFmtId="0" fontId="1" fillId="3" borderId="34" xfId="0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left" vertical="center"/>
      <protection locked="0"/>
    </xf>
    <xf numFmtId="0" fontId="0" fillId="4" borderId="36" xfId="0" applyFill="1" applyBorder="1" applyAlignment="1" applyProtection="1">
      <alignment horizontal="left" vertical="center"/>
      <protection locked="0"/>
    </xf>
    <xf numFmtId="0" fontId="0" fillId="3" borderId="36" xfId="0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 vertical="center"/>
      <protection locked="0"/>
    </xf>
    <xf numFmtId="0" fontId="1" fillId="14" borderId="34" xfId="0" applyFont="1" applyFill="1" applyBorder="1" applyAlignment="1" applyProtection="1">
      <alignment horizontal="center" vertical="center"/>
      <protection locked="0"/>
    </xf>
    <xf numFmtId="0" fontId="1" fillId="16" borderId="3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left" vertical="center"/>
      <protection locked="0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0" fontId="1" fillId="4" borderId="30" xfId="0" applyFont="1" applyFill="1" applyBorder="1" applyAlignment="1" applyProtection="1">
      <alignment horizontal="center" vertical="center"/>
      <protection locked="0"/>
    </xf>
    <xf numFmtId="0" fontId="1" fillId="4" borderId="27" xfId="0" applyFont="1" applyFill="1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center" vertical="center"/>
      <protection locked="0"/>
    </xf>
    <xf numFmtId="0" fontId="1" fillId="16" borderId="30" xfId="0" applyFont="1" applyFill="1" applyBorder="1" applyAlignment="1" applyProtection="1">
      <alignment horizontal="center" vertical="center"/>
      <protection locked="0"/>
    </xf>
    <xf numFmtId="0" fontId="1" fillId="16" borderId="5" xfId="0" applyFont="1" applyFill="1" applyBorder="1" applyAlignment="1" applyProtection="1">
      <alignment horizontal="center" vertical="center"/>
      <protection locked="0"/>
    </xf>
    <xf numFmtId="0" fontId="1" fillId="4" borderId="28" xfId="0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 vertical="center"/>
      <protection locked="0"/>
    </xf>
    <xf numFmtId="0" fontId="1" fillId="4" borderId="29" xfId="0" applyFont="1" applyFill="1" applyBorder="1" applyAlignment="1" applyProtection="1">
      <alignment horizontal="center" vertical="center"/>
      <protection locked="0"/>
    </xf>
    <xf numFmtId="0" fontId="8" fillId="15" borderId="29" xfId="0" applyFont="1" applyFill="1" applyBorder="1" applyAlignment="1" applyProtection="1">
      <alignment horizontal="center" vertical="center" wrapText="1"/>
      <protection locked="0"/>
    </xf>
    <xf numFmtId="0" fontId="10" fillId="17" borderId="29" xfId="0" applyFont="1" applyFill="1" applyBorder="1" applyAlignment="1" applyProtection="1">
      <alignment horizontal="center" vertical="center" wrapText="1"/>
      <protection locked="0"/>
    </xf>
    <xf numFmtId="0" fontId="1" fillId="16" borderId="29" xfId="0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4" borderId="43" xfId="0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12" borderId="18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CFFFB7"/>
      <color rgb="FFFFDBA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695325</xdr:colOff>
          <xdr:row>2</xdr:row>
          <xdr:rowOff>104775</xdr:rowOff>
        </xdr:from>
        <xdr:to>
          <xdr:col>26</xdr:col>
          <xdr:colOff>876300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N85"/>
  <sheetViews>
    <sheetView showGridLines="0"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X3" sqref="X3"/>
    </sheetView>
  </sheetViews>
  <sheetFormatPr baseColWidth="10" defaultRowHeight="15" x14ac:dyDescent="0.25"/>
  <cols>
    <col min="1" max="1" width="31.7109375" style="5" bestFit="1" customWidth="1"/>
    <col min="2" max="2" width="22.140625" customWidth="1"/>
    <col min="3" max="22" width="5" style="2" customWidth="1"/>
    <col min="23" max="23" width="3.42578125" customWidth="1"/>
    <col min="24" max="24" width="41.42578125" style="2" customWidth="1"/>
    <col min="25" max="25" width="23.7109375" customWidth="1"/>
    <col min="26" max="26" width="1.85546875" customWidth="1"/>
    <col min="27" max="27" width="15.42578125" bestFit="1" customWidth="1"/>
    <col min="28" max="28" width="15.42578125" customWidth="1"/>
    <col min="29" max="29" width="2.28515625" customWidth="1"/>
    <col min="30" max="49" width="28.5703125" customWidth="1"/>
  </cols>
  <sheetData>
    <row r="1" spans="1:92" ht="33.75" customHeight="1" thickBot="1" x14ac:dyDescent="0.3">
      <c r="A1" s="171" t="s">
        <v>6</v>
      </c>
      <c r="C1" s="150" t="s">
        <v>0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2"/>
      <c r="X1" s="61" t="s">
        <v>31</v>
      </c>
      <c r="Y1" s="146">
        <v>10</v>
      </c>
      <c r="AA1" s="62" t="s">
        <v>32</v>
      </c>
      <c r="AB1" s="148" t="s">
        <v>33</v>
      </c>
    </row>
    <row r="2" spans="1:92" ht="27" customHeight="1" thickBot="1" x14ac:dyDescent="0.3">
      <c r="A2" s="172"/>
      <c r="B2" s="56" t="s">
        <v>19</v>
      </c>
      <c r="C2" s="36">
        <v>60</v>
      </c>
      <c r="D2" s="36">
        <v>65</v>
      </c>
      <c r="E2" s="36">
        <v>70</v>
      </c>
      <c r="F2" s="36">
        <v>75</v>
      </c>
      <c r="G2" s="3">
        <v>80</v>
      </c>
      <c r="H2" s="3">
        <v>85</v>
      </c>
      <c r="I2" s="3">
        <f>G2+10</f>
        <v>90</v>
      </c>
      <c r="J2" s="3">
        <f t="shared" ref="J2:R2" si="0">I2+10</f>
        <v>100</v>
      </c>
      <c r="K2" s="3">
        <f t="shared" si="0"/>
        <v>110</v>
      </c>
      <c r="L2" s="3">
        <f t="shared" si="0"/>
        <v>120</v>
      </c>
      <c r="M2" s="3">
        <v>125</v>
      </c>
      <c r="N2" s="3">
        <f>L2+10</f>
        <v>130</v>
      </c>
      <c r="O2" s="3">
        <f t="shared" si="0"/>
        <v>140</v>
      </c>
      <c r="P2" s="3">
        <f t="shared" si="0"/>
        <v>150</v>
      </c>
      <c r="Q2" s="3">
        <f t="shared" si="0"/>
        <v>160</v>
      </c>
      <c r="R2" s="3">
        <f t="shared" si="0"/>
        <v>170</v>
      </c>
      <c r="S2" s="3">
        <f>R2+10</f>
        <v>180</v>
      </c>
      <c r="T2" s="8">
        <f t="shared" ref="T2" si="1">S2+10</f>
        <v>190</v>
      </c>
      <c r="U2" s="8">
        <v>200</v>
      </c>
      <c r="V2" s="4">
        <v>230</v>
      </c>
    </row>
    <row r="3" spans="1:92" ht="27" customHeight="1" thickBot="1" x14ac:dyDescent="0.3">
      <c r="A3" s="164" t="s">
        <v>1</v>
      </c>
      <c r="B3" s="55" t="s">
        <v>7</v>
      </c>
      <c r="C3" s="30"/>
      <c r="D3" s="30"/>
      <c r="E3" s="69">
        <v>9</v>
      </c>
      <c r="F3" s="70">
        <v>2</v>
      </c>
      <c r="G3" s="71">
        <v>3</v>
      </c>
      <c r="H3" s="72"/>
      <c r="I3" s="71">
        <v>25</v>
      </c>
      <c r="J3" s="71">
        <v>33</v>
      </c>
      <c r="K3" s="71">
        <v>5</v>
      </c>
      <c r="L3" s="71">
        <v>13</v>
      </c>
      <c r="M3" s="72"/>
      <c r="N3" s="71">
        <v>4</v>
      </c>
      <c r="O3" s="71">
        <v>13</v>
      </c>
      <c r="P3" s="71">
        <v>10</v>
      </c>
      <c r="Q3" s="71">
        <v>10</v>
      </c>
      <c r="R3" s="73"/>
      <c r="S3" s="71"/>
      <c r="T3" s="74"/>
      <c r="U3" s="75"/>
      <c r="V3" s="76"/>
      <c r="X3" s="149" t="s">
        <v>34</v>
      </c>
      <c r="AD3" s="63" t="str">
        <f t="shared" ref="AD3:AD20" si="2">IF(C3="","",IF(C3&gt;=$Y$1,"",CONCATENATE(134," Pointe ",$B3," Taille ",C$2," Qt: 1")))</f>
        <v/>
      </c>
      <c r="AE3" s="63" t="str">
        <f t="shared" ref="AE3:AE20" si="3">IF(D3="","",IF(D3&gt;=$Y$1,"",CONCATENATE(134," Pointe ",$B3," Taille ",D$2," Qt: 1")))</f>
        <v/>
      </c>
      <c r="AF3" s="63" t="str">
        <f t="shared" ref="AF3:AF20" si="4">IF(E3="","",IF(E3&gt;=$Y$1,"",CONCATENATE(134," Pointe ",$B3," Taille ",E$2," Qt: 1")))</f>
        <v>134 Pointe R Taille 70 Qt: 1</v>
      </c>
      <c r="AG3" s="63" t="str">
        <f t="shared" ref="AG3:AG20" si="5">IF(F3="","",IF(F3&gt;=$Y$1,"",CONCATENATE(134," Pointe ",$B3," Taille ",F$2," Qt: 1")))</f>
        <v>134 Pointe R Taille 75 Qt: 1</v>
      </c>
      <c r="AH3" s="63" t="str">
        <f t="shared" ref="AH3:AH20" si="6">IF(G3="","",IF(G3&gt;=$Y$1,"",CONCATENATE(134," Pointe ",$B3," Taille ",G$2," Qt: 1")))</f>
        <v>134 Pointe R Taille 80 Qt: 1</v>
      </c>
      <c r="AI3" s="63" t="str">
        <f t="shared" ref="AI3:AI20" si="7">IF(H3="","",IF(H3&gt;=$Y$1,"",CONCATENATE(134," Pointe ",$B3," Taille ",H$2," Qt: 1")))</f>
        <v/>
      </c>
      <c r="AJ3" s="63" t="str">
        <f t="shared" ref="AJ3:AJ20" si="8">IF(I3="","",IF(I3&gt;=$Y$1,"",CONCATENATE(134," Pointe ",$B3," Taille ",I$2," Qt: 1")))</f>
        <v/>
      </c>
      <c r="AK3" s="63" t="str">
        <f t="shared" ref="AK3:AK20" si="9">IF(J3="","",IF(J3&gt;=$Y$1,"",CONCATENATE(134," Pointe ",$B3," Taille ",J$2," Qt: 1")))</f>
        <v/>
      </c>
      <c r="AL3" s="63" t="str">
        <f t="shared" ref="AL3:AL20" si="10">IF(K3="","",IF(K3&gt;=$Y$1,"",CONCATENATE(134," Pointe ",$B3," Taille ",K$2," Qt: 1")))</f>
        <v>134 Pointe R Taille 110 Qt: 1</v>
      </c>
      <c r="AM3" s="63" t="str">
        <f t="shared" ref="AM3:AM20" si="11">IF(L3="","",IF(L3&gt;=$Y$1,"",CONCATENATE(134," Pointe ",$B3," Taille ",L$2," Qt: 1")))</f>
        <v/>
      </c>
      <c r="AN3" s="63" t="str">
        <f t="shared" ref="AN3:AN20" si="12">IF(M3="","",IF(M3&gt;=$Y$1,"",CONCATENATE(134," Pointe ",$B3," Taille ",M$2," Qt: 1")))</f>
        <v/>
      </c>
      <c r="AO3" s="63" t="str">
        <f t="shared" ref="AO3:AO20" si="13">IF(N3="","",IF(N3&gt;=$Y$1,"",CONCATENATE(134," Pointe ",$B3," Taille ",N$2," Qt: 1")))</f>
        <v>134 Pointe R Taille 130 Qt: 1</v>
      </c>
      <c r="AP3" s="63" t="str">
        <f t="shared" ref="AP3:AP20" si="14">IF(O3="","",IF(O3&gt;=$Y$1,"",CONCATENATE(134," Pointe ",$B3," Taille ",O$2," Qt: 1")))</f>
        <v/>
      </c>
      <c r="AQ3" s="63" t="str">
        <f t="shared" ref="AQ3:AQ20" si="15">IF(P3="","",IF(P3&gt;=$Y$1,"",CONCATENATE(134," Pointe ",$B3," Taille ",P$2," Qt: 1")))</f>
        <v/>
      </c>
      <c r="AR3" s="63" t="str">
        <f t="shared" ref="AR3:AR20" si="16">IF(Q3="","",IF(Q3&gt;=$Y$1,"",CONCATENATE(134," Pointe ",$B3," Taille ",Q$2," Qt: 1")))</f>
        <v/>
      </c>
      <c r="AS3" s="63" t="str">
        <f t="shared" ref="AS3:AS20" si="17">IF(R3="","",IF(R3&gt;=$Y$1,"",CONCATENATE(134," Pointe ",$B3," Taille ",R$2," Qt: 1")))</f>
        <v/>
      </c>
      <c r="AT3" s="63" t="str">
        <f t="shared" ref="AT3:AT20" si="18">IF(S3="","",IF(S3&gt;=$Y$1,"",CONCATENATE(134," Pointe ",$B3," Taille ",S$2," Qt: 1")))</f>
        <v/>
      </c>
      <c r="AU3" s="63" t="str">
        <f t="shared" ref="AU3:AU20" si="19">IF(T3="","",IF(T3&gt;=$Y$1,"",CONCATENATE(134," Pointe ",$B3," Taille ",T$2," Qt: 1")))</f>
        <v/>
      </c>
      <c r="AV3" s="64" t="str">
        <f t="shared" ref="AV3:AV20" si="20">IF(U3="","",IF(U3&gt;=$Y$1,"",CONCATENATE(134," Pointe ",$B3," Taille ",U$2," Qt: 1")))</f>
        <v/>
      </c>
      <c r="AW3" s="65" t="str">
        <f t="shared" ref="AW3:AW20" si="21">IF(V3="","",IF(V3&gt;=$Y$1,"",CONCATENATE(134," Pointe ",$B3," Taille ",V$2," Qt: 1")))</f>
        <v/>
      </c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 t="str">
        <f>IF(AT3="",AU3,AT3)</f>
        <v/>
      </c>
      <c r="BJ3" s="147" t="str">
        <f>IF(AU3="",AV3,AU3)</f>
        <v/>
      </c>
      <c r="BK3" s="147" t="str">
        <f>IF(AV3="",AW3,AV3)</f>
        <v/>
      </c>
      <c r="BL3" s="147" t="str">
        <f>IF(AW3="","",AW3)</f>
        <v/>
      </c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47"/>
      <c r="BZ3" s="147"/>
      <c r="CA3" s="147"/>
      <c r="CB3" s="147"/>
      <c r="CC3" s="147"/>
      <c r="CD3" s="147"/>
      <c r="CE3" s="147"/>
      <c r="CF3" s="147"/>
      <c r="CG3" s="147"/>
      <c r="CH3" s="147"/>
      <c r="CI3" s="147"/>
      <c r="CJ3" s="147"/>
      <c r="CK3" s="147"/>
      <c r="CL3" s="147"/>
      <c r="CM3" s="147"/>
      <c r="CN3" s="147"/>
    </row>
    <row r="4" spans="1:92" ht="27" customHeight="1" thickBot="1" x14ac:dyDescent="0.3">
      <c r="A4" s="164"/>
      <c r="B4" s="19" t="s">
        <v>8</v>
      </c>
      <c r="C4" s="30"/>
      <c r="D4" s="30"/>
      <c r="E4" s="70"/>
      <c r="F4" s="70"/>
      <c r="G4" s="72"/>
      <c r="H4" s="73"/>
      <c r="I4" s="72"/>
      <c r="J4" s="72"/>
      <c r="K4" s="72"/>
      <c r="L4" s="71">
        <v>6</v>
      </c>
      <c r="M4" s="73"/>
      <c r="N4" s="72"/>
      <c r="O4" s="77"/>
      <c r="P4" s="77"/>
      <c r="Q4" s="77"/>
      <c r="R4" s="77"/>
      <c r="S4" s="77"/>
      <c r="T4" s="78"/>
      <c r="U4" s="78"/>
      <c r="V4" s="79"/>
      <c r="AD4" s="63" t="str">
        <f t="shared" si="2"/>
        <v/>
      </c>
      <c r="AE4" s="63" t="str">
        <f t="shared" si="3"/>
        <v/>
      </c>
      <c r="AF4" s="63" t="str">
        <f t="shared" si="4"/>
        <v/>
      </c>
      <c r="AG4" s="63" t="str">
        <f t="shared" si="5"/>
        <v/>
      </c>
      <c r="AH4" s="63" t="str">
        <f t="shared" si="6"/>
        <v/>
      </c>
      <c r="AI4" s="63" t="str">
        <f t="shared" si="7"/>
        <v/>
      </c>
      <c r="AJ4" s="63" t="str">
        <f t="shared" si="8"/>
        <v/>
      </c>
      <c r="AK4" s="63" t="str">
        <f t="shared" si="9"/>
        <v/>
      </c>
      <c r="AL4" s="63" t="str">
        <f t="shared" si="10"/>
        <v/>
      </c>
      <c r="AM4" s="63" t="str">
        <f t="shared" si="11"/>
        <v>134 Pointe SPI Taille 120 Qt: 1</v>
      </c>
      <c r="AN4" s="63" t="str">
        <f t="shared" si="12"/>
        <v/>
      </c>
      <c r="AO4" s="63" t="str">
        <f t="shared" si="13"/>
        <v/>
      </c>
      <c r="AP4" s="63" t="str">
        <f t="shared" si="14"/>
        <v/>
      </c>
      <c r="AQ4" s="63" t="str">
        <f t="shared" si="15"/>
        <v/>
      </c>
      <c r="AR4" s="63" t="str">
        <f t="shared" si="16"/>
        <v/>
      </c>
      <c r="AS4" s="63" t="str">
        <f t="shared" si="17"/>
        <v/>
      </c>
      <c r="AT4" s="63" t="str">
        <f t="shared" si="18"/>
        <v/>
      </c>
      <c r="AU4" s="63" t="str">
        <f t="shared" si="19"/>
        <v/>
      </c>
      <c r="AV4" s="64" t="str">
        <f t="shared" si="20"/>
        <v/>
      </c>
      <c r="AW4" s="65" t="str">
        <f t="shared" si="21"/>
        <v/>
      </c>
    </row>
    <row r="5" spans="1:92" ht="27" customHeight="1" thickBot="1" x14ac:dyDescent="0.3">
      <c r="A5" s="164"/>
      <c r="B5" s="19" t="s">
        <v>9</v>
      </c>
      <c r="C5" s="30"/>
      <c r="D5" s="30"/>
      <c r="E5" s="70"/>
      <c r="F5" s="70"/>
      <c r="G5" s="72"/>
      <c r="H5" s="72"/>
      <c r="I5" s="71">
        <v>7</v>
      </c>
      <c r="J5" s="71">
        <v>10</v>
      </c>
      <c r="K5" s="72"/>
      <c r="L5" s="71">
        <v>8</v>
      </c>
      <c r="M5" s="73"/>
      <c r="N5" s="72"/>
      <c r="O5" s="72"/>
      <c r="P5" s="77"/>
      <c r="Q5" s="77"/>
      <c r="R5" s="77"/>
      <c r="S5" s="77"/>
      <c r="T5" s="78"/>
      <c r="U5" s="78"/>
      <c r="V5" s="79"/>
      <c r="AD5" s="63" t="str">
        <f t="shared" si="2"/>
        <v/>
      </c>
      <c r="AE5" s="63" t="str">
        <f t="shared" si="3"/>
        <v/>
      </c>
      <c r="AF5" s="63" t="str">
        <f t="shared" si="4"/>
        <v/>
      </c>
      <c r="AG5" s="63" t="str">
        <f t="shared" si="5"/>
        <v/>
      </c>
      <c r="AH5" s="63" t="str">
        <f t="shared" si="6"/>
        <v/>
      </c>
      <c r="AI5" s="63" t="str">
        <f t="shared" si="7"/>
        <v/>
      </c>
      <c r="AJ5" s="63" t="str">
        <f t="shared" si="8"/>
        <v>134 Pointe SES Taille 90 Qt: 1</v>
      </c>
      <c r="AK5" s="63" t="str">
        <f t="shared" si="9"/>
        <v/>
      </c>
      <c r="AL5" s="63" t="str">
        <f t="shared" si="10"/>
        <v/>
      </c>
      <c r="AM5" s="63" t="str">
        <f t="shared" si="11"/>
        <v>134 Pointe SES Taille 120 Qt: 1</v>
      </c>
      <c r="AN5" s="63" t="str">
        <f t="shared" si="12"/>
        <v/>
      </c>
      <c r="AO5" s="63" t="str">
        <f t="shared" si="13"/>
        <v/>
      </c>
      <c r="AP5" s="63" t="str">
        <f t="shared" si="14"/>
        <v/>
      </c>
      <c r="AQ5" s="63" t="str">
        <f t="shared" si="15"/>
        <v/>
      </c>
      <c r="AR5" s="63" t="str">
        <f t="shared" si="16"/>
        <v/>
      </c>
      <c r="AS5" s="63" t="str">
        <f t="shared" si="17"/>
        <v/>
      </c>
      <c r="AT5" s="63" t="str">
        <f t="shared" si="18"/>
        <v/>
      </c>
      <c r="AU5" s="63" t="str">
        <f t="shared" si="19"/>
        <v/>
      </c>
      <c r="AV5" s="64" t="str">
        <f t="shared" si="20"/>
        <v/>
      </c>
      <c r="AW5" s="65" t="str">
        <f t="shared" si="21"/>
        <v/>
      </c>
    </row>
    <row r="6" spans="1:92" ht="27" customHeight="1" thickBot="1" x14ac:dyDescent="0.3">
      <c r="A6" s="164"/>
      <c r="B6" s="19" t="s">
        <v>10</v>
      </c>
      <c r="C6" s="30"/>
      <c r="D6" s="30"/>
      <c r="E6" s="70"/>
      <c r="F6" s="70"/>
      <c r="G6" s="71">
        <v>8</v>
      </c>
      <c r="H6" s="72"/>
      <c r="I6" s="71">
        <v>9</v>
      </c>
      <c r="J6" s="71">
        <v>10</v>
      </c>
      <c r="K6" s="71">
        <v>8</v>
      </c>
      <c r="L6" s="72"/>
      <c r="M6" s="73"/>
      <c r="N6" s="72"/>
      <c r="O6" s="77"/>
      <c r="P6" s="77"/>
      <c r="Q6" s="77"/>
      <c r="R6" s="77"/>
      <c r="S6" s="77"/>
      <c r="T6" s="78"/>
      <c r="U6" s="78"/>
      <c r="V6" s="79"/>
      <c r="AD6" s="63" t="str">
        <f t="shared" si="2"/>
        <v/>
      </c>
      <c r="AE6" s="63" t="str">
        <f t="shared" si="3"/>
        <v/>
      </c>
      <c r="AF6" s="63" t="str">
        <f t="shared" si="4"/>
        <v/>
      </c>
      <c r="AG6" s="63" t="str">
        <f t="shared" si="5"/>
        <v/>
      </c>
      <c r="AH6" s="63" t="str">
        <f t="shared" si="6"/>
        <v>134 Pointe SUK Taille 80 Qt: 1</v>
      </c>
      <c r="AI6" s="63" t="str">
        <f t="shared" si="7"/>
        <v/>
      </c>
      <c r="AJ6" s="63" t="str">
        <f t="shared" si="8"/>
        <v>134 Pointe SUK Taille 90 Qt: 1</v>
      </c>
      <c r="AK6" s="63" t="str">
        <f t="shared" si="9"/>
        <v/>
      </c>
      <c r="AL6" s="63" t="str">
        <f t="shared" si="10"/>
        <v>134 Pointe SUK Taille 110 Qt: 1</v>
      </c>
      <c r="AM6" s="63" t="str">
        <f t="shared" si="11"/>
        <v/>
      </c>
      <c r="AN6" s="63" t="str">
        <f t="shared" si="12"/>
        <v/>
      </c>
      <c r="AO6" s="63" t="str">
        <f t="shared" si="13"/>
        <v/>
      </c>
      <c r="AP6" s="63" t="str">
        <f t="shared" si="14"/>
        <v/>
      </c>
      <c r="AQ6" s="63" t="str">
        <f t="shared" si="15"/>
        <v/>
      </c>
      <c r="AR6" s="63" t="str">
        <f t="shared" si="16"/>
        <v/>
      </c>
      <c r="AS6" s="63" t="str">
        <f t="shared" si="17"/>
        <v/>
      </c>
      <c r="AT6" s="63" t="str">
        <f t="shared" si="18"/>
        <v/>
      </c>
      <c r="AU6" s="63" t="str">
        <f t="shared" si="19"/>
        <v/>
      </c>
      <c r="AV6" s="64" t="str">
        <f t="shared" si="20"/>
        <v/>
      </c>
      <c r="AW6" s="65" t="str">
        <f t="shared" si="21"/>
        <v/>
      </c>
    </row>
    <row r="7" spans="1:92" ht="27" customHeight="1" thickBot="1" x14ac:dyDescent="0.3">
      <c r="A7" s="164"/>
      <c r="B7" s="19" t="s">
        <v>11</v>
      </c>
      <c r="C7" s="38"/>
      <c r="D7" s="38"/>
      <c r="E7" s="70"/>
      <c r="F7" s="80"/>
      <c r="G7" s="72"/>
      <c r="H7" s="73"/>
      <c r="I7" s="72"/>
      <c r="J7" s="72"/>
      <c r="K7" s="72"/>
      <c r="L7" s="77"/>
      <c r="M7" s="77"/>
      <c r="N7" s="77"/>
      <c r="O7" s="77"/>
      <c r="P7" s="77"/>
      <c r="Q7" s="77"/>
      <c r="R7" s="77"/>
      <c r="S7" s="77"/>
      <c r="T7" s="78"/>
      <c r="U7" s="78"/>
      <c r="V7" s="79"/>
      <c r="AD7" s="63" t="str">
        <f t="shared" si="2"/>
        <v/>
      </c>
      <c r="AE7" s="63" t="str">
        <f t="shared" si="3"/>
        <v/>
      </c>
      <c r="AF7" s="63" t="str">
        <f t="shared" si="4"/>
        <v/>
      </c>
      <c r="AG7" s="63" t="str">
        <f t="shared" si="5"/>
        <v/>
      </c>
      <c r="AH7" s="63" t="str">
        <f t="shared" si="6"/>
        <v/>
      </c>
      <c r="AI7" s="63" t="str">
        <f t="shared" si="7"/>
        <v/>
      </c>
      <c r="AJ7" s="63" t="str">
        <f t="shared" si="8"/>
        <v/>
      </c>
      <c r="AK7" s="63" t="str">
        <f t="shared" si="9"/>
        <v/>
      </c>
      <c r="AL7" s="63" t="str">
        <f t="shared" si="10"/>
        <v/>
      </c>
      <c r="AM7" s="63" t="str">
        <f t="shared" si="11"/>
        <v/>
      </c>
      <c r="AN7" s="63" t="str">
        <f t="shared" si="12"/>
        <v/>
      </c>
      <c r="AO7" s="63" t="str">
        <f t="shared" si="13"/>
        <v/>
      </c>
      <c r="AP7" s="63" t="str">
        <f t="shared" si="14"/>
        <v/>
      </c>
      <c r="AQ7" s="63" t="str">
        <f t="shared" si="15"/>
        <v/>
      </c>
      <c r="AR7" s="63" t="str">
        <f t="shared" si="16"/>
        <v/>
      </c>
      <c r="AS7" s="63" t="str">
        <f t="shared" si="17"/>
        <v/>
      </c>
      <c r="AT7" s="63" t="str">
        <f t="shared" si="18"/>
        <v/>
      </c>
      <c r="AU7" s="63" t="str">
        <f t="shared" si="19"/>
        <v/>
      </c>
      <c r="AV7" s="64" t="str">
        <f t="shared" si="20"/>
        <v/>
      </c>
      <c r="AW7" s="65" t="str">
        <f t="shared" si="21"/>
        <v/>
      </c>
    </row>
    <row r="8" spans="1:92" ht="27" customHeight="1" thickBot="1" x14ac:dyDescent="0.3">
      <c r="A8" s="164"/>
      <c r="B8" s="19" t="s">
        <v>12</v>
      </c>
      <c r="C8" s="20"/>
      <c r="D8" s="20"/>
      <c r="E8" s="81"/>
      <c r="F8" s="81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78"/>
      <c r="V8" s="79"/>
      <c r="AD8" s="63" t="str">
        <f t="shared" si="2"/>
        <v/>
      </c>
      <c r="AE8" s="63" t="str">
        <f t="shared" si="3"/>
        <v/>
      </c>
      <c r="AF8" s="63" t="str">
        <f t="shared" si="4"/>
        <v/>
      </c>
      <c r="AG8" s="63" t="str">
        <f t="shared" si="5"/>
        <v/>
      </c>
      <c r="AH8" s="63" t="str">
        <f t="shared" si="6"/>
        <v/>
      </c>
      <c r="AI8" s="63" t="str">
        <f t="shared" si="7"/>
        <v/>
      </c>
      <c r="AJ8" s="63" t="str">
        <f t="shared" si="8"/>
        <v/>
      </c>
      <c r="AK8" s="63" t="str">
        <f t="shared" si="9"/>
        <v/>
      </c>
      <c r="AL8" s="63" t="str">
        <f t="shared" si="10"/>
        <v/>
      </c>
      <c r="AM8" s="63" t="str">
        <f t="shared" si="11"/>
        <v/>
      </c>
      <c r="AN8" s="63" t="str">
        <f t="shared" si="12"/>
        <v/>
      </c>
      <c r="AO8" s="63" t="str">
        <f t="shared" si="13"/>
        <v/>
      </c>
      <c r="AP8" s="63" t="str">
        <f t="shared" si="14"/>
        <v/>
      </c>
      <c r="AQ8" s="63" t="str">
        <f t="shared" si="15"/>
        <v/>
      </c>
      <c r="AR8" s="63" t="str">
        <f t="shared" si="16"/>
        <v/>
      </c>
      <c r="AS8" s="63" t="str">
        <f t="shared" si="17"/>
        <v/>
      </c>
      <c r="AT8" s="63" t="str">
        <f t="shared" si="18"/>
        <v/>
      </c>
      <c r="AU8" s="63" t="str">
        <f t="shared" si="19"/>
        <v/>
      </c>
      <c r="AV8" s="64" t="str">
        <f t="shared" si="20"/>
        <v/>
      </c>
      <c r="AW8" s="65" t="str">
        <f t="shared" si="21"/>
        <v/>
      </c>
    </row>
    <row r="9" spans="1:92" ht="27" customHeight="1" thickBot="1" x14ac:dyDescent="0.3">
      <c r="A9" s="164"/>
      <c r="B9" s="19" t="s">
        <v>13</v>
      </c>
      <c r="C9" s="30"/>
      <c r="D9" s="30"/>
      <c r="E9" s="70"/>
      <c r="F9" s="70"/>
      <c r="G9" s="72"/>
      <c r="H9" s="72"/>
      <c r="I9" s="72"/>
      <c r="J9" s="72"/>
      <c r="K9" s="72"/>
      <c r="L9" s="72"/>
      <c r="M9" s="73"/>
      <c r="N9" s="72"/>
      <c r="O9" s="72"/>
      <c r="P9" s="73"/>
      <c r="Q9" s="72"/>
      <c r="R9" s="73"/>
      <c r="S9" s="72"/>
      <c r="T9" s="74"/>
      <c r="U9" s="74"/>
      <c r="V9" s="76"/>
      <c r="AD9" s="63" t="str">
        <f t="shared" si="2"/>
        <v/>
      </c>
      <c r="AE9" s="63" t="str">
        <f t="shared" si="3"/>
        <v/>
      </c>
      <c r="AF9" s="63" t="str">
        <f t="shared" si="4"/>
        <v/>
      </c>
      <c r="AG9" s="63" t="str">
        <f t="shared" si="5"/>
        <v/>
      </c>
      <c r="AH9" s="63" t="str">
        <f t="shared" si="6"/>
        <v/>
      </c>
      <c r="AI9" s="63" t="str">
        <f t="shared" si="7"/>
        <v/>
      </c>
      <c r="AJ9" s="63" t="str">
        <f t="shared" si="8"/>
        <v/>
      </c>
      <c r="AK9" s="63" t="str">
        <f t="shared" si="9"/>
        <v/>
      </c>
      <c r="AL9" s="63" t="str">
        <f t="shared" si="10"/>
        <v/>
      </c>
      <c r="AM9" s="63" t="str">
        <f t="shared" si="11"/>
        <v/>
      </c>
      <c r="AN9" s="63" t="str">
        <f t="shared" si="12"/>
        <v/>
      </c>
      <c r="AO9" s="63" t="str">
        <f t="shared" si="13"/>
        <v/>
      </c>
      <c r="AP9" s="63" t="str">
        <f t="shared" si="14"/>
        <v/>
      </c>
      <c r="AQ9" s="63" t="str">
        <f t="shared" si="15"/>
        <v/>
      </c>
      <c r="AR9" s="63" t="str">
        <f t="shared" si="16"/>
        <v/>
      </c>
      <c r="AS9" s="63" t="str">
        <f t="shared" si="17"/>
        <v/>
      </c>
      <c r="AT9" s="63" t="str">
        <f t="shared" si="18"/>
        <v/>
      </c>
      <c r="AU9" s="63" t="str">
        <f t="shared" si="19"/>
        <v/>
      </c>
      <c r="AV9" s="64" t="str">
        <f t="shared" si="20"/>
        <v/>
      </c>
      <c r="AW9" s="65" t="str">
        <f t="shared" si="21"/>
        <v/>
      </c>
    </row>
    <row r="10" spans="1:92" ht="27" customHeight="1" thickBot="1" x14ac:dyDescent="0.3">
      <c r="A10" s="164"/>
      <c r="B10" s="19" t="s">
        <v>27</v>
      </c>
      <c r="C10" s="20"/>
      <c r="D10" s="20"/>
      <c r="E10" s="81"/>
      <c r="F10" s="81"/>
      <c r="G10" s="72"/>
      <c r="H10" s="72"/>
      <c r="I10" s="72"/>
      <c r="J10" s="72"/>
      <c r="K10" s="72"/>
      <c r="L10" s="72"/>
      <c r="M10" s="72"/>
      <c r="N10" s="72"/>
      <c r="O10" s="73"/>
      <c r="P10" s="73"/>
      <c r="Q10" s="72"/>
      <c r="R10" s="77"/>
      <c r="S10" s="77"/>
      <c r="T10" s="78"/>
      <c r="U10" s="78"/>
      <c r="V10" s="79"/>
      <c r="AD10" s="63" t="str">
        <f t="shared" si="2"/>
        <v/>
      </c>
      <c r="AE10" s="63" t="str">
        <f t="shared" si="3"/>
        <v/>
      </c>
      <c r="AF10" s="63" t="str">
        <f t="shared" si="4"/>
        <v/>
      </c>
      <c r="AG10" s="63" t="str">
        <f t="shared" si="5"/>
        <v/>
      </c>
      <c r="AH10" s="63" t="str">
        <f t="shared" si="6"/>
        <v/>
      </c>
      <c r="AI10" s="63" t="str">
        <f t="shared" si="7"/>
        <v/>
      </c>
      <c r="AJ10" s="63" t="str">
        <f t="shared" si="8"/>
        <v/>
      </c>
      <c r="AK10" s="63" t="str">
        <f t="shared" si="9"/>
        <v/>
      </c>
      <c r="AL10" s="63" t="str">
        <f t="shared" si="10"/>
        <v/>
      </c>
      <c r="AM10" s="63" t="str">
        <f t="shared" si="11"/>
        <v/>
      </c>
      <c r="AN10" s="63" t="str">
        <f t="shared" si="12"/>
        <v/>
      </c>
      <c r="AO10" s="63" t="str">
        <f t="shared" si="13"/>
        <v/>
      </c>
      <c r="AP10" s="63" t="str">
        <f t="shared" si="14"/>
        <v/>
      </c>
      <c r="AQ10" s="63" t="str">
        <f t="shared" si="15"/>
        <v/>
      </c>
      <c r="AR10" s="63" t="str">
        <f t="shared" si="16"/>
        <v/>
      </c>
      <c r="AS10" s="63" t="str">
        <f t="shared" si="17"/>
        <v/>
      </c>
      <c r="AT10" s="63" t="str">
        <f t="shared" si="18"/>
        <v/>
      </c>
      <c r="AU10" s="63" t="str">
        <f t="shared" si="19"/>
        <v/>
      </c>
      <c r="AV10" s="64" t="str">
        <f t="shared" si="20"/>
        <v/>
      </c>
      <c r="AW10" s="65" t="str">
        <f t="shared" si="21"/>
        <v/>
      </c>
    </row>
    <row r="11" spans="1:92" ht="27" customHeight="1" thickBot="1" x14ac:dyDescent="0.3">
      <c r="A11" s="164"/>
      <c r="B11" s="18" t="s">
        <v>20</v>
      </c>
      <c r="C11" s="30"/>
      <c r="D11" s="30"/>
      <c r="E11" s="70"/>
      <c r="F11" s="70"/>
      <c r="G11" s="72"/>
      <c r="H11" s="73"/>
      <c r="I11" s="72"/>
      <c r="J11" s="72"/>
      <c r="K11" s="72"/>
      <c r="L11" s="72"/>
      <c r="M11" s="73"/>
      <c r="N11" s="72"/>
      <c r="O11" s="72"/>
      <c r="P11" s="72"/>
      <c r="Q11" s="72"/>
      <c r="R11" s="73"/>
      <c r="S11" s="72"/>
      <c r="T11" s="78"/>
      <c r="U11" s="78"/>
      <c r="V11" s="79"/>
      <c r="AD11" s="63" t="str">
        <f t="shared" si="2"/>
        <v/>
      </c>
      <c r="AE11" s="63" t="str">
        <f t="shared" si="3"/>
        <v/>
      </c>
      <c r="AF11" s="63" t="str">
        <f t="shared" si="4"/>
        <v/>
      </c>
      <c r="AG11" s="63" t="str">
        <f t="shared" si="5"/>
        <v/>
      </c>
      <c r="AH11" s="63" t="str">
        <f t="shared" si="6"/>
        <v/>
      </c>
      <c r="AI11" s="63" t="str">
        <f t="shared" si="7"/>
        <v/>
      </c>
      <c r="AJ11" s="63" t="str">
        <f t="shared" si="8"/>
        <v/>
      </c>
      <c r="AK11" s="63" t="str">
        <f t="shared" si="9"/>
        <v/>
      </c>
      <c r="AL11" s="63" t="str">
        <f t="shared" si="10"/>
        <v/>
      </c>
      <c r="AM11" s="63" t="str">
        <f t="shared" si="11"/>
        <v/>
      </c>
      <c r="AN11" s="63" t="str">
        <f t="shared" si="12"/>
        <v/>
      </c>
      <c r="AO11" s="63" t="str">
        <f t="shared" si="13"/>
        <v/>
      </c>
      <c r="AP11" s="63" t="str">
        <f t="shared" si="14"/>
        <v/>
      </c>
      <c r="AQ11" s="63" t="str">
        <f t="shared" si="15"/>
        <v/>
      </c>
      <c r="AR11" s="63" t="str">
        <f t="shared" si="16"/>
        <v/>
      </c>
      <c r="AS11" s="63" t="str">
        <f t="shared" si="17"/>
        <v/>
      </c>
      <c r="AT11" s="63" t="str">
        <f t="shared" si="18"/>
        <v/>
      </c>
      <c r="AU11" s="63" t="str">
        <f t="shared" si="19"/>
        <v/>
      </c>
      <c r="AV11" s="64" t="str">
        <f t="shared" si="20"/>
        <v/>
      </c>
      <c r="AW11" s="65" t="str">
        <f t="shared" si="21"/>
        <v/>
      </c>
    </row>
    <row r="12" spans="1:92" ht="27" customHeight="1" thickBot="1" x14ac:dyDescent="0.3">
      <c r="A12" s="164"/>
      <c r="B12" s="18" t="s">
        <v>21</v>
      </c>
      <c r="C12" s="20"/>
      <c r="D12" s="20"/>
      <c r="E12" s="81"/>
      <c r="F12" s="70"/>
      <c r="G12" s="72"/>
      <c r="H12" s="73"/>
      <c r="I12" s="72"/>
      <c r="J12" s="72"/>
      <c r="K12" s="73"/>
      <c r="L12" s="72"/>
      <c r="M12" s="73"/>
      <c r="N12" s="72"/>
      <c r="O12" s="73"/>
      <c r="P12" s="72"/>
      <c r="Q12" s="82"/>
      <c r="R12" s="82"/>
      <c r="S12" s="77"/>
      <c r="T12" s="78"/>
      <c r="U12" s="78"/>
      <c r="V12" s="79"/>
      <c r="AD12" s="63" t="str">
        <f t="shared" si="2"/>
        <v/>
      </c>
      <c r="AE12" s="63" t="str">
        <f t="shared" si="3"/>
        <v/>
      </c>
      <c r="AF12" s="63" t="str">
        <f t="shared" si="4"/>
        <v/>
      </c>
      <c r="AG12" s="63" t="str">
        <f t="shared" si="5"/>
        <v/>
      </c>
      <c r="AH12" s="63" t="str">
        <f t="shared" si="6"/>
        <v/>
      </c>
      <c r="AI12" s="63" t="str">
        <f t="shared" si="7"/>
        <v/>
      </c>
      <c r="AJ12" s="63" t="str">
        <f t="shared" si="8"/>
        <v/>
      </c>
      <c r="AK12" s="63" t="str">
        <f t="shared" si="9"/>
        <v/>
      </c>
      <c r="AL12" s="63" t="str">
        <f t="shared" si="10"/>
        <v/>
      </c>
      <c r="AM12" s="63" t="str">
        <f t="shared" si="11"/>
        <v/>
      </c>
      <c r="AN12" s="63" t="str">
        <f t="shared" si="12"/>
        <v/>
      </c>
      <c r="AO12" s="63" t="str">
        <f t="shared" si="13"/>
        <v/>
      </c>
      <c r="AP12" s="63" t="str">
        <f t="shared" si="14"/>
        <v/>
      </c>
      <c r="AQ12" s="63" t="str">
        <f t="shared" si="15"/>
        <v/>
      </c>
      <c r="AR12" s="63" t="str">
        <f t="shared" si="16"/>
        <v/>
      </c>
      <c r="AS12" s="63" t="str">
        <f t="shared" si="17"/>
        <v/>
      </c>
      <c r="AT12" s="63" t="str">
        <f t="shared" si="18"/>
        <v/>
      </c>
      <c r="AU12" s="63" t="str">
        <f t="shared" si="19"/>
        <v/>
      </c>
      <c r="AV12" s="64" t="str">
        <f t="shared" si="20"/>
        <v/>
      </c>
      <c r="AW12" s="65" t="str">
        <f t="shared" si="21"/>
        <v/>
      </c>
    </row>
    <row r="13" spans="1:92" s="1" customFormat="1" ht="27" customHeight="1" thickBot="1" x14ac:dyDescent="0.3">
      <c r="A13" s="164"/>
      <c r="B13" s="34" t="s">
        <v>26</v>
      </c>
      <c r="C13" s="27"/>
      <c r="D13" s="25"/>
      <c r="E13" s="83"/>
      <c r="F13" s="83"/>
      <c r="G13" s="84"/>
      <c r="H13" s="85"/>
      <c r="I13" s="86">
        <v>6</v>
      </c>
      <c r="J13" s="86">
        <v>6</v>
      </c>
      <c r="K13" s="86">
        <v>8</v>
      </c>
      <c r="L13" s="86">
        <v>9</v>
      </c>
      <c r="M13" s="85"/>
      <c r="N13" s="86">
        <v>10</v>
      </c>
      <c r="O13" s="86">
        <v>9</v>
      </c>
      <c r="P13" s="86">
        <v>7</v>
      </c>
      <c r="Q13" s="86">
        <v>9</v>
      </c>
      <c r="R13" s="86">
        <v>0</v>
      </c>
      <c r="S13" s="86">
        <v>7</v>
      </c>
      <c r="T13" s="85"/>
      <c r="U13" s="87">
        <v>7</v>
      </c>
      <c r="V13" s="88"/>
      <c r="AD13" s="63" t="str">
        <f t="shared" si="2"/>
        <v/>
      </c>
      <c r="AE13" s="63" t="str">
        <f t="shared" si="3"/>
        <v/>
      </c>
      <c r="AF13" s="63" t="str">
        <f t="shared" si="4"/>
        <v/>
      </c>
      <c r="AG13" s="63" t="str">
        <f t="shared" si="5"/>
        <v/>
      </c>
      <c r="AH13" s="63" t="str">
        <f t="shared" si="6"/>
        <v/>
      </c>
      <c r="AI13" s="63" t="str">
        <f t="shared" si="7"/>
        <v/>
      </c>
      <c r="AJ13" s="63" t="str">
        <f t="shared" si="8"/>
        <v>134 Pointe LR / R TW Taille 90 Qt: 1</v>
      </c>
      <c r="AK13" s="63" t="str">
        <f t="shared" si="9"/>
        <v>134 Pointe LR / R TW Taille 100 Qt: 1</v>
      </c>
      <c r="AL13" s="63" t="str">
        <f t="shared" si="10"/>
        <v>134 Pointe LR / R TW Taille 110 Qt: 1</v>
      </c>
      <c r="AM13" s="63" t="str">
        <f t="shared" si="11"/>
        <v>134 Pointe LR / R TW Taille 120 Qt: 1</v>
      </c>
      <c r="AN13" s="63" t="str">
        <f t="shared" si="12"/>
        <v/>
      </c>
      <c r="AO13" s="63" t="str">
        <f t="shared" si="13"/>
        <v/>
      </c>
      <c r="AP13" s="63" t="str">
        <f t="shared" si="14"/>
        <v>134 Pointe LR / R TW Taille 140 Qt: 1</v>
      </c>
      <c r="AQ13" s="63" t="str">
        <f t="shared" si="15"/>
        <v>134 Pointe LR / R TW Taille 150 Qt: 1</v>
      </c>
      <c r="AR13" s="63" t="str">
        <f t="shared" si="16"/>
        <v>134 Pointe LR / R TW Taille 160 Qt: 1</v>
      </c>
      <c r="AS13" s="63" t="str">
        <f t="shared" si="17"/>
        <v>134 Pointe LR / R TW Taille 170 Qt: 1</v>
      </c>
      <c r="AT13" s="63" t="str">
        <f t="shared" si="18"/>
        <v>134 Pointe LR / R TW Taille 180 Qt: 1</v>
      </c>
      <c r="AU13" s="63" t="str">
        <f t="shared" si="19"/>
        <v/>
      </c>
      <c r="AV13" s="64" t="str">
        <f t="shared" si="20"/>
        <v>134 Pointe LR / R TW Taille 200 Qt: 1</v>
      </c>
      <c r="AW13" s="65" t="str">
        <f t="shared" si="21"/>
        <v/>
      </c>
    </row>
    <row r="14" spans="1:92" s="1" customFormat="1" ht="27" customHeight="1" thickBot="1" x14ac:dyDescent="0.3">
      <c r="A14" s="164"/>
      <c r="B14" s="18" t="s">
        <v>14</v>
      </c>
      <c r="C14" s="37"/>
      <c r="D14" s="37"/>
      <c r="E14" s="89"/>
      <c r="F14" s="89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1"/>
      <c r="V14" s="92"/>
      <c r="AD14" s="63" t="str">
        <f t="shared" si="2"/>
        <v/>
      </c>
      <c r="AE14" s="63" t="str">
        <f t="shared" si="3"/>
        <v/>
      </c>
      <c r="AF14" s="63" t="str">
        <f t="shared" si="4"/>
        <v/>
      </c>
      <c r="AG14" s="63" t="str">
        <f t="shared" si="5"/>
        <v/>
      </c>
      <c r="AH14" s="63" t="str">
        <f t="shared" si="6"/>
        <v/>
      </c>
      <c r="AI14" s="63" t="str">
        <f t="shared" si="7"/>
        <v/>
      </c>
      <c r="AJ14" s="63" t="str">
        <f t="shared" si="8"/>
        <v/>
      </c>
      <c r="AK14" s="63" t="str">
        <f t="shared" si="9"/>
        <v/>
      </c>
      <c r="AL14" s="63" t="str">
        <f t="shared" si="10"/>
        <v/>
      </c>
      <c r="AM14" s="63" t="str">
        <f t="shared" si="11"/>
        <v/>
      </c>
      <c r="AN14" s="63" t="str">
        <f t="shared" si="12"/>
        <v/>
      </c>
      <c r="AO14" s="63" t="str">
        <f t="shared" si="13"/>
        <v/>
      </c>
      <c r="AP14" s="63" t="str">
        <f t="shared" si="14"/>
        <v/>
      </c>
      <c r="AQ14" s="63" t="str">
        <f t="shared" si="15"/>
        <v/>
      </c>
      <c r="AR14" s="63" t="str">
        <f t="shared" si="16"/>
        <v/>
      </c>
      <c r="AS14" s="63" t="str">
        <f t="shared" si="17"/>
        <v/>
      </c>
      <c r="AT14" s="63" t="str">
        <f t="shared" si="18"/>
        <v/>
      </c>
      <c r="AU14" s="63" t="str">
        <f t="shared" si="19"/>
        <v/>
      </c>
      <c r="AV14" s="64" t="str">
        <f t="shared" si="20"/>
        <v/>
      </c>
      <c r="AW14" s="65" t="str">
        <f t="shared" si="21"/>
        <v/>
      </c>
    </row>
    <row r="15" spans="1:92" s="1" customFormat="1" ht="27" customHeight="1" thickBot="1" x14ac:dyDescent="0.3">
      <c r="A15" s="164"/>
      <c r="B15" s="18" t="s">
        <v>25</v>
      </c>
      <c r="C15" s="28"/>
      <c r="D15" s="28"/>
      <c r="E15" s="93"/>
      <c r="F15" s="9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94"/>
      <c r="V15" s="88"/>
      <c r="AD15" s="63" t="str">
        <f t="shared" si="2"/>
        <v/>
      </c>
      <c r="AE15" s="63" t="str">
        <f t="shared" si="3"/>
        <v/>
      </c>
      <c r="AF15" s="63" t="str">
        <f t="shared" si="4"/>
        <v/>
      </c>
      <c r="AG15" s="63" t="str">
        <f t="shared" si="5"/>
        <v/>
      </c>
      <c r="AH15" s="63" t="str">
        <f t="shared" si="6"/>
        <v/>
      </c>
      <c r="AI15" s="63" t="str">
        <f t="shared" si="7"/>
        <v/>
      </c>
      <c r="AJ15" s="63" t="str">
        <f t="shared" si="8"/>
        <v/>
      </c>
      <c r="AK15" s="63" t="str">
        <f t="shared" si="9"/>
        <v/>
      </c>
      <c r="AL15" s="63" t="str">
        <f t="shared" si="10"/>
        <v/>
      </c>
      <c r="AM15" s="63" t="str">
        <f t="shared" si="11"/>
        <v/>
      </c>
      <c r="AN15" s="63" t="str">
        <f t="shared" si="12"/>
        <v/>
      </c>
      <c r="AO15" s="63" t="str">
        <f t="shared" si="13"/>
        <v/>
      </c>
      <c r="AP15" s="63" t="str">
        <f t="shared" si="14"/>
        <v/>
      </c>
      <c r="AQ15" s="63" t="str">
        <f t="shared" si="15"/>
        <v/>
      </c>
      <c r="AR15" s="63" t="str">
        <f t="shared" si="16"/>
        <v/>
      </c>
      <c r="AS15" s="63" t="str">
        <f t="shared" si="17"/>
        <v/>
      </c>
      <c r="AT15" s="63" t="str">
        <f t="shared" si="18"/>
        <v/>
      </c>
      <c r="AU15" s="63" t="str">
        <f t="shared" si="19"/>
        <v/>
      </c>
      <c r="AV15" s="64" t="str">
        <f t="shared" si="20"/>
        <v/>
      </c>
      <c r="AW15" s="65" t="str">
        <f t="shared" si="21"/>
        <v/>
      </c>
    </row>
    <row r="16" spans="1:92" s="1" customFormat="1" ht="27" customHeight="1" thickBot="1" x14ac:dyDescent="0.3">
      <c r="A16" s="164"/>
      <c r="B16" s="18" t="s">
        <v>24</v>
      </c>
      <c r="C16" s="28"/>
      <c r="D16" s="28"/>
      <c r="E16" s="93"/>
      <c r="F16" s="93"/>
      <c r="G16" s="83"/>
      <c r="H16" s="83"/>
      <c r="I16" s="84"/>
      <c r="J16" s="84"/>
      <c r="K16" s="84"/>
      <c r="L16" s="84"/>
      <c r="M16" s="84"/>
      <c r="N16" s="84"/>
      <c r="O16" s="84"/>
      <c r="P16" s="85"/>
      <c r="Q16" s="84"/>
      <c r="R16" s="83"/>
      <c r="S16" s="83"/>
      <c r="T16" s="83"/>
      <c r="U16" s="94"/>
      <c r="V16" s="88"/>
      <c r="AD16" s="63" t="str">
        <f t="shared" si="2"/>
        <v/>
      </c>
      <c r="AE16" s="63" t="str">
        <f t="shared" si="3"/>
        <v/>
      </c>
      <c r="AF16" s="63" t="str">
        <f t="shared" si="4"/>
        <v/>
      </c>
      <c r="AG16" s="63" t="str">
        <f t="shared" si="5"/>
        <v/>
      </c>
      <c r="AH16" s="63" t="str">
        <f t="shared" si="6"/>
        <v/>
      </c>
      <c r="AI16" s="63" t="str">
        <f t="shared" si="7"/>
        <v/>
      </c>
      <c r="AJ16" s="63" t="str">
        <f t="shared" si="8"/>
        <v/>
      </c>
      <c r="AK16" s="63" t="str">
        <f t="shared" si="9"/>
        <v/>
      </c>
      <c r="AL16" s="63" t="str">
        <f t="shared" si="10"/>
        <v/>
      </c>
      <c r="AM16" s="63" t="str">
        <f t="shared" si="11"/>
        <v/>
      </c>
      <c r="AN16" s="63" t="str">
        <f t="shared" si="12"/>
        <v/>
      </c>
      <c r="AO16" s="63" t="str">
        <f t="shared" si="13"/>
        <v/>
      </c>
      <c r="AP16" s="63" t="str">
        <f t="shared" si="14"/>
        <v/>
      </c>
      <c r="AQ16" s="63" t="str">
        <f t="shared" si="15"/>
        <v/>
      </c>
      <c r="AR16" s="63" t="str">
        <f t="shared" si="16"/>
        <v/>
      </c>
      <c r="AS16" s="63" t="str">
        <f t="shared" si="17"/>
        <v/>
      </c>
      <c r="AT16" s="63" t="str">
        <f t="shared" si="18"/>
        <v/>
      </c>
      <c r="AU16" s="63" t="str">
        <f t="shared" si="19"/>
        <v/>
      </c>
      <c r="AV16" s="64" t="str">
        <f t="shared" si="20"/>
        <v/>
      </c>
      <c r="AW16" s="65" t="str">
        <f t="shared" si="21"/>
        <v/>
      </c>
    </row>
    <row r="17" spans="1:49" s="1" customFormat="1" ht="27" customHeight="1" thickBot="1" x14ac:dyDescent="0.3">
      <c r="A17" s="164"/>
      <c r="B17" s="18" t="s">
        <v>23</v>
      </c>
      <c r="C17" s="28"/>
      <c r="D17" s="28"/>
      <c r="E17" s="93"/>
      <c r="F17" s="93"/>
      <c r="G17" s="84"/>
      <c r="H17" s="85"/>
      <c r="I17" s="84"/>
      <c r="J17" s="84"/>
      <c r="K17" s="84"/>
      <c r="L17" s="84"/>
      <c r="M17" s="84"/>
      <c r="N17" s="84"/>
      <c r="O17" s="84"/>
      <c r="P17" s="84"/>
      <c r="Q17" s="84"/>
      <c r="R17" s="85"/>
      <c r="S17" s="84"/>
      <c r="T17" s="85"/>
      <c r="U17" s="95"/>
      <c r="V17" s="88"/>
      <c r="AD17" s="63" t="str">
        <f t="shared" si="2"/>
        <v/>
      </c>
      <c r="AE17" s="63" t="str">
        <f t="shared" si="3"/>
        <v/>
      </c>
      <c r="AF17" s="63" t="str">
        <f t="shared" si="4"/>
        <v/>
      </c>
      <c r="AG17" s="63" t="str">
        <f t="shared" si="5"/>
        <v/>
      </c>
      <c r="AH17" s="63" t="str">
        <f t="shared" si="6"/>
        <v/>
      </c>
      <c r="AI17" s="63" t="str">
        <f t="shared" si="7"/>
        <v/>
      </c>
      <c r="AJ17" s="63" t="str">
        <f t="shared" si="8"/>
        <v/>
      </c>
      <c r="AK17" s="63" t="str">
        <f t="shared" si="9"/>
        <v/>
      </c>
      <c r="AL17" s="63" t="str">
        <f t="shared" si="10"/>
        <v/>
      </c>
      <c r="AM17" s="63" t="str">
        <f t="shared" si="11"/>
        <v/>
      </c>
      <c r="AN17" s="63" t="str">
        <f t="shared" si="12"/>
        <v/>
      </c>
      <c r="AO17" s="63" t="str">
        <f t="shared" si="13"/>
        <v/>
      </c>
      <c r="AP17" s="63" t="str">
        <f t="shared" si="14"/>
        <v/>
      </c>
      <c r="AQ17" s="63" t="str">
        <f t="shared" si="15"/>
        <v/>
      </c>
      <c r="AR17" s="63" t="str">
        <f t="shared" si="16"/>
        <v/>
      </c>
      <c r="AS17" s="63" t="str">
        <f t="shared" si="17"/>
        <v/>
      </c>
      <c r="AT17" s="63" t="str">
        <f t="shared" si="18"/>
        <v/>
      </c>
      <c r="AU17" s="63" t="str">
        <f t="shared" si="19"/>
        <v/>
      </c>
      <c r="AV17" s="64" t="str">
        <f t="shared" si="20"/>
        <v/>
      </c>
      <c r="AW17" s="65" t="str">
        <f t="shared" si="21"/>
        <v/>
      </c>
    </row>
    <row r="18" spans="1:49" s="1" customFormat="1" ht="27" customHeight="1" thickBot="1" x14ac:dyDescent="0.3">
      <c r="A18" s="164"/>
      <c r="B18" s="18" t="s">
        <v>16</v>
      </c>
      <c r="C18" s="28"/>
      <c r="D18" s="28"/>
      <c r="E18" s="93"/>
      <c r="F18" s="9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94"/>
      <c r="V18" s="88"/>
      <c r="AD18" s="63" t="str">
        <f t="shared" si="2"/>
        <v/>
      </c>
      <c r="AE18" s="63" t="str">
        <f t="shared" si="3"/>
        <v/>
      </c>
      <c r="AF18" s="63" t="str">
        <f t="shared" si="4"/>
        <v/>
      </c>
      <c r="AG18" s="63" t="str">
        <f t="shared" si="5"/>
        <v/>
      </c>
      <c r="AH18" s="63" t="str">
        <f t="shared" si="6"/>
        <v/>
      </c>
      <c r="AI18" s="63" t="str">
        <f t="shared" si="7"/>
        <v/>
      </c>
      <c r="AJ18" s="63" t="str">
        <f t="shared" si="8"/>
        <v/>
      </c>
      <c r="AK18" s="63" t="str">
        <f t="shared" si="9"/>
        <v/>
      </c>
      <c r="AL18" s="63" t="str">
        <f t="shared" si="10"/>
        <v/>
      </c>
      <c r="AM18" s="63" t="str">
        <f t="shared" si="11"/>
        <v/>
      </c>
      <c r="AN18" s="63" t="str">
        <f t="shared" si="12"/>
        <v/>
      </c>
      <c r="AO18" s="63" t="str">
        <f t="shared" si="13"/>
        <v/>
      </c>
      <c r="AP18" s="63" t="str">
        <f t="shared" si="14"/>
        <v/>
      </c>
      <c r="AQ18" s="63" t="str">
        <f t="shared" si="15"/>
        <v/>
      </c>
      <c r="AR18" s="63" t="str">
        <f t="shared" si="16"/>
        <v/>
      </c>
      <c r="AS18" s="63" t="str">
        <f t="shared" si="17"/>
        <v/>
      </c>
      <c r="AT18" s="63" t="str">
        <f t="shared" si="18"/>
        <v/>
      </c>
      <c r="AU18" s="63" t="str">
        <f t="shared" si="19"/>
        <v/>
      </c>
      <c r="AV18" s="64" t="str">
        <f t="shared" si="20"/>
        <v/>
      </c>
      <c r="AW18" s="65" t="str">
        <f t="shared" si="21"/>
        <v/>
      </c>
    </row>
    <row r="19" spans="1:49" s="1" customFormat="1" ht="27" customHeight="1" thickBot="1" x14ac:dyDescent="0.3">
      <c r="A19" s="164"/>
      <c r="B19" s="18" t="s">
        <v>17</v>
      </c>
      <c r="C19" s="28"/>
      <c r="D19" s="28"/>
      <c r="E19" s="93"/>
      <c r="F19" s="93"/>
      <c r="G19" s="83"/>
      <c r="H19" s="83"/>
      <c r="I19" s="84"/>
      <c r="J19" s="84"/>
      <c r="K19" s="84"/>
      <c r="L19" s="84"/>
      <c r="M19" s="85"/>
      <c r="N19" s="85"/>
      <c r="O19" s="84"/>
      <c r="P19" s="83"/>
      <c r="Q19" s="83"/>
      <c r="R19" s="83"/>
      <c r="S19" s="83"/>
      <c r="T19" s="83"/>
      <c r="U19" s="94"/>
      <c r="V19" s="88"/>
      <c r="AD19" s="63" t="str">
        <f t="shared" si="2"/>
        <v/>
      </c>
      <c r="AE19" s="63" t="str">
        <f t="shared" si="3"/>
        <v/>
      </c>
      <c r="AF19" s="63" t="str">
        <f t="shared" si="4"/>
        <v/>
      </c>
      <c r="AG19" s="63" t="str">
        <f t="shared" si="5"/>
        <v/>
      </c>
      <c r="AH19" s="63" t="str">
        <f t="shared" si="6"/>
        <v/>
      </c>
      <c r="AI19" s="63" t="str">
        <f t="shared" si="7"/>
        <v/>
      </c>
      <c r="AJ19" s="63" t="str">
        <f t="shared" si="8"/>
        <v/>
      </c>
      <c r="AK19" s="63" t="str">
        <f t="shared" si="9"/>
        <v/>
      </c>
      <c r="AL19" s="63" t="str">
        <f t="shared" si="10"/>
        <v/>
      </c>
      <c r="AM19" s="63" t="str">
        <f t="shared" si="11"/>
        <v/>
      </c>
      <c r="AN19" s="63" t="str">
        <f t="shared" si="12"/>
        <v/>
      </c>
      <c r="AO19" s="63" t="str">
        <f t="shared" si="13"/>
        <v/>
      </c>
      <c r="AP19" s="63" t="str">
        <f t="shared" si="14"/>
        <v/>
      </c>
      <c r="AQ19" s="63" t="str">
        <f t="shared" si="15"/>
        <v/>
      </c>
      <c r="AR19" s="63" t="str">
        <f t="shared" si="16"/>
        <v/>
      </c>
      <c r="AS19" s="63" t="str">
        <f t="shared" si="17"/>
        <v/>
      </c>
      <c r="AT19" s="63" t="str">
        <f t="shared" si="18"/>
        <v/>
      </c>
      <c r="AU19" s="63" t="str">
        <f t="shared" si="19"/>
        <v/>
      </c>
      <c r="AV19" s="64" t="str">
        <f t="shared" si="20"/>
        <v/>
      </c>
      <c r="AW19" s="65" t="str">
        <f t="shared" si="21"/>
        <v/>
      </c>
    </row>
    <row r="20" spans="1:49" s="1" customFormat="1" ht="27" customHeight="1" thickBot="1" x14ac:dyDescent="0.3">
      <c r="A20" s="165"/>
      <c r="B20" s="18" t="s">
        <v>18</v>
      </c>
      <c r="C20" s="29"/>
      <c r="D20" s="29"/>
      <c r="E20" s="96"/>
      <c r="F20" s="96"/>
      <c r="G20" s="97"/>
      <c r="H20" s="97"/>
      <c r="I20" s="97"/>
      <c r="J20" s="97"/>
      <c r="K20" s="97"/>
      <c r="L20" s="97"/>
      <c r="M20" s="98"/>
      <c r="N20" s="97"/>
      <c r="O20" s="97"/>
      <c r="P20" s="98"/>
      <c r="Q20" s="97"/>
      <c r="R20" s="99"/>
      <c r="S20" s="99"/>
      <c r="T20" s="99"/>
      <c r="U20" s="100"/>
      <c r="V20" s="101"/>
      <c r="AD20" s="63" t="str">
        <f t="shared" si="2"/>
        <v/>
      </c>
      <c r="AE20" s="63" t="str">
        <f t="shared" si="3"/>
        <v/>
      </c>
      <c r="AF20" s="63" t="str">
        <f t="shared" si="4"/>
        <v/>
      </c>
      <c r="AG20" s="63" t="str">
        <f t="shared" si="5"/>
        <v/>
      </c>
      <c r="AH20" s="63" t="str">
        <f t="shared" si="6"/>
        <v/>
      </c>
      <c r="AI20" s="63" t="str">
        <f t="shared" si="7"/>
        <v/>
      </c>
      <c r="AJ20" s="63" t="str">
        <f t="shared" si="8"/>
        <v/>
      </c>
      <c r="AK20" s="63" t="str">
        <f t="shared" si="9"/>
        <v/>
      </c>
      <c r="AL20" s="63" t="str">
        <f t="shared" si="10"/>
        <v/>
      </c>
      <c r="AM20" s="63" t="str">
        <f t="shared" si="11"/>
        <v/>
      </c>
      <c r="AN20" s="63" t="str">
        <f t="shared" si="12"/>
        <v/>
      </c>
      <c r="AO20" s="63" t="str">
        <f t="shared" si="13"/>
        <v/>
      </c>
      <c r="AP20" s="63" t="str">
        <f t="shared" si="14"/>
        <v/>
      </c>
      <c r="AQ20" s="63" t="str">
        <f t="shared" si="15"/>
        <v/>
      </c>
      <c r="AR20" s="63" t="str">
        <f t="shared" si="16"/>
        <v/>
      </c>
      <c r="AS20" s="63" t="str">
        <f t="shared" si="17"/>
        <v/>
      </c>
      <c r="AT20" s="63" t="str">
        <f t="shared" si="18"/>
        <v/>
      </c>
      <c r="AU20" s="63" t="str">
        <f t="shared" si="19"/>
        <v/>
      </c>
      <c r="AV20" s="64" t="str">
        <f t="shared" si="20"/>
        <v/>
      </c>
      <c r="AW20" s="65" t="str">
        <f t="shared" si="21"/>
        <v/>
      </c>
    </row>
    <row r="21" spans="1:49" s="1" customFormat="1" ht="7.5" customHeight="1" thickBot="1" x14ac:dyDescent="0.3">
      <c r="A21" s="10"/>
      <c r="B21" s="13"/>
      <c r="C21" s="14"/>
      <c r="D21" s="14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  <c r="V21" s="103"/>
      <c r="AD21" s="63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7"/>
      <c r="AW21" s="68"/>
    </row>
    <row r="22" spans="1:49" s="1" customFormat="1" ht="27" customHeight="1" thickBot="1" x14ac:dyDescent="0.3">
      <c r="A22" s="156" t="s">
        <v>2</v>
      </c>
      <c r="B22" s="19" t="s">
        <v>7</v>
      </c>
      <c r="C22" s="30"/>
      <c r="D22" s="30"/>
      <c r="E22" s="70"/>
      <c r="F22" s="70"/>
      <c r="G22" s="72"/>
      <c r="H22" s="72"/>
      <c r="I22" s="71">
        <v>15</v>
      </c>
      <c r="J22" s="71">
        <v>9</v>
      </c>
      <c r="K22" s="71">
        <v>7</v>
      </c>
      <c r="L22" s="71">
        <v>9</v>
      </c>
      <c r="M22" s="73"/>
      <c r="N22" s="71">
        <v>6</v>
      </c>
      <c r="O22" s="104">
        <v>15</v>
      </c>
      <c r="P22" s="73"/>
      <c r="Q22" s="71">
        <v>10</v>
      </c>
      <c r="R22" s="77"/>
      <c r="S22" s="77"/>
      <c r="T22" s="78"/>
      <c r="U22" s="78"/>
      <c r="V22" s="79"/>
      <c r="AD22" s="63" t="str">
        <f t="shared" ref="AD22:AD37" si="22">IF(C22="","",IF(C22&gt;=$Y$1,"",CONCATENATE("1738(A)"," Pointe ",$B22," Taille ",C$2," Qt: 1")))</f>
        <v/>
      </c>
      <c r="AE22" s="63" t="str">
        <f t="shared" ref="AE22:AE37" si="23">IF(D22="","",IF(D22&gt;=$Y$1,"",CONCATENATE("1738(A)"," Pointe ",$B22," Taille ",D$2," Qt: 1")))</f>
        <v/>
      </c>
      <c r="AF22" s="63" t="str">
        <f t="shared" ref="AF22:AF37" si="24">IF(E22="","",IF(E22&gt;=$Y$1,"",CONCATENATE("1738(A)"," Pointe ",$B22," Taille ",E$2," Qt: 1")))</f>
        <v/>
      </c>
      <c r="AG22" s="63" t="str">
        <f t="shared" ref="AG22:AG37" si="25">IF(F22="","",IF(F22&gt;=$Y$1,"",CONCATENATE("1738(A)"," Pointe ",$B22," Taille ",F$2," Qt: 1")))</f>
        <v/>
      </c>
      <c r="AH22" s="63" t="str">
        <f t="shared" ref="AH22:AH37" si="26">IF(G22="","",IF(G22&gt;=$Y$1,"",CONCATENATE("1738(A)"," Pointe ",$B22," Taille ",G$2," Qt: 1")))</f>
        <v/>
      </c>
      <c r="AI22" s="63" t="str">
        <f t="shared" ref="AI22:AI37" si="27">IF(H22="","",IF(H22&gt;=$Y$1,"",CONCATENATE("1738(A)"," Pointe ",$B22," Taille ",H$2," Qt: 1")))</f>
        <v/>
      </c>
      <c r="AJ22" s="63" t="str">
        <f t="shared" ref="AJ22:AJ37" si="28">IF(I22="","",IF(I22&gt;=$Y$1,"",CONCATENATE("1738(A)"," Pointe ",$B22," Taille ",I$2," Qt: 1")))</f>
        <v/>
      </c>
      <c r="AK22" s="63" t="str">
        <f t="shared" ref="AK22:AK37" si="29">IF(J22="","",IF(J22&gt;=$Y$1,"",CONCATENATE("1738(A)"," Pointe ",$B22," Taille ",J$2," Qt: 1")))</f>
        <v>1738(A) Pointe R Taille 100 Qt: 1</v>
      </c>
      <c r="AL22" s="63" t="str">
        <f t="shared" ref="AL22:AL37" si="30">IF(K22="","",IF(K22&gt;=$Y$1,"",CONCATENATE("1738(A)"," Pointe ",$B22," Taille ",K$2," Qt: 1")))</f>
        <v>1738(A) Pointe R Taille 110 Qt: 1</v>
      </c>
      <c r="AM22" s="63" t="str">
        <f t="shared" ref="AM22:AM37" si="31">IF(L22="","",IF(L22&gt;=$Y$1,"",CONCATENATE("1738(A)"," Pointe ",$B22," Taille ",L$2," Qt: 1")))</f>
        <v>1738(A) Pointe R Taille 120 Qt: 1</v>
      </c>
      <c r="AN22" s="63" t="str">
        <f t="shared" ref="AN22:AN37" si="32">IF(M22="","",IF(M22&gt;=$Y$1,"",CONCATENATE("1738(A)"," Pointe ",$B22," Taille ",M$2," Qt: 1")))</f>
        <v/>
      </c>
      <c r="AO22" s="63" t="str">
        <f t="shared" ref="AO22:AO37" si="33">IF(N22="","",IF(N22&gt;=$Y$1,"",CONCATENATE("1738(A)"," Pointe ",$B22," Taille ",N$2," Qt: 1")))</f>
        <v>1738(A) Pointe R Taille 130 Qt: 1</v>
      </c>
      <c r="AP22" s="63" t="str">
        <f t="shared" ref="AP22:AP37" si="34">IF(O22="","",IF(O22&gt;=$Y$1,"",CONCATENATE("1738(A)"," Pointe ",$B22," Taille ",O$2," Qt: 1")))</f>
        <v/>
      </c>
      <c r="AQ22" s="63" t="str">
        <f t="shared" ref="AQ22:AQ37" si="35">IF(P22="","",IF(P22&gt;=$Y$1,"",CONCATENATE("1738(A)"," Pointe ",$B22," Taille ",P$2," Qt: 1")))</f>
        <v/>
      </c>
      <c r="AR22" s="63" t="str">
        <f t="shared" ref="AR22:AR37" si="36">IF(Q22="","",IF(Q22&gt;=$Y$1,"",CONCATENATE("1738(A)"," Pointe ",$B22," Taille ",Q$2," Qt: 1")))</f>
        <v/>
      </c>
      <c r="AS22" s="63" t="str">
        <f t="shared" ref="AS22:AS37" si="37">IF(R22="","",IF(R22&gt;=$Y$1,"",CONCATENATE("1738(A)"," Pointe ",$B22," Taille ",R$2," Qt: 1")))</f>
        <v/>
      </c>
      <c r="AT22" s="63" t="str">
        <f t="shared" ref="AT22:AT37" si="38">IF(S22="","",IF(S22&gt;=$Y$1,"",CONCATENATE("1738(A)"," Pointe ",$B22," Taille ",S$2," Qt: 1")))</f>
        <v/>
      </c>
      <c r="AU22" s="63" t="str">
        <f t="shared" ref="AU22:AU37" si="39">IF(T22="","",IF(T22&gt;=$Y$1,"",CONCATENATE("1738(A)"," Pointe ",$B22," Taille ",T$2," Qt: 1")))</f>
        <v/>
      </c>
      <c r="AV22" s="63" t="str">
        <f t="shared" ref="AV22:AV37" si="40">IF(U22="","",IF(U22&gt;=$Y$1,"",CONCATENATE("1738(A)"," Pointe ",$B22," Taille ",U$2," Qt: 1")))</f>
        <v/>
      </c>
      <c r="AW22" s="63" t="str">
        <f t="shared" ref="AW22:AW37" si="41">IF(V22="","",IF(V22&gt;=$Y$1,"",CONCATENATE("1738(A)"," Pointe ",$B22," Taille ",V$2," Qt: 1")))</f>
        <v/>
      </c>
    </row>
    <row r="23" spans="1:49" s="1" customFormat="1" ht="27" customHeight="1" thickBot="1" x14ac:dyDescent="0.3">
      <c r="A23" s="157"/>
      <c r="B23" s="19" t="s">
        <v>8</v>
      </c>
      <c r="C23" s="30"/>
      <c r="D23" s="30"/>
      <c r="E23" s="70"/>
      <c r="F23" s="70"/>
      <c r="G23" s="72"/>
      <c r="H23" s="73"/>
      <c r="I23" s="72"/>
      <c r="J23" s="72"/>
      <c r="K23" s="72"/>
      <c r="L23" s="77"/>
      <c r="M23" s="77"/>
      <c r="N23" s="77"/>
      <c r="O23" s="77"/>
      <c r="P23" s="77"/>
      <c r="Q23" s="77"/>
      <c r="R23" s="77"/>
      <c r="S23" s="77"/>
      <c r="T23" s="78"/>
      <c r="U23" s="78"/>
      <c r="V23" s="79"/>
      <c r="AD23" s="63" t="str">
        <f t="shared" si="22"/>
        <v/>
      </c>
      <c r="AE23" s="63" t="str">
        <f t="shared" si="23"/>
        <v/>
      </c>
      <c r="AF23" s="63" t="str">
        <f t="shared" si="24"/>
        <v/>
      </c>
      <c r="AG23" s="63" t="str">
        <f t="shared" si="25"/>
        <v/>
      </c>
      <c r="AH23" s="63" t="str">
        <f t="shared" si="26"/>
        <v/>
      </c>
      <c r="AI23" s="63" t="str">
        <f t="shared" si="27"/>
        <v/>
      </c>
      <c r="AJ23" s="63" t="str">
        <f t="shared" si="28"/>
        <v/>
      </c>
      <c r="AK23" s="63" t="str">
        <f t="shared" si="29"/>
        <v/>
      </c>
      <c r="AL23" s="63" t="str">
        <f t="shared" si="30"/>
        <v/>
      </c>
      <c r="AM23" s="63" t="str">
        <f t="shared" si="31"/>
        <v/>
      </c>
      <c r="AN23" s="63" t="str">
        <f t="shared" si="32"/>
        <v/>
      </c>
      <c r="AO23" s="63" t="str">
        <f t="shared" si="33"/>
        <v/>
      </c>
      <c r="AP23" s="63" t="str">
        <f t="shared" si="34"/>
        <v/>
      </c>
      <c r="AQ23" s="63" t="str">
        <f t="shared" si="35"/>
        <v/>
      </c>
      <c r="AR23" s="63" t="str">
        <f t="shared" si="36"/>
        <v/>
      </c>
      <c r="AS23" s="63" t="str">
        <f t="shared" si="37"/>
        <v/>
      </c>
      <c r="AT23" s="63" t="str">
        <f t="shared" si="38"/>
        <v/>
      </c>
      <c r="AU23" s="63" t="str">
        <f t="shared" si="39"/>
        <v/>
      </c>
      <c r="AV23" s="63" t="str">
        <f t="shared" si="40"/>
        <v/>
      </c>
      <c r="AW23" s="63" t="str">
        <f t="shared" si="41"/>
        <v/>
      </c>
    </row>
    <row r="24" spans="1:49" s="1" customFormat="1" ht="27" customHeight="1" thickBot="1" x14ac:dyDescent="0.3">
      <c r="A24" s="157"/>
      <c r="B24" s="19" t="s">
        <v>9</v>
      </c>
      <c r="C24" s="30"/>
      <c r="D24" s="30"/>
      <c r="E24" s="70"/>
      <c r="F24" s="70"/>
      <c r="G24" s="71">
        <v>3</v>
      </c>
      <c r="H24" s="72"/>
      <c r="I24" s="71">
        <v>6</v>
      </c>
      <c r="J24" s="71">
        <v>9</v>
      </c>
      <c r="K24" s="71">
        <v>10</v>
      </c>
      <c r="L24" s="71">
        <v>0</v>
      </c>
      <c r="M24" s="73"/>
      <c r="N24" s="71">
        <v>10</v>
      </c>
      <c r="O24" s="77"/>
      <c r="P24" s="77"/>
      <c r="Q24" s="77"/>
      <c r="R24" s="77"/>
      <c r="S24" s="77"/>
      <c r="T24" s="78"/>
      <c r="U24" s="78"/>
      <c r="V24" s="79"/>
      <c r="AD24" s="63" t="str">
        <f t="shared" si="22"/>
        <v/>
      </c>
      <c r="AE24" s="63" t="str">
        <f t="shared" si="23"/>
        <v/>
      </c>
      <c r="AF24" s="63" t="str">
        <f t="shared" si="24"/>
        <v/>
      </c>
      <c r="AG24" s="63" t="str">
        <f t="shared" si="25"/>
        <v/>
      </c>
      <c r="AH24" s="63" t="str">
        <f t="shared" si="26"/>
        <v>1738(A) Pointe SES Taille 80 Qt: 1</v>
      </c>
      <c r="AI24" s="63" t="str">
        <f t="shared" si="27"/>
        <v/>
      </c>
      <c r="AJ24" s="63" t="str">
        <f t="shared" si="28"/>
        <v>1738(A) Pointe SES Taille 90 Qt: 1</v>
      </c>
      <c r="AK24" s="63" t="str">
        <f t="shared" si="29"/>
        <v>1738(A) Pointe SES Taille 100 Qt: 1</v>
      </c>
      <c r="AL24" s="63" t="str">
        <f t="shared" si="30"/>
        <v/>
      </c>
      <c r="AM24" s="63" t="str">
        <f t="shared" si="31"/>
        <v>1738(A) Pointe SES Taille 120 Qt: 1</v>
      </c>
      <c r="AN24" s="63" t="str">
        <f t="shared" si="32"/>
        <v/>
      </c>
      <c r="AO24" s="63" t="str">
        <f t="shared" si="33"/>
        <v/>
      </c>
      <c r="AP24" s="63" t="str">
        <f t="shared" si="34"/>
        <v/>
      </c>
      <c r="AQ24" s="63" t="str">
        <f t="shared" si="35"/>
        <v/>
      </c>
      <c r="AR24" s="63" t="str">
        <f t="shared" si="36"/>
        <v/>
      </c>
      <c r="AS24" s="63" t="str">
        <f t="shared" si="37"/>
        <v/>
      </c>
      <c r="AT24" s="63" t="str">
        <f t="shared" si="38"/>
        <v/>
      </c>
      <c r="AU24" s="63" t="str">
        <f t="shared" si="39"/>
        <v/>
      </c>
      <c r="AV24" s="63" t="str">
        <f t="shared" si="40"/>
        <v/>
      </c>
      <c r="AW24" s="63" t="str">
        <f t="shared" si="41"/>
        <v/>
      </c>
    </row>
    <row r="25" spans="1:49" s="1" customFormat="1" ht="27" customHeight="1" thickBot="1" x14ac:dyDescent="0.3">
      <c r="A25" s="157"/>
      <c r="B25" s="19" t="s">
        <v>10</v>
      </c>
      <c r="C25" s="30"/>
      <c r="D25" s="30"/>
      <c r="E25" s="70"/>
      <c r="F25" s="70"/>
      <c r="G25" s="71">
        <v>0</v>
      </c>
      <c r="H25" s="73"/>
      <c r="I25" s="71">
        <v>8</v>
      </c>
      <c r="J25" s="71">
        <v>10</v>
      </c>
      <c r="K25" s="72"/>
      <c r="L25" s="72"/>
      <c r="M25" s="105"/>
      <c r="N25" s="77"/>
      <c r="O25" s="77"/>
      <c r="P25" s="77"/>
      <c r="Q25" s="77"/>
      <c r="R25" s="77"/>
      <c r="S25" s="77"/>
      <c r="T25" s="78"/>
      <c r="U25" s="78"/>
      <c r="V25" s="79"/>
      <c r="AD25" s="63" t="str">
        <f t="shared" si="22"/>
        <v/>
      </c>
      <c r="AE25" s="63" t="str">
        <f t="shared" si="23"/>
        <v/>
      </c>
      <c r="AF25" s="63" t="str">
        <f t="shared" si="24"/>
        <v/>
      </c>
      <c r="AG25" s="63" t="str">
        <f t="shared" si="25"/>
        <v/>
      </c>
      <c r="AH25" s="63" t="str">
        <f t="shared" si="26"/>
        <v>1738(A) Pointe SUK Taille 80 Qt: 1</v>
      </c>
      <c r="AI25" s="63" t="str">
        <f t="shared" si="27"/>
        <v/>
      </c>
      <c r="AJ25" s="63" t="str">
        <f t="shared" si="28"/>
        <v>1738(A) Pointe SUK Taille 90 Qt: 1</v>
      </c>
      <c r="AK25" s="63" t="str">
        <f t="shared" si="29"/>
        <v/>
      </c>
      <c r="AL25" s="63" t="str">
        <f t="shared" si="30"/>
        <v/>
      </c>
      <c r="AM25" s="63" t="str">
        <f t="shared" si="31"/>
        <v/>
      </c>
      <c r="AN25" s="63" t="str">
        <f t="shared" si="32"/>
        <v/>
      </c>
      <c r="AO25" s="63" t="str">
        <f t="shared" si="33"/>
        <v/>
      </c>
      <c r="AP25" s="63" t="str">
        <f t="shared" si="34"/>
        <v/>
      </c>
      <c r="AQ25" s="63" t="str">
        <f t="shared" si="35"/>
        <v/>
      </c>
      <c r="AR25" s="63" t="str">
        <f t="shared" si="36"/>
        <v/>
      </c>
      <c r="AS25" s="63" t="str">
        <f t="shared" si="37"/>
        <v/>
      </c>
      <c r="AT25" s="63" t="str">
        <f t="shared" si="38"/>
        <v/>
      </c>
      <c r="AU25" s="63" t="str">
        <f t="shared" si="39"/>
        <v/>
      </c>
      <c r="AV25" s="63" t="str">
        <f t="shared" si="40"/>
        <v/>
      </c>
      <c r="AW25" s="63" t="str">
        <f t="shared" si="41"/>
        <v/>
      </c>
    </row>
    <row r="26" spans="1:49" s="1" customFormat="1" ht="27" customHeight="1" thickBot="1" x14ac:dyDescent="0.3">
      <c r="A26" s="157"/>
      <c r="B26" s="19" t="s">
        <v>11</v>
      </c>
      <c r="C26" s="20"/>
      <c r="D26" s="20"/>
      <c r="E26" s="81"/>
      <c r="F26" s="81"/>
      <c r="G26" s="77"/>
      <c r="H26" s="77"/>
      <c r="I26" s="72"/>
      <c r="J26" s="72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78"/>
      <c r="V26" s="79"/>
      <c r="AD26" s="63" t="str">
        <f t="shared" si="22"/>
        <v/>
      </c>
      <c r="AE26" s="63" t="str">
        <f t="shared" si="23"/>
        <v/>
      </c>
      <c r="AF26" s="63" t="str">
        <f t="shared" si="24"/>
        <v/>
      </c>
      <c r="AG26" s="63" t="str">
        <f t="shared" si="25"/>
        <v/>
      </c>
      <c r="AH26" s="63" t="str">
        <f t="shared" si="26"/>
        <v/>
      </c>
      <c r="AI26" s="63" t="str">
        <f t="shared" si="27"/>
        <v/>
      </c>
      <c r="AJ26" s="63" t="str">
        <f t="shared" si="28"/>
        <v/>
      </c>
      <c r="AK26" s="63" t="str">
        <f t="shared" si="29"/>
        <v/>
      </c>
      <c r="AL26" s="63" t="str">
        <f t="shared" si="30"/>
        <v/>
      </c>
      <c r="AM26" s="63" t="str">
        <f t="shared" si="31"/>
        <v/>
      </c>
      <c r="AN26" s="63" t="str">
        <f t="shared" si="32"/>
        <v/>
      </c>
      <c r="AO26" s="63" t="str">
        <f t="shared" si="33"/>
        <v/>
      </c>
      <c r="AP26" s="63" t="str">
        <f t="shared" si="34"/>
        <v/>
      </c>
      <c r="AQ26" s="63" t="str">
        <f t="shared" si="35"/>
        <v/>
      </c>
      <c r="AR26" s="63" t="str">
        <f t="shared" si="36"/>
        <v/>
      </c>
      <c r="AS26" s="63" t="str">
        <f t="shared" si="37"/>
        <v/>
      </c>
      <c r="AT26" s="63" t="str">
        <f t="shared" si="38"/>
        <v/>
      </c>
      <c r="AU26" s="63" t="str">
        <f t="shared" si="39"/>
        <v/>
      </c>
      <c r="AV26" s="63" t="str">
        <f t="shared" si="40"/>
        <v/>
      </c>
      <c r="AW26" s="63" t="str">
        <f t="shared" si="41"/>
        <v/>
      </c>
    </row>
    <row r="27" spans="1:49" s="1" customFormat="1" ht="27" customHeight="1" thickBot="1" x14ac:dyDescent="0.3">
      <c r="A27" s="157"/>
      <c r="B27" s="19" t="s">
        <v>12</v>
      </c>
      <c r="C27" s="20"/>
      <c r="D27" s="20"/>
      <c r="E27" s="70"/>
      <c r="F27" s="81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8"/>
      <c r="U27" s="78"/>
      <c r="V27" s="79"/>
      <c r="AD27" s="63" t="str">
        <f t="shared" si="22"/>
        <v/>
      </c>
      <c r="AE27" s="63" t="str">
        <f t="shared" si="23"/>
        <v/>
      </c>
      <c r="AF27" s="63" t="str">
        <f t="shared" si="24"/>
        <v/>
      </c>
      <c r="AG27" s="63" t="str">
        <f t="shared" si="25"/>
        <v/>
      </c>
      <c r="AH27" s="63" t="str">
        <f t="shared" si="26"/>
        <v/>
      </c>
      <c r="AI27" s="63" t="str">
        <f t="shared" si="27"/>
        <v/>
      </c>
      <c r="AJ27" s="63" t="str">
        <f t="shared" si="28"/>
        <v/>
      </c>
      <c r="AK27" s="63" t="str">
        <f t="shared" si="29"/>
        <v/>
      </c>
      <c r="AL27" s="63" t="str">
        <f t="shared" si="30"/>
        <v/>
      </c>
      <c r="AM27" s="63" t="str">
        <f t="shared" si="31"/>
        <v/>
      </c>
      <c r="AN27" s="63" t="str">
        <f t="shared" si="32"/>
        <v/>
      </c>
      <c r="AO27" s="63" t="str">
        <f t="shared" si="33"/>
        <v/>
      </c>
      <c r="AP27" s="63" t="str">
        <f t="shared" si="34"/>
        <v/>
      </c>
      <c r="AQ27" s="63" t="str">
        <f t="shared" si="35"/>
        <v/>
      </c>
      <c r="AR27" s="63" t="str">
        <f t="shared" si="36"/>
        <v/>
      </c>
      <c r="AS27" s="63" t="str">
        <f t="shared" si="37"/>
        <v/>
      </c>
      <c r="AT27" s="63" t="str">
        <f t="shared" si="38"/>
        <v/>
      </c>
      <c r="AU27" s="63" t="str">
        <f t="shared" si="39"/>
        <v/>
      </c>
      <c r="AV27" s="63" t="str">
        <f t="shared" si="40"/>
        <v/>
      </c>
      <c r="AW27" s="63" t="str">
        <f t="shared" si="41"/>
        <v/>
      </c>
    </row>
    <row r="28" spans="1:49" s="1" customFormat="1" ht="27" customHeight="1" thickBot="1" x14ac:dyDescent="0.3">
      <c r="A28" s="157"/>
      <c r="B28" s="19" t="s">
        <v>13</v>
      </c>
      <c r="C28" s="20"/>
      <c r="D28" s="20"/>
      <c r="E28" s="81"/>
      <c r="F28" s="81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78"/>
      <c r="V28" s="79"/>
      <c r="AD28" s="63" t="str">
        <f t="shared" si="22"/>
        <v/>
      </c>
      <c r="AE28" s="63" t="str">
        <f t="shared" si="23"/>
        <v/>
      </c>
      <c r="AF28" s="63" t="str">
        <f t="shared" si="24"/>
        <v/>
      </c>
      <c r="AG28" s="63" t="str">
        <f t="shared" si="25"/>
        <v/>
      </c>
      <c r="AH28" s="63" t="str">
        <f t="shared" si="26"/>
        <v/>
      </c>
      <c r="AI28" s="63" t="str">
        <f t="shared" si="27"/>
        <v/>
      </c>
      <c r="AJ28" s="63" t="str">
        <f t="shared" si="28"/>
        <v/>
      </c>
      <c r="AK28" s="63" t="str">
        <f t="shared" si="29"/>
        <v/>
      </c>
      <c r="AL28" s="63" t="str">
        <f t="shared" si="30"/>
        <v/>
      </c>
      <c r="AM28" s="63" t="str">
        <f t="shared" si="31"/>
        <v/>
      </c>
      <c r="AN28" s="63" t="str">
        <f t="shared" si="32"/>
        <v/>
      </c>
      <c r="AO28" s="63" t="str">
        <f t="shared" si="33"/>
        <v/>
      </c>
      <c r="AP28" s="63" t="str">
        <f t="shared" si="34"/>
        <v/>
      </c>
      <c r="AQ28" s="63" t="str">
        <f t="shared" si="35"/>
        <v/>
      </c>
      <c r="AR28" s="63" t="str">
        <f t="shared" si="36"/>
        <v/>
      </c>
      <c r="AS28" s="63" t="str">
        <f t="shared" si="37"/>
        <v/>
      </c>
      <c r="AT28" s="63" t="str">
        <f t="shared" si="38"/>
        <v/>
      </c>
      <c r="AU28" s="63" t="str">
        <f t="shared" si="39"/>
        <v/>
      </c>
      <c r="AV28" s="63" t="str">
        <f t="shared" si="40"/>
        <v/>
      </c>
      <c r="AW28" s="63" t="str">
        <f t="shared" si="41"/>
        <v/>
      </c>
    </row>
    <row r="29" spans="1:49" s="1" customFormat="1" ht="27" customHeight="1" thickBot="1" x14ac:dyDescent="0.3">
      <c r="A29" s="157"/>
      <c r="B29" s="19" t="s">
        <v>27</v>
      </c>
      <c r="C29" s="20"/>
      <c r="D29" s="20"/>
      <c r="E29" s="81"/>
      <c r="F29" s="81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8"/>
      <c r="U29" s="78"/>
      <c r="V29" s="79"/>
      <c r="AD29" s="63" t="str">
        <f t="shared" si="22"/>
        <v/>
      </c>
      <c r="AE29" s="63" t="str">
        <f t="shared" si="23"/>
        <v/>
      </c>
      <c r="AF29" s="63" t="str">
        <f t="shared" si="24"/>
        <v/>
      </c>
      <c r="AG29" s="63" t="str">
        <f t="shared" si="25"/>
        <v/>
      </c>
      <c r="AH29" s="63" t="str">
        <f t="shared" si="26"/>
        <v/>
      </c>
      <c r="AI29" s="63" t="str">
        <f t="shared" si="27"/>
        <v/>
      </c>
      <c r="AJ29" s="63" t="str">
        <f t="shared" si="28"/>
        <v/>
      </c>
      <c r="AK29" s="63" t="str">
        <f t="shared" si="29"/>
        <v/>
      </c>
      <c r="AL29" s="63" t="str">
        <f t="shared" si="30"/>
        <v/>
      </c>
      <c r="AM29" s="63" t="str">
        <f t="shared" si="31"/>
        <v/>
      </c>
      <c r="AN29" s="63" t="str">
        <f t="shared" si="32"/>
        <v/>
      </c>
      <c r="AO29" s="63" t="str">
        <f t="shared" si="33"/>
        <v/>
      </c>
      <c r="AP29" s="63" t="str">
        <f t="shared" si="34"/>
        <v/>
      </c>
      <c r="AQ29" s="63" t="str">
        <f t="shared" si="35"/>
        <v/>
      </c>
      <c r="AR29" s="63" t="str">
        <f t="shared" si="36"/>
        <v/>
      </c>
      <c r="AS29" s="63" t="str">
        <f t="shared" si="37"/>
        <v/>
      </c>
      <c r="AT29" s="63" t="str">
        <f t="shared" si="38"/>
        <v/>
      </c>
      <c r="AU29" s="63" t="str">
        <f t="shared" si="39"/>
        <v/>
      </c>
      <c r="AV29" s="63" t="str">
        <f t="shared" si="40"/>
        <v/>
      </c>
      <c r="AW29" s="63" t="str">
        <f t="shared" si="41"/>
        <v/>
      </c>
    </row>
    <row r="30" spans="1:49" s="1" customFormat="1" ht="27" customHeight="1" thickBot="1" x14ac:dyDescent="0.3">
      <c r="A30" s="157"/>
      <c r="B30" s="19" t="s">
        <v>26</v>
      </c>
      <c r="C30" s="27"/>
      <c r="D30" s="28"/>
      <c r="E30" s="93"/>
      <c r="F30" s="93"/>
      <c r="G30" s="84"/>
      <c r="H30" s="85"/>
      <c r="I30" s="86">
        <v>9</v>
      </c>
      <c r="J30" s="86">
        <v>9</v>
      </c>
      <c r="K30" s="86">
        <v>9</v>
      </c>
      <c r="L30" s="106"/>
      <c r="M30" s="106"/>
      <c r="N30" s="106"/>
      <c r="O30" s="106"/>
      <c r="P30" s="83"/>
      <c r="Q30" s="83"/>
      <c r="R30" s="83"/>
      <c r="S30" s="83"/>
      <c r="T30" s="83"/>
      <c r="U30" s="94"/>
      <c r="V30" s="88"/>
      <c r="AD30" s="63" t="str">
        <f t="shared" si="22"/>
        <v/>
      </c>
      <c r="AE30" s="63" t="str">
        <f t="shared" si="23"/>
        <v/>
      </c>
      <c r="AF30" s="63" t="str">
        <f t="shared" si="24"/>
        <v/>
      </c>
      <c r="AG30" s="63" t="str">
        <f t="shared" si="25"/>
        <v/>
      </c>
      <c r="AH30" s="63" t="str">
        <f t="shared" si="26"/>
        <v/>
      </c>
      <c r="AI30" s="63" t="str">
        <f t="shared" si="27"/>
        <v/>
      </c>
      <c r="AJ30" s="63" t="str">
        <f t="shared" si="28"/>
        <v>1738(A) Pointe LR / R TW Taille 90 Qt: 1</v>
      </c>
      <c r="AK30" s="63" t="str">
        <f t="shared" si="29"/>
        <v>1738(A) Pointe LR / R TW Taille 100 Qt: 1</v>
      </c>
      <c r="AL30" s="63" t="str">
        <f t="shared" si="30"/>
        <v>1738(A) Pointe LR / R TW Taille 110 Qt: 1</v>
      </c>
      <c r="AM30" s="63" t="str">
        <f t="shared" si="31"/>
        <v/>
      </c>
      <c r="AN30" s="63" t="str">
        <f t="shared" si="32"/>
        <v/>
      </c>
      <c r="AO30" s="63" t="str">
        <f t="shared" si="33"/>
        <v/>
      </c>
      <c r="AP30" s="63" t="str">
        <f t="shared" si="34"/>
        <v/>
      </c>
      <c r="AQ30" s="63" t="str">
        <f t="shared" si="35"/>
        <v/>
      </c>
      <c r="AR30" s="63" t="str">
        <f t="shared" si="36"/>
        <v/>
      </c>
      <c r="AS30" s="63" t="str">
        <f t="shared" si="37"/>
        <v/>
      </c>
      <c r="AT30" s="63" t="str">
        <f t="shared" si="38"/>
        <v/>
      </c>
      <c r="AU30" s="63" t="str">
        <f t="shared" si="39"/>
        <v/>
      </c>
      <c r="AV30" s="63" t="str">
        <f t="shared" si="40"/>
        <v/>
      </c>
      <c r="AW30" s="63" t="str">
        <f t="shared" si="41"/>
        <v/>
      </c>
    </row>
    <row r="31" spans="1:49" s="1" customFormat="1" ht="27" customHeight="1" thickBot="1" x14ac:dyDescent="0.3">
      <c r="A31" s="157"/>
      <c r="B31" s="18" t="s">
        <v>14</v>
      </c>
      <c r="C31" s="28"/>
      <c r="D31" s="28"/>
      <c r="E31" s="93"/>
      <c r="F31" s="9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94"/>
      <c r="V31" s="88"/>
      <c r="AD31" s="63" t="str">
        <f t="shared" si="22"/>
        <v/>
      </c>
      <c r="AE31" s="63" t="str">
        <f t="shared" si="23"/>
        <v/>
      </c>
      <c r="AF31" s="63" t="str">
        <f t="shared" si="24"/>
        <v/>
      </c>
      <c r="AG31" s="63" t="str">
        <f t="shared" si="25"/>
        <v/>
      </c>
      <c r="AH31" s="63" t="str">
        <f t="shared" si="26"/>
        <v/>
      </c>
      <c r="AI31" s="63" t="str">
        <f t="shared" si="27"/>
        <v/>
      </c>
      <c r="AJ31" s="63" t="str">
        <f t="shared" si="28"/>
        <v/>
      </c>
      <c r="AK31" s="63" t="str">
        <f t="shared" si="29"/>
        <v/>
      </c>
      <c r="AL31" s="63" t="str">
        <f t="shared" si="30"/>
        <v/>
      </c>
      <c r="AM31" s="63" t="str">
        <f t="shared" si="31"/>
        <v/>
      </c>
      <c r="AN31" s="63" t="str">
        <f t="shared" si="32"/>
        <v/>
      </c>
      <c r="AO31" s="63" t="str">
        <f t="shared" si="33"/>
        <v/>
      </c>
      <c r="AP31" s="63" t="str">
        <f t="shared" si="34"/>
        <v/>
      </c>
      <c r="AQ31" s="63" t="str">
        <f t="shared" si="35"/>
        <v/>
      </c>
      <c r="AR31" s="63" t="str">
        <f t="shared" si="36"/>
        <v/>
      </c>
      <c r="AS31" s="63" t="str">
        <f t="shared" si="37"/>
        <v/>
      </c>
      <c r="AT31" s="63" t="str">
        <f t="shared" si="38"/>
        <v/>
      </c>
      <c r="AU31" s="63" t="str">
        <f t="shared" si="39"/>
        <v/>
      </c>
      <c r="AV31" s="63" t="str">
        <f t="shared" si="40"/>
        <v/>
      </c>
      <c r="AW31" s="63" t="str">
        <f t="shared" si="41"/>
        <v/>
      </c>
    </row>
    <row r="32" spans="1:49" s="1" customFormat="1" ht="27" customHeight="1" thickBot="1" x14ac:dyDescent="0.3">
      <c r="A32" s="157"/>
      <c r="B32" s="18" t="s">
        <v>25</v>
      </c>
      <c r="C32" s="28"/>
      <c r="D32" s="28"/>
      <c r="E32" s="93"/>
      <c r="F32" s="9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94"/>
      <c r="V32" s="88"/>
      <c r="AD32" s="63" t="str">
        <f t="shared" si="22"/>
        <v/>
      </c>
      <c r="AE32" s="63" t="str">
        <f t="shared" si="23"/>
        <v/>
      </c>
      <c r="AF32" s="63" t="str">
        <f t="shared" si="24"/>
        <v/>
      </c>
      <c r="AG32" s="63" t="str">
        <f t="shared" si="25"/>
        <v/>
      </c>
      <c r="AH32" s="63" t="str">
        <f t="shared" si="26"/>
        <v/>
      </c>
      <c r="AI32" s="63" t="str">
        <f t="shared" si="27"/>
        <v/>
      </c>
      <c r="AJ32" s="63" t="str">
        <f t="shared" si="28"/>
        <v/>
      </c>
      <c r="AK32" s="63" t="str">
        <f t="shared" si="29"/>
        <v/>
      </c>
      <c r="AL32" s="63" t="str">
        <f t="shared" si="30"/>
        <v/>
      </c>
      <c r="AM32" s="63" t="str">
        <f t="shared" si="31"/>
        <v/>
      </c>
      <c r="AN32" s="63" t="str">
        <f t="shared" si="32"/>
        <v/>
      </c>
      <c r="AO32" s="63" t="str">
        <f t="shared" si="33"/>
        <v/>
      </c>
      <c r="AP32" s="63" t="str">
        <f t="shared" si="34"/>
        <v/>
      </c>
      <c r="AQ32" s="63" t="str">
        <f t="shared" si="35"/>
        <v/>
      </c>
      <c r="AR32" s="63" t="str">
        <f t="shared" si="36"/>
        <v/>
      </c>
      <c r="AS32" s="63" t="str">
        <f t="shared" si="37"/>
        <v/>
      </c>
      <c r="AT32" s="63" t="str">
        <f t="shared" si="38"/>
        <v/>
      </c>
      <c r="AU32" s="63" t="str">
        <f t="shared" si="39"/>
        <v/>
      </c>
      <c r="AV32" s="63" t="str">
        <f t="shared" si="40"/>
        <v/>
      </c>
      <c r="AW32" s="63" t="str">
        <f t="shared" si="41"/>
        <v/>
      </c>
    </row>
    <row r="33" spans="1:49" s="1" customFormat="1" ht="27" customHeight="1" thickBot="1" x14ac:dyDescent="0.3">
      <c r="A33" s="157"/>
      <c r="B33" s="18" t="s">
        <v>24</v>
      </c>
      <c r="C33" s="28"/>
      <c r="D33" s="28"/>
      <c r="E33" s="93"/>
      <c r="F33" s="9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94"/>
      <c r="V33" s="88"/>
      <c r="AD33" s="63" t="str">
        <f t="shared" si="22"/>
        <v/>
      </c>
      <c r="AE33" s="63" t="str">
        <f t="shared" si="23"/>
        <v/>
      </c>
      <c r="AF33" s="63" t="str">
        <f t="shared" si="24"/>
        <v/>
      </c>
      <c r="AG33" s="63" t="str">
        <f t="shared" si="25"/>
        <v/>
      </c>
      <c r="AH33" s="63" t="str">
        <f t="shared" si="26"/>
        <v/>
      </c>
      <c r="AI33" s="63" t="str">
        <f t="shared" si="27"/>
        <v/>
      </c>
      <c r="AJ33" s="63" t="str">
        <f t="shared" si="28"/>
        <v/>
      </c>
      <c r="AK33" s="63" t="str">
        <f t="shared" si="29"/>
        <v/>
      </c>
      <c r="AL33" s="63" t="str">
        <f t="shared" si="30"/>
        <v/>
      </c>
      <c r="AM33" s="63" t="str">
        <f t="shared" si="31"/>
        <v/>
      </c>
      <c r="AN33" s="63" t="str">
        <f t="shared" si="32"/>
        <v/>
      </c>
      <c r="AO33" s="63" t="str">
        <f t="shared" si="33"/>
        <v/>
      </c>
      <c r="AP33" s="63" t="str">
        <f t="shared" si="34"/>
        <v/>
      </c>
      <c r="AQ33" s="63" t="str">
        <f t="shared" si="35"/>
        <v/>
      </c>
      <c r="AR33" s="63" t="str">
        <f t="shared" si="36"/>
        <v/>
      </c>
      <c r="AS33" s="63" t="str">
        <f t="shared" si="37"/>
        <v/>
      </c>
      <c r="AT33" s="63" t="str">
        <f t="shared" si="38"/>
        <v/>
      </c>
      <c r="AU33" s="63" t="str">
        <f t="shared" si="39"/>
        <v/>
      </c>
      <c r="AV33" s="63" t="str">
        <f t="shared" si="40"/>
        <v/>
      </c>
      <c r="AW33" s="63" t="str">
        <f t="shared" si="41"/>
        <v/>
      </c>
    </row>
    <row r="34" spans="1:49" s="1" customFormat="1" ht="27" customHeight="1" thickBot="1" x14ac:dyDescent="0.3">
      <c r="A34" s="157"/>
      <c r="B34" s="18" t="s">
        <v>23</v>
      </c>
      <c r="C34" s="28"/>
      <c r="D34" s="28"/>
      <c r="E34" s="93"/>
      <c r="F34" s="93"/>
      <c r="G34" s="83"/>
      <c r="H34" s="83"/>
      <c r="I34" s="84"/>
      <c r="J34" s="84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94"/>
      <c r="V34" s="88"/>
      <c r="AD34" s="63" t="str">
        <f t="shared" si="22"/>
        <v/>
      </c>
      <c r="AE34" s="63" t="str">
        <f t="shared" si="23"/>
        <v/>
      </c>
      <c r="AF34" s="63" t="str">
        <f t="shared" si="24"/>
        <v/>
      </c>
      <c r="AG34" s="63" t="str">
        <f t="shared" si="25"/>
        <v/>
      </c>
      <c r="AH34" s="63" t="str">
        <f t="shared" si="26"/>
        <v/>
      </c>
      <c r="AI34" s="63" t="str">
        <f t="shared" si="27"/>
        <v/>
      </c>
      <c r="AJ34" s="63" t="str">
        <f t="shared" si="28"/>
        <v/>
      </c>
      <c r="AK34" s="63" t="str">
        <f t="shared" si="29"/>
        <v/>
      </c>
      <c r="AL34" s="63" t="str">
        <f t="shared" si="30"/>
        <v/>
      </c>
      <c r="AM34" s="63" t="str">
        <f t="shared" si="31"/>
        <v/>
      </c>
      <c r="AN34" s="63" t="str">
        <f t="shared" si="32"/>
        <v/>
      </c>
      <c r="AO34" s="63" t="str">
        <f t="shared" si="33"/>
        <v/>
      </c>
      <c r="AP34" s="63" t="str">
        <f t="shared" si="34"/>
        <v/>
      </c>
      <c r="AQ34" s="63" t="str">
        <f t="shared" si="35"/>
        <v/>
      </c>
      <c r="AR34" s="63" t="str">
        <f t="shared" si="36"/>
        <v/>
      </c>
      <c r="AS34" s="63" t="str">
        <f t="shared" si="37"/>
        <v/>
      </c>
      <c r="AT34" s="63" t="str">
        <f t="shared" si="38"/>
        <v/>
      </c>
      <c r="AU34" s="63" t="str">
        <f t="shared" si="39"/>
        <v/>
      </c>
      <c r="AV34" s="63" t="str">
        <f t="shared" si="40"/>
        <v/>
      </c>
      <c r="AW34" s="63" t="str">
        <f t="shared" si="41"/>
        <v/>
      </c>
    </row>
    <row r="35" spans="1:49" s="1" customFormat="1" ht="27" customHeight="1" thickBot="1" x14ac:dyDescent="0.3">
      <c r="A35" s="157"/>
      <c r="B35" s="18" t="s">
        <v>16</v>
      </c>
      <c r="C35" s="28"/>
      <c r="D35" s="28"/>
      <c r="E35" s="93"/>
      <c r="F35" s="9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94"/>
      <c r="V35" s="88"/>
      <c r="AD35" s="63" t="str">
        <f t="shared" si="22"/>
        <v/>
      </c>
      <c r="AE35" s="63" t="str">
        <f t="shared" si="23"/>
        <v/>
      </c>
      <c r="AF35" s="63" t="str">
        <f t="shared" si="24"/>
        <v/>
      </c>
      <c r="AG35" s="63" t="str">
        <f t="shared" si="25"/>
        <v/>
      </c>
      <c r="AH35" s="63" t="str">
        <f t="shared" si="26"/>
        <v/>
      </c>
      <c r="AI35" s="63" t="str">
        <f t="shared" si="27"/>
        <v/>
      </c>
      <c r="AJ35" s="63" t="str">
        <f t="shared" si="28"/>
        <v/>
      </c>
      <c r="AK35" s="63" t="str">
        <f t="shared" si="29"/>
        <v/>
      </c>
      <c r="AL35" s="63" t="str">
        <f t="shared" si="30"/>
        <v/>
      </c>
      <c r="AM35" s="63" t="str">
        <f t="shared" si="31"/>
        <v/>
      </c>
      <c r="AN35" s="63" t="str">
        <f t="shared" si="32"/>
        <v/>
      </c>
      <c r="AO35" s="63" t="str">
        <f t="shared" si="33"/>
        <v/>
      </c>
      <c r="AP35" s="63" t="str">
        <f t="shared" si="34"/>
        <v/>
      </c>
      <c r="AQ35" s="63" t="str">
        <f t="shared" si="35"/>
        <v/>
      </c>
      <c r="AR35" s="63" t="str">
        <f t="shared" si="36"/>
        <v/>
      </c>
      <c r="AS35" s="63" t="str">
        <f t="shared" si="37"/>
        <v/>
      </c>
      <c r="AT35" s="63" t="str">
        <f t="shared" si="38"/>
        <v/>
      </c>
      <c r="AU35" s="63" t="str">
        <f t="shared" si="39"/>
        <v/>
      </c>
      <c r="AV35" s="63" t="str">
        <f t="shared" si="40"/>
        <v/>
      </c>
      <c r="AW35" s="63" t="str">
        <f t="shared" si="41"/>
        <v/>
      </c>
    </row>
    <row r="36" spans="1:49" s="1" customFormat="1" ht="27" customHeight="1" thickBot="1" x14ac:dyDescent="0.3">
      <c r="A36" s="157"/>
      <c r="B36" s="18" t="s">
        <v>17</v>
      </c>
      <c r="C36" s="28"/>
      <c r="D36" s="28"/>
      <c r="E36" s="93"/>
      <c r="F36" s="9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94"/>
      <c r="V36" s="88"/>
      <c r="AD36" s="63" t="str">
        <f t="shared" si="22"/>
        <v/>
      </c>
      <c r="AE36" s="63" t="str">
        <f t="shared" si="23"/>
        <v/>
      </c>
      <c r="AF36" s="63" t="str">
        <f t="shared" si="24"/>
        <v/>
      </c>
      <c r="AG36" s="63" t="str">
        <f t="shared" si="25"/>
        <v/>
      </c>
      <c r="AH36" s="63" t="str">
        <f t="shared" si="26"/>
        <v/>
      </c>
      <c r="AI36" s="63" t="str">
        <f t="shared" si="27"/>
        <v/>
      </c>
      <c r="AJ36" s="63" t="str">
        <f t="shared" si="28"/>
        <v/>
      </c>
      <c r="AK36" s="63" t="str">
        <f t="shared" si="29"/>
        <v/>
      </c>
      <c r="AL36" s="63" t="str">
        <f t="shared" si="30"/>
        <v/>
      </c>
      <c r="AM36" s="63" t="str">
        <f t="shared" si="31"/>
        <v/>
      </c>
      <c r="AN36" s="63" t="str">
        <f t="shared" si="32"/>
        <v/>
      </c>
      <c r="AO36" s="63" t="str">
        <f t="shared" si="33"/>
        <v/>
      </c>
      <c r="AP36" s="63" t="str">
        <f t="shared" si="34"/>
        <v/>
      </c>
      <c r="AQ36" s="63" t="str">
        <f t="shared" si="35"/>
        <v/>
      </c>
      <c r="AR36" s="63" t="str">
        <f t="shared" si="36"/>
        <v/>
      </c>
      <c r="AS36" s="63" t="str">
        <f t="shared" si="37"/>
        <v/>
      </c>
      <c r="AT36" s="63" t="str">
        <f t="shared" si="38"/>
        <v/>
      </c>
      <c r="AU36" s="63" t="str">
        <f t="shared" si="39"/>
        <v/>
      </c>
      <c r="AV36" s="63" t="str">
        <f t="shared" si="40"/>
        <v/>
      </c>
      <c r="AW36" s="63" t="str">
        <f t="shared" si="41"/>
        <v/>
      </c>
    </row>
    <row r="37" spans="1:49" s="1" customFormat="1" ht="27" customHeight="1" thickBot="1" x14ac:dyDescent="0.3">
      <c r="A37" s="158"/>
      <c r="B37" s="18" t="s">
        <v>18</v>
      </c>
      <c r="C37" s="29"/>
      <c r="D37" s="29"/>
      <c r="E37" s="96"/>
      <c r="F37" s="96"/>
      <c r="G37" s="97"/>
      <c r="H37" s="98"/>
      <c r="I37" s="97"/>
      <c r="J37" s="97"/>
      <c r="K37" s="97"/>
      <c r="L37" s="99"/>
      <c r="M37" s="99"/>
      <c r="N37" s="99"/>
      <c r="O37" s="99"/>
      <c r="P37" s="99"/>
      <c r="Q37" s="99"/>
      <c r="R37" s="99"/>
      <c r="S37" s="99"/>
      <c r="T37" s="99"/>
      <c r="U37" s="100"/>
      <c r="V37" s="101"/>
      <c r="AD37" s="63" t="str">
        <f t="shared" si="22"/>
        <v/>
      </c>
      <c r="AE37" s="63" t="str">
        <f t="shared" si="23"/>
        <v/>
      </c>
      <c r="AF37" s="63" t="str">
        <f t="shared" si="24"/>
        <v/>
      </c>
      <c r="AG37" s="63" t="str">
        <f t="shared" si="25"/>
        <v/>
      </c>
      <c r="AH37" s="63" t="str">
        <f t="shared" si="26"/>
        <v/>
      </c>
      <c r="AI37" s="63" t="str">
        <f t="shared" si="27"/>
        <v/>
      </c>
      <c r="AJ37" s="63" t="str">
        <f t="shared" si="28"/>
        <v/>
      </c>
      <c r="AK37" s="63" t="str">
        <f t="shared" si="29"/>
        <v/>
      </c>
      <c r="AL37" s="63" t="str">
        <f t="shared" si="30"/>
        <v/>
      </c>
      <c r="AM37" s="63" t="str">
        <f t="shared" si="31"/>
        <v/>
      </c>
      <c r="AN37" s="63" t="str">
        <f t="shared" si="32"/>
        <v/>
      </c>
      <c r="AO37" s="63" t="str">
        <f t="shared" si="33"/>
        <v/>
      </c>
      <c r="AP37" s="63" t="str">
        <f t="shared" si="34"/>
        <v/>
      </c>
      <c r="AQ37" s="63" t="str">
        <f t="shared" si="35"/>
        <v/>
      </c>
      <c r="AR37" s="63" t="str">
        <f t="shared" si="36"/>
        <v/>
      </c>
      <c r="AS37" s="63" t="str">
        <f t="shared" si="37"/>
        <v/>
      </c>
      <c r="AT37" s="63" t="str">
        <f t="shared" si="38"/>
        <v/>
      </c>
      <c r="AU37" s="63" t="str">
        <f t="shared" si="39"/>
        <v/>
      </c>
      <c r="AV37" s="63" t="str">
        <f t="shared" si="40"/>
        <v/>
      </c>
      <c r="AW37" s="63" t="str">
        <f t="shared" si="41"/>
        <v/>
      </c>
    </row>
    <row r="38" spans="1:49" s="1" customFormat="1" ht="7.5" customHeight="1" thickBot="1" x14ac:dyDescent="0.3">
      <c r="A38" s="11"/>
      <c r="B38" s="16"/>
      <c r="C38" s="17"/>
      <c r="D38" s="1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3"/>
      <c r="V38" s="103"/>
      <c r="AD38" s="63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7"/>
      <c r="AW38" s="68"/>
    </row>
    <row r="39" spans="1:49" s="1" customFormat="1" ht="27" customHeight="1" thickBot="1" x14ac:dyDescent="0.3">
      <c r="A39" s="166" t="s">
        <v>3</v>
      </c>
      <c r="B39" s="19" t="s">
        <v>7</v>
      </c>
      <c r="C39" s="20"/>
      <c r="D39" s="20"/>
      <c r="E39" s="70"/>
      <c r="F39" s="70"/>
      <c r="G39" s="71">
        <v>2</v>
      </c>
      <c r="H39" s="73"/>
      <c r="I39" s="71">
        <v>0</v>
      </c>
      <c r="J39" s="71">
        <v>8</v>
      </c>
      <c r="K39" s="71">
        <v>8</v>
      </c>
      <c r="L39" s="71">
        <v>5</v>
      </c>
      <c r="M39" s="73"/>
      <c r="N39" s="71">
        <v>8</v>
      </c>
      <c r="O39" s="71">
        <v>11</v>
      </c>
      <c r="P39" s="71">
        <v>10</v>
      </c>
      <c r="Q39" s="71">
        <v>9</v>
      </c>
      <c r="R39" s="72"/>
      <c r="S39" s="72"/>
      <c r="T39" s="74"/>
      <c r="U39" s="108"/>
      <c r="V39" s="79"/>
      <c r="AD39" s="63" t="str">
        <f t="shared" ref="AD39:AD55" si="42">IF(C39="","",IF(C39&gt;=$Y$1,"",CONCATENATE("134-35"," Pointe ",$B39," Taille ",C$2," Qt: 1")))</f>
        <v/>
      </c>
      <c r="AE39" s="63" t="str">
        <f t="shared" ref="AE39:AE55" si="43">IF(D39="","",IF(D39&gt;=$Y$1,"",CONCATENATE("134-35"," Pointe ",$B39," Taille ",D$2," Qt: 1")))</f>
        <v/>
      </c>
      <c r="AF39" s="63" t="str">
        <f t="shared" ref="AF39:AF55" si="44">IF(E39="","",IF(E39&gt;=$Y$1,"",CONCATENATE("134-35"," Pointe ",$B39," Taille ",E$2," Qt: 1")))</f>
        <v/>
      </c>
      <c r="AG39" s="63" t="str">
        <f t="shared" ref="AG39:AG55" si="45">IF(F39="","",IF(F39&gt;=$Y$1,"",CONCATENATE("134-35"," Pointe ",$B39," Taille ",F$2," Qt: 1")))</f>
        <v/>
      </c>
      <c r="AH39" s="63" t="str">
        <f t="shared" ref="AH39:AH55" si="46">IF(G39="","",IF(G39&gt;=$Y$1,"",CONCATENATE("134-35"," Pointe ",$B39," Taille ",G$2," Qt: 1")))</f>
        <v>134-35 Pointe R Taille 80 Qt: 1</v>
      </c>
      <c r="AI39" s="63" t="str">
        <f t="shared" ref="AI39:AI55" si="47">IF(H39="","",IF(H39&gt;=$Y$1,"",CONCATENATE("134-35"," Pointe ",$B39," Taille ",H$2," Qt: 1")))</f>
        <v/>
      </c>
      <c r="AJ39" s="63" t="str">
        <f t="shared" ref="AJ39:AJ55" si="48">IF(I39="","",IF(I39&gt;=$Y$1,"",CONCATENATE("134-35"," Pointe ",$B39," Taille ",I$2," Qt: 1")))</f>
        <v>134-35 Pointe R Taille 90 Qt: 1</v>
      </c>
      <c r="AK39" s="63" t="str">
        <f t="shared" ref="AK39:AK55" si="49">IF(J39="","",IF(J39&gt;=$Y$1,"",CONCATENATE("134-35"," Pointe ",$B39," Taille ",J$2," Qt: 1")))</f>
        <v>134-35 Pointe R Taille 100 Qt: 1</v>
      </c>
      <c r="AL39" s="63" t="str">
        <f t="shared" ref="AL39:AL55" si="50">IF(K39="","",IF(K39&gt;=$Y$1,"",CONCATENATE("134-35"," Pointe ",$B39," Taille ",K$2," Qt: 1")))</f>
        <v>134-35 Pointe R Taille 110 Qt: 1</v>
      </c>
      <c r="AM39" s="63" t="str">
        <f t="shared" ref="AM39:AM55" si="51">IF(L39="","",IF(L39&gt;=$Y$1,"",CONCATENATE("134-35"," Pointe ",$B39," Taille ",L$2," Qt: 1")))</f>
        <v>134-35 Pointe R Taille 120 Qt: 1</v>
      </c>
      <c r="AN39" s="63" t="str">
        <f t="shared" ref="AN39:AN55" si="52">IF(M39="","",IF(M39&gt;=$Y$1,"",CONCATENATE("134-35"," Pointe ",$B39," Taille ",M$2," Qt: 1")))</f>
        <v/>
      </c>
      <c r="AO39" s="63" t="str">
        <f t="shared" ref="AO39:AO55" si="53">IF(N39="","",IF(N39&gt;=$Y$1,"",CONCATENATE("134-35"," Pointe ",$B39," Taille ",N$2," Qt: 1")))</f>
        <v>134-35 Pointe R Taille 130 Qt: 1</v>
      </c>
      <c r="AP39" s="63" t="str">
        <f t="shared" ref="AP39:AP55" si="54">IF(O39="","",IF(O39&gt;=$Y$1,"",CONCATENATE("134-35"," Pointe ",$B39," Taille ",O$2," Qt: 1")))</f>
        <v/>
      </c>
      <c r="AQ39" s="63" t="str">
        <f t="shared" ref="AQ39:AQ55" si="55">IF(P39="","",IF(P39&gt;=$Y$1,"",CONCATENATE("134-35"," Pointe ",$B39," Taille ",P$2," Qt: 1")))</f>
        <v/>
      </c>
      <c r="AR39" s="63" t="str">
        <f t="shared" ref="AR39:AR55" si="56">IF(Q39="","",IF(Q39&gt;=$Y$1,"",CONCATENATE("134-35"," Pointe ",$B39," Taille ",Q$2," Qt: 1")))</f>
        <v>134-35 Pointe R Taille 160 Qt: 1</v>
      </c>
      <c r="AS39" s="63" t="str">
        <f t="shared" ref="AS39:AS55" si="57">IF(R39="","",IF(R39&gt;=$Y$1,"",CONCATENATE("134-35"," Pointe ",$B39," Taille ",R$2," Qt: 1")))</f>
        <v/>
      </c>
      <c r="AT39" s="63" t="str">
        <f t="shared" ref="AT39:AT55" si="58">IF(S39="","",IF(S39&gt;=$Y$1,"",CONCATENATE("134-35"," Pointe ",$B39," Taille ",S$2," Qt: 1")))</f>
        <v/>
      </c>
      <c r="AU39" s="63" t="str">
        <f t="shared" ref="AU39:AU55" si="59">IF(T39="","",IF(T39&gt;=$Y$1,"",CONCATENATE("134-35"," Pointe ",$B39," Taille ",T$2," Qt: 1")))</f>
        <v/>
      </c>
      <c r="AV39" s="63" t="str">
        <f t="shared" ref="AV39:AV55" si="60">IF(U39="","",IF(U39&gt;=$Y$1,"",CONCATENATE("134-35"," Pointe ",$B39," Taille ",U$2," Qt: 1")))</f>
        <v/>
      </c>
      <c r="AW39" s="63" t="str">
        <f t="shared" ref="AW39:AW55" si="61">IF(V39="","",IF(V39&gt;=$Y$1,"",CONCATENATE("134-35"," Pointe ",$B39," Taille ",V$2," Qt: 1")))</f>
        <v/>
      </c>
    </row>
    <row r="40" spans="1:49" s="1" customFormat="1" ht="27" customHeight="1" thickBot="1" x14ac:dyDescent="0.3">
      <c r="A40" s="167"/>
      <c r="B40" s="19" t="s">
        <v>8</v>
      </c>
      <c r="C40" s="20"/>
      <c r="D40" s="20"/>
      <c r="E40" s="81"/>
      <c r="F40" s="81"/>
      <c r="G40" s="72"/>
      <c r="H40" s="73"/>
      <c r="I40" s="72"/>
      <c r="J40" s="72"/>
      <c r="K40" s="72"/>
      <c r="L40" s="72"/>
      <c r="M40" s="77"/>
      <c r="N40" s="77"/>
      <c r="O40" s="77"/>
      <c r="P40" s="77"/>
      <c r="Q40" s="77"/>
      <c r="R40" s="77"/>
      <c r="S40" s="77"/>
      <c r="T40" s="78"/>
      <c r="U40" s="78"/>
      <c r="V40" s="79"/>
      <c r="AD40" s="63" t="str">
        <f t="shared" si="42"/>
        <v/>
      </c>
      <c r="AE40" s="63" t="str">
        <f t="shared" si="43"/>
        <v/>
      </c>
      <c r="AF40" s="63" t="str">
        <f t="shared" si="44"/>
        <v/>
      </c>
      <c r="AG40" s="63" t="str">
        <f t="shared" si="45"/>
        <v/>
      </c>
      <c r="AH40" s="63" t="str">
        <f t="shared" si="46"/>
        <v/>
      </c>
      <c r="AI40" s="63" t="str">
        <f t="shared" si="47"/>
        <v/>
      </c>
      <c r="AJ40" s="63" t="str">
        <f t="shared" si="48"/>
        <v/>
      </c>
      <c r="AK40" s="63" t="str">
        <f t="shared" si="49"/>
        <v/>
      </c>
      <c r="AL40" s="63" t="str">
        <f t="shared" si="50"/>
        <v/>
      </c>
      <c r="AM40" s="63" t="str">
        <f t="shared" si="51"/>
        <v/>
      </c>
      <c r="AN40" s="63" t="str">
        <f t="shared" si="52"/>
        <v/>
      </c>
      <c r="AO40" s="63" t="str">
        <f t="shared" si="53"/>
        <v/>
      </c>
      <c r="AP40" s="63" t="str">
        <f t="shared" si="54"/>
        <v/>
      </c>
      <c r="AQ40" s="63" t="str">
        <f t="shared" si="55"/>
        <v/>
      </c>
      <c r="AR40" s="63" t="str">
        <f t="shared" si="56"/>
        <v/>
      </c>
      <c r="AS40" s="63" t="str">
        <f t="shared" si="57"/>
        <v/>
      </c>
      <c r="AT40" s="63" t="str">
        <f t="shared" si="58"/>
        <v/>
      </c>
      <c r="AU40" s="63" t="str">
        <f t="shared" si="59"/>
        <v/>
      </c>
      <c r="AV40" s="63" t="str">
        <f t="shared" si="60"/>
        <v/>
      </c>
      <c r="AW40" s="63" t="str">
        <f t="shared" si="61"/>
        <v/>
      </c>
    </row>
    <row r="41" spans="1:49" s="1" customFormat="1" ht="27" customHeight="1" thickBot="1" x14ac:dyDescent="0.3">
      <c r="A41" s="167"/>
      <c r="B41" s="19" t="s">
        <v>9</v>
      </c>
      <c r="C41" s="20"/>
      <c r="D41" s="20"/>
      <c r="E41" s="70"/>
      <c r="F41" s="70"/>
      <c r="G41" s="72"/>
      <c r="H41" s="73"/>
      <c r="I41" s="72"/>
      <c r="J41" s="72"/>
      <c r="K41" s="72"/>
      <c r="L41" s="72"/>
      <c r="M41" s="73"/>
      <c r="N41" s="72"/>
      <c r="O41" s="72"/>
      <c r="P41" s="73"/>
      <c r="Q41" s="72"/>
      <c r="R41" s="77"/>
      <c r="S41" s="77"/>
      <c r="T41" s="78"/>
      <c r="U41" s="78"/>
      <c r="V41" s="79"/>
      <c r="AD41" s="63" t="str">
        <f t="shared" si="42"/>
        <v/>
      </c>
      <c r="AE41" s="63" t="str">
        <f t="shared" si="43"/>
        <v/>
      </c>
      <c r="AF41" s="63" t="str">
        <f t="shared" si="44"/>
        <v/>
      </c>
      <c r="AG41" s="63" t="str">
        <f t="shared" si="45"/>
        <v/>
      </c>
      <c r="AH41" s="63" t="str">
        <f t="shared" si="46"/>
        <v/>
      </c>
      <c r="AI41" s="63" t="str">
        <f t="shared" si="47"/>
        <v/>
      </c>
      <c r="AJ41" s="63" t="str">
        <f t="shared" si="48"/>
        <v/>
      </c>
      <c r="AK41" s="63" t="str">
        <f t="shared" si="49"/>
        <v/>
      </c>
      <c r="AL41" s="63" t="str">
        <f t="shared" si="50"/>
        <v/>
      </c>
      <c r="AM41" s="63" t="str">
        <f t="shared" si="51"/>
        <v/>
      </c>
      <c r="AN41" s="63" t="str">
        <f t="shared" si="52"/>
        <v/>
      </c>
      <c r="AO41" s="63" t="str">
        <f t="shared" si="53"/>
        <v/>
      </c>
      <c r="AP41" s="63" t="str">
        <f t="shared" si="54"/>
        <v/>
      </c>
      <c r="AQ41" s="63" t="str">
        <f t="shared" si="55"/>
        <v/>
      </c>
      <c r="AR41" s="63" t="str">
        <f t="shared" si="56"/>
        <v/>
      </c>
      <c r="AS41" s="63" t="str">
        <f t="shared" si="57"/>
        <v/>
      </c>
      <c r="AT41" s="63" t="str">
        <f t="shared" si="58"/>
        <v/>
      </c>
      <c r="AU41" s="63" t="str">
        <f t="shared" si="59"/>
        <v/>
      </c>
      <c r="AV41" s="63" t="str">
        <f t="shared" si="60"/>
        <v/>
      </c>
      <c r="AW41" s="63" t="str">
        <f t="shared" si="61"/>
        <v/>
      </c>
    </row>
    <row r="42" spans="1:49" s="1" customFormat="1" ht="27" customHeight="1" thickBot="1" x14ac:dyDescent="0.3">
      <c r="A42" s="167"/>
      <c r="B42" s="19" t="s">
        <v>10</v>
      </c>
      <c r="C42" s="20"/>
      <c r="D42" s="20"/>
      <c r="E42" s="70"/>
      <c r="F42" s="80"/>
      <c r="G42" s="72"/>
      <c r="H42" s="73"/>
      <c r="I42" s="72"/>
      <c r="J42" s="72"/>
      <c r="K42" s="72"/>
      <c r="L42" s="72"/>
      <c r="M42" s="73"/>
      <c r="N42" s="72"/>
      <c r="O42" s="72"/>
      <c r="P42" s="73"/>
      <c r="Q42" s="72"/>
      <c r="R42" s="77"/>
      <c r="S42" s="77"/>
      <c r="T42" s="78"/>
      <c r="U42" s="78"/>
      <c r="V42" s="79"/>
      <c r="AD42" s="63" t="str">
        <f t="shared" si="42"/>
        <v/>
      </c>
      <c r="AE42" s="63" t="str">
        <f t="shared" si="43"/>
        <v/>
      </c>
      <c r="AF42" s="63" t="str">
        <f t="shared" si="44"/>
        <v/>
      </c>
      <c r="AG42" s="63" t="str">
        <f t="shared" si="45"/>
        <v/>
      </c>
      <c r="AH42" s="63" t="str">
        <f t="shared" si="46"/>
        <v/>
      </c>
      <c r="AI42" s="63" t="str">
        <f t="shared" si="47"/>
        <v/>
      </c>
      <c r="AJ42" s="63" t="str">
        <f t="shared" si="48"/>
        <v/>
      </c>
      <c r="AK42" s="63" t="str">
        <f t="shared" si="49"/>
        <v/>
      </c>
      <c r="AL42" s="63" t="str">
        <f t="shared" si="50"/>
        <v/>
      </c>
      <c r="AM42" s="63" t="str">
        <f t="shared" si="51"/>
        <v/>
      </c>
      <c r="AN42" s="63" t="str">
        <f t="shared" si="52"/>
        <v/>
      </c>
      <c r="AO42" s="63" t="str">
        <f t="shared" si="53"/>
        <v/>
      </c>
      <c r="AP42" s="63" t="str">
        <f t="shared" si="54"/>
        <v/>
      </c>
      <c r="AQ42" s="63" t="str">
        <f t="shared" si="55"/>
        <v/>
      </c>
      <c r="AR42" s="63" t="str">
        <f t="shared" si="56"/>
        <v/>
      </c>
      <c r="AS42" s="63" t="str">
        <f t="shared" si="57"/>
        <v/>
      </c>
      <c r="AT42" s="63" t="str">
        <f t="shared" si="58"/>
        <v/>
      </c>
      <c r="AU42" s="63" t="str">
        <f t="shared" si="59"/>
        <v/>
      </c>
      <c r="AV42" s="63" t="str">
        <f t="shared" si="60"/>
        <v/>
      </c>
      <c r="AW42" s="63" t="str">
        <f t="shared" si="61"/>
        <v/>
      </c>
    </row>
    <row r="43" spans="1:49" s="1" customFormat="1" ht="27" customHeight="1" thickBot="1" x14ac:dyDescent="0.3">
      <c r="A43" s="167"/>
      <c r="B43" s="19" t="s">
        <v>11</v>
      </c>
      <c r="C43" s="20"/>
      <c r="D43" s="20"/>
      <c r="E43" s="81"/>
      <c r="F43" s="81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8"/>
      <c r="U43" s="78"/>
      <c r="V43" s="79"/>
      <c r="AD43" s="63" t="str">
        <f t="shared" si="42"/>
        <v/>
      </c>
      <c r="AE43" s="63" t="str">
        <f t="shared" si="43"/>
        <v/>
      </c>
      <c r="AF43" s="63" t="str">
        <f t="shared" si="44"/>
        <v/>
      </c>
      <c r="AG43" s="63" t="str">
        <f t="shared" si="45"/>
        <v/>
      </c>
      <c r="AH43" s="63" t="str">
        <f t="shared" si="46"/>
        <v/>
      </c>
      <c r="AI43" s="63" t="str">
        <f t="shared" si="47"/>
        <v/>
      </c>
      <c r="AJ43" s="63" t="str">
        <f t="shared" si="48"/>
        <v/>
      </c>
      <c r="AK43" s="63" t="str">
        <f t="shared" si="49"/>
        <v/>
      </c>
      <c r="AL43" s="63" t="str">
        <f t="shared" si="50"/>
        <v/>
      </c>
      <c r="AM43" s="63" t="str">
        <f t="shared" si="51"/>
        <v/>
      </c>
      <c r="AN43" s="63" t="str">
        <f t="shared" si="52"/>
        <v/>
      </c>
      <c r="AO43" s="63" t="str">
        <f t="shared" si="53"/>
        <v/>
      </c>
      <c r="AP43" s="63" t="str">
        <f t="shared" si="54"/>
        <v/>
      </c>
      <c r="AQ43" s="63" t="str">
        <f t="shared" si="55"/>
        <v/>
      </c>
      <c r="AR43" s="63" t="str">
        <f t="shared" si="56"/>
        <v/>
      </c>
      <c r="AS43" s="63" t="str">
        <f t="shared" si="57"/>
        <v/>
      </c>
      <c r="AT43" s="63" t="str">
        <f t="shared" si="58"/>
        <v/>
      </c>
      <c r="AU43" s="63" t="str">
        <f t="shared" si="59"/>
        <v/>
      </c>
      <c r="AV43" s="63" t="str">
        <f t="shared" si="60"/>
        <v/>
      </c>
      <c r="AW43" s="63" t="str">
        <f t="shared" si="61"/>
        <v/>
      </c>
    </row>
    <row r="44" spans="1:49" s="1" customFormat="1" ht="27" customHeight="1" thickBot="1" x14ac:dyDescent="0.3">
      <c r="A44" s="167"/>
      <c r="B44" s="19" t="s">
        <v>12</v>
      </c>
      <c r="C44" s="20"/>
      <c r="D44" s="20"/>
      <c r="E44" s="81"/>
      <c r="F44" s="81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8"/>
      <c r="U44" s="78"/>
      <c r="V44" s="79"/>
      <c r="AD44" s="63" t="str">
        <f t="shared" si="42"/>
        <v/>
      </c>
      <c r="AE44" s="63" t="str">
        <f t="shared" si="43"/>
        <v/>
      </c>
      <c r="AF44" s="63" t="str">
        <f t="shared" si="44"/>
        <v/>
      </c>
      <c r="AG44" s="63" t="str">
        <f t="shared" si="45"/>
        <v/>
      </c>
      <c r="AH44" s="63" t="str">
        <f t="shared" si="46"/>
        <v/>
      </c>
      <c r="AI44" s="63" t="str">
        <f t="shared" si="47"/>
        <v/>
      </c>
      <c r="AJ44" s="63" t="str">
        <f t="shared" si="48"/>
        <v/>
      </c>
      <c r="AK44" s="63" t="str">
        <f t="shared" si="49"/>
        <v/>
      </c>
      <c r="AL44" s="63" t="str">
        <f t="shared" si="50"/>
        <v/>
      </c>
      <c r="AM44" s="63" t="str">
        <f t="shared" si="51"/>
        <v/>
      </c>
      <c r="AN44" s="63" t="str">
        <f t="shared" si="52"/>
        <v/>
      </c>
      <c r="AO44" s="63" t="str">
        <f t="shared" si="53"/>
        <v/>
      </c>
      <c r="AP44" s="63" t="str">
        <f t="shared" si="54"/>
        <v/>
      </c>
      <c r="AQ44" s="63" t="str">
        <f t="shared" si="55"/>
        <v/>
      </c>
      <c r="AR44" s="63" t="str">
        <f t="shared" si="56"/>
        <v/>
      </c>
      <c r="AS44" s="63" t="str">
        <f t="shared" si="57"/>
        <v/>
      </c>
      <c r="AT44" s="63" t="str">
        <f t="shared" si="58"/>
        <v/>
      </c>
      <c r="AU44" s="63" t="str">
        <f t="shared" si="59"/>
        <v/>
      </c>
      <c r="AV44" s="63" t="str">
        <f t="shared" si="60"/>
        <v/>
      </c>
      <c r="AW44" s="63" t="str">
        <f t="shared" si="61"/>
        <v/>
      </c>
    </row>
    <row r="45" spans="1:49" s="1" customFormat="1" ht="27" customHeight="1" thickBot="1" x14ac:dyDescent="0.3">
      <c r="A45" s="167"/>
      <c r="B45" s="19" t="s">
        <v>13</v>
      </c>
      <c r="C45" s="20"/>
      <c r="D45" s="20"/>
      <c r="E45" s="81"/>
      <c r="F45" s="81"/>
      <c r="G45" s="77"/>
      <c r="H45" s="77"/>
      <c r="I45" s="72"/>
      <c r="J45" s="72"/>
      <c r="K45" s="71">
        <v>5</v>
      </c>
      <c r="L45" s="72"/>
      <c r="M45" s="73"/>
      <c r="N45" s="71">
        <v>0</v>
      </c>
      <c r="O45" s="72"/>
      <c r="P45" s="72"/>
      <c r="Q45" s="72"/>
      <c r="R45" s="73"/>
      <c r="S45" s="72"/>
      <c r="T45" s="78"/>
      <c r="U45" s="78"/>
      <c r="V45" s="79"/>
      <c r="AD45" s="63" t="str">
        <f t="shared" si="42"/>
        <v/>
      </c>
      <c r="AE45" s="63" t="str">
        <f t="shared" si="43"/>
        <v/>
      </c>
      <c r="AF45" s="63" t="str">
        <f t="shared" si="44"/>
        <v/>
      </c>
      <c r="AG45" s="63" t="str">
        <f t="shared" si="45"/>
        <v/>
      </c>
      <c r="AH45" s="63" t="str">
        <f t="shared" si="46"/>
        <v/>
      </c>
      <c r="AI45" s="63" t="str">
        <f t="shared" si="47"/>
        <v/>
      </c>
      <c r="AJ45" s="63" t="str">
        <f t="shared" si="48"/>
        <v/>
      </c>
      <c r="AK45" s="63" t="str">
        <f t="shared" si="49"/>
        <v/>
      </c>
      <c r="AL45" s="63" t="str">
        <f t="shared" si="50"/>
        <v>134-35 Pointe S Taille 110 Qt: 1</v>
      </c>
      <c r="AM45" s="63" t="str">
        <f t="shared" si="51"/>
        <v/>
      </c>
      <c r="AN45" s="63" t="str">
        <f t="shared" si="52"/>
        <v/>
      </c>
      <c r="AO45" s="63" t="str">
        <f t="shared" si="53"/>
        <v>134-35 Pointe S Taille 130 Qt: 1</v>
      </c>
      <c r="AP45" s="63" t="str">
        <f t="shared" si="54"/>
        <v/>
      </c>
      <c r="AQ45" s="63" t="str">
        <f t="shared" si="55"/>
        <v/>
      </c>
      <c r="AR45" s="63" t="str">
        <f t="shared" si="56"/>
        <v/>
      </c>
      <c r="AS45" s="63" t="str">
        <f t="shared" si="57"/>
        <v/>
      </c>
      <c r="AT45" s="63" t="str">
        <f t="shared" si="58"/>
        <v/>
      </c>
      <c r="AU45" s="63" t="str">
        <f t="shared" si="59"/>
        <v/>
      </c>
      <c r="AV45" s="63" t="str">
        <f t="shared" si="60"/>
        <v/>
      </c>
      <c r="AW45" s="63" t="str">
        <f t="shared" si="61"/>
        <v/>
      </c>
    </row>
    <row r="46" spans="1:49" s="1" customFormat="1" ht="27" customHeight="1" thickBot="1" x14ac:dyDescent="0.3">
      <c r="A46" s="167"/>
      <c r="B46" s="19" t="s">
        <v>27</v>
      </c>
      <c r="C46" s="20"/>
      <c r="D46" s="20"/>
      <c r="E46" s="81"/>
      <c r="F46" s="81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8"/>
      <c r="U46" s="78"/>
      <c r="V46" s="79"/>
      <c r="AD46" s="63" t="str">
        <f t="shared" si="42"/>
        <v/>
      </c>
      <c r="AE46" s="63" t="str">
        <f t="shared" si="43"/>
        <v/>
      </c>
      <c r="AF46" s="63" t="str">
        <f t="shared" si="44"/>
        <v/>
      </c>
      <c r="AG46" s="63" t="str">
        <f t="shared" si="45"/>
        <v/>
      </c>
      <c r="AH46" s="63" t="str">
        <f t="shared" si="46"/>
        <v/>
      </c>
      <c r="AI46" s="63" t="str">
        <f t="shared" si="47"/>
        <v/>
      </c>
      <c r="AJ46" s="63" t="str">
        <f t="shared" si="48"/>
        <v/>
      </c>
      <c r="AK46" s="63" t="str">
        <f t="shared" si="49"/>
        <v/>
      </c>
      <c r="AL46" s="63" t="str">
        <f t="shared" si="50"/>
        <v/>
      </c>
      <c r="AM46" s="63" t="str">
        <f t="shared" si="51"/>
        <v/>
      </c>
      <c r="AN46" s="63" t="str">
        <f t="shared" si="52"/>
        <v/>
      </c>
      <c r="AO46" s="63" t="str">
        <f t="shared" si="53"/>
        <v/>
      </c>
      <c r="AP46" s="63" t="str">
        <f t="shared" si="54"/>
        <v/>
      </c>
      <c r="AQ46" s="63" t="str">
        <f t="shared" si="55"/>
        <v/>
      </c>
      <c r="AR46" s="63" t="str">
        <f t="shared" si="56"/>
        <v/>
      </c>
      <c r="AS46" s="63" t="str">
        <f t="shared" si="57"/>
        <v/>
      </c>
      <c r="AT46" s="63" t="str">
        <f t="shared" si="58"/>
        <v/>
      </c>
      <c r="AU46" s="63" t="str">
        <f t="shared" si="59"/>
        <v/>
      </c>
      <c r="AV46" s="63" t="str">
        <f t="shared" si="60"/>
        <v/>
      </c>
      <c r="AW46" s="63" t="str">
        <f t="shared" si="61"/>
        <v/>
      </c>
    </row>
    <row r="47" spans="1:49" s="1" customFormat="1" ht="27" customHeight="1" thickBot="1" x14ac:dyDescent="0.3">
      <c r="A47" s="167"/>
      <c r="B47" s="19" t="s">
        <v>20</v>
      </c>
      <c r="C47" s="20"/>
      <c r="D47" s="20"/>
      <c r="E47" s="81"/>
      <c r="F47" s="81"/>
      <c r="G47" s="72"/>
      <c r="H47" s="73"/>
      <c r="I47" s="72"/>
      <c r="J47" s="72"/>
      <c r="K47" s="72"/>
      <c r="L47" s="72"/>
      <c r="M47" s="73"/>
      <c r="N47" s="72"/>
      <c r="O47" s="72"/>
      <c r="P47" s="72"/>
      <c r="Q47" s="77"/>
      <c r="R47" s="77"/>
      <c r="S47" s="77"/>
      <c r="T47" s="78"/>
      <c r="U47" s="78"/>
      <c r="V47" s="79"/>
      <c r="AD47" s="63" t="str">
        <f t="shared" si="42"/>
        <v/>
      </c>
      <c r="AE47" s="63" t="str">
        <f t="shared" si="43"/>
        <v/>
      </c>
      <c r="AF47" s="63" t="str">
        <f t="shared" si="44"/>
        <v/>
      </c>
      <c r="AG47" s="63" t="str">
        <f t="shared" si="45"/>
        <v/>
      </c>
      <c r="AH47" s="63" t="str">
        <f t="shared" si="46"/>
        <v/>
      </c>
      <c r="AI47" s="63" t="str">
        <f t="shared" si="47"/>
        <v/>
      </c>
      <c r="AJ47" s="63" t="str">
        <f t="shared" si="48"/>
        <v/>
      </c>
      <c r="AK47" s="63" t="str">
        <f t="shared" si="49"/>
        <v/>
      </c>
      <c r="AL47" s="63" t="str">
        <f t="shared" si="50"/>
        <v/>
      </c>
      <c r="AM47" s="63" t="str">
        <f t="shared" si="51"/>
        <v/>
      </c>
      <c r="AN47" s="63" t="str">
        <f t="shared" si="52"/>
        <v/>
      </c>
      <c r="AO47" s="63" t="str">
        <f t="shared" si="53"/>
        <v/>
      </c>
      <c r="AP47" s="63" t="str">
        <f t="shared" si="54"/>
        <v/>
      </c>
      <c r="AQ47" s="63" t="str">
        <f t="shared" si="55"/>
        <v/>
      </c>
      <c r="AR47" s="63" t="str">
        <f t="shared" si="56"/>
        <v/>
      </c>
      <c r="AS47" s="63" t="str">
        <f t="shared" si="57"/>
        <v/>
      </c>
      <c r="AT47" s="63" t="str">
        <f t="shared" si="58"/>
        <v/>
      </c>
      <c r="AU47" s="63" t="str">
        <f t="shared" si="59"/>
        <v/>
      </c>
      <c r="AV47" s="63" t="str">
        <f t="shared" si="60"/>
        <v/>
      </c>
      <c r="AW47" s="63" t="str">
        <f t="shared" si="61"/>
        <v/>
      </c>
    </row>
    <row r="48" spans="1:49" s="1" customFormat="1" ht="27" customHeight="1" thickBot="1" x14ac:dyDescent="0.3">
      <c r="A48" s="167"/>
      <c r="B48" s="19" t="s">
        <v>26</v>
      </c>
      <c r="C48" s="27"/>
      <c r="D48" s="28"/>
      <c r="E48" s="93"/>
      <c r="F48" s="93"/>
      <c r="G48" s="84"/>
      <c r="H48" s="85"/>
      <c r="I48" s="86">
        <v>2</v>
      </c>
      <c r="J48" s="86">
        <v>4</v>
      </c>
      <c r="K48" s="86">
        <v>6</v>
      </c>
      <c r="L48" s="86">
        <v>3</v>
      </c>
      <c r="M48" s="85"/>
      <c r="N48" s="86">
        <v>5</v>
      </c>
      <c r="O48" s="86">
        <v>14</v>
      </c>
      <c r="P48" s="86">
        <v>0</v>
      </c>
      <c r="Q48" s="86">
        <v>8</v>
      </c>
      <c r="R48" s="84">
        <v>0</v>
      </c>
      <c r="S48" s="86">
        <v>4</v>
      </c>
      <c r="T48" s="85"/>
      <c r="U48" s="95"/>
      <c r="V48" s="88"/>
      <c r="AD48" s="63" t="str">
        <f t="shared" si="42"/>
        <v/>
      </c>
      <c r="AE48" s="63" t="str">
        <f t="shared" si="43"/>
        <v/>
      </c>
      <c r="AF48" s="63" t="str">
        <f t="shared" si="44"/>
        <v/>
      </c>
      <c r="AG48" s="63" t="str">
        <f t="shared" si="45"/>
        <v/>
      </c>
      <c r="AH48" s="63" t="str">
        <f t="shared" si="46"/>
        <v/>
      </c>
      <c r="AI48" s="63" t="str">
        <f t="shared" si="47"/>
        <v/>
      </c>
      <c r="AJ48" s="63" t="str">
        <f t="shared" si="48"/>
        <v>134-35 Pointe LR / R TW Taille 90 Qt: 1</v>
      </c>
      <c r="AK48" s="63" t="str">
        <f t="shared" si="49"/>
        <v>134-35 Pointe LR / R TW Taille 100 Qt: 1</v>
      </c>
      <c r="AL48" s="63" t="str">
        <f t="shared" si="50"/>
        <v>134-35 Pointe LR / R TW Taille 110 Qt: 1</v>
      </c>
      <c r="AM48" s="63" t="str">
        <f t="shared" si="51"/>
        <v>134-35 Pointe LR / R TW Taille 120 Qt: 1</v>
      </c>
      <c r="AN48" s="63" t="str">
        <f t="shared" si="52"/>
        <v/>
      </c>
      <c r="AO48" s="63" t="str">
        <f t="shared" si="53"/>
        <v>134-35 Pointe LR / R TW Taille 130 Qt: 1</v>
      </c>
      <c r="AP48" s="63" t="str">
        <f t="shared" si="54"/>
        <v/>
      </c>
      <c r="AQ48" s="63" t="str">
        <f t="shared" si="55"/>
        <v>134-35 Pointe LR / R TW Taille 150 Qt: 1</v>
      </c>
      <c r="AR48" s="63" t="str">
        <f t="shared" si="56"/>
        <v>134-35 Pointe LR / R TW Taille 160 Qt: 1</v>
      </c>
      <c r="AS48" s="63" t="str">
        <f t="shared" si="57"/>
        <v>134-35 Pointe LR / R TW Taille 170 Qt: 1</v>
      </c>
      <c r="AT48" s="63" t="str">
        <f t="shared" si="58"/>
        <v>134-35 Pointe LR / R TW Taille 180 Qt: 1</v>
      </c>
      <c r="AU48" s="63" t="str">
        <f t="shared" si="59"/>
        <v/>
      </c>
      <c r="AV48" s="63" t="str">
        <f t="shared" si="60"/>
        <v/>
      </c>
      <c r="AW48" s="63" t="str">
        <f t="shared" si="61"/>
        <v/>
      </c>
    </row>
    <row r="49" spans="1:49" s="1" customFormat="1" ht="27" customHeight="1" thickBot="1" x14ac:dyDescent="0.3">
      <c r="A49" s="167"/>
      <c r="B49" s="18" t="s">
        <v>14</v>
      </c>
      <c r="C49" s="28"/>
      <c r="D49" s="28"/>
      <c r="E49" s="93"/>
      <c r="F49" s="9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94"/>
      <c r="V49" s="88"/>
      <c r="AD49" s="63" t="str">
        <f t="shared" si="42"/>
        <v/>
      </c>
      <c r="AE49" s="63" t="str">
        <f t="shared" si="43"/>
        <v/>
      </c>
      <c r="AF49" s="63" t="str">
        <f t="shared" si="44"/>
        <v/>
      </c>
      <c r="AG49" s="63" t="str">
        <f t="shared" si="45"/>
        <v/>
      </c>
      <c r="AH49" s="63" t="str">
        <f t="shared" si="46"/>
        <v/>
      </c>
      <c r="AI49" s="63" t="str">
        <f t="shared" si="47"/>
        <v/>
      </c>
      <c r="AJ49" s="63" t="str">
        <f t="shared" si="48"/>
        <v/>
      </c>
      <c r="AK49" s="63" t="str">
        <f t="shared" si="49"/>
        <v/>
      </c>
      <c r="AL49" s="63" t="str">
        <f t="shared" si="50"/>
        <v/>
      </c>
      <c r="AM49" s="63" t="str">
        <f t="shared" si="51"/>
        <v/>
      </c>
      <c r="AN49" s="63" t="str">
        <f t="shared" si="52"/>
        <v/>
      </c>
      <c r="AO49" s="63" t="str">
        <f t="shared" si="53"/>
        <v/>
      </c>
      <c r="AP49" s="63" t="str">
        <f t="shared" si="54"/>
        <v/>
      </c>
      <c r="AQ49" s="63" t="str">
        <f t="shared" si="55"/>
        <v/>
      </c>
      <c r="AR49" s="63" t="str">
        <f t="shared" si="56"/>
        <v/>
      </c>
      <c r="AS49" s="63" t="str">
        <f t="shared" si="57"/>
        <v/>
      </c>
      <c r="AT49" s="63" t="str">
        <f t="shared" si="58"/>
        <v/>
      </c>
      <c r="AU49" s="63" t="str">
        <f t="shared" si="59"/>
        <v/>
      </c>
      <c r="AV49" s="63" t="str">
        <f t="shared" si="60"/>
        <v/>
      </c>
      <c r="AW49" s="63" t="str">
        <f t="shared" si="61"/>
        <v/>
      </c>
    </row>
    <row r="50" spans="1:49" s="1" customFormat="1" ht="27" customHeight="1" thickBot="1" x14ac:dyDescent="0.3">
      <c r="A50" s="167"/>
      <c r="B50" s="18" t="s">
        <v>25</v>
      </c>
      <c r="C50" s="28"/>
      <c r="D50" s="28"/>
      <c r="E50" s="93"/>
      <c r="F50" s="9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94"/>
      <c r="V50" s="88"/>
      <c r="AD50" s="63" t="str">
        <f t="shared" si="42"/>
        <v/>
      </c>
      <c r="AE50" s="63" t="str">
        <f t="shared" si="43"/>
        <v/>
      </c>
      <c r="AF50" s="63" t="str">
        <f t="shared" si="44"/>
        <v/>
      </c>
      <c r="AG50" s="63" t="str">
        <f t="shared" si="45"/>
        <v/>
      </c>
      <c r="AH50" s="63" t="str">
        <f t="shared" si="46"/>
        <v/>
      </c>
      <c r="AI50" s="63" t="str">
        <f t="shared" si="47"/>
        <v/>
      </c>
      <c r="AJ50" s="63" t="str">
        <f t="shared" si="48"/>
        <v/>
      </c>
      <c r="AK50" s="63" t="str">
        <f t="shared" si="49"/>
        <v/>
      </c>
      <c r="AL50" s="63" t="str">
        <f t="shared" si="50"/>
        <v/>
      </c>
      <c r="AM50" s="63" t="str">
        <f t="shared" si="51"/>
        <v/>
      </c>
      <c r="AN50" s="63" t="str">
        <f t="shared" si="52"/>
        <v/>
      </c>
      <c r="AO50" s="63" t="str">
        <f t="shared" si="53"/>
        <v/>
      </c>
      <c r="AP50" s="63" t="str">
        <f t="shared" si="54"/>
        <v/>
      </c>
      <c r="AQ50" s="63" t="str">
        <f t="shared" si="55"/>
        <v/>
      </c>
      <c r="AR50" s="63" t="str">
        <f t="shared" si="56"/>
        <v/>
      </c>
      <c r="AS50" s="63" t="str">
        <f t="shared" si="57"/>
        <v/>
      </c>
      <c r="AT50" s="63" t="str">
        <f t="shared" si="58"/>
        <v/>
      </c>
      <c r="AU50" s="63" t="str">
        <f t="shared" si="59"/>
        <v/>
      </c>
      <c r="AV50" s="63" t="str">
        <f t="shared" si="60"/>
        <v/>
      </c>
      <c r="AW50" s="63" t="str">
        <f t="shared" si="61"/>
        <v/>
      </c>
    </row>
    <row r="51" spans="1:49" s="1" customFormat="1" ht="27" customHeight="1" thickBot="1" x14ac:dyDescent="0.3">
      <c r="A51" s="167"/>
      <c r="B51" s="18" t="s">
        <v>24</v>
      </c>
      <c r="C51" s="28"/>
      <c r="D51" s="28"/>
      <c r="E51" s="93"/>
      <c r="F51" s="9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94"/>
      <c r="V51" s="88"/>
      <c r="AD51" s="63" t="str">
        <f t="shared" si="42"/>
        <v/>
      </c>
      <c r="AE51" s="63" t="str">
        <f t="shared" si="43"/>
        <v/>
      </c>
      <c r="AF51" s="63" t="str">
        <f t="shared" si="44"/>
        <v/>
      </c>
      <c r="AG51" s="63" t="str">
        <f t="shared" si="45"/>
        <v/>
      </c>
      <c r="AH51" s="63" t="str">
        <f t="shared" si="46"/>
        <v/>
      </c>
      <c r="AI51" s="63" t="str">
        <f t="shared" si="47"/>
        <v/>
      </c>
      <c r="AJ51" s="63" t="str">
        <f t="shared" si="48"/>
        <v/>
      </c>
      <c r="AK51" s="63" t="str">
        <f t="shared" si="49"/>
        <v/>
      </c>
      <c r="AL51" s="63" t="str">
        <f t="shared" si="50"/>
        <v/>
      </c>
      <c r="AM51" s="63" t="str">
        <f t="shared" si="51"/>
        <v/>
      </c>
      <c r="AN51" s="63" t="str">
        <f t="shared" si="52"/>
        <v/>
      </c>
      <c r="AO51" s="63" t="str">
        <f t="shared" si="53"/>
        <v/>
      </c>
      <c r="AP51" s="63" t="str">
        <f t="shared" si="54"/>
        <v/>
      </c>
      <c r="AQ51" s="63" t="str">
        <f t="shared" si="55"/>
        <v/>
      </c>
      <c r="AR51" s="63" t="str">
        <f t="shared" si="56"/>
        <v/>
      </c>
      <c r="AS51" s="63" t="str">
        <f t="shared" si="57"/>
        <v/>
      </c>
      <c r="AT51" s="63" t="str">
        <f t="shared" si="58"/>
        <v/>
      </c>
      <c r="AU51" s="63" t="str">
        <f t="shared" si="59"/>
        <v/>
      </c>
      <c r="AV51" s="63" t="str">
        <f t="shared" si="60"/>
        <v/>
      </c>
      <c r="AW51" s="63" t="str">
        <f t="shared" si="61"/>
        <v/>
      </c>
    </row>
    <row r="52" spans="1:49" s="1" customFormat="1" ht="27" customHeight="1" thickBot="1" x14ac:dyDescent="0.3">
      <c r="A52" s="167"/>
      <c r="B52" s="18" t="s">
        <v>23</v>
      </c>
      <c r="C52" s="28"/>
      <c r="D52" s="28"/>
      <c r="E52" s="93"/>
      <c r="F52" s="93"/>
      <c r="G52" s="83"/>
      <c r="H52" s="83"/>
      <c r="I52" s="84"/>
      <c r="J52" s="84"/>
      <c r="K52" s="84"/>
      <c r="L52" s="84"/>
      <c r="M52" s="85"/>
      <c r="N52" s="84"/>
      <c r="O52" s="84"/>
      <c r="P52" s="84"/>
      <c r="Q52" s="84"/>
      <c r="R52" s="85"/>
      <c r="S52" s="84"/>
      <c r="T52" s="85"/>
      <c r="U52" s="95"/>
      <c r="V52" s="88"/>
      <c r="AD52" s="63" t="str">
        <f t="shared" si="42"/>
        <v/>
      </c>
      <c r="AE52" s="63" t="str">
        <f t="shared" si="43"/>
        <v/>
      </c>
      <c r="AF52" s="63" t="str">
        <f t="shared" si="44"/>
        <v/>
      </c>
      <c r="AG52" s="63" t="str">
        <f t="shared" si="45"/>
        <v/>
      </c>
      <c r="AH52" s="63" t="str">
        <f t="shared" si="46"/>
        <v/>
      </c>
      <c r="AI52" s="63" t="str">
        <f t="shared" si="47"/>
        <v/>
      </c>
      <c r="AJ52" s="63" t="str">
        <f t="shared" si="48"/>
        <v/>
      </c>
      <c r="AK52" s="63" t="str">
        <f t="shared" si="49"/>
        <v/>
      </c>
      <c r="AL52" s="63" t="str">
        <f t="shared" si="50"/>
        <v/>
      </c>
      <c r="AM52" s="63" t="str">
        <f t="shared" si="51"/>
        <v/>
      </c>
      <c r="AN52" s="63" t="str">
        <f t="shared" si="52"/>
        <v/>
      </c>
      <c r="AO52" s="63" t="str">
        <f t="shared" si="53"/>
        <v/>
      </c>
      <c r="AP52" s="63" t="str">
        <f t="shared" si="54"/>
        <v/>
      </c>
      <c r="AQ52" s="63" t="str">
        <f t="shared" si="55"/>
        <v/>
      </c>
      <c r="AR52" s="63" t="str">
        <f t="shared" si="56"/>
        <v/>
      </c>
      <c r="AS52" s="63" t="str">
        <f t="shared" si="57"/>
        <v/>
      </c>
      <c r="AT52" s="63" t="str">
        <f t="shared" si="58"/>
        <v/>
      </c>
      <c r="AU52" s="63" t="str">
        <f t="shared" si="59"/>
        <v/>
      </c>
      <c r="AV52" s="63" t="str">
        <f t="shared" si="60"/>
        <v/>
      </c>
      <c r="AW52" s="63" t="str">
        <f t="shared" si="61"/>
        <v/>
      </c>
    </row>
    <row r="53" spans="1:49" s="1" customFormat="1" ht="27" customHeight="1" thickBot="1" x14ac:dyDescent="0.3">
      <c r="A53" s="167"/>
      <c r="B53" s="18" t="s">
        <v>16</v>
      </c>
      <c r="C53" s="28"/>
      <c r="D53" s="28"/>
      <c r="E53" s="93"/>
      <c r="F53" s="93"/>
      <c r="G53" s="83"/>
      <c r="H53" s="83"/>
      <c r="I53" s="84"/>
      <c r="J53" s="84"/>
      <c r="K53" s="86">
        <v>8</v>
      </c>
      <c r="L53" s="84"/>
      <c r="M53" s="85"/>
      <c r="N53" s="86">
        <v>6</v>
      </c>
      <c r="O53" s="84"/>
      <c r="P53" s="84"/>
      <c r="Q53" s="84"/>
      <c r="R53" s="83"/>
      <c r="S53" s="83"/>
      <c r="T53" s="83"/>
      <c r="U53" s="94"/>
      <c r="V53" s="88"/>
      <c r="AD53" s="63" t="str">
        <f t="shared" si="42"/>
        <v/>
      </c>
      <c r="AE53" s="63" t="str">
        <f t="shared" si="43"/>
        <v/>
      </c>
      <c r="AF53" s="63" t="str">
        <f t="shared" si="44"/>
        <v/>
      </c>
      <c r="AG53" s="63" t="str">
        <f t="shared" si="45"/>
        <v/>
      </c>
      <c r="AH53" s="63" t="str">
        <f t="shared" si="46"/>
        <v/>
      </c>
      <c r="AI53" s="63" t="str">
        <f t="shared" si="47"/>
        <v/>
      </c>
      <c r="AJ53" s="63" t="str">
        <f t="shared" si="48"/>
        <v/>
      </c>
      <c r="AK53" s="63" t="str">
        <f t="shared" si="49"/>
        <v/>
      </c>
      <c r="AL53" s="63" t="str">
        <f t="shared" si="50"/>
        <v>134-35 Pointe DH Taille 110 Qt: 1</v>
      </c>
      <c r="AM53" s="63" t="str">
        <f t="shared" si="51"/>
        <v/>
      </c>
      <c r="AN53" s="63" t="str">
        <f t="shared" si="52"/>
        <v/>
      </c>
      <c r="AO53" s="63" t="str">
        <f t="shared" si="53"/>
        <v>134-35 Pointe DH Taille 130 Qt: 1</v>
      </c>
      <c r="AP53" s="63" t="str">
        <f t="shared" si="54"/>
        <v/>
      </c>
      <c r="AQ53" s="63" t="str">
        <f t="shared" si="55"/>
        <v/>
      </c>
      <c r="AR53" s="63" t="str">
        <f t="shared" si="56"/>
        <v/>
      </c>
      <c r="AS53" s="63" t="str">
        <f t="shared" si="57"/>
        <v/>
      </c>
      <c r="AT53" s="63" t="str">
        <f t="shared" si="58"/>
        <v/>
      </c>
      <c r="AU53" s="63" t="str">
        <f t="shared" si="59"/>
        <v/>
      </c>
      <c r="AV53" s="63" t="str">
        <f t="shared" si="60"/>
        <v/>
      </c>
      <c r="AW53" s="63" t="str">
        <f t="shared" si="61"/>
        <v/>
      </c>
    </row>
    <row r="54" spans="1:49" s="1" customFormat="1" ht="27" customHeight="1" thickBot="1" x14ac:dyDescent="0.3">
      <c r="A54" s="167"/>
      <c r="B54" s="18" t="s">
        <v>17</v>
      </c>
      <c r="C54" s="28"/>
      <c r="D54" s="28"/>
      <c r="E54" s="93"/>
      <c r="F54" s="93"/>
      <c r="G54" s="83"/>
      <c r="H54" s="83"/>
      <c r="I54" s="83"/>
      <c r="J54" s="83">
        <v>0</v>
      </c>
      <c r="K54" s="84">
        <v>0</v>
      </c>
      <c r="L54" s="84">
        <v>0</v>
      </c>
      <c r="M54" s="85"/>
      <c r="N54" s="86">
        <v>6</v>
      </c>
      <c r="O54" s="86">
        <v>9</v>
      </c>
      <c r="P54" s="86">
        <v>9</v>
      </c>
      <c r="Q54" s="83"/>
      <c r="R54" s="83"/>
      <c r="S54" s="83"/>
      <c r="T54" s="83"/>
      <c r="U54" s="94"/>
      <c r="V54" s="88"/>
      <c r="AD54" s="63" t="str">
        <f t="shared" si="42"/>
        <v/>
      </c>
      <c r="AE54" s="63" t="str">
        <f t="shared" si="43"/>
        <v/>
      </c>
      <c r="AF54" s="63" t="str">
        <f t="shared" si="44"/>
        <v/>
      </c>
      <c r="AG54" s="63" t="str">
        <f t="shared" si="45"/>
        <v/>
      </c>
      <c r="AH54" s="63" t="str">
        <f t="shared" si="46"/>
        <v/>
      </c>
      <c r="AI54" s="63" t="str">
        <f t="shared" si="47"/>
        <v/>
      </c>
      <c r="AJ54" s="63" t="str">
        <f t="shared" si="48"/>
        <v/>
      </c>
      <c r="AK54" s="63" t="str">
        <f t="shared" si="49"/>
        <v>134-35 Pointe VR Taille 100 Qt: 1</v>
      </c>
      <c r="AL54" s="63" t="str">
        <f t="shared" si="50"/>
        <v>134-35 Pointe VR Taille 110 Qt: 1</v>
      </c>
      <c r="AM54" s="63" t="str">
        <f t="shared" si="51"/>
        <v>134-35 Pointe VR Taille 120 Qt: 1</v>
      </c>
      <c r="AN54" s="63" t="str">
        <f t="shared" si="52"/>
        <v/>
      </c>
      <c r="AO54" s="63" t="str">
        <f t="shared" si="53"/>
        <v>134-35 Pointe VR Taille 130 Qt: 1</v>
      </c>
      <c r="AP54" s="63" t="str">
        <f t="shared" si="54"/>
        <v>134-35 Pointe VR Taille 140 Qt: 1</v>
      </c>
      <c r="AQ54" s="63" t="str">
        <f t="shared" si="55"/>
        <v>134-35 Pointe VR Taille 150 Qt: 1</v>
      </c>
      <c r="AR54" s="63" t="str">
        <f t="shared" si="56"/>
        <v/>
      </c>
      <c r="AS54" s="63" t="str">
        <f t="shared" si="57"/>
        <v/>
      </c>
      <c r="AT54" s="63" t="str">
        <f t="shared" si="58"/>
        <v/>
      </c>
      <c r="AU54" s="63" t="str">
        <f t="shared" si="59"/>
        <v/>
      </c>
      <c r="AV54" s="63" t="str">
        <f t="shared" si="60"/>
        <v/>
      </c>
      <c r="AW54" s="63" t="str">
        <f t="shared" si="61"/>
        <v/>
      </c>
    </row>
    <row r="55" spans="1:49" s="1" customFormat="1" ht="27" customHeight="1" thickBot="1" x14ac:dyDescent="0.3">
      <c r="A55" s="168"/>
      <c r="B55" s="18" t="s">
        <v>18</v>
      </c>
      <c r="C55" s="28"/>
      <c r="D55" s="28"/>
      <c r="E55" s="93"/>
      <c r="F55" s="93"/>
      <c r="G55" s="84"/>
      <c r="H55" s="85"/>
      <c r="I55" s="86">
        <v>9</v>
      </c>
      <c r="J55" s="84"/>
      <c r="K55" s="86">
        <v>9</v>
      </c>
      <c r="L55" s="84"/>
      <c r="M55" s="85"/>
      <c r="N55" s="86">
        <v>4</v>
      </c>
      <c r="O55" s="84"/>
      <c r="P55" s="84"/>
      <c r="Q55" s="84"/>
      <c r="R55" s="85"/>
      <c r="S55" s="84"/>
      <c r="T55" s="83"/>
      <c r="U55" s="94"/>
      <c r="V55" s="88"/>
      <c r="AD55" s="63" t="str">
        <f t="shared" si="42"/>
        <v/>
      </c>
      <c r="AE55" s="63" t="str">
        <f t="shared" si="43"/>
        <v/>
      </c>
      <c r="AF55" s="63" t="str">
        <f t="shared" si="44"/>
        <v/>
      </c>
      <c r="AG55" s="63" t="str">
        <f t="shared" si="45"/>
        <v/>
      </c>
      <c r="AH55" s="63" t="str">
        <f t="shared" si="46"/>
        <v/>
      </c>
      <c r="AI55" s="63" t="str">
        <f t="shared" si="47"/>
        <v/>
      </c>
      <c r="AJ55" s="63" t="str">
        <f t="shared" si="48"/>
        <v>134-35 Pointe SD1 Taille 90 Qt: 1</v>
      </c>
      <c r="AK55" s="63" t="str">
        <f t="shared" si="49"/>
        <v/>
      </c>
      <c r="AL55" s="63" t="str">
        <f t="shared" si="50"/>
        <v>134-35 Pointe SD1 Taille 110 Qt: 1</v>
      </c>
      <c r="AM55" s="63" t="str">
        <f t="shared" si="51"/>
        <v/>
      </c>
      <c r="AN55" s="63" t="str">
        <f t="shared" si="52"/>
        <v/>
      </c>
      <c r="AO55" s="63" t="str">
        <f t="shared" si="53"/>
        <v>134-35 Pointe SD1 Taille 130 Qt: 1</v>
      </c>
      <c r="AP55" s="63" t="str">
        <f t="shared" si="54"/>
        <v/>
      </c>
      <c r="AQ55" s="63" t="str">
        <f t="shared" si="55"/>
        <v/>
      </c>
      <c r="AR55" s="63" t="str">
        <f t="shared" si="56"/>
        <v/>
      </c>
      <c r="AS55" s="63" t="str">
        <f t="shared" si="57"/>
        <v/>
      </c>
      <c r="AT55" s="63" t="str">
        <f t="shared" si="58"/>
        <v/>
      </c>
      <c r="AU55" s="63" t="str">
        <f t="shared" si="59"/>
        <v/>
      </c>
      <c r="AV55" s="63" t="str">
        <f t="shared" si="60"/>
        <v/>
      </c>
      <c r="AW55" s="63" t="str">
        <f t="shared" si="61"/>
        <v/>
      </c>
    </row>
    <row r="56" spans="1:49" s="1" customFormat="1" ht="7.5" customHeight="1" thickBot="1" x14ac:dyDescent="0.3">
      <c r="A56" s="11"/>
      <c r="B56" s="26"/>
      <c r="C56" s="15"/>
      <c r="D56" s="15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AD56" s="63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7"/>
      <c r="AW56" s="68"/>
    </row>
    <row r="57" spans="1:49" s="1" customFormat="1" ht="27" customHeight="1" thickBot="1" x14ac:dyDescent="0.3">
      <c r="A57" s="153" t="s">
        <v>4</v>
      </c>
      <c r="B57" s="46" t="s">
        <v>7</v>
      </c>
      <c r="C57" s="43"/>
      <c r="D57" s="42"/>
      <c r="E57" s="109"/>
      <c r="F57" s="110"/>
      <c r="G57" s="109"/>
      <c r="H57" s="110"/>
      <c r="I57" s="111">
        <v>11</v>
      </c>
      <c r="J57" s="111">
        <v>5</v>
      </c>
      <c r="K57" s="111">
        <v>7</v>
      </c>
      <c r="L57" s="111">
        <v>7</v>
      </c>
      <c r="M57" s="109"/>
      <c r="N57" s="111">
        <v>8</v>
      </c>
      <c r="O57" s="111">
        <v>8</v>
      </c>
      <c r="P57" s="110"/>
      <c r="Q57" s="111">
        <v>7</v>
      </c>
      <c r="R57" s="110"/>
      <c r="S57" s="109"/>
      <c r="T57" s="110"/>
      <c r="U57" s="109"/>
      <c r="V57" s="112"/>
      <c r="AD57" s="63" t="str">
        <f t="shared" ref="AD57:AM62" si="62">IF(C57="","",IF(C57&gt;=$Y$1,"",CONCATENATE("DPx17"," Pointe ",$B57," Taille ",C$2," Qt: 1")))</f>
        <v/>
      </c>
      <c r="AE57" s="63" t="str">
        <f t="shared" si="62"/>
        <v/>
      </c>
      <c r="AF57" s="63" t="str">
        <f t="shared" si="62"/>
        <v/>
      </c>
      <c r="AG57" s="63" t="str">
        <f t="shared" si="62"/>
        <v/>
      </c>
      <c r="AH57" s="63" t="str">
        <f t="shared" si="62"/>
        <v/>
      </c>
      <c r="AI57" s="63" t="str">
        <f t="shared" si="62"/>
        <v/>
      </c>
      <c r="AJ57" s="63" t="str">
        <f t="shared" si="62"/>
        <v/>
      </c>
      <c r="AK57" s="63" t="str">
        <f t="shared" si="62"/>
        <v>DPx17 Pointe R Taille 100 Qt: 1</v>
      </c>
      <c r="AL57" s="63" t="str">
        <f t="shared" si="62"/>
        <v>DPx17 Pointe R Taille 110 Qt: 1</v>
      </c>
      <c r="AM57" s="63" t="str">
        <f t="shared" si="62"/>
        <v>DPx17 Pointe R Taille 120 Qt: 1</v>
      </c>
      <c r="AN57" s="63" t="str">
        <f t="shared" ref="AN57:AW62" si="63">IF(M57="","",IF(M57&gt;=$Y$1,"",CONCATENATE("DPx17"," Pointe ",$B57," Taille ",M$2," Qt: 1")))</f>
        <v/>
      </c>
      <c r="AO57" s="63" t="str">
        <f t="shared" si="63"/>
        <v>DPx17 Pointe R Taille 130 Qt: 1</v>
      </c>
      <c r="AP57" s="63" t="str">
        <f t="shared" si="63"/>
        <v>DPx17 Pointe R Taille 140 Qt: 1</v>
      </c>
      <c r="AQ57" s="63" t="str">
        <f t="shared" si="63"/>
        <v/>
      </c>
      <c r="AR57" s="63" t="str">
        <f t="shared" si="63"/>
        <v>DPx17 Pointe R Taille 160 Qt: 1</v>
      </c>
      <c r="AS57" s="63" t="str">
        <f t="shared" si="63"/>
        <v/>
      </c>
      <c r="AT57" s="63" t="str">
        <f t="shared" si="63"/>
        <v/>
      </c>
      <c r="AU57" s="63" t="str">
        <f t="shared" si="63"/>
        <v/>
      </c>
      <c r="AV57" s="63" t="str">
        <f t="shared" si="63"/>
        <v/>
      </c>
      <c r="AW57" s="63" t="str">
        <f t="shared" si="63"/>
        <v/>
      </c>
    </row>
    <row r="58" spans="1:49" s="1" customFormat="1" ht="27" customHeight="1" thickBot="1" x14ac:dyDescent="0.3">
      <c r="A58" s="154"/>
      <c r="B58" s="47" t="s">
        <v>8</v>
      </c>
      <c r="C58" s="44"/>
      <c r="D58" s="40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4"/>
      <c r="AD58" s="63" t="str">
        <f t="shared" si="62"/>
        <v/>
      </c>
      <c r="AE58" s="63" t="str">
        <f t="shared" si="62"/>
        <v/>
      </c>
      <c r="AF58" s="63" t="str">
        <f t="shared" si="62"/>
        <v/>
      </c>
      <c r="AG58" s="63" t="str">
        <f t="shared" si="62"/>
        <v/>
      </c>
      <c r="AH58" s="63" t="str">
        <f t="shared" si="62"/>
        <v/>
      </c>
      <c r="AI58" s="63" t="str">
        <f t="shared" si="62"/>
        <v/>
      </c>
      <c r="AJ58" s="63" t="str">
        <f t="shared" si="62"/>
        <v/>
      </c>
      <c r="AK58" s="63" t="str">
        <f t="shared" si="62"/>
        <v/>
      </c>
      <c r="AL58" s="63" t="str">
        <f t="shared" si="62"/>
        <v/>
      </c>
      <c r="AM58" s="63" t="str">
        <f t="shared" si="62"/>
        <v/>
      </c>
      <c r="AN58" s="63" t="str">
        <f t="shared" si="63"/>
        <v/>
      </c>
      <c r="AO58" s="63" t="str">
        <f t="shared" si="63"/>
        <v/>
      </c>
      <c r="AP58" s="63" t="str">
        <f t="shared" si="63"/>
        <v/>
      </c>
      <c r="AQ58" s="63" t="str">
        <f t="shared" si="63"/>
        <v/>
      </c>
      <c r="AR58" s="63" t="str">
        <f t="shared" si="63"/>
        <v/>
      </c>
      <c r="AS58" s="63" t="str">
        <f t="shared" si="63"/>
        <v/>
      </c>
      <c r="AT58" s="63" t="str">
        <f t="shared" si="63"/>
        <v/>
      </c>
      <c r="AU58" s="63" t="str">
        <f t="shared" si="63"/>
        <v/>
      </c>
      <c r="AV58" s="63" t="str">
        <f t="shared" si="63"/>
        <v/>
      </c>
      <c r="AW58" s="63" t="str">
        <f t="shared" si="63"/>
        <v/>
      </c>
    </row>
    <row r="59" spans="1:49" s="1" customFormat="1" ht="27" customHeight="1" thickBot="1" x14ac:dyDescent="0.3">
      <c r="A59" s="154"/>
      <c r="B59" s="46" t="s">
        <v>9</v>
      </c>
      <c r="C59" s="43"/>
      <c r="D59" s="42"/>
      <c r="E59" s="109"/>
      <c r="F59" s="109"/>
      <c r="G59" s="109"/>
      <c r="H59" s="110"/>
      <c r="I59" s="109"/>
      <c r="J59" s="109"/>
      <c r="K59" s="109"/>
      <c r="L59" s="109"/>
      <c r="M59" s="109"/>
      <c r="N59" s="109"/>
      <c r="O59" s="109"/>
      <c r="P59" s="110"/>
      <c r="Q59" s="109"/>
      <c r="R59" s="115"/>
      <c r="S59" s="115"/>
      <c r="T59" s="115"/>
      <c r="U59" s="115"/>
      <c r="V59" s="116"/>
      <c r="AD59" s="63" t="str">
        <f t="shared" si="62"/>
        <v/>
      </c>
      <c r="AE59" s="63" t="str">
        <f t="shared" si="62"/>
        <v/>
      </c>
      <c r="AF59" s="63" t="str">
        <f t="shared" si="62"/>
        <v/>
      </c>
      <c r="AG59" s="63" t="str">
        <f t="shared" si="62"/>
        <v/>
      </c>
      <c r="AH59" s="63" t="str">
        <f t="shared" si="62"/>
        <v/>
      </c>
      <c r="AI59" s="63" t="str">
        <f t="shared" si="62"/>
        <v/>
      </c>
      <c r="AJ59" s="63" t="str">
        <f t="shared" si="62"/>
        <v/>
      </c>
      <c r="AK59" s="63" t="str">
        <f t="shared" si="62"/>
        <v/>
      </c>
      <c r="AL59" s="63" t="str">
        <f t="shared" si="62"/>
        <v/>
      </c>
      <c r="AM59" s="63" t="str">
        <f t="shared" si="62"/>
        <v/>
      </c>
      <c r="AN59" s="63" t="str">
        <f t="shared" si="63"/>
        <v/>
      </c>
      <c r="AO59" s="63" t="str">
        <f t="shared" si="63"/>
        <v/>
      </c>
      <c r="AP59" s="63" t="str">
        <f t="shared" si="63"/>
        <v/>
      </c>
      <c r="AQ59" s="63" t="str">
        <f t="shared" si="63"/>
        <v/>
      </c>
      <c r="AR59" s="63" t="str">
        <f t="shared" si="63"/>
        <v/>
      </c>
      <c r="AS59" s="63" t="str">
        <f t="shared" si="63"/>
        <v/>
      </c>
      <c r="AT59" s="63" t="str">
        <f t="shared" si="63"/>
        <v/>
      </c>
      <c r="AU59" s="63" t="str">
        <f t="shared" si="63"/>
        <v/>
      </c>
      <c r="AV59" s="63" t="str">
        <f t="shared" si="63"/>
        <v/>
      </c>
      <c r="AW59" s="63" t="str">
        <f t="shared" si="63"/>
        <v/>
      </c>
    </row>
    <row r="60" spans="1:49" s="1" customFormat="1" ht="27" customHeight="1" thickBot="1" x14ac:dyDescent="0.3">
      <c r="A60" s="154"/>
      <c r="B60" s="47" t="s">
        <v>10</v>
      </c>
      <c r="C60" s="44"/>
      <c r="D60" s="40"/>
      <c r="E60" s="117"/>
      <c r="F60" s="117"/>
      <c r="G60" s="117"/>
      <c r="H60" s="118"/>
      <c r="I60" s="117"/>
      <c r="J60" s="117"/>
      <c r="K60" s="117"/>
      <c r="L60" s="117"/>
      <c r="M60" s="118"/>
      <c r="N60" s="117"/>
      <c r="O60" s="117"/>
      <c r="P60" s="118"/>
      <c r="Q60" s="117"/>
      <c r="R60" s="113"/>
      <c r="S60" s="113"/>
      <c r="T60" s="113"/>
      <c r="U60" s="113"/>
      <c r="V60" s="114"/>
      <c r="AD60" s="63" t="str">
        <f t="shared" si="62"/>
        <v/>
      </c>
      <c r="AE60" s="63" t="str">
        <f t="shared" si="62"/>
        <v/>
      </c>
      <c r="AF60" s="63" t="str">
        <f t="shared" si="62"/>
        <v/>
      </c>
      <c r="AG60" s="63" t="str">
        <f t="shared" si="62"/>
        <v/>
      </c>
      <c r="AH60" s="63" t="str">
        <f t="shared" si="62"/>
        <v/>
      </c>
      <c r="AI60" s="63" t="str">
        <f t="shared" si="62"/>
        <v/>
      </c>
      <c r="AJ60" s="63" t="str">
        <f t="shared" si="62"/>
        <v/>
      </c>
      <c r="AK60" s="63" t="str">
        <f t="shared" si="62"/>
        <v/>
      </c>
      <c r="AL60" s="63" t="str">
        <f t="shared" si="62"/>
        <v/>
      </c>
      <c r="AM60" s="63" t="str">
        <f t="shared" si="62"/>
        <v/>
      </c>
      <c r="AN60" s="63" t="str">
        <f t="shared" si="63"/>
        <v/>
      </c>
      <c r="AO60" s="63" t="str">
        <f t="shared" si="63"/>
        <v/>
      </c>
      <c r="AP60" s="63" t="str">
        <f t="shared" si="63"/>
        <v/>
      </c>
      <c r="AQ60" s="63" t="str">
        <f t="shared" si="63"/>
        <v/>
      </c>
      <c r="AR60" s="63" t="str">
        <f t="shared" si="63"/>
        <v/>
      </c>
      <c r="AS60" s="63" t="str">
        <f t="shared" si="63"/>
        <v/>
      </c>
      <c r="AT60" s="63" t="str">
        <f t="shared" si="63"/>
        <v/>
      </c>
      <c r="AU60" s="63" t="str">
        <f t="shared" si="63"/>
        <v/>
      </c>
      <c r="AV60" s="63" t="str">
        <f t="shared" si="63"/>
        <v/>
      </c>
      <c r="AW60" s="63" t="str">
        <f t="shared" si="63"/>
        <v/>
      </c>
    </row>
    <row r="61" spans="1:49" s="1" customFormat="1" ht="27" customHeight="1" thickBot="1" x14ac:dyDescent="0.3">
      <c r="A61" s="154"/>
      <c r="B61" s="46" t="s">
        <v>16</v>
      </c>
      <c r="C61" s="43"/>
      <c r="D61" s="42"/>
      <c r="E61" s="115"/>
      <c r="F61" s="115"/>
      <c r="G61" s="115"/>
      <c r="H61" s="115"/>
      <c r="I61" s="119"/>
      <c r="J61" s="109"/>
      <c r="K61" s="115"/>
      <c r="L61" s="115"/>
      <c r="M61" s="115"/>
      <c r="N61" s="115"/>
      <c r="O61" s="115"/>
      <c r="P61" s="119"/>
      <c r="Q61" s="115"/>
      <c r="R61" s="115"/>
      <c r="S61" s="115"/>
      <c r="T61" s="115"/>
      <c r="U61" s="115"/>
      <c r="V61" s="116"/>
      <c r="AD61" s="63" t="str">
        <f t="shared" si="62"/>
        <v/>
      </c>
      <c r="AE61" s="63" t="str">
        <f t="shared" si="62"/>
        <v/>
      </c>
      <c r="AF61" s="63" t="str">
        <f t="shared" si="62"/>
        <v/>
      </c>
      <c r="AG61" s="63" t="str">
        <f t="shared" si="62"/>
        <v/>
      </c>
      <c r="AH61" s="63" t="str">
        <f t="shared" si="62"/>
        <v/>
      </c>
      <c r="AI61" s="63" t="str">
        <f t="shared" si="62"/>
        <v/>
      </c>
      <c r="AJ61" s="63" t="str">
        <f t="shared" si="62"/>
        <v/>
      </c>
      <c r="AK61" s="63" t="str">
        <f t="shared" si="62"/>
        <v/>
      </c>
      <c r="AL61" s="63" t="str">
        <f t="shared" si="62"/>
        <v/>
      </c>
      <c r="AM61" s="63" t="str">
        <f t="shared" si="62"/>
        <v/>
      </c>
      <c r="AN61" s="63" t="str">
        <f t="shared" si="63"/>
        <v/>
      </c>
      <c r="AO61" s="63" t="str">
        <f t="shared" si="63"/>
        <v/>
      </c>
      <c r="AP61" s="63" t="str">
        <f t="shared" si="63"/>
        <v/>
      </c>
      <c r="AQ61" s="63" t="str">
        <f t="shared" si="63"/>
        <v/>
      </c>
      <c r="AR61" s="63" t="str">
        <f t="shared" si="63"/>
        <v/>
      </c>
      <c r="AS61" s="63" t="str">
        <f t="shared" si="63"/>
        <v/>
      </c>
      <c r="AT61" s="63" t="str">
        <f t="shared" si="63"/>
        <v/>
      </c>
      <c r="AU61" s="63" t="str">
        <f t="shared" si="63"/>
        <v/>
      </c>
      <c r="AV61" s="63" t="str">
        <f t="shared" si="63"/>
        <v/>
      </c>
      <c r="AW61" s="63" t="str">
        <f t="shared" si="63"/>
        <v/>
      </c>
    </row>
    <row r="62" spans="1:49" s="1" customFormat="1" ht="27" customHeight="1" thickBot="1" x14ac:dyDescent="0.3">
      <c r="A62" s="155"/>
      <c r="B62" s="22" t="s">
        <v>18</v>
      </c>
      <c r="C62" s="45"/>
      <c r="D62" s="41"/>
      <c r="E62" s="120"/>
      <c r="F62" s="120"/>
      <c r="G62" s="120"/>
      <c r="H62" s="120"/>
      <c r="I62" s="121"/>
      <c r="J62" s="122"/>
      <c r="K62" s="122"/>
      <c r="L62" s="122"/>
      <c r="M62" s="122"/>
      <c r="N62" s="121"/>
      <c r="O62" s="121"/>
      <c r="P62" s="122"/>
      <c r="Q62" s="121"/>
      <c r="R62" s="120"/>
      <c r="S62" s="120"/>
      <c r="T62" s="120"/>
      <c r="U62" s="120"/>
      <c r="V62" s="123"/>
      <c r="AD62" s="63" t="str">
        <f t="shared" si="62"/>
        <v/>
      </c>
      <c r="AE62" s="63" t="str">
        <f t="shared" si="62"/>
        <v/>
      </c>
      <c r="AF62" s="63" t="str">
        <f t="shared" si="62"/>
        <v/>
      </c>
      <c r="AG62" s="63" t="str">
        <f t="shared" si="62"/>
        <v/>
      </c>
      <c r="AH62" s="63" t="str">
        <f t="shared" si="62"/>
        <v/>
      </c>
      <c r="AI62" s="63" t="str">
        <f t="shared" si="62"/>
        <v/>
      </c>
      <c r="AJ62" s="63" t="str">
        <f t="shared" si="62"/>
        <v/>
      </c>
      <c r="AK62" s="63" t="str">
        <f t="shared" si="62"/>
        <v/>
      </c>
      <c r="AL62" s="63" t="str">
        <f t="shared" si="62"/>
        <v/>
      </c>
      <c r="AM62" s="63" t="str">
        <f t="shared" si="62"/>
        <v/>
      </c>
      <c r="AN62" s="63" t="str">
        <f t="shared" si="63"/>
        <v/>
      </c>
      <c r="AO62" s="63" t="str">
        <f t="shared" si="63"/>
        <v/>
      </c>
      <c r="AP62" s="63" t="str">
        <f t="shared" si="63"/>
        <v/>
      </c>
      <c r="AQ62" s="63" t="str">
        <f t="shared" si="63"/>
        <v/>
      </c>
      <c r="AR62" s="63" t="str">
        <f t="shared" si="63"/>
        <v/>
      </c>
      <c r="AS62" s="63" t="str">
        <f t="shared" si="63"/>
        <v/>
      </c>
      <c r="AT62" s="63" t="str">
        <f t="shared" si="63"/>
        <v/>
      </c>
      <c r="AU62" s="63" t="str">
        <f t="shared" si="63"/>
        <v/>
      </c>
      <c r="AV62" s="63" t="str">
        <f t="shared" si="63"/>
        <v/>
      </c>
      <c r="AW62" s="63" t="str">
        <f t="shared" si="63"/>
        <v/>
      </c>
    </row>
    <row r="63" spans="1:49" s="1" customFormat="1" ht="7.5" customHeight="1" thickBot="1" x14ac:dyDescent="0.3">
      <c r="A63" s="10"/>
      <c r="B63" s="31"/>
      <c r="C63" s="15"/>
      <c r="D63" s="15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AD63" s="63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7"/>
      <c r="AW63" s="68"/>
    </row>
    <row r="64" spans="1:49" s="1" customFormat="1" ht="27" customHeight="1" thickBot="1" x14ac:dyDescent="0.3">
      <c r="A64" s="169" t="s">
        <v>22</v>
      </c>
      <c r="B64" s="46" t="s">
        <v>27</v>
      </c>
      <c r="C64" s="43"/>
      <c r="D64" s="42"/>
      <c r="E64" s="115"/>
      <c r="F64" s="115"/>
      <c r="G64" s="115"/>
      <c r="H64" s="115"/>
      <c r="I64" s="115"/>
      <c r="J64" s="115"/>
      <c r="K64" s="115"/>
      <c r="L64" s="115"/>
      <c r="M64" s="109"/>
      <c r="N64" s="109"/>
      <c r="O64" s="109"/>
      <c r="P64" s="110"/>
      <c r="Q64" s="109"/>
      <c r="R64" s="115"/>
      <c r="S64" s="115"/>
      <c r="T64" s="115"/>
      <c r="U64" s="115"/>
      <c r="V64" s="116"/>
      <c r="AD64" s="63" t="str">
        <f t="shared" ref="AD64:AM68" si="64">IF(C64="","",IF(C64&gt;=$Y$1,"",CONCATENATE("DPx16"," Pointe ",$B64," Taille ",C$2," Qt: 1")))</f>
        <v/>
      </c>
      <c r="AE64" s="63" t="str">
        <f t="shared" si="64"/>
        <v/>
      </c>
      <c r="AF64" s="63" t="str">
        <f t="shared" si="64"/>
        <v/>
      </c>
      <c r="AG64" s="63" t="str">
        <f t="shared" si="64"/>
        <v/>
      </c>
      <c r="AH64" s="63" t="str">
        <f t="shared" si="64"/>
        <v/>
      </c>
      <c r="AI64" s="63" t="str">
        <f t="shared" si="64"/>
        <v/>
      </c>
      <c r="AJ64" s="63" t="str">
        <f t="shared" si="64"/>
        <v/>
      </c>
      <c r="AK64" s="63" t="str">
        <f t="shared" si="64"/>
        <v/>
      </c>
      <c r="AL64" s="63" t="str">
        <f t="shared" si="64"/>
        <v/>
      </c>
      <c r="AM64" s="63" t="str">
        <f t="shared" si="64"/>
        <v/>
      </c>
      <c r="AN64" s="63" t="str">
        <f t="shared" ref="AN64:AW68" si="65">IF(M64="","",IF(M64&gt;=$Y$1,"",CONCATENATE("DPx16"," Pointe ",$B64," Taille ",M$2," Qt: 1")))</f>
        <v/>
      </c>
      <c r="AO64" s="63" t="str">
        <f t="shared" si="65"/>
        <v/>
      </c>
      <c r="AP64" s="63" t="str">
        <f t="shared" si="65"/>
        <v/>
      </c>
      <c r="AQ64" s="63" t="str">
        <f t="shared" si="65"/>
        <v/>
      </c>
      <c r="AR64" s="63" t="str">
        <f t="shared" si="65"/>
        <v/>
      </c>
      <c r="AS64" s="63" t="str">
        <f t="shared" si="65"/>
        <v/>
      </c>
      <c r="AT64" s="63" t="str">
        <f t="shared" si="65"/>
        <v/>
      </c>
      <c r="AU64" s="63" t="str">
        <f t="shared" si="65"/>
        <v/>
      </c>
      <c r="AV64" s="63" t="str">
        <f t="shared" si="65"/>
        <v/>
      </c>
      <c r="AW64" s="63" t="str">
        <f t="shared" si="65"/>
        <v/>
      </c>
    </row>
    <row r="65" spans="1:49" s="1" customFormat="1" ht="27" customHeight="1" thickBot="1" x14ac:dyDescent="0.3">
      <c r="A65" s="170"/>
      <c r="B65" s="47" t="s">
        <v>26</v>
      </c>
      <c r="C65" s="44"/>
      <c r="D65" s="40"/>
      <c r="E65" s="113"/>
      <c r="F65" s="113"/>
      <c r="G65" s="113"/>
      <c r="H65" s="113"/>
      <c r="I65" s="124"/>
      <c r="J65" s="125">
        <v>13</v>
      </c>
      <c r="K65" s="125">
        <v>3</v>
      </c>
      <c r="L65" s="125">
        <v>11</v>
      </c>
      <c r="M65" s="118"/>
      <c r="N65" s="125">
        <v>8</v>
      </c>
      <c r="O65" s="125">
        <v>3</v>
      </c>
      <c r="P65" s="124"/>
      <c r="Q65" s="117"/>
      <c r="R65" s="113"/>
      <c r="S65" s="113"/>
      <c r="T65" s="113"/>
      <c r="U65" s="113"/>
      <c r="V65" s="114"/>
      <c r="AD65" s="63" t="str">
        <f t="shared" si="64"/>
        <v/>
      </c>
      <c r="AE65" s="63" t="str">
        <f t="shared" si="64"/>
        <v/>
      </c>
      <c r="AF65" s="63" t="str">
        <f t="shared" si="64"/>
        <v/>
      </c>
      <c r="AG65" s="63" t="str">
        <f t="shared" si="64"/>
        <v/>
      </c>
      <c r="AH65" s="63" t="str">
        <f t="shared" si="64"/>
        <v/>
      </c>
      <c r="AI65" s="63" t="str">
        <f t="shared" si="64"/>
        <v/>
      </c>
      <c r="AJ65" s="63" t="str">
        <f t="shared" si="64"/>
        <v/>
      </c>
      <c r="AK65" s="63" t="str">
        <f t="shared" si="64"/>
        <v/>
      </c>
      <c r="AL65" s="63" t="str">
        <f t="shared" si="64"/>
        <v>DPx16 Pointe LR / R TW Taille 110 Qt: 1</v>
      </c>
      <c r="AM65" s="63" t="str">
        <f t="shared" si="64"/>
        <v/>
      </c>
      <c r="AN65" s="63" t="str">
        <f t="shared" si="65"/>
        <v/>
      </c>
      <c r="AO65" s="63" t="str">
        <f t="shared" si="65"/>
        <v>DPx16 Pointe LR / R TW Taille 130 Qt: 1</v>
      </c>
      <c r="AP65" s="63" t="str">
        <f t="shared" si="65"/>
        <v>DPx16 Pointe LR / R TW Taille 140 Qt: 1</v>
      </c>
      <c r="AQ65" s="63" t="str">
        <f t="shared" si="65"/>
        <v/>
      </c>
      <c r="AR65" s="63" t="str">
        <f t="shared" si="65"/>
        <v/>
      </c>
      <c r="AS65" s="63" t="str">
        <f t="shared" si="65"/>
        <v/>
      </c>
      <c r="AT65" s="63" t="str">
        <f t="shared" si="65"/>
        <v/>
      </c>
      <c r="AU65" s="63" t="str">
        <f t="shared" si="65"/>
        <v/>
      </c>
      <c r="AV65" s="63" t="str">
        <f t="shared" si="65"/>
        <v/>
      </c>
      <c r="AW65" s="63" t="str">
        <f t="shared" si="65"/>
        <v/>
      </c>
    </row>
    <row r="66" spans="1:49" s="1" customFormat="1" ht="27" customHeight="1" thickBot="1" x14ac:dyDescent="0.3">
      <c r="A66" s="170"/>
      <c r="B66" s="46" t="s">
        <v>25</v>
      </c>
      <c r="C66" s="43"/>
      <c r="D66" s="42"/>
      <c r="E66" s="115"/>
      <c r="F66" s="115"/>
      <c r="G66" s="115"/>
      <c r="H66" s="115"/>
      <c r="I66" s="115"/>
      <c r="J66" s="115"/>
      <c r="K66" s="109"/>
      <c r="L66" s="109"/>
      <c r="M66" s="110"/>
      <c r="N66" s="109"/>
      <c r="O66" s="110"/>
      <c r="P66" s="110"/>
      <c r="Q66" s="109"/>
      <c r="R66" s="115"/>
      <c r="S66" s="115"/>
      <c r="T66" s="115"/>
      <c r="U66" s="115"/>
      <c r="V66" s="116"/>
      <c r="AD66" s="63" t="str">
        <f t="shared" si="64"/>
        <v/>
      </c>
      <c r="AE66" s="63" t="str">
        <f t="shared" si="64"/>
        <v/>
      </c>
      <c r="AF66" s="63" t="str">
        <f t="shared" si="64"/>
        <v/>
      </c>
      <c r="AG66" s="63" t="str">
        <f t="shared" si="64"/>
        <v/>
      </c>
      <c r="AH66" s="63" t="str">
        <f t="shared" si="64"/>
        <v/>
      </c>
      <c r="AI66" s="63" t="str">
        <f t="shared" si="64"/>
        <v/>
      </c>
      <c r="AJ66" s="63" t="str">
        <f t="shared" si="64"/>
        <v/>
      </c>
      <c r="AK66" s="63" t="str">
        <f t="shared" si="64"/>
        <v/>
      </c>
      <c r="AL66" s="63" t="str">
        <f t="shared" si="64"/>
        <v/>
      </c>
      <c r="AM66" s="63" t="str">
        <f t="shared" si="64"/>
        <v/>
      </c>
      <c r="AN66" s="63" t="str">
        <f t="shared" si="65"/>
        <v/>
      </c>
      <c r="AO66" s="63" t="str">
        <f t="shared" si="65"/>
        <v/>
      </c>
      <c r="AP66" s="63" t="str">
        <f t="shared" si="65"/>
        <v/>
      </c>
      <c r="AQ66" s="63" t="str">
        <f t="shared" si="65"/>
        <v/>
      </c>
      <c r="AR66" s="63" t="str">
        <f t="shared" si="65"/>
        <v/>
      </c>
      <c r="AS66" s="63" t="str">
        <f t="shared" si="65"/>
        <v/>
      </c>
      <c r="AT66" s="63" t="str">
        <f t="shared" si="65"/>
        <v/>
      </c>
      <c r="AU66" s="63" t="str">
        <f t="shared" si="65"/>
        <v/>
      </c>
      <c r="AV66" s="63" t="str">
        <f t="shared" si="65"/>
        <v/>
      </c>
      <c r="AW66" s="63" t="str">
        <f t="shared" si="65"/>
        <v/>
      </c>
    </row>
    <row r="67" spans="1:49" s="1" customFormat="1" ht="27" customHeight="1" thickBot="1" x14ac:dyDescent="0.3">
      <c r="A67" s="170"/>
      <c r="B67" s="47" t="s">
        <v>24</v>
      </c>
      <c r="C67" s="44"/>
      <c r="D67" s="40"/>
      <c r="E67" s="113"/>
      <c r="F67" s="113"/>
      <c r="G67" s="113"/>
      <c r="H67" s="113"/>
      <c r="I67" s="113"/>
      <c r="J67" s="113"/>
      <c r="K67" s="117"/>
      <c r="L67" s="118"/>
      <c r="M67" s="117"/>
      <c r="N67" s="117"/>
      <c r="O67" s="117"/>
      <c r="P67" s="118"/>
      <c r="Q67" s="117"/>
      <c r="R67" s="113"/>
      <c r="S67" s="113"/>
      <c r="T67" s="113"/>
      <c r="U67" s="113"/>
      <c r="V67" s="114"/>
      <c r="AD67" s="63" t="str">
        <f t="shared" si="64"/>
        <v/>
      </c>
      <c r="AE67" s="63" t="str">
        <f t="shared" si="64"/>
        <v/>
      </c>
      <c r="AF67" s="63" t="str">
        <f t="shared" si="64"/>
        <v/>
      </c>
      <c r="AG67" s="63" t="str">
        <f t="shared" si="64"/>
        <v/>
      </c>
      <c r="AH67" s="63" t="str">
        <f t="shared" si="64"/>
        <v/>
      </c>
      <c r="AI67" s="63" t="str">
        <f t="shared" si="64"/>
        <v/>
      </c>
      <c r="AJ67" s="63" t="str">
        <f t="shared" si="64"/>
        <v/>
      </c>
      <c r="AK67" s="63" t="str">
        <f t="shared" si="64"/>
        <v/>
      </c>
      <c r="AL67" s="63" t="str">
        <f t="shared" si="64"/>
        <v/>
      </c>
      <c r="AM67" s="63" t="str">
        <f t="shared" si="64"/>
        <v/>
      </c>
      <c r="AN67" s="63" t="str">
        <f t="shared" si="65"/>
        <v/>
      </c>
      <c r="AO67" s="63" t="str">
        <f t="shared" si="65"/>
        <v/>
      </c>
      <c r="AP67" s="63" t="str">
        <f t="shared" si="65"/>
        <v/>
      </c>
      <c r="AQ67" s="63" t="str">
        <f t="shared" si="65"/>
        <v/>
      </c>
      <c r="AR67" s="63" t="str">
        <f t="shared" si="65"/>
        <v/>
      </c>
      <c r="AS67" s="63" t="str">
        <f t="shared" si="65"/>
        <v/>
      </c>
      <c r="AT67" s="63" t="str">
        <f t="shared" si="65"/>
        <v/>
      </c>
      <c r="AU67" s="63" t="str">
        <f t="shared" si="65"/>
        <v/>
      </c>
      <c r="AV67" s="63" t="str">
        <f t="shared" si="65"/>
        <v/>
      </c>
      <c r="AW67" s="63" t="str">
        <f t="shared" si="65"/>
        <v/>
      </c>
    </row>
    <row r="68" spans="1:49" s="1" customFormat="1" ht="27" customHeight="1" thickBot="1" x14ac:dyDescent="0.3">
      <c r="A68" s="170"/>
      <c r="B68" s="46" t="s">
        <v>23</v>
      </c>
      <c r="C68" s="43"/>
      <c r="D68" s="42"/>
      <c r="E68" s="115"/>
      <c r="F68" s="115"/>
      <c r="G68" s="115"/>
      <c r="H68" s="115"/>
      <c r="I68" s="115"/>
      <c r="J68" s="109"/>
      <c r="K68" s="109"/>
      <c r="L68" s="109"/>
      <c r="M68" s="109"/>
      <c r="N68" s="109"/>
      <c r="O68" s="109"/>
      <c r="P68" s="110"/>
      <c r="Q68" s="109"/>
      <c r="R68" s="110"/>
      <c r="S68" s="109"/>
      <c r="T68" s="115"/>
      <c r="U68" s="115"/>
      <c r="V68" s="116"/>
      <c r="AD68" s="63" t="str">
        <f t="shared" si="64"/>
        <v/>
      </c>
      <c r="AE68" s="63" t="str">
        <f t="shared" si="64"/>
        <v/>
      </c>
      <c r="AF68" s="63" t="str">
        <f t="shared" si="64"/>
        <v/>
      </c>
      <c r="AG68" s="63" t="str">
        <f t="shared" si="64"/>
        <v/>
      </c>
      <c r="AH68" s="63" t="str">
        <f t="shared" si="64"/>
        <v/>
      </c>
      <c r="AI68" s="63" t="str">
        <f t="shared" si="64"/>
        <v/>
      </c>
      <c r="AJ68" s="63" t="str">
        <f t="shared" si="64"/>
        <v/>
      </c>
      <c r="AK68" s="63" t="str">
        <f t="shared" si="64"/>
        <v/>
      </c>
      <c r="AL68" s="63" t="str">
        <f t="shared" si="64"/>
        <v/>
      </c>
      <c r="AM68" s="63" t="str">
        <f t="shared" si="64"/>
        <v/>
      </c>
      <c r="AN68" s="63" t="str">
        <f t="shared" si="65"/>
        <v/>
      </c>
      <c r="AO68" s="63" t="str">
        <f t="shared" si="65"/>
        <v/>
      </c>
      <c r="AP68" s="63" t="str">
        <f t="shared" si="65"/>
        <v/>
      </c>
      <c r="AQ68" s="63" t="str">
        <f t="shared" si="65"/>
        <v/>
      </c>
      <c r="AR68" s="63" t="str">
        <f t="shared" si="65"/>
        <v/>
      </c>
      <c r="AS68" s="63" t="str">
        <f t="shared" si="65"/>
        <v/>
      </c>
      <c r="AT68" s="63" t="str">
        <f t="shared" si="65"/>
        <v/>
      </c>
      <c r="AU68" s="63" t="str">
        <f t="shared" si="65"/>
        <v/>
      </c>
      <c r="AV68" s="63" t="str">
        <f t="shared" si="65"/>
        <v/>
      </c>
      <c r="AW68" s="63" t="str">
        <f t="shared" si="65"/>
        <v/>
      </c>
    </row>
    <row r="69" spans="1:49" s="1" customFormat="1" ht="7.5" customHeight="1" thickBot="1" x14ac:dyDescent="0.3">
      <c r="A69" s="48"/>
      <c r="B69" s="51"/>
      <c r="C69" s="52"/>
      <c r="D69" s="52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7"/>
      <c r="AD69" s="63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7"/>
      <c r="AW69" s="68"/>
    </row>
    <row r="70" spans="1:49" s="1" customFormat="1" ht="27" customHeight="1" thickBot="1" x14ac:dyDescent="0.3">
      <c r="A70" s="161" t="s">
        <v>30</v>
      </c>
      <c r="B70" s="46" t="s">
        <v>7</v>
      </c>
      <c r="C70" s="23"/>
      <c r="D70" s="24"/>
      <c r="E70" s="128"/>
      <c r="F70" s="128"/>
      <c r="G70" s="84"/>
      <c r="H70" s="84"/>
      <c r="I70" s="86">
        <v>0</v>
      </c>
      <c r="J70" s="86">
        <v>7</v>
      </c>
      <c r="K70" s="86">
        <v>10</v>
      </c>
      <c r="L70" s="84"/>
      <c r="M70" s="85"/>
      <c r="N70" s="84"/>
      <c r="O70" s="84"/>
      <c r="P70" s="83"/>
      <c r="Q70" s="83"/>
      <c r="R70" s="83"/>
      <c r="S70" s="83"/>
      <c r="T70" s="94"/>
      <c r="U70" s="94"/>
      <c r="V70" s="88"/>
      <c r="AD70" s="63" t="str">
        <f t="shared" ref="AD70:AM75" si="66">IF(C70="","",IF(C70&gt;=$Y$1,"",CONCATENATE("B-27"," Pointe ",$B70," Taille ",C$2," Qt: 1")))</f>
        <v/>
      </c>
      <c r="AE70" s="63" t="str">
        <f t="shared" si="66"/>
        <v/>
      </c>
      <c r="AF70" s="63" t="str">
        <f t="shared" si="66"/>
        <v/>
      </c>
      <c r="AG70" s="63" t="str">
        <f t="shared" si="66"/>
        <v/>
      </c>
      <c r="AH70" s="63" t="str">
        <f t="shared" si="66"/>
        <v/>
      </c>
      <c r="AI70" s="63" t="str">
        <f t="shared" si="66"/>
        <v/>
      </c>
      <c r="AJ70" s="63" t="str">
        <f t="shared" si="66"/>
        <v>B-27 Pointe R Taille 90 Qt: 1</v>
      </c>
      <c r="AK70" s="63" t="str">
        <f t="shared" si="66"/>
        <v>B-27 Pointe R Taille 100 Qt: 1</v>
      </c>
      <c r="AL70" s="63" t="str">
        <f t="shared" si="66"/>
        <v/>
      </c>
      <c r="AM70" s="63" t="str">
        <f t="shared" si="66"/>
        <v/>
      </c>
      <c r="AN70" s="63" t="str">
        <f t="shared" ref="AN70:AW75" si="67">IF(M70="","",IF(M70&gt;=$Y$1,"",CONCATENATE("B-27"," Pointe ",$B70," Taille ",M$2," Qt: 1")))</f>
        <v/>
      </c>
      <c r="AO70" s="63" t="str">
        <f t="shared" si="67"/>
        <v/>
      </c>
      <c r="AP70" s="63" t="str">
        <f t="shared" si="67"/>
        <v/>
      </c>
      <c r="AQ70" s="63" t="str">
        <f t="shared" si="67"/>
        <v/>
      </c>
      <c r="AR70" s="63" t="str">
        <f t="shared" si="67"/>
        <v/>
      </c>
      <c r="AS70" s="63" t="str">
        <f t="shared" si="67"/>
        <v/>
      </c>
      <c r="AT70" s="63" t="str">
        <f t="shared" si="67"/>
        <v/>
      </c>
      <c r="AU70" s="63" t="str">
        <f t="shared" si="67"/>
        <v/>
      </c>
      <c r="AV70" s="63" t="str">
        <f t="shared" si="67"/>
        <v/>
      </c>
      <c r="AW70" s="63" t="str">
        <f t="shared" si="67"/>
        <v/>
      </c>
    </row>
    <row r="71" spans="1:49" s="1" customFormat="1" ht="27" customHeight="1" thickBot="1" x14ac:dyDescent="0.3">
      <c r="A71" s="162"/>
      <c r="B71" s="57" t="s">
        <v>8</v>
      </c>
      <c r="C71" s="58"/>
      <c r="D71" s="21"/>
      <c r="E71" s="129"/>
      <c r="F71" s="129"/>
      <c r="G71" s="130"/>
      <c r="H71" s="131"/>
      <c r="I71" s="130"/>
      <c r="J71" s="130"/>
      <c r="K71" s="130"/>
      <c r="L71" s="130"/>
      <c r="M71" s="132"/>
      <c r="N71" s="132"/>
      <c r="O71" s="132"/>
      <c r="P71" s="132"/>
      <c r="Q71" s="132"/>
      <c r="R71" s="132"/>
      <c r="S71" s="132"/>
      <c r="T71" s="133"/>
      <c r="U71" s="133"/>
      <c r="V71" s="134"/>
      <c r="AD71" s="63" t="str">
        <f t="shared" si="66"/>
        <v/>
      </c>
      <c r="AE71" s="63" t="str">
        <f t="shared" si="66"/>
        <v/>
      </c>
      <c r="AF71" s="63" t="str">
        <f t="shared" si="66"/>
        <v/>
      </c>
      <c r="AG71" s="63" t="str">
        <f t="shared" si="66"/>
        <v/>
      </c>
      <c r="AH71" s="63" t="str">
        <f t="shared" si="66"/>
        <v/>
      </c>
      <c r="AI71" s="63" t="str">
        <f t="shared" si="66"/>
        <v/>
      </c>
      <c r="AJ71" s="63" t="str">
        <f t="shared" si="66"/>
        <v/>
      </c>
      <c r="AK71" s="63" t="str">
        <f t="shared" si="66"/>
        <v/>
      </c>
      <c r="AL71" s="63" t="str">
        <f t="shared" si="66"/>
        <v/>
      </c>
      <c r="AM71" s="63" t="str">
        <f t="shared" si="66"/>
        <v/>
      </c>
      <c r="AN71" s="63" t="str">
        <f t="shared" si="67"/>
        <v/>
      </c>
      <c r="AO71" s="63" t="str">
        <f t="shared" si="67"/>
        <v/>
      </c>
      <c r="AP71" s="63" t="str">
        <f t="shared" si="67"/>
        <v/>
      </c>
      <c r="AQ71" s="63" t="str">
        <f t="shared" si="67"/>
        <v/>
      </c>
      <c r="AR71" s="63" t="str">
        <f t="shared" si="67"/>
        <v/>
      </c>
      <c r="AS71" s="63" t="str">
        <f t="shared" si="67"/>
        <v/>
      </c>
      <c r="AT71" s="63" t="str">
        <f t="shared" si="67"/>
        <v/>
      </c>
      <c r="AU71" s="63" t="str">
        <f t="shared" si="67"/>
        <v/>
      </c>
      <c r="AV71" s="63" t="str">
        <f t="shared" si="67"/>
        <v/>
      </c>
      <c r="AW71" s="63" t="str">
        <f t="shared" si="67"/>
        <v/>
      </c>
    </row>
    <row r="72" spans="1:49" s="1" customFormat="1" ht="27" customHeight="1" thickBot="1" x14ac:dyDescent="0.3">
      <c r="A72" s="162"/>
      <c r="B72" s="46" t="s">
        <v>9</v>
      </c>
      <c r="C72" s="23"/>
      <c r="D72" s="24"/>
      <c r="E72" s="135">
        <v>5</v>
      </c>
      <c r="F72" s="128"/>
      <c r="G72" s="86">
        <v>9</v>
      </c>
      <c r="H72" s="84"/>
      <c r="I72" s="86">
        <v>9</v>
      </c>
      <c r="J72" s="86">
        <v>9</v>
      </c>
      <c r="K72" s="84"/>
      <c r="L72" s="86">
        <v>10</v>
      </c>
      <c r="M72" s="83"/>
      <c r="N72" s="83"/>
      <c r="O72" s="83"/>
      <c r="P72" s="83"/>
      <c r="Q72" s="83"/>
      <c r="R72" s="83"/>
      <c r="S72" s="83"/>
      <c r="T72" s="94"/>
      <c r="U72" s="94"/>
      <c r="V72" s="88"/>
      <c r="AD72" s="63" t="str">
        <f t="shared" si="66"/>
        <v/>
      </c>
      <c r="AE72" s="63" t="str">
        <f t="shared" si="66"/>
        <v/>
      </c>
      <c r="AF72" s="63" t="str">
        <f t="shared" si="66"/>
        <v>B-27 Pointe SES Taille 70 Qt: 1</v>
      </c>
      <c r="AG72" s="63" t="str">
        <f t="shared" si="66"/>
        <v/>
      </c>
      <c r="AH72" s="63" t="str">
        <f t="shared" si="66"/>
        <v>B-27 Pointe SES Taille 80 Qt: 1</v>
      </c>
      <c r="AI72" s="63" t="str">
        <f t="shared" si="66"/>
        <v/>
      </c>
      <c r="AJ72" s="63" t="str">
        <f t="shared" si="66"/>
        <v>B-27 Pointe SES Taille 90 Qt: 1</v>
      </c>
      <c r="AK72" s="63" t="str">
        <f t="shared" si="66"/>
        <v>B-27 Pointe SES Taille 100 Qt: 1</v>
      </c>
      <c r="AL72" s="63" t="str">
        <f t="shared" si="66"/>
        <v/>
      </c>
      <c r="AM72" s="63" t="str">
        <f t="shared" si="66"/>
        <v/>
      </c>
      <c r="AN72" s="63" t="str">
        <f t="shared" si="67"/>
        <v/>
      </c>
      <c r="AO72" s="63" t="str">
        <f t="shared" si="67"/>
        <v/>
      </c>
      <c r="AP72" s="63" t="str">
        <f t="shared" si="67"/>
        <v/>
      </c>
      <c r="AQ72" s="63" t="str">
        <f t="shared" si="67"/>
        <v/>
      </c>
      <c r="AR72" s="63" t="str">
        <f t="shared" si="67"/>
        <v/>
      </c>
      <c r="AS72" s="63" t="str">
        <f t="shared" si="67"/>
        <v/>
      </c>
      <c r="AT72" s="63" t="str">
        <f t="shared" si="67"/>
        <v/>
      </c>
      <c r="AU72" s="63" t="str">
        <f t="shared" si="67"/>
        <v/>
      </c>
      <c r="AV72" s="63" t="str">
        <f t="shared" si="67"/>
        <v/>
      </c>
      <c r="AW72" s="63" t="str">
        <f t="shared" si="67"/>
        <v/>
      </c>
    </row>
    <row r="73" spans="1:49" s="1" customFormat="1" ht="27" customHeight="1" thickBot="1" x14ac:dyDescent="0.3">
      <c r="A73" s="162"/>
      <c r="B73" s="57" t="s">
        <v>10</v>
      </c>
      <c r="C73" s="58"/>
      <c r="D73" s="21"/>
      <c r="E73" s="129"/>
      <c r="F73" s="129"/>
      <c r="G73" s="130"/>
      <c r="H73" s="131"/>
      <c r="I73" s="136">
        <v>6</v>
      </c>
      <c r="J73" s="136">
        <v>6</v>
      </c>
      <c r="K73" s="130"/>
      <c r="L73" s="136">
        <v>10</v>
      </c>
      <c r="M73" s="132"/>
      <c r="N73" s="132"/>
      <c r="O73" s="132"/>
      <c r="P73" s="132"/>
      <c r="Q73" s="132"/>
      <c r="R73" s="132"/>
      <c r="S73" s="132"/>
      <c r="T73" s="133"/>
      <c r="U73" s="133"/>
      <c r="V73" s="134"/>
      <c r="AD73" s="63" t="str">
        <f t="shared" si="66"/>
        <v/>
      </c>
      <c r="AE73" s="63" t="str">
        <f t="shared" si="66"/>
        <v/>
      </c>
      <c r="AF73" s="63" t="str">
        <f t="shared" si="66"/>
        <v/>
      </c>
      <c r="AG73" s="63" t="str">
        <f t="shared" si="66"/>
        <v/>
      </c>
      <c r="AH73" s="63" t="str">
        <f t="shared" si="66"/>
        <v/>
      </c>
      <c r="AI73" s="63" t="str">
        <f t="shared" si="66"/>
        <v/>
      </c>
      <c r="AJ73" s="63" t="str">
        <f t="shared" si="66"/>
        <v>B-27 Pointe SUK Taille 90 Qt: 1</v>
      </c>
      <c r="AK73" s="63" t="str">
        <f t="shared" si="66"/>
        <v>B-27 Pointe SUK Taille 100 Qt: 1</v>
      </c>
      <c r="AL73" s="63" t="str">
        <f t="shared" si="66"/>
        <v/>
      </c>
      <c r="AM73" s="63" t="str">
        <f t="shared" si="66"/>
        <v/>
      </c>
      <c r="AN73" s="63" t="str">
        <f t="shared" si="67"/>
        <v/>
      </c>
      <c r="AO73" s="63" t="str">
        <f t="shared" si="67"/>
        <v/>
      </c>
      <c r="AP73" s="63" t="str">
        <f t="shared" si="67"/>
        <v/>
      </c>
      <c r="AQ73" s="63" t="str">
        <f t="shared" si="67"/>
        <v/>
      </c>
      <c r="AR73" s="63" t="str">
        <f t="shared" si="67"/>
        <v/>
      </c>
      <c r="AS73" s="63" t="str">
        <f t="shared" si="67"/>
        <v/>
      </c>
      <c r="AT73" s="63" t="str">
        <f t="shared" si="67"/>
        <v/>
      </c>
      <c r="AU73" s="63" t="str">
        <f t="shared" si="67"/>
        <v/>
      </c>
      <c r="AV73" s="63" t="str">
        <f t="shared" si="67"/>
        <v/>
      </c>
      <c r="AW73" s="63" t="str">
        <f t="shared" si="67"/>
        <v/>
      </c>
    </row>
    <row r="74" spans="1:49" s="1" customFormat="1" ht="27" customHeight="1" thickBot="1" x14ac:dyDescent="0.3">
      <c r="A74" s="162"/>
      <c r="B74" s="46" t="s">
        <v>11</v>
      </c>
      <c r="C74" s="27"/>
      <c r="D74" s="24"/>
      <c r="E74" s="128"/>
      <c r="F74" s="128"/>
      <c r="G74" s="84"/>
      <c r="H74" s="85"/>
      <c r="I74" s="84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94"/>
      <c r="U74" s="94"/>
      <c r="V74" s="88"/>
      <c r="AD74" s="63" t="str">
        <f t="shared" si="66"/>
        <v/>
      </c>
      <c r="AE74" s="63" t="str">
        <f t="shared" si="66"/>
        <v/>
      </c>
      <c r="AF74" s="63" t="str">
        <f t="shared" si="66"/>
        <v/>
      </c>
      <c r="AG74" s="63" t="str">
        <f t="shared" si="66"/>
        <v/>
      </c>
      <c r="AH74" s="63" t="str">
        <f t="shared" si="66"/>
        <v/>
      </c>
      <c r="AI74" s="63" t="str">
        <f t="shared" si="66"/>
        <v/>
      </c>
      <c r="AJ74" s="63" t="str">
        <f t="shared" si="66"/>
        <v/>
      </c>
      <c r="AK74" s="63" t="str">
        <f t="shared" si="66"/>
        <v/>
      </c>
      <c r="AL74" s="63" t="str">
        <f t="shared" si="66"/>
        <v/>
      </c>
      <c r="AM74" s="63" t="str">
        <f t="shared" si="66"/>
        <v/>
      </c>
      <c r="AN74" s="63" t="str">
        <f t="shared" si="67"/>
        <v/>
      </c>
      <c r="AO74" s="63" t="str">
        <f t="shared" si="67"/>
        <v/>
      </c>
      <c r="AP74" s="63" t="str">
        <f t="shared" si="67"/>
        <v/>
      </c>
      <c r="AQ74" s="63" t="str">
        <f t="shared" si="67"/>
        <v/>
      </c>
      <c r="AR74" s="63" t="str">
        <f t="shared" si="67"/>
        <v/>
      </c>
      <c r="AS74" s="63" t="str">
        <f t="shared" si="67"/>
        <v/>
      </c>
      <c r="AT74" s="63" t="str">
        <f t="shared" si="67"/>
        <v/>
      </c>
      <c r="AU74" s="63" t="str">
        <f t="shared" si="67"/>
        <v/>
      </c>
      <c r="AV74" s="63" t="str">
        <f t="shared" si="67"/>
        <v/>
      </c>
      <c r="AW74" s="63" t="str">
        <f t="shared" si="67"/>
        <v/>
      </c>
    </row>
    <row r="75" spans="1:49" s="1" customFormat="1" ht="27" customHeight="1" thickBot="1" x14ac:dyDescent="0.3">
      <c r="A75" s="163"/>
      <c r="B75" s="60" t="s">
        <v>12</v>
      </c>
      <c r="C75" s="39"/>
      <c r="D75" s="54"/>
      <c r="E75" s="137"/>
      <c r="F75" s="138"/>
      <c r="G75" s="139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1"/>
      <c r="U75" s="91"/>
      <c r="V75" s="92"/>
      <c r="AD75" s="63" t="str">
        <f t="shared" si="66"/>
        <v/>
      </c>
      <c r="AE75" s="63" t="str">
        <f t="shared" si="66"/>
        <v/>
      </c>
      <c r="AF75" s="63" t="str">
        <f t="shared" si="66"/>
        <v/>
      </c>
      <c r="AG75" s="63" t="str">
        <f t="shared" si="66"/>
        <v/>
      </c>
      <c r="AH75" s="63" t="str">
        <f t="shared" si="66"/>
        <v/>
      </c>
      <c r="AI75" s="63" t="str">
        <f t="shared" si="66"/>
        <v/>
      </c>
      <c r="AJ75" s="63" t="str">
        <f t="shared" si="66"/>
        <v/>
      </c>
      <c r="AK75" s="63" t="str">
        <f t="shared" si="66"/>
        <v/>
      </c>
      <c r="AL75" s="63" t="str">
        <f t="shared" si="66"/>
        <v/>
      </c>
      <c r="AM75" s="63" t="str">
        <f t="shared" si="66"/>
        <v/>
      </c>
      <c r="AN75" s="63" t="str">
        <f t="shared" si="67"/>
        <v/>
      </c>
      <c r="AO75" s="63" t="str">
        <f t="shared" si="67"/>
        <v/>
      </c>
      <c r="AP75" s="63" t="str">
        <f t="shared" si="67"/>
        <v/>
      </c>
      <c r="AQ75" s="63" t="str">
        <f t="shared" si="67"/>
        <v/>
      </c>
      <c r="AR75" s="63" t="str">
        <f t="shared" si="67"/>
        <v/>
      </c>
      <c r="AS75" s="63" t="str">
        <f t="shared" si="67"/>
        <v/>
      </c>
      <c r="AT75" s="63" t="str">
        <f t="shared" si="67"/>
        <v/>
      </c>
      <c r="AU75" s="63" t="str">
        <f t="shared" si="67"/>
        <v/>
      </c>
      <c r="AV75" s="63" t="str">
        <f t="shared" si="67"/>
        <v/>
      </c>
      <c r="AW75" s="63" t="str">
        <f t="shared" si="67"/>
        <v/>
      </c>
    </row>
    <row r="76" spans="1:49" s="1" customFormat="1" ht="7.5" customHeight="1" thickBot="1" x14ac:dyDescent="0.3">
      <c r="A76" s="10"/>
      <c r="B76" s="35"/>
      <c r="C76" s="15"/>
      <c r="D76" s="15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AD76" s="63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7"/>
      <c r="AW76" s="68"/>
    </row>
    <row r="77" spans="1:49" s="1" customFormat="1" ht="27" customHeight="1" thickBot="1" x14ac:dyDescent="0.3">
      <c r="A77" s="159">
        <v>332</v>
      </c>
      <c r="B77" s="46" t="s">
        <v>7</v>
      </c>
      <c r="C77" s="27"/>
      <c r="D77" s="28"/>
      <c r="E77" s="93"/>
      <c r="F77" s="93"/>
      <c r="G77" s="83"/>
      <c r="H77" s="83"/>
      <c r="I77" s="86">
        <v>4</v>
      </c>
      <c r="J77" s="86">
        <v>7</v>
      </c>
      <c r="K77" s="86">
        <v>3</v>
      </c>
      <c r="L77" s="86">
        <v>8</v>
      </c>
      <c r="M77" s="85"/>
      <c r="N77" s="86">
        <v>8</v>
      </c>
      <c r="O77" s="86">
        <v>7</v>
      </c>
      <c r="P77" s="83"/>
      <c r="Q77" s="83"/>
      <c r="R77" s="83"/>
      <c r="S77" s="83"/>
      <c r="T77" s="94"/>
      <c r="U77" s="94"/>
      <c r="V77" s="88"/>
      <c r="AD77" s="63" t="str">
        <f t="shared" ref="AD77:AM78" si="68">IF(C77="","",IF(C77&gt;=$Y$1,"",CONCATENATE("332"," Pointe ",$B77," Taille ",C$2," Qt: 1")))</f>
        <v/>
      </c>
      <c r="AE77" s="63" t="str">
        <f t="shared" si="68"/>
        <v/>
      </c>
      <c r="AF77" s="63" t="str">
        <f t="shared" si="68"/>
        <v/>
      </c>
      <c r="AG77" s="63" t="str">
        <f t="shared" si="68"/>
        <v/>
      </c>
      <c r="AH77" s="63" t="str">
        <f t="shared" si="68"/>
        <v/>
      </c>
      <c r="AI77" s="63" t="str">
        <f t="shared" si="68"/>
        <v/>
      </c>
      <c r="AJ77" s="63" t="str">
        <f t="shared" si="68"/>
        <v>332 Pointe R Taille 90 Qt: 1</v>
      </c>
      <c r="AK77" s="63" t="str">
        <f t="shared" si="68"/>
        <v>332 Pointe R Taille 100 Qt: 1</v>
      </c>
      <c r="AL77" s="63" t="str">
        <f t="shared" si="68"/>
        <v>332 Pointe R Taille 110 Qt: 1</v>
      </c>
      <c r="AM77" s="63" t="str">
        <f t="shared" si="68"/>
        <v>332 Pointe R Taille 120 Qt: 1</v>
      </c>
      <c r="AN77" s="63" t="str">
        <f t="shared" ref="AN77:AW78" si="69">IF(M77="","",IF(M77&gt;=$Y$1,"",CONCATENATE("332"," Pointe ",$B77," Taille ",M$2," Qt: 1")))</f>
        <v/>
      </c>
      <c r="AO77" s="63" t="str">
        <f t="shared" si="69"/>
        <v>332 Pointe R Taille 130 Qt: 1</v>
      </c>
      <c r="AP77" s="63" t="str">
        <f t="shared" si="69"/>
        <v>332 Pointe R Taille 140 Qt: 1</v>
      </c>
      <c r="AQ77" s="63" t="str">
        <f t="shared" si="69"/>
        <v/>
      </c>
      <c r="AR77" s="63" t="str">
        <f t="shared" si="69"/>
        <v/>
      </c>
      <c r="AS77" s="63" t="str">
        <f t="shared" si="69"/>
        <v/>
      </c>
      <c r="AT77" s="63" t="str">
        <f t="shared" si="69"/>
        <v/>
      </c>
      <c r="AU77" s="63" t="str">
        <f t="shared" si="69"/>
        <v/>
      </c>
      <c r="AV77" s="63" t="str">
        <f t="shared" si="69"/>
        <v/>
      </c>
      <c r="AW77" s="63" t="str">
        <f t="shared" si="69"/>
        <v/>
      </c>
    </row>
    <row r="78" spans="1:49" s="1" customFormat="1" ht="27" customHeight="1" thickBot="1" x14ac:dyDescent="0.3">
      <c r="A78" s="160"/>
      <c r="B78" s="53" t="s">
        <v>15</v>
      </c>
      <c r="C78" s="39"/>
      <c r="D78" s="37"/>
      <c r="E78" s="89"/>
      <c r="F78" s="89"/>
      <c r="G78" s="90"/>
      <c r="H78" s="90"/>
      <c r="I78" s="140" t="s">
        <v>28</v>
      </c>
      <c r="J78" s="141">
        <v>9</v>
      </c>
      <c r="K78" s="142">
        <v>0</v>
      </c>
      <c r="L78" s="142">
        <v>0</v>
      </c>
      <c r="M78" s="143"/>
      <c r="N78" s="142">
        <v>0</v>
      </c>
      <c r="O78" s="142">
        <v>1</v>
      </c>
      <c r="P78" s="143"/>
      <c r="Q78" s="142">
        <v>2</v>
      </c>
      <c r="R78" s="143"/>
      <c r="S78" s="139"/>
      <c r="T78" s="91"/>
      <c r="U78" s="91"/>
      <c r="V78" s="92"/>
      <c r="W78" s="49"/>
      <c r="AD78" s="63" t="str">
        <f t="shared" si="68"/>
        <v/>
      </c>
      <c r="AE78" s="63" t="str">
        <f t="shared" si="68"/>
        <v/>
      </c>
      <c r="AF78" s="63" t="str">
        <f t="shared" si="68"/>
        <v/>
      </c>
      <c r="AG78" s="63" t="str">
        <f t="shared" si="68"/>
        <v/>
      </c>
      <c r="AH78" s="63" t="str">
        <f t="shared" si="68"/>
        <v/>
      </c>
      <c r="AI78" s="63" t="str">
        <f t="shared" si="68"/>
        <v/>
      </c>
      <c r="AJ78" s="63" t="str">
        <f t="shared" si="68"/>
        <v/>
      </c>
      <c r="AK78" s="63" t="str">
        <f t="shared" si="68"/>
        <v>332 Pointe LL Taille 100 Qt: 1</v>
      </c>
      <c r="AL78" s="63" t="str">
        <f t="shared" si="68"/>
        <v>332 Pointe LL Taille 110 Qt: 1</v>
      </c>
      <c r="AM78" s="63" t="str">
        <f t="shared" si="68"/>
        <v>332 Pointe LL Taille 120 Qt: 1</v>
      </c>
      <c r="AN78" s="63" t="str">
        <f t="shared" si="69"/>
        <v/>
      </c>
      <c r="AO78" s="63" t="str">
        <f t="shared" si="69"/>
        <v>332 Pointe LL Taille 130 Qt: 1</v>
      </c>
      <c r="AP78" s="63" t="str">
        <f t="shared" si="69"/>
        <v>332 Pointe LL Taille 140 Qt: 1</v>
      </c>
      <c r="AQ78" s="63" t="str">
        <f t="shared" si="69"/>
        <v/>
      </c>
      <c r="AR78" s="63" t="str">
        <f t="shared" si="69"/>
        <v>332 Pointe LL Taille 160 Qt: 1</v>
      </c>
      <c r="AS78" s="63" t="str">
        <f t="shared" si="69"/>
        <v/>
      </c>
      <c r="AT78" s="63" t="str">
        <f t="shared" si="69"/>
        <v/>
      </c>
      <c r="AU78" s="63" t="str">
        <f t="shared" si="69"/>
        <v/>
      </c>
      <c r="AV78" s="63" t="str">
        <f t="shared" si="69"/>
        <v/>
      </c>
      <c r="AW78" s="63" t="str">
        <f t="shared" si="69"/>
        <v/>
      </c>
    </row>
    <row r="79" spans="1:49" s="1" customFormat="1" ht="7.5" customHeight="1" thickBot="1" x14ac:dyDescent="0.3">
      <c r="A79" s="10"/>
      <c r="B79" s="59"/>
      <c r="C79" s="15"/>
      <c r="D79" s="15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6"/>
      <c r="AD79" s="63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7"/>
      <c r="AW79" s="68"/>
    </row>
    <row r="80" spans="1:49" s="1" customFormat="1" ht="27" customHeight="1" thickBot="1" x14ac:dyDescent="0.3">
      <c r="A80" s="50" t="s">
        <v>29</v>
      </c>
      <c r="B80" s="46" t="s">
        <v>26</v>
      </c>
      <c r="C80" s="27"/>
      <c r="D80" s="28"/>
      <c r="E80" s="93"/>
      <c r="F80" s="93"/>
      <c r="G80" s="83"/>
      <c r="H80" s="83"/>
      <c r="I80" s="106"/>
      <c r="J80" s="106"/>
      <c r="K80" s="85"/>
      <c r="L80" s="86">
        <v>12</v>
      </c>
      <c r="M80" s="85"/>
      <c r="N80" s="85"/>
      <c r="O80" s="86">
        <v>12</v>
      </c>
      <c r="P80" s="85"/>
      <c r="Q80" s="86">
        <v>23</v>
      </c>
      <c r="R80" s="85"/>
      <c r="S80" s="86">
        <v>8</v>
      </c>
      <c r="T80" s="144"/>
      <c r="U80" s="87">
        <v>7</v>
      </c>
      <c r="V80" s="145"/>
      <c r="AD80" s="63" t="str">
        <f t="shared" ref="AD80:AW80" si="70">IF(C80="","",IF(C80&gt;=$Y$1,"",CONCATENATE("328"," Pointe ",$B80," Taille ",C$2," Qt: 1")))</f>
        <v/>
      </c>
      <c r="AE80" s="63" t="str">
        <f t="shared" si="70"/>
        <v/>
      </c>
      <c r="AF80" s="63" t="str">
        <f t="shared" si="70"/>
        <v/>
      </c>
      <c r="AG80" s="63" t="str">
        <f t="shared" si="70"/>
        <v/>
      </c>
      <c r="AH80" s="63" t="str">
        <f t="shared" si="70"/>
        <v/>
      </c>
      <c r="AI80" s="63" t="str">
        <f t="shared" si="70"/>
        <v/>
      </c>
      <c r="AJ80" s="63" t="str">
        <f t="shared" si="70"/>
        <v/>
      </c>
      <c r="AK80" s="63" t="str">
        <f t="shared" si="70"/>
        <v/>
      </c>
      <c r="AL80" s="63" t="str">
        <f t="shared" si="70"/>
        <v/>
      </c>
      <c r="AM80" s="63" t="str">
        <f t="shared" si="70"/>
        <v/>
      </c>
      <c r="AN80" s="63" t="str">
        <f t="shared" si="70"/>
        <v/>
      </c>
      <c r="AO80" s="63" t="str">
        <f t="shared" si="70"/>
        <v/>
      </c>
      <c r="AP80" s="63" t="str">
        <f t="shared" si="70"/>
        <v/>
      </c>
      <c r="AQ80" s="63" t="str">
        <f t="shared" si="70"/>
        <v/>
      </c>
      <c r="AR80" s="63" t="str">
        <f t="shared" si="70"/>
        <v/>
      </c>
      <c r="AS80" s="63" t="str">
        <f t="shared" si="70"/>
        <v/>
      </c>
      <c r="AT80" s="63" t="str">
        <f t="shared" si="70"/>
        <v>328 Pointe LR / R TW Taille 180 Qt: 1</v>
      </c>
      <c r="AU80" s="63" t="str">
        <f t="shared" si="70"/>
        <v/>
      </c>
      <c r="AV80" s="63" t="str">
        <f t="shared" si="70"/>
        <v>328 Pointe LR / R TW Taille 200 Qt: 1</v>
      </c>
      <c r="AW80" s="63" t="str">
        <f t="shared" si="70"/>
        <v/>
      </c>
    </row>
    <row r="81" spans="1:49" s="1" customFormat="1" ht="7.5" customHeight="1" thickBot="1" x14ac:dyDescent="0.3">
      <c r="A81" s="12"/>
      <c r="B81" s="35"/>
      <c r="C81" s="15"/>
      <c r="D81" s="15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AD81" s="63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7"/>
      <c r="AW81" s="68"/>
    </row>
    <row r="82" spans="1:49" s="1" customFormat="1" ht="27" customHeight="1" thickBot="1" x14ac:dyDescent="0.3">
      <c r="A82" s="33" t="s">
        <v>5</v>
      </c>
      <c r="B82" s="32" t="s">
        <v>9</v>
      </c>
      <c r="C82" s="23"/>
      <c r="D82" s="24"/>
      <c r="E82" s="135">
        <v>10</v>
      </c>
      <c r="F82" s="128"/>
      <c r="G82" s="86">
        <v>8</v>
      </c>
      <c r="H82" s="85"/>
      <c r="I82" s="86">
        <v>8</v>
      </c>
      <c r="J82" s="86">
        <v>7</v>
      </c>
      <c r="K82" s="86">
        <v>9</v>
      </c>
      <c r="L82" s="85"/>
      <c r="M82" s="86">
        <v>20</v>
      </c>
      <c r="N82" s="85"/>
      <c r="O82" s="86">
        <v>9</v>
      </c>
      <c r="P82" s="83"/>
      <c r="Q82" s="83"/>
      <c r="R82" s="83"/>
      <c r="S82" s="83"/>
      <c r="T82" s="94"/>
      <c r="U82" s="94"/>
      <c r="V82" s="88"/>
      <c r="AD82" s="63" t="str">
        <f t="shared" ref="AD82:AW82" si="71">IF(C82="","",IF(C82&gt;=$Y$1,"",CONCATENATE("UY154GAS"," Taille ",C$2," Qt: 1")))</f>
        <v/>
      </c>
      <c r="AE82" s="63" t="str">
        <f t="shared" si="71"/>
        <v/>
      </c>
      <c r="AF82" s="63" t="str">
        <f t="shared" si="71"/>
        <v/>
      </c>
      <c r="AG82" s="63" t="str">
        <f t="shared" si="71"/>
        <v/>
      </c>
      <c r="AH82" s="63" t="str">
        <f t="shared" si="71"/>
        <v>UY154GAS Taille 80 Qt: 1</v>
      </c>
      <c r="AI82" s="63" t="str">
        <f t="shared" si="71"/>
        <v/>
      </c>
      <c r="AJ82" s="63" t="str">
        <f t="shared" si="71"/>
        <v>UY154GAS Taille 90 Qt: 1</v>
      </c>
      <c r="AK82" s="63" t="str">
        <f t="shared" si="71"/>
        <v>UY154GAS Taille 100 Qt: 1</v>
      </c>
      <c r="AL82" s="63" t="str">
        <f t="shared" si="71"/>
        <v>UY154GAS Taille 110 Qt: 1</v>
      </c>
      <c r="AM82" s="63" t="str">
        <f t="shared" si="71"/>
        <v/>
      </c>
      <c r="AN82" s="63" t="str">
        <f t="shared" si="71"/>
        <v/>
      </c>
      <c r="AO82" s="63" t="str">
        <f t="shared" si="71"/>
        <v/>
      </c>
      <c r="AP82" s="63" t="str">
        <f t="shared" si="71"/>
        <v>UY154GAS Taille 140 Qt: 1</v>
      </c>
      <c r="AQ82" s="63" t="str">
        <f t="shared" si="71"/>
        <v/>
      </c>
      <c r="AR82" s="63" t="str">
        <f t="shared" si="71"/>
        <v/>
      </c>
      <c r="AS82" s="63" t="str">
        <f t="shared" si="71"/>
        <v/>
      </c>
      <c r="AT82" s="63" t="str">
        <f t="shared" si="71"/>
        <v/>
      </c>
      <c r="AU82" s="63" t="str">
        <f t="shared" si="71"/>
        <v/>
      </c>
      <c r="AV82" s="63" t="str">
        <f t="shared" si="71"/>
        <v/>
      </c>
      <c r="AW82" s="63" t="str">
        <f t="shared" si="71"/>
        <v/>
      </c>
    </row>
    <row r="83" spans="1:49" ht="8.25" customHeight="1" x14ac:dyDescent="0.25"/>
    <row r="84" spans="1:49" ht="21" customHeight="1" x14ac:dyDescent="0.25">
      <c r="B84" s="9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9"/>
    </row>
    <row r="85" spans="1:49" ht="21" customHeight="1" x14ac:dyDescent="0.25">
      <c r="B85" s="9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9"/>
    </row>
  </sheetData>
  <sheetProtection selectLockedCells="1"/>
  <dataConsolidate/>
  <mergeCells count="9">
    <mergeCell ref="C1:V1"/>
    <mergeCell ref="A57:A62"/>
    <mergeCell ref="A22:A37"/>
    <mergeCell ref="A77:A78"/>
    <mergeCell ref="A70:A75"/>
    <mergeCell ref="A3:A20"/>
    <mergeCell ref="A39:A55"/>
    <mergeCell ref="A64:A68"/>
    <mergeCell ref="A1:A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ansposer" altText="Mise à jour">
                <anchor moveWithCells="1" sizeWithCells="1">
                  <from>
                    <xdr:col>24</xdr:col>
                    <xdr:colOff>695325</xdr:colOff>
                    <xdr:row>2</xdr:row>
                    <xdr:rowOff>104775</xdr:rowOff>
                  </from>
                  <to>
                    <xdr:col>26</xdr:col>
                    <xdr:colOff>876300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Roni</dc:creator>
  <cp:lastModifiedBy>MonsterJoe</cp:lastModifiedBy>
  <dcterms:created xsi:type="dcterms:W3CDTF">2016-05-08T21:06:24Z</dcterms:created>
  <dcterms:modified xsi:type="dcterms:W3CDTF">2018-04-18T20:37:00Z</dcterms:modified>
</cp:coreProperties>
</file>