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ursmariale/Desktop/POLITO2/RICERCA OPERATIVA/Workgroup/"/>
    </mc:Choice>
  </mc:AlternateContent>
  <bookViews>
    <workbookView xWindow="0" yWindow="460" windowWidth="22060" windowHeight="15940" tabRatio="500" activeTab="2"/>
  </bookViews>
  <sheets>
    <sheet name="Max energy" sheetId="3" r:id="rId1"/>
    <sheet name="Minimized cost" sheetId="1" r:id="rId2"/>
    <sheet name="Feuil1" sheetId="5" r:id="rId3"/>
  </sheets>
  <definedNames>
    <definedName name="solver_adj" localSheetId="2" hidden="1">Feuil1!$B$26:$F$26</definedName>
    <definedName name="solver_adj" localSheetId="0" hidden="1">'Max energy'!$B$17:$F$17</definedName>
    <definedName name="solver_adj" localSheetId="1" hidden="1">'Minimized cost'!$B$17:$F$17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2</definedName>
    <definedName name="solver_eng" localSheetId="2" hidden="1">2</definedName>
    <definedName name="solver_eng" localSheetId="0" hidden="1">2</definedName>
    <definedName name="solver_eng" localSheetId="1" hidden="1">2</definedName>
    <definedName name="solver_est" localSheetId="1" hidden="1">1</definedName>
    <definedName name="solver_itr" localSheetId="2" hidden="1">2147483647</definedName>
    <definedName name="solver_itr" localSheetId="0" hidden="1">2147483647</definedName>
    <definedName name="solver_itr" localSheetId="1" hidden="1">2147483647</definedName>
    <definedName name="solver_lhs1" localSheetId="2" hidden="1">Feuil1!$B$26</definedName>
    <definedName name="solver_lhs1" localSheetId="0" hidden="1">'Max energy'!$B$17</definedName>
    <definedName name="solver_lhs1" localSheetId="1" hidden="1">'Minimized cost'!$B$17</definedName>
    <definedName name="solver_lhs10" localSheetId="2" hidden="1">Feuil1!$K$23</definedName>
    <definedName name="solver_lhs10" localSheetId="0" hidden="1">'Max energy'!$K$13</definedName>
    <definedName name="solver_lhs10" localSheetId="1" hidden="1">'Minimized cost'!$K$13</definedName>
    <definedName name="solver_lhs2" localSheetId="2" hidden="1">Feuil1!$B$26:$F$26</definedName>
    <definedName name="solver_lhs2" localSheetId="0" hidden="1">'Max energy'!$B$17:$F$17</definedName>
    <definedName name="solver_lhs2" localSheetId="1" hidden="1">'Minimized cost'!$B$17:$F$17</definedName>
    <definedName name="solver_lhs3" localSheetId="2" hidden="1">Feuil1!$C$26</definedName>
    <definedName name="solver_lhs3" localSheetId="0" hidden="1">'Max energy'!$C$17</definedName>
    <definedName name="solver_lhs3" localSheetId="1" hidden="1">'Minimized cost'!$C$17</definedName>
    <definedName name="solver_lhs4" localSheetId="2" hidden="1">Feuil1!$D$26</definedName>
    <definedName name="solver_lhs4" localSheetId="0" hidden="1">'Max energy'!$D$17</definedName>
    <definedName name="solver_lhs4" localSheetId="1" hidden="1">'Minimized cost'!$D$17</definedName>
    <definedName name="solver_lhs5" localSheetId="2" hidden="1">Feuil1!$E$26</definedName>
    <definedName name="solver_lhs5" localSheetId="0" hidden="1">'Max energy'!$E$17</definedName>
    <definedName name="solver_lhs5" localSheetId="1" hidden="1">'Minimized cost'!$E$17</definedName>
    <definedName name="solver_lhs6" localSheetId="2" hidden="1">Feuil1!$F$26</definedName>
    <definedName name="solver_lhs6" localSheetId="0" hidden="1">'Max energy'!$F$17</definedName>
    <definedName name="solver_lhs6" localSheetId="1" hidden="1">'Minimized cost'!$F$17</definedName>
    <definedName name="solver_lhs7" localSheetId="2" hidden="1">Feuil1!$K$19</definedName>
    <definedName name="solver_lhs7" localSheetId="0" hidden="1">'Max energy'!$K$10</definedName>
    <definedName name="solver_lhs7" localSheetId="1" hidden="1">'Minimized cost'!$K$10</definedName>
    <definedName name="solver_lhs8" localSheetId="2" hidden="1">Feuil1!$K$21</definedName>
    <definedName name="solver_lhs8" localSheetId="0" hidden="1">'Max energy'!$K$11</definedName>
    <definedName name="solver_lhs8" localSheetId="1" hidden="1">'Minimized cost'!$K$11</definedName>
    <definedName name="solver_lhs9" localSheetId="2" hidden="1">Feuil1!$K$22</definedName>
    <definedName name="solver_lhs9" localSheetId="0" hidden="1">'Max energy'!$K$12</definedName>
    <definedName name="solver_lhs9" localSheetId="1" hidden="1">'Minimized cost'!$K$12</definedName>
    <definedName name="solver_lin" localSheetId="2" hidden="1">1</definedName>
    <definedName name="solver_lin" localSheetId="0" hidden="1">1</definedName>
    <definedName name="solver_lin" localSheetId="1" hidden="1">1</definedName>
    <definedName name="solver_mip" localSheetId="2" hidden="1">2147483647</definedName>
    <definedName name="solver_mip" localSheetId="0" hidden="1">2147483647</definedName>
    <definedName name="solver_mip" localSheetId="1" hidden="1">2147483647</definedName>
    <definedName name="solver_mni" localSheetId="2" hidden="1">30</definedName>
    <definedName name="solver_mni" localSheetId="0" hidden="1">30</definedName>
    <definedName name="solver_mni" localSheetId="1" hidden="1">30</definedName>
    <definedName name="solver_mrt" localSheetId="2" hidden="1">0.075</definedName>
    <definedName name="solver_mrt" localSheetId="0" hidden="1">0.075</definedName>
    <definedName name="solver_mrt" localSheetId="1" hidden="1">0.075</definedName>
    <definedName name="solver_msl" localSheetId="2" hidden="1">2</definedName>
    <definedName name="solver_msl" localSheetId="0" hidden="1">2</definedName>
    <definedName name="solver_msl" localSheetId="1" hidden="1">2</definedName>
    <definedName name="solver_neg" localSheetId="2" hidden="1">1</definedName>
    <definedName name="solver_neg" localSheetId="0" hidden="1">1</definedName>
    <definedName name="solver_neg" localSheetId="1" hidden="1">1</definedName>
    <definedName name="solver_nod" localSheetId="2" hidden="1">2147483647</definedName>
    <definedName name="solver_nod" localSheetId="0" hidden="1">2147483647</definedName>
    <definedName name="solver_nod" localSheetId="1" hidden="1">2147483647</definedName>
    <definedName name="solver_num" localSheetId="2" hidden="1">10</definedName>
    <definedName name="solver_num" localSheetId="0" hidden="1">10</definedName>
    <definedName name="solver_num" localSheetId="1" hidden="1">10</definedName>
    <definedName name="solver_nwt" localSheetId="1" hidden="1">1</definedName>
    <definedName name="solver_opt" localSheetId="2" hidden="1">Feuil1!$B$23</definedName>
    <definedName name="solver_opt" localSheetId="0" hidden="1">'Max energy'!$B$14</definedName>
    <definedName name="solver_opt" localSheetId="1" hidden="1">'Minimized cost'!$B$14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bv" localSheetId="2" hidden="1">1</definedName>
    <definedName name="solver_rbv" localSheetId="0" hidden="1">1</definedName>
    <definedName name="solver_rbv" localSheetId="1" hidden="1">2</definedName>
    <definedName name="solver_rel1" localSheetId="2" hidden="1">1</definedName>
    <definedName name="solver_rel1" localSheetId="0" hidden="1">1</definedName>
    <definedName name="solver_rel1" localSheetId="1" hidden="1">1</definedName>
    <definedName name="solver_rel10" localSheetId="2" hidden="1">3</definedName>
    <definedName name="solver_rel10" localSheetId="0" hidden="1">1</definedName>
    <definedName name="solver_rel10" localSheetId="1" hidden="1">1</definedName>
    <definedName name="solver_rel2" localSheetId="2" hidden="1">4</definedName>
    <definedName name="solver_rel2" localSheetId="0" hidden="1">4</definedName>
    <definedName name="solver_rel2" localSheetId="1" hidden="1">4</definedName>
    <definedName name="solver_rel3" localSheetId="2" hidden="1">1</definedName>
    <definedName name="solver_rel3" localSheetId="0" hidden="1">1</definedName>
    <definedName name="solver_rel3" localSheetId="1" hidden="1">1</definedName>
    <definedName name="solver_rel4" localSheetId="2" hidden="1">1</definedName>
    <definedName name="solver_rel4" localSheetId="0" hidden="1">1</definedName>
    <definedName name="solver_rel4" localSheetId="1" hidden="1">1</definedName>
    <definedName name="solver_rel5" localSheetId="2" hidden="1">1</definedName>
    <definedName name="solver_rel5" localSheetId="0" hidden="1">1</definedName>
    <definedName name="solver_rel5" localSheetId="1" hidden="1">1</definedName>
    <definedName name="solver_rel6" localSheetId="2" hidden="1">1</definedName>
    <definedName name="solver_rel6" localSheetId="0" hidden="1">1</definedName>
    <definedName name="solver_rel6" localSheetId="1" hidden="1">1</definedName>
    <definedName name="solver_rel7" localSheetId="2" hidden="1">3</definedName>
    <definedName name="solver_rel7" localSheetId="0" hidden="1">1</definedName>
    <definedName name="solver_rel7" localSheetId="1" hidden="1">2</definedName>
    <definedName name="solver_rel8" localSheetId="2" hidden="1">2</definedName>
    <definedName name="solver_rel8" localSheetId="0" hidden="1">1</definedName>
    <definedName name="solver_rel8" localSheetId="1" hidden="1">1</definedName>
    <definedName name="solver_rel9" localSheetId="2" hidden="1">2</definedName>
    <definedName name="solver_rel9" localSheetId="0" hidden="1">1</definedName>
    <definedName name="solver_rel9" localSheetId="1" hidden="1">1</definedName>
    <definedName name="solver_rhs1" localSheetId="2" hidden="1">Feuil1!$B$4</definedName>
    <definedName name="solver_rhs1" localSheetId="0" hidden="1">'Max energy'!$B$9</definedName>
    <definedName name="solver_rhs1" localSheetId="1" hidden="1">'Minimized cost'!$B$9</definedName>
    <definedName name="solver_rhs10" localSheetId="2" hidden="1">Feuil1!$K$24</definedName>
    <definedName name="solver_rhs10" localSheetId="0" hidden="1">'Max energy'!$H$8</definedName>
    <definedName name="solver_rhs10" localSheetId="1" hidden="1">'Minimized cost'!$H$8</definedName>
    <definedName name="solver_rhs2" localSheetId="2" hidden="1">entier</definedName>
    <definedName name="solver_rhs2" localSheetId="0" hidden="1">entier</definedName>
    <definedName name="solver_rhs2" localSheetId="1" hidden="1">entier</definedName>
    <definedName name="solver_rhs3" localSheetId="2" hidden="1">Feuil1!$C$4</definedName>
    <definedName name="solver_rhs3" localSheetId="0" hidden="1">'Max energy'!$C$9</definedName>
    <definedName name="solver_rhs3" localSheetId="1" hidden="1">'Minimized cost'!$C$9</definedName>
    <definedName name="solver_rhs4" localSheetId="2" hidden="1">Feuil1!$D$4</definedName>
    <definedName name="solver_rhs4" localSheetId="0" hidden="1">'Max energy'!$D$9</definedName>
    <definedName name="solver_rhs4" localSheetId="1" hidden="1">'Minimized cost'!$D$9</definedName>
    <definedName name="solver_rhs5" localSheetId="2" hidden="1">Feuil1!$E$4</definedName>
    <definedName name="solver_rhs5" localSheetId="0" hidden="1">'Max energy'!$E$9</definedName>
    <definedName name="solver_rhs5" localSheetId="1" hidden="1">'Minimized cost'!$E$9</definedName>
    <definedName name="solver_rhs6" localSheetId="2" hidden="1">Feuil1!$F$4</definedName>
    <definedName name="solver_rhs6" localSheetId="0" hidden="1">'Max energy'!$F$9</definedName>
    <definedName name="solver_rhs6" localSheetId="1" hidden="1">'Minimized cost'!$F$9</definedName>
    <definedName name="solver_rhs7" localSheetId="2" hidden="1">25000</definedName>
    <definedName name="solver_rhs7" localSheetId="0" hidden="1">'Max energy'!$H$5</definedName>
    <definedName name="solver_rhs7" localSheetId="1" hidden="1">'Minimized cost'!$H$5</definedName>
    <definedName name="solver_rhs8" localSheetId="2" hidden="1">33</definedName>
    <definedName name="solver_rhs8" localSheetId="0" hidden="1">'Max energy'!$H$6</definedName>
    <definedName name="solver_rhs8" localSheetId="1" hidden="1">'Minimized cost'!$H$6</definedName>
    <definedName name="solver_rhs9" localSheetId="2" hidden="1">3000</definedName>
    <definedName name="solver_rhs9" localSheetId="0" hidden="1">'Max energy'!$H$7</definedName>
    <definedName name="solver_rhs9" localSheetId="1" hidden="1">'Minimized cost'!$H$7</definedName>
    <definedName name="solver_rlx" localSheetId="2" hidden="1">1</definedName>
    <definedName name="solver_rlx" localSheetId="0" hidden="1">2</definedName>
    <definedName name="solver_rlx" localSheetId="1" hidden="1">2</definedName>
    <definedName name="solver_rsd" localSheetId="2" hidden="1">0</definedName>
    <definedName name="solver_rsd" localSheetId="0" hidden="1">0</definedName>
    <definedName name="solver_rsd" localSheetId="1" hidden="1">0</definedName>
    <definedName name="solver_scl" localSheetId="2" hidden="1">2</definedName>
    <definedName name="solver_scl" localSheetId="0" hidden="1">1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ssz" localSheetId="2" hidden="1">100</definedName>
    <definedName name="solver_ssz" localSheetId="0" hidden="1">100</definedName>
    <definedName name="solver_ssz" localSheetId="1" hidden="1">100</definedName>
    <definedName name="solver_tim" localSheetId="2" hidden="1">2147483647</definedName>
    <definedName name="solver_tim" localSheetId="0" hidden="1">2147483647</definedName>
    <definedName name="solver_tim" localSheetId="1" hidden="1">2147483647</definedName>
    <definedName name="solver_tol" localSheetId="2" hidden="1">0.01</definedName>
    <definedName name="solver_tol" localSheetId="0" hidden="1">0.01</definedName>
    <definedName name="solver_tol" localSheetId="1" hidden="1">0.01</definedName>
    <definedName name="solver_typ" localSheetId="2" hidden="1">2</definedName>
    <definedName name="solver_typ" localSheetId="0" hidden="1">3</definedName>
    <definedName name="solver_typ" localSheetId="1" hidden="1">2</definedName>
    <definedName name="solver_val" localSheetId="2" hidden="1">0</definedName>
    <definedName name="solver_val" localSheetId="0" hidden="1">0</definedName>
    <definedName name="solver_val" localSheetId="1" hidden="1">0</definedName>
    <definedName name="solver_ver" localSheetId="2" hidden="1">2</definedName>
    <definedName name="solver_ver" localSheetId="0" hidden="1">2</definedName>
    <definedName name="solver_ver" localSheetId="1" hidden="1">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9" i="5" l="1"/>
  <c r="K24" i="5"/>
  <c r="K23" i="5"/>
  <c r="K22" i="5"/>
  <c r="K21" i="5"/>
  <c r="K20" i="5"/>
  <c r="B23" i="5"/>
  <c r="B14" i="3"/>
  <c r="K13" i="3"/>
  <c r="K12" i="3"/>
  <c r="K11" i="3"/>
  <c r="K10" i="3"/>
  <c r="B14" i="1"/>
  <c r="K10" i="1"/>
  <c r="K11" i="1"/>
  <c r="K12" i="1"/>
  <c r="K13" i="1"/>
</calcChain>
</file>

<file path=xl/sharedStrings.xml><?xml version="1.0" encoding="utf-8"?>
<sst xmlns="http://schemas.openxmlformats.org/spreadsheetml/2006/main" count="82" uniqueCount="40">
  <si>
    <t>ccgt</t>
  </si>
  <si>
    <t>energy</t>
  </si>
  <si>
    <t>pollution</t>
  </si>
  <si>
    <t>co2</t>
  </si>
  <si>
    <t>cost</t>
  </si>
  <si>
    <t>required</t>
  </si>
  <si>
    <t>contraintes</t>
  </si>
  <si>
    <t>solution</t>
  </si>
  <si>
    <t># of central</t>
  </si>
  <si>
    <t>nuclear</t>
  </si>
  <si>
    <t>coal</t>
  </si>
  <si>
    <t>wind</t>
  </si>
  <si>
    <t>solar</t>
  </si>
  <si>
    <t>MINIMIZED COST</t>
  </si>
  <si>
    <t>MAX ENERGY</t>
  </si>
  <si>
    <t>requis</t>
  </si>
  <si>
    <t>nuclear plants</t>
  </si>
  <si>
    <t>coal plants</t>
  </si>
  <si>
    <t>CCGT plants</t>
  </si>
  <si>
    <t xml:space="preserve">wind turbines </t>
  </si>
  <si>
    <t>solar cells</t>
  </si>
  <si>
    <t>Total cost (in million euros)</t>
  </si>
  <si>
    <t>Goals</t>
  </si>
  <si>
    <t>Target</t>
  </si>
  <si>
    <t>Penalità verso alto</t>
  </si>
  <si>
    <t>Penalità verso basso</t>
  </si>
  <si>
    <t>green energy</t>
  </si>
  <si>
    <t xml:space="preserve">15% energy </t>
  </si>
  <si>
    <t>Minimiser les coûts</t>
  </si>
  <si>
    <t>Maximier l'énergie</t>
  </si>
  <si>
    <t>Minimiser le costo en minimisant l’émission de CO2</t>
  </si>
  <si>
    <t xml:space="preserve">Maximum </t>
  </si>
  <si>
    <t>Energy</t>
  </si>
  <si>
    <t xml:space="preserve">Other pollution </t>
  </si>
  <si>
    <r>
      <t>CO</t>
    </r>
    <r>
      <rPr>
        <b/>
        <sz val="7"/>
        <color theme="1"/>
        <rFont val="Verdana"/>
        <family val="2"/>
      </rPr>
      <t>2</t>
    </r>
    <r>
      <rPr>
        <b/>
        <sz val="9"/>
        <color theme="1"/>
        <rFont val="Verdana"/>
        <family val="2"/>
      </rPr>
      <t xml:space="preserve"> </t>
    </r>
  </si>
  <si>
    <t>Minimiser coût total (en million euros)</t>
  </si>
  <si>
    <r>
      <t>Minimiser CO</t>
    </r>
    <r>
      <rPr>
        <sz val="7"/>
        <color theme="1"/>
        <rFont val="Verdana"/>
        <family val="2"/>
      </rPr>
      <t>2</t>
    </r>
    <r>
      <rPr>
        <sz val="9"/>
        <color theme="1"/>
        <rFont val="Verdana"/>
        <family val="2"/>
      </rPr>
      <t xml:space="preserve">  (in MT)</t>
    </r>
  </si>
  <si>
    <t>Energie minimale requise (in GWh)</t>
  </si>
  <si>
    <t>Minimum energie renouvelable</t>
  </si>
  <si>
    <t>Minimiser le coût en 
minimisant CO2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</si>
</sst>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C00000"/>
      <name val="Calibri (Corps)"/>
    </font>
    <font>
      <sz val="11"/>
      <color theme="1"/>
      <name val="Verdana"/>
      <family val="2"/>
    </font>
    <font>
      <sz val="20"/>
      <color theme="1"/>
      <name val="Verdana"/>
      <family val="2"/>
    </font>
    <font>
      <sz val="9"/>
      <color theme="1"/>
      <name val="Verdana"/>
      <family val="2"/>
    </font>
    <font>
      <sz val="9"/>
      <name val="Verdana"/>
      <family val="2"/>
    </font>
    <font>
      <b/>
      <sz val="9"/>
      <color theme="1"/>
      <name val="Verdana"/>
      <family val="2"/>
    </font>
    <font>
      <b/>
      <sz val="7"/>
      <color theme="1"/>
      <name val="Verdana"/>
      <family val="2"/>
    </font>
    <font>
      <b/>
      <sz val="11"/>
      <color theme="1"/>
      <name val="Calibri"/>
      <family val="2"/>
      <scheme val="minor"/>
    </font>
    <font>
      <sz val="7"/>
      <color theme="1"/>
      <name val="Verdana"/>
      <family val="2"/>
    </font>
    <font>
      <b/>
      <sz val="12"/>
      <color rgb="FFC00000"/>
      <name val="Calibri"/>
      <scheme val="minor"/>
    </font>
    <font>
      <b/>
      <sz val="9"/>
      <color rgb="FFFF0000"/>
      <name val="Verdana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auto="1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auto="1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/>
      <bottom/>
      <diagonal/>
    </border>
    <border>
      <left style="medium">
        <color rgb="FF0070C0"/>
      </left>
      <right style="medium">
        <color auto="1"/>
      </right>
      <top/>
      <bottom/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medium">
        <color auto="1"/>
      </right>
      <top/>
      <bottom style="medium">
        <color rgb="FF0070C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Fill="1" applyBorder="1"/>
    <xf numFmtId="0" fontId="3" fillId="0" borderId="4" xfId="0" applyFont="1" applyFill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0" fillId="0" borderId="2" xfId="0" applyFont="1" applyBorder="1"/>
    <xf numFmtId="0" fontId="2" fillId="0" borderId="8" xfId="0" applyFont="1" applyBorder="1"/>
    <xf numFmtId="0" fontId="2" fillId="0" borderId="8" xfId="0" applyFont="1" applyFill="1" applyBorder="1"/>
    <xf numFmtId="0" fontId="3" fillId="0" borderId="5" xfId="0" applyFont="1" applyFill="1" applyBorder="1"/>
    <xf numFmtId="0" fontId="4" fillId="0" borderId="5" xfId="0" applyFont="1" applyBorder="1"/>
    <xf numFmtId="0" fontId="5" fillId="0" borderId="0" xfId="0" applyFont="1"/>
    <xf numFmtId="0" fontId="4" fillId="0" borderId="5" xfId="0" applyFont="1" applyBorder="1" applyAlignment="1">
      <alignment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 applyBorder="1"/>
    <xf numFmtId="0" fontId="9" fillId="0" borderId="0" xfId="0" applyFont="1" applyBorder="1" applyAlignment="1">
      <alignment horizontal="center" vertical="center" textRotation="90"/>
    </xf>
    <xf numFmtId="0" fontId="10" fillId="0" borderId="0" xfId="0" applyFont="1"/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12" fillId="0" borderId="0" xfId="0" applyFont="1"/>
    <xf numFmtId="0" fontId="8" fillId="0" borderId="0" xfId="0" applyFont="1"/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1" xfId="0" applyFont="1" applyBorder="1"/>
    <xf numFmtId="0" fontId="8" fillId="3" borderId="14" xfId="0" applyFont="1" applyFill="1" applyBorder="1" applyAlignment="1">
      <alignment horizontal="center"/>
    </xf>
    <xf numFmtId="0" fontId="8" fillId="0" borderId="22" xfId="0" applyFont="1" applyBorder="1"/>
    <xf numFmtId="0" fontId="8" fillId="3" borderId="16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3" xfId="0" applyFont="1" applyBorder="1"/>
    <xf numFmtId="0" fontId="8" fillId="3" borderId="24" xfId="0" applyFont="1" applyFill="1" applyBorder="1" applyAlignment="1">
      <alignment horizontal="center"/>
    </xf>
    <xf numFmtId="9" fontId="8" fillId="3" borderId="24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5" xfId="0" applyFill="1" applyBorder="1"/>
    <xf numFmtId="0" fontId="0" fillId="0" borderId="8" xfId="0" applyFill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/>
  </sheetViews>
  <sheetFormatPr baseColWidth="10" defaultRowHeight="16" x14ac:dyDescent="0.2"/>
  <cols>
    <col min="1" max="1" width="15" customWidth="1"/>
    <col min="3" max="4" width="10.83203125" customWidth="1"/>
  </cols>
  <sheetData>
    <row r="1" spans="1:11" x14ac:dyDescent="0.2">
      <c r="A1" s="67" t="s">
        <v>29</v>
      </c>
    </row>
    <row r="3" spans="1:11" ht="17" thickBot="1" x14ac:dyDescent="0.25">
      <c r="J3" s="16"/>
      <c r="K3" s="16"/>
    </row>
    <row r="4" spans="1:11" x14ac:dyDescent="0.2">
      <c r="A4" s="25"/>
      <c r="B4" s="19" t="s">
        <v>9</v>
      </c>
      <c r="C4" s="19" t="s">
        <v>10</v>
      </c>
      <c r="D4" s="19" t="s">
        <v>0</v>
      </c>
      <c r="E4" s="20" t="s">
        <v>11</v>
      </c>
      <c r="F4" s="20" t="s">
        <v>12</v>
      </c>
      <c r="G4" s="20"/>
      <c r="H4" s="21" t="s">
        <v>6</v>
      </c>
      <c r="I4" s="22"/>
      <c r="J4" s="23"/>
      <c r="K4" s="24"/>
    </row>
    <row r="5" spans="1:11" x14ac:dyDescent="0.2">
      <c r="A5" s="26" t="s">
        <v>1</v>
      </c>
      <c r="B5" s="1">
        <v>8250</v>
      </c>
      <c r="C5" s="1">
        <v>4000</v>
      </c>
      <c r="D5" s="1">
        <v>3100</v>
      </c>
      <c r="E5" s="10">
        <v>1890</v>
      </c>
      <c r="F5" s="11">
        <v>130</v>
      </c>
      <c r="G5" s="11"/>
      <c r="H5" s="9">
        <v>75000</v>
      </c>
      <c r="J5" s="16"/>
      <c r="K5" s="14"/>
    </row>
    <row r="6" spans="1:11" x14ac:dyDescent="0.2">
      <c r="A6" s="26" t="s">
        <v>2</v>
      </c>
      <c r="B6" s="1">
        <v>3.99</v>
      </c>
      <c r="C6" s="1">
        <v>15.98</v>
      </c>
      <c r="D6" s="1">
        <v>9.5625</v>
      </c>
      <c r="E6" s="10">
        <v>0.98699999999999999</v>
      </c>
      <c r="F6" s="11">
        <v>2.1000000000000001E-2</v>
      </c>
      <c r="G6" s="11"/>
      <c r="H6" s="9">
        <v>250</v>
      </c>
      <c r="J6" s="16"/>
      <c r="K6" s="16"/>
    </row>
    <row r="7" spans="1:11" x14ac:dyDescent="0.2">
      <c r="A7" s="26" t="s">
        <v>3</v>
      </c>
      <c r="B7" s="1">
        <v>0</v>
      </c>
      <c r="C7" s="1">
        <v>1.95</v>
      </c>
      <c r="D7" s="1">
        <v>0.78749999999999998</v>
      </c>
      <c r="E7" s="10">
        <v>0</v>
      </c>
      <c r="F7" s="11">
        <v>1E-4</v>
      </c>
      <c r="G7" s="11"/>
      <c r="H7" s="9">
        <v>20</v>
      </c>
    </row>
    <row r="8" spans="1:11" x14ac:dyDescent="0.2">
      <c r="A8" s="27" t="s">
        <v>4</v>
      </c>
      <c r="B8" s="10">
        <v>297</v>
      </c>
      <c r="C8" s="10">
        <v>145.80000000000001</v>
      </c>
      <c r="D8" s="10">
        <v>112.2</v>
      </c>
      <c r="E8" s="10">
        <v>68.8</v>
      </c>
      <c r="F8" s="11">
        <v>19.98</v>
      </c>
      <c r="G8" s="11"/>
      <c r="H8" s="9">
        <v>3400</v>
      </c>
    </row>
    <row r="9" spans="1:11" ht="17" thickBot="1" x14ac:dyDescent="0.25">
      <c r="A9" s="28" t="s">
        <v>5</v>
      </c>
      <c r="B9" s="17">
        <v>6</v>
      </c>
      <c r="C9" s="17">
        <v>20</v>
      </c>
      <c r="D9" s="18">
        <v>20</v>
      </c>
      <c r="E9" s="18">
        <v>30</v>
      </c>
      <c r="F9" s="17">
        <v>100</v>
      </c>
      <c r="G9" s="12"/>
      <c r="H9" s="13"/>
    </row>
    <row r="10" spans="1:11" ht="17" thickBot="1" x14ac:dyDescent="0.25">
      <c r="A10" s="14"/>
      <c r="B10" s="15"/>
      <c r="C10" s="15"/>
      <c r="D10" s="15"/>
      <c r="E10" s="15"/>
      <c r="F10" s="15"/>
      <c r="G10" s="15"/>
      <c r="H10" s="16"/>
      <c r="J10" s="2" t="s">
        <v>1</v>
      </c>
      <c r="K10" s="4">
        <f>SUMPRODUCT(B5:F5,$B$17:$F$17)</f>
        <v>75000</v>
      </c>
    </row>
    <row r="11" spans="1:11" ht="17" thickBot="1" x14ac:dyDescent="0.25">
      <c r="J11" s="8" t="s">
        <v>2</v>
      </c>
      <c r="K11" s="4">
        <f>SUMPRODUCT(B6:F6,$B$17:$F$17)</f>
        <v>36.607198336304215</v>
      </c>
    </row>
    <row r="12" spans="1:11" ht="17" thickBot="1" x14ac:dyDescent="0.25">
      <c r="J12" s="8" t="s">
        <v>3</v>
      </c>
      <c r="K12" s="4">
        <f>SUMPRODUCT(B7:F7,$B$17:$F$17)</f>
        <v>4.426143790849677E-3</v>
      </c>
    </row>
    <row r="13" spans="1:11" ht="17" thickBot="1" x14ac:dyDescent="0.25">
      <c r="A13" s="2"/>
      <c r="B13" s="4" t="s">
        <v>7</v>
      </c>
      <c r="J13" s="5" t="s">
        <v>4</v>
      </c>
      <c r="K13" s="4">
        <f>SUMPRODUCT(B8:F8,$B$17:$F$17)</f>
        <v>3400.0000000000005</v>
      </c>
    </row>
    <row r="14" spans="1:11" ht="20" thickBot="1" x14ac:dyDescent="0.3">
      <c r="A14" s="29" t="s">
        <v>14</v>
      </c>
      <c r="B14" s="7">
        <f>SUMPRODUCT(B5:F5,B17:F17)</f>
        <v>75000</v>
      </c>
    </row>
    <row r="15" spans="1:11" ht="17" thickBot="1" x14ac:dyDescent="0.25"/>
    <row r="16" spans="1:11" x14ac:dyDescent="0.2">
      <c r="A16" s="2"/>
      <c r="B16" s="3" t="s">
        <v>9</v>
      </c>
      <c r="C16" s="3" t="s">
        <v>10</v>
      </c>
      <c r="D16" s="3" t="s">
        <v>0</v>
      </c>
      <c r="E16" s="3" t="s">
        <v>11</v>
      </c>
      <c r="F16" s="4" t="s">
        <v>12</v>
      </c>
      <c r="G16" s="16"/>
    </row>
    <row r="17" spans="1:7" ht="17" thickBot="1" x14ac:dyDescent="0.25">
      <c r="A17" s="5" t="s">
        <v>8</v>
      </c>
      <c r="B17" s="6">
        <v>1.5207288571994448</v>
      </c>
      <c r="C17" s="6">
        <v>0</v>
      </c>
      <c r="D17" s="6">
        <v>0</v>
      </c>
      <c r="E17" s="6">
        <v>30</v>
      </c>
      <c r="F17" s="7">
        <v>44.261437908496767</v>
      </c>
      <c r="G17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/>
  </sheetViews>
  <sheetFormatPr baseColWidth="10" defaultColWidth="11" defaultRowHeight="16" x14ac:dyDescent="0.2"/>
  <cols>
    <col min="1" max="1" width="21.33203125" customWidth="1"/>
    <col min="2" max="6" width="11" style="32"/>
  </cols>
  <sheetData>
    <row r="1" spans="1:11" x14ac:dyDescent="0.2">
      <c r="A1" s="30" t="s">
        <v>28</v>
      </c>
    </row>
    <row r="3" spans="1:11" ht="17" thickBot="1" x14ac:dyDescent="0.25">
      <c r="J3" s="16"/>
      <c r="K3" s="16"/>
    </row>
    <row r="4" spans="1:11" s="22" customFormat="1" x14ac:dyDescent="0.2">
      <c r="A4" s="25"/>
      <c r="B4" s="33" t="s">
        <v>9</v>
      </c>
      <c r="C4" s="33" t="s">
        <v>10</v>
      </c>
      <c r="D4" s="33" t="s">
        <v>0</v>
      </c>
      <c r="E4" s="34" t="s">
        <v>11</v>
      </c>
      <c r="F4" s="34" t="s">
        <v>12</v>
      </c>
      <c r="G4" s="20"/>
      <c r="H4" s="21" t="s">
        <v>6</v>
      </c>
      <c r="J4" s="23"/>
      <c r="K4" s="24"/>
    </row>
    <row r="5" spans="1:11" x14ac:dyDescent="0.2">
      <c r="A5" s="26" t="s">
        <v>1</v>
      </c>
      <c r="B5" s="11">
        <v>8250</v>
      </c>
      <c r="C5" s="11">
        <v>4000</v>
      </c>
      <c r="D5" s="11">
        <v>3100</v>
      </c>
      <c r="E5" s="35">
        <v>1890</v>
      </c>
      <c r="F5" s="11">
        <v>130</v>
      </c>
      <c r="G5" s="11"/>
      <c r="H5" s="9">
        <v>75000</v>
      </c>
      <c r="J5" s="16"/>
      <c r="K5" s="14"/>
    </row>
    <row r="6" spans="1:11" x14ac:dyDescent="0.2">
      <c r="A6" s="26" t="s">
        <v>2</v>
      </c>
      <c r="B6" s="11">
        <v>3.99</v>
      </c>
      <c r="C6" s="11">
        <v>15.98</v>
      </c>
      <c r="D6" s="11">
        <v>9.5625</v>
      </c>
      <c r="E6" s="35">
        <v>0.98699999999999999</v>
      </c>
      <c r="F6" s="11">
        <v>2.1000000000000001E-2</v>
      </c>
      <c r="G6" s="11"/>
      <c r="H6" s="9">
        <v>250</v>
      </c>
      <c r="J6" s="16"/>
      <c r="K6" s="16"/>
    </row>
    <row r="7" spans="1:11" x14ac:dyDescent="0.2">
      <c r="A7" s="26" t="s">
        <v>3</v>
      </c>
      <c r="B7" s="11">
        <v>0</v>
      </c>
      <c r="C7" s="11">
        <v>1.95</v>
      </c>
      <c r="D7" s="11">
        <v>0.78749999999999998</v>
      </c>
      <c r="E7" s="35">
        <v>0</v>
      </c>
      <c r="F7" s="11">
        <v>1E-4</v>
      </c>
      <c r="G7" s="11"/>
      <c r="H7" s="9">
        <v>20</v>
      </c>
    </row>
    <row r="8" spans="1:11" x14ac:dyDescent="0.2">
      <c r="A8" s="27" t="s">
        <v>4</v>
      </c>
      <c r="B8" s="35">
        <v>297</v>
      </c>
      <c r="C8" s="35">
        <v>145.80000000000001</v>
      </c>
      <c r="D8" s="35">
        <v>112.2</v>
      </c>
      <c r="E8" s="35">
        <v>68.8</v>
      </c>
      <c r="F8" s="11">
        <v>19.98</v>
      </c>
      <c r="G8" s="11"/>
      <c r="H8" s="9">
        <v>3400</v>
      </c>
    </row>
    <row r="9" spans="1:11" ht="17" thickBot="1" x14ac:dyDescent="0.25">
      <c r="A9" s="28" t="s">
        <v>15</v>
      </c>
      <c r="B9" s="17">
        <v>6</v>
      </c>
      <c r="C9" s="17">
        <v>20</v>
      </c>
      <c r="D9" s="18">
        <v>20</v>
      </c>
      <c r="E9" s="18">
        <v>30</v>
      </c>
      <c r="F9" s="17">
        <v>100</v>
      </c>
      <c r="G9" s="12"/>
      <c r="H9" s="13"/>
    </row>
    <row r="10" spans="1:11" ht="17" thickBot="1" x14ac:dyDescent="0.25">
      <c r="A10" s="14"/>
      <c r="B10" s="15"/>
      <c r="C10" s="15"/>
      <c r="D10" s="15"/>
      <c r="E10" s="15"/>
      <c r="F10" s="15"/>
      <c r="G10" s="15"/>
      <c r="H10" s="16"/>
      <c r="J10" s="2" t="s">
        <v>1</v>
      </c>
      <c r="K10" s="4">
        <f>SUMPRODUCT(B5:F5,$B$17:$F$17)</f>
        <v>75000</v>
      </c>
    </row>
    <row r="11" spans="1:11" ht="17" thickBot="1" x14ac:dyDescent="0.25">
      <c r="J11" s="8" t="s">
        <v>2</v>
      </c>
      <c r="K11" s="4">
        <f>SUMPRODUCT(B6:F6,$B$17:$F$17)</f>
        <v>173.52449999999999</v>
      </c>
    </row>
    <row r="12" spans="1:11" ht="17" thickBot="1" x14ac:dyDescent="0.25">
      <c r="J12" s="8" t="s">
        <v>3</v>
      </c>
      <c r="K12" s="4">
        <f>SUMPRODUCT(B7:F7,$B$17:$F$17)</f>
        <v>13.387599999999999</v>
      </c>
    </row>
    <row r="13" spans="1:11" ht="17" thickBot="1" x14ac:dyDescent="0.25">
      <c r="A13" s="2"/>
      <c r="B13" s="36" t="s">
        <v>7</v>
      </c>
      <c r="J13" s="5" t="s">
        <v>4</v>
      </c>
      <c r="K13" s="4">
        <f>SUMPRODUCT(B8:F8,$B$17:$F$17)</f>
        <v>2727.78</v>
      </c>
    </row>
    <row r="14" spans="1:11" ht="20" thickBot="1" x14ac:dyDescent="0.3">
      <c r="A14" s="29" t="s">
        <v>13</v>
      </c>
      <c r="B14" s="13">
        <f>SUMPRODUCT(B8:F8,B17:F17)</f>
        <v>2727.78</v>
      </c>
    </row>
    <row r="15" spans="1:11" ht="17" thickBot="1" x14ac:dyDescent="0.25"/>
    <row r="16" spans="1:11" x14ac:dyDescent="0.2">
      <c r="A16" s="2"/>
      <c r="B16" s="37" t="s">
        <v>9</v>
      </c>
      <c r="C16" s="37" t="s">
        <v>10</v>
      </c>
      <c r="D16" s="37" t="s">
        <v>0</v>
      </c>
      <c r="E16" s="37" t="s">
        <v>11</v>
      </c>
      <c r="F16" s="36" t="s">
        <v>12</v>
      </c>
      <c r="G16" s="16"/>
    </row>
    <row r="17" spans="1:7" ht="17" thickBot="1" x14ac:dyDescent="0.25">
      <c r="A17" s="5" t="s">
        <v>8</v>
      </c>
      <c r="B17" s="12">
        <v>2</v>
      </c>
      <c r="C17" s="12">
        <v>0</v>
      </c>
      <c r="D17" s="12">
        <v>17</v>
      </c>
      <c r="E17" s="12">
        <v>3</v>
      </c>
      <c r="F17" s="13">
        <v>1</v>
      </c>
      <c r="G17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C18" sqref="C18"/>
    </sheetView>
  </sheetViews>
  <sheetFormatPr baseColWidth="10" defaultColWidth="8.83203125" defaultRowHeight="16" x14ac:dyDescent="0.2"/>
  <cols>
    <col min="1" max="1" width="34.1640625" customWidth="1"/>
    <col min="2" max="2" width="12.1640625" customWidth="1"/>
    <col min="3" max="3" width="19.33203125" bestFit="1" customWidth="1"/>
    <col min="4" max="4" width="21.1640625" bestFit="1" customWidth="1"/>
    <col min="5" max="5" width="12.1640625" customWidth="1"/>
    <col min="6" max="6" width="12.83203125" customWidth="1"/>
    <col min="10" max="10" width="13.1640625" customWidth="1"/>
    <col min="11" max="11" width="9.1640625" bestFit="1" customWidth="1"/>
  </cols>
  <sheetData>
    <row r="1" spans="1:8" x14ac:dyDescent="0.2">
      <c r="A1" s="69" t="s">
        <v>30</v>
      </c>
      <c r="G1" s="38"/>
    </row>
    <row r="2" spans="1:8" ht="25" x14ac:dyDescent="0.25">
      <c r="A2" s="39"/>
      <c r="B2" s="38"/>
      <c r="C2" s="38"/>
      <c r="D2" s="38"/>
      <c r="E2" s="38"/>
      <c r="F2" s="38"/>
      <c r="G2" s="38"/>
    </row>
    <row r="3" spans="1:8" ht="72" thickBot="1" x14ac:dyDescent="0.25">
      <c r="A3" s="40"/>
      <c r="B3" s="41" t="s">
        <v>16</v>
      </c>
      <c r="C3" s="41" t="s">
        <v>17</v>
      </c>
      <c r="D3" s="41" t="s">
        <v>18</v>
      </c>
      <c r="E3" s="41" t="s">
        <v>19</v>
      </c>
      <c r="F3" s="41" t="s">
        <v>20</v>
      </c>
      <c r="G3" s="38"/>
    </row>
    <row r="4" spans="1:8" ht="17" thickBot="1" x14ac:dyDescent="0.25">
      <c r="A4" s="68" t="s">
        <v>31</v>
      </c>
      <c r="B4" s="43">
        <v>6</v>
      </c>
      <c r="C4" s="43">
        <v>20</v>
      </c>
      <c r="D4" s="43">
        <v>20</v>
      </c>
      <c r="E4" s="43">
        <v>30</v>
      </c>
      <c r="F4" s="44">
        <v>100</v>
      </c>
      <c r="G4" s="38"/>
      <c r="H4" s="21" t="s">
        <v>6</v>
      </c>
    </row>
    <row r="5" spans="1:8" x14ac:dyDescent="0.2">
      <c r="A5" s="42" t="s">
        <v>32</v>
      </c>
      <c r="B5" s="45">
        <v>8250</v>
      </c>
      <c r="C5" s="45">
        <v>4000</v>
      </c>
      <c r="D5" s="45">
        <v>3100</v>
      </c>
      <c r="E5" s="45">
        <v>1890</v>
      </c>
      <c r="F5" s="46">
        <v>130</v>
      </c>
      <c r="G5" s="38"/>
      <c r="H5" s="9">
        <v>75000</v>
      </c>
    </row>
    <row r="6" spans="1:8" x14ac:dyDescent="0.2">
      <c r="A6" s="42" t="s">
        <v>33</v>
      </c>
      <c r="B6" s="47">
        <v>3.99</v>
      </c>
      <c r="C6" s="47">
        <v>15.98</v>
      </c>
      <c r="D6" s="47">
        <v>9.5625</v>
      </c>
      <c r="E6" s="47">
        <v>0.98699999999999999</v>
      </c>
      <c r="F6" s="48">
        <v>2.1000000000000001E-2</v>
      </c>
      <c r="G6" s="38"/>
      <c r="H6" s="9">
        <v>250</v>
      </c>
    </row>
    <row r="7" spans="1:8" x14ac:dyDescent="0.2">
      <c r="A7" s="42" t="s">
        <v>34</v>
      </c>
      <c r="B7" s="47">
        <v>0</v>
      </c>
      <c r="C7" s="47">
        <v>1.95</v>
      </c>
      <c r="D7" s="47">
        <v>0.78749999999999998</v>
      </c>
      <c r="E7" s="47">
        <v>0</v>
      </c>
      <c r="F7" s="48">
        <v>1E-4</v>
      </c>
      <c r="G7" s="38"/>
      <c r="H7" s="9">
        <v>20</v>
      </c>
    </row>
    <row r="8" spans="1:8" ht="17" thickBot="1" x14ac:dyDescent="0.25">
      <c r="A8" s="42" t="s">
        <v>21</v>
      </c>
      <c r="B8" s="49">
        <v>297</v>
      </c>
      <c r="C8" s="49">
        <v>145.80000000000001</v>
      </c>
      <c r="D8" s="49">
        <v>112.2</v>
      </c>
      <c r="E8" s="49">
        <v>68.8</v>
      </c>
      <c r="F8" s="50">
        <v>19.98</v>
      </c>
      <c r="G8" s="38"/>
      <c r="H8" s="9">
        <v>3400</v>
      </c>
    </row>
    <row r="9" spans="1:8" ht="17" thickBot="1" x14ac:dyDescent="0.25">
      <c r="A9" s="51"/>
      <c r="G9" s="38"/>
      <c r="H9" s="13"/>
    </row>
    <row r="10" spans="1:8" x14ac:dyDescent="0.2">
      <c r="A10" s="52"/>
      <c r="B10" s="52"/>
      <c r="C10" s="52"/>
      <c r="D10" s="52"/>
      <c r="E10" s="52"/>
      <c r="F10" s="52"/>
      <c r="G10" s="38"/>
    </row>
    <row r="11" spans="1:8" ht="17" thickBot="1" x14ac:dyDescent="0.25">
      <c r="A11" s="52"/>
      <c r="B11" s="52"/>
      <c r="C11" s="52"/>
      <c r="D11" s="52"/>
      <c r="E11" s="52"/>
      <c r="F11" s="52"/>
      <c r="G11" s="38"/>
    </row>
    <row r="12" spans="1:8" ht="17" thickBot="1" x14ac:dyDescent="0.25">
      <c r="A12" s="53" t="s">
        <v>22</v>
      </c>
      <c r="B12" s="54" t="s">
        <v>23</v>
      </c>
      <c r="C12" s="54" t="s">
        <v>24</v>
      </c>
      <c r="D12" s="55" t="s">
        <v>25</v>
      </c>
      <c r="E12" s="52"/>
      <c r="F12" s="52"/>
      <c r="G12" s="38"/>
    </row>
    <row r="13" spans="1:8" x14ac:dyDescent="0.2">
      <c r="A13" s="56" t="s">
        <v>35</v>
      </c>
      <c r="B13" s="57">
        <v>3000</v>
      </c>
      <c r="C13" s="57">
        <v>120</v>
      </c>
      <c r="D13" s="57">
        <v>22</v>
      </c>
      <c r="E13" s="38"/>
      <c r="F13" s="38"/>
      <c r="G13" s="38"/>
    </row>
    <row r="14" spans="1:8" ht="17" thickBot="1" x14ac:dyDescent="0.25">
      <c r="A14" s="58" t="s">
        <v>36</v>
      </c>
      <c r="B14" s="59">
        <v>33</v>
      </c>
      <c r="C14" s="59">
        <v>30</v>
      </c>
      <c r="D14" s="59">
        <v>0</v>
      </c>
    </row>
    <row r="15" spans="1:8" ht="17" thickBot="1" x14ac:dyDescent="0.25">
      <c r="A15" s="40"/>
      <c r="B15" s="40"/>
      <c r="C15" s="60"/>
    </row>
    <row r="16" spans="1:8" ht="17" thickBot="1" x14ac:dyDescent="0.25">
      <c r="A16" s="61" t="s">
        <v>37</v>
      </c>
      <c r="B16" s="62">
        <v>25000</v>
      </c>
      <c r="C16" s="60"/>
    </row>
    <row r="17" spans="1:11" ht="17" thickBot="1" x14ac:dyDescent="0.25">
      <c r="A17" s="61" t="s">
        <v>38</v>
      </c>
      <c r="B17" s="63">
        <v>0.15</v>
      </c>
      <c r="C17" s="60"/>
      <c r="D17" s="52"/>
    </row>
    <row r="18" spans="1:11" ht="17" thickBot="1" x14ac:dyDescent="0.25"/>
    <row r="19" spans="1:11" x14ac:dyDescent="0.2">
      <c r="A19" s="14"/>
      <c r="B19" s="15"/>
      <c r="C19" s="15"/>
      <c r="D19" s="15"/>
      <c r="E19" s="15"/>
      <c r="F19" s="15"/>
      <c r="G19" s="15"/>
      <c r="H19" s="16"/>
      <c r="J19" s="2" t="s">
        <v>1</v>
      </c>
      <c r="K19" s="4">
        <f>SUMPRODUCT(B5:F5,B26:F26)</f>
        <v>71153.600253887256</v>
      </c>
    </row>
    <row r="20" spans="1:11" x14ac:dyDescent="0.2">
      <c r="B20" s="32"/>
      <c r="C20" s="32"/>
      <c r="D20" s="32"/>
      <c r="E20" s="32"/>
      <c r="F20" s="32"/>
      <c r="J20" s="8" t="s">
        <v>2</v>
      </c>
      <c r="K20" s="64">
        <f>SUMPRODUCT(B6:F6,B26:F26)</f>
        <v>270.96893116235071</v>
      </c>
    </row>
    <row r="21" spans="1:11" ht="17" thickBot="1" x14ac:dyDescent="0.25">
      <c r="B21" s="32"/>
      <c r="C21" s="32"/>
      <c r="D21" s="32"/>
      <c r="E21" s="32"/>
      <c r="F21" s="32"/>
      <c r="J21" s="8" t="s">
        <v>3</v>
      </c>
      <c r="K21" s="64">
        <f>SUMPRODUCT(B7:F7,B26:F26)</f>
        <v>33</v>
      </c>
    </row>
    <row r="22" spans="1:11" x14ac:dyDescent="0.2">
      <c r="A22" s="2"/>
      <c r="B22" s="36" t="s">
        <v>7</v>
      </c>
      <c r="C22" s="32"/>
      <c r="D22" s="32"/>
      <c r="E22" s="32"/>
      <c r="F22" s="32"/>
      <c r="J22" s="8" t="s">
        <v>4</v>
      </c>
      <c r="K22" s="64">
        <f>SUMPRODUCT(B8:F8,B26:F26)</f>
        <v>2999.9999999999995</v>
      </c>
    </row>
    <row r="23" spans="1:11" ht="39" thickBot="1" x14ac:dyDescent="0.3">
      <c r="A23" s="31" t="s">
        <v>39</v>
      </c>
      <c r="B23" s="13">
        <f>SUMPRODUCT(B8:F8,B26:F26)</f>
        <v>2999.9999999999995</v>
      </c>
      <c r="C23" s="32"/>
      <c r="D23" s="32"/>
      <c r="E23" s="32"/>
      <c r="F23" s="32"/>
      <c r="J23" s="66" t="s">
        <v>26</v>
      </c>
      <c r="K23" s="64">
        <f>SUMPRODUCT(E5:F5,E26:F26)</f>
        <v>3466.7627987373403</v>
      </c>
    </row>
    <row r="24" spans="1:11" ht="17" thickBot="1" x14ac:dyDescent="0.25">
      <c r="B24" s="32"/>
      <c r="C24" s="32"/>
      <c r="D24" s="32"/>
      <c r="E24" s="32"/>
      <c r="F24" s="32"/>
      <c r="J24" s="65" t="s">
        <v>27</v>
      </c>
      <c r="K24" s="7">
        <f>0.15*K19</f>
        <v>10673.040038083089</v>
      </c>
    </row>
    <row r="25" spans="1:11" x14ac:dyDescent="0.2">
      <c r="A25" s="2"/>
      <c r="B25" s="37" t="s">
        <v>9</v>
      </c>
      <c r="C25" s="37" t="s">
        <v>10</v>
      </c>
      <c r="D25" s="37" t="s">
        <v>0</v>
      </c>
      <c r="E25" s="37" t="s">
        <v>11</v>
      </c>
      <c r="F25" s="36" t="s">
        <v>12</v>
      </c>
      <c r="G25" s="16"/>
    </row>
    <row r="26" spans="1:11" ht="17" thickBot="1" x14ac:dyDescent="0.25">
      <c r="A26" s="5" t="s">
        <v>8</v>
      </c>
      <c r="B26" s="12">
        <v>0</v>
      </c>
      <c r="C26" s="12">
        <v>16.921709363787478</v>
      </c>
      <c r="D26" s="12">
        <v>0</v>
      </c>
      <c r="E26" s="12">
        <v>0</v>
      </c>
      <c r="F26" s="13">
        <v>26.667406144133388</v>
      </c>
      <c r="G26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Max energy</vt:lpstr>
      <vt:lpstr>Minimized cost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2018-04-15T11:55:33Z</dcterms:created>
  <dcterms:modified xsi:type="dcterms:W3CDTF">2018-05-13T23:28:42Z</dcterms:modified>
</cp:coreProperties>
</file>