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E:\Documents partagés\Projets\Exceller avec la bureautique\Forum\"/>
    </mc:Choice>
  </mc:AlternateContent>
  <bookViews>
    <workbookView xWindow="0" yWindow="0" windowWidth="28800" windowHeight="12435"/>
  </bookViews>
  <sheets>
    <sheet name="IBAN Testeur" sheetId="4" r:id="rId1"/>
    <sheet name="RefData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J4" i="4" l="1"/>
  <c r="CJ5" i="4"/>
  <c r="CJ6" i="4"/>
  <c r="CJ7" i="4"/>
  <c r="CJ8" i="4"/>
  <c r="CJ9" i="4"/>
  <c r="CJ10" i="4"/>
  <c r="CJ11" i="4"/>
  <c r="CJ12" i="4"/>
  <c r="CJ13" i="4"/>
  <c r="CJ14" i="4"/>
  <c r="CJ15" i="4"/>
  <c r="CJ16" i="4"/>
  <c r="CJ17" i="4"/>
  <c r="CJ18" i="4"/>
  <c r="CJ19" i="4"/>
  <c r="CJ20" i="4"/>
  <c r="CJ21" i="4"/>
  <c r="CJ22" i="4"/>
  <c r="CJ23" i="4"/>
  <c r="CJ24" i="4"/>
  <c r="CJ25" i="4"/>
  <c r="B25" i="4"/>
  <c r="C25" i="4" s="1"/>
  <c r="B24" i="4"/>
  <c r="C24" i="4" s="1"/>
  <c r="B23" i="4"/>
  <c r="C23" i="4"/>
  <c r="F23" i="4" s="1"/>
  <c r="CI23" i="4"/>
  <c r="B22" i="4"/>
  <c r="C22" i="4" s="1"/>
  <c r="B21" i="4"/>
  <c r="C21" i="4" s="1"/>
  <c r="B20" i="4"/>
  <c r="C20" i="4" s="1"/>
  <c r="B19" i="4"/>
  <c r="C19" i="4" s="1"/>
  <c r="B18" i="4"/>
  <c r="C18" i="4"/>
  <c r="F18" i="4" s="1"/>
  <c r="AT18" i="4" s="1"/>
  <c r="AU18" i="4" s="1"/>
  <c r="AV18" i="4" s="1"/>
  <c r="AW18" i="4" s="1"/>
  <c r="D18" i="4"/>
  <c r="E18" i="4"/>
  <c r="G18" i="4"/>
  <c r="H18" i="4"/>
  <c r="I18" i="4"/>
  <c r="K18" i="4"/>
  <c r="L18" i="4"/>
  <c r="M18" i="4"/>
  <c r="O18" i="4"/>
  <c r="P18" i="4"/>
  <c r="Q18" i="4"/>
  <c r="S18" i="4"/>
  <c r="T18" i="4"/>
  <c r="U18" i="4"/>
  <c r="W18" i="4"/>
  <c r="X18" i="4"/>
  <c r="Y18" i="4"/>
  <c r="AA18" i="4"/>
  <c r="AB18" i="4"/>
  <c r="AC18" i="4"/>
  <c r="AE18" i="4"/>
  <c r="AF18" i="4"/>
  <c r="AG18" i="4"/>
  <c r="AI18" i="4"/>
  <c r="AJ18" i="4"/>
  <c r="AK18" i="4"/>
  <c r="AM18" i="4"/>
  <c r="AN18" i="4"/>
  <c r="AO18" i="4"/>
  <c r="AQ18" i="4"/>
  <c r="AR18" i="4"/>
  <c r="AS18" i="4"/>
  <c r="CG18" i="4"/>
  <c r="CI18" i="4"/>
  <c r="B17" i="4"/>
  <c r="C17" i="4" s="1"/>
  <c r="B16" i="4"/>
  <c r="C16" i="4" s="1"/>
  <c r="B15" i="4"/>
  <c r="C15" i="4" s="1"/>
  <c r="B14" i="4"/>
  <c r="C14" i="4" s="1"/>
  <c r="B13" i="4"/>
  <c r="C13" i="4" s="1"/>
  <c r="B12" i="4"/>
  <c r="C12" i="4" s="1"/>
  <c r="B11" i="4"/>
  <c r="C11" i="4" s="1"/>
  <c r="B10" i="4"/>
  <c r="C10" i="4" s="1"/>
  <c r="B9" i="4"/>
  <c r="C9" i="4"/>
  <c r="F9" i="4" s="1"/>
  <c r="B8" i="4"/>
  <c r="C8" i="4" s="1"/>
  <c r="F25" i="4" l="1"/>
  <c r="J25" i="4"/>
  <c r="N25" i="4"/>
  <c r="R25" i="4"/>
  <c r="V25" i="4"/>
  <c r="Z25" i="4"/>
  <c r="AD25" i="4"/>
  <c r="AH25" i="4"/>
  <c r="AL25" i="4"/>
  <c r="AP25" i="4"/>
  <c r="CH25" i="4"/>
  <c r="G25" i="4"/>
  <c r="K25" i="4"/>
  <c r="O25" i="4"/>
  <c r="S25" i="4"/>
  <c r="W25" i="4"/>
  <c r="AA25" i="4"/>
  <c r="AE25" i="4"/>
  <c r="AI25" i="4"/>
  <c r="AM25" i="4"/>
  <c r="AQ25" i="4"/>
  <c r="CI25" i="4"/>
  <c r="D25" i="4"/>
  <c r="AR25" i="4" s="1"/>
  <c r="H25" i="4"/>
  <c r="L25" i="4"/>
  <c r="P25" i="4"/>
  <c r="T25" i="4"/>
  <c r="X25" i="4"/>
  <c r="AB25" i="4"/>
  <c r="AF25" i="4"/>
  <c r="AJ25" i="4"/>
  <c r="AN25" i="4"/>
  <c r="E25" i="4"/>
  <c r="AS25" i="4" s="1"/>
  <c r="I25" i="4"/>
  <c r="M25" i="4"/>
  <c r="Q25" i="4"/>
  <c r="U25" i="4"/>
  <c r="Y25" i="4"/>
  <c r="AC25" i="4"/>
  <c r="AG25" i="4"/>
  <c r="AK25" i="4"/>
  <c r="AO25" i="4"/>
  <c r="CG25" i="4"/>
  <c r="F24" i="4"/>
  <c r="J24" i="4"/>
  <c r="N24" i="4"/>
  <c r="R24" i="4"/>
  <c r="V24" i="4"/>
  <c r="Z24" i="4"/>
  <c r="AD24" i="4"/>
  <c r="AH24" i="4"/>
  <c r="AL24" i="4"/>
  <c r="AP24" i="4"/>
  <c r="CH24" i="4"/>
  <c r="E24" i="4"/>
  <c r="I24" i="4"/>
  <c r="M24" i="4"/>
  <c r="Q24" i="4"/>
  <c r="U24" i="4"/>
  <c r="Y24" i="4"/>
  <c r="AC24" i="4"/>
  <c r="AG24" i="4"/>
  <c r="AK24" i="4"/>
  <c r="AO24" i="4"/>
  <c r="CG24" i="4"/>
  <c r="G24" i="4"/>
  <c r="K24" i="4"/>
  <c r="O24" i="4"/>
  <c r="S24" i="4"/>
  <c r="W24" i="4"/>
  <c r="AA24" i="4"/>
  <c r="AE24" i="4"/>
  <c r="AI24" i="4"/>
  <c r="AM24" i="4"/>
  <c r="AQ24" i="4"/>
  <c r="CI24" i="4"/>
  <c r="D24" i="4"/>
  <c r="AR24" i="4" s="1"/>
  <c r="H24" i="4"/>
  <c r="L24" i="4"/>
  <c r="P24" i="4"/>
  <c r="T24" i="4"/>
  <c r="X24" i="4"/>
  <c r="AB24" i="4"/>
  <c r="AF24" i="4"/>
  <c r="AJ24" i="4"/>
  <c r="AN24" i="4"/>
  <c r="CG23" i="4"/>
  <c r="AO23" i="4"/>
  <c r="AK23" i="4"/>
  <c r="AG23" i="4"/>
  <c r="AC23" i="4"/>
  <c r="Y23" i="4"/>
  <c r="U23" i="4"/>
  <c r="Q23" i="4"/>
  <c r="M23" i="4"/>
  <c r="I23" i="4"/>
  <c r="E23" i="4"/>
  <c r="AS23" i="4" s="1"/>
  <c r="AT23" i="4" s="1"/>
  <c r="AN23" i="4"/>
  <c r="AJ23" i="4"/>
  <c r="AF23" i="4"/>
  <c r="AB23" i="4"/>
  <c r="X23" i="4"/>
  <c r="T23" i="4"/>
  <c r="P23" i="4"/>
  <c r="L23" i="4"/>
  <c r="H23" i="4"/>
  <c r="D23" i="4"/>
  <c r="AR23" i="4" s="1"/>
  <c r="AQ23" i="4"/>
  <c r="AM23" i="4"/>
  <c r="AI23" i="4"/>
  <c r="AE23" i="4"/>
  <c r="AA23" i="4"/>
  <c r="W23" i="4"/>
  <c r="S23" i="4"/>
  <c r="O23" i="4"/>
  <c r="K23" i="4"/>
  <c r="G23" i="4"/>
  <c r="CH23" i="4"/>
  <c r="AP23" i="4"/>
  <c r="AL23" i="4"/>
  <c r="AH23" i="4"/>
  <c r="AD23" i="4"/>
  <c r="Z23" i="4"/>
  <c r="V23" i="4"/>
  <c r="R23" i="4"/>
  <c r="N23" i="4"/>
  <c r="J23" i="4"/>
  <c r="F22" i="4"/>
  <c r="J22" i="4"/>
  <c r="N22" i="4"/>
  <c r="R22" i="4"/>
  <c r="V22" i="4"/>
  <c r="Z22" i="4"/>
  <c r="AD22" i="4"/>
  <c r="AH22" i="4"/>
  <c r="AL22" i="4"/>
  <c r="AP22" i="4"/>
  <c r="CH22" i="4"/>
  <c r="E22" i="4"/>
  <c r="AS22" i="4" s="1"/>
  <c r="I22" i="4"/>
  <c r="M22" i="4"/>
  <c r="Q22" i="4"/>
  <c r="U22" i="4"/>
  <c r="Y22" i="4"/>
  <c r="AC22" i="4"/>
  <c r="AG22" i="4"/>
  <c r="AK22" i="4"/>
  <c r="AO22" i="4"/>
  <c r="CG22" i="4"/>
  <c r="G22" i="4"/>
  <c r="K22" i="4"/>
  <c r="O22" i="4"/>
  <c r="S22" i="4"/>
  <c r="W22" i="4"/>
  <c r="AA22" i="4"/>
  <c r="AE22" i="4"/>
  <c r="AI22" i="4"/>
  <c r="AM22" i="4"/>
  <c r="AQ22" i="4"/>
  <c r="CI22" i="4"/>
  <c r="D22" i="4"/>
  <c r="AR22" i="4" s="1"/>
  <c r="H22" i="4"/>
  <c r="L22" i="4"/>
  <c r="P22" i="4"/>
  <c r="T22" i="4"/>
  <c r="X22" i="4"/>
  <c r="AB22" i="4"/>
  <c r="AF22" i="4"/>
  <c r="AJ22" i="4"/>
  <c r="AN22" i="4"/>
  <c r="F21" i="4"/>
  <c r="J21" i="4"/>
  <c r="N21" i="4"/>
  <c r="R21" i="4"/>
  <c r="V21" i="4"/>
  <c r="Z21" i="4"/>
  <c r="AD21" i="4"/>
  <c r="AH21" i="4"/>
  <c r="AL21" i="4"/>
  <c r="AP21" i="4"/>
  <c r="CH21" i="4"/>
  <c r="H21" i="4"/>
  <c r="L21" i="4"/>
  <c r="P21" i="4"/>
  <c r="T21" i="4"/>
  <c r="X21" i="4"/>
  <c r="AB21" i="4"/>
  <c r="AF21" i="4"/>
  <c r="AJ21" i="4"/>
  <c r="AN21" i="4"/>
  <c r="E21" i="4"/>
  <c r="I21" i="4"/>
  <c r="M21" i="4"/>
  <c r="Q21" i="4"/>
  <c r="U21" i="4"/>
  <c r="Y21" i="4"/>
  <c r="AC21" i="4"/>
  <c r="AG21" i="4"/>
  <c r="AK21" i="4"/>
  <c r="AO21" i="4"/>
  <c r="CG21" i="4"/>
  <c r="G21" i="4"/>
  <c r="K21" i="4"/>
  <c r="O21" i="4"/>
  <c r="S21" i="4"/>
  <c r="W21" i="4"/>
  <c r="AA21" i="4"/>
  <c r="AE21" i="4"/>
  <c r="AI21" i="4"/>
  <c r="AM21" i="4"/>
  <c r="AQ21" i="4"/>
  <c r="CI21" i="4"/>
  <c r="D21" i="4"/>
  <c r="AR21" i="4" s="1"/>
  <c r="F20" i="4"/>
  <c r="J20" i="4"/>
  <c r="N20" i="4"/>
  <c r="R20" i="4"/>
  <c r="V20" i="4"/>
  <c r="Z20" i="4"/>
  <c r="AD20" i="4"/>
  <c r="AH20" i="4"/>
  <c r="AL20" i="4"/>
  <c r="AP20" i="4"/>
  <c r="CH20" i="4"/>
  <c r="E20" i="4"/>
  <c r="Q20" i="4"/>
  <c r="Y20" i="4"/>
  <c r="AK20" i="4"/>
  <c r="CG20" i="4"/>
  <c r="G20" i="4"/>
  <c r="K20" i="4"/>
  <c r="O20" i="4"/>
  <c r="S20" i="4"/>
  <c r="W20" i="4"/>
  <c r="AA20" i="4"/>
  <c r="AE20" i="4"/>
  <c r="AI20" i="4"/>
  <c r="AM20" i="4"/>
  <c r="AQ20" i="4"/>
  <c r="CI20" i="4"/>
  <c r="D20" i="4"/>
  <c r="AR20" i="4" s="1"/>
  <c r="H20" i="4"/>
  <c r="L20" i="4"/>
  <c r="P20" i="4"/>
  <c r="T20" i="4"/>
  <c r="X20" i="4"/>
  <c r="AB20" i="4"/>
  <c r="AF20" i="4"/>
  <c r="AJ20" i="4"/>
  <c r="AN20" i="4"/>
  <c r="I20" i="4"/>
  <c r="M20" i="4"/>
  <c r="U20" i="4"/>
  <c r="AC20" i="4"/>
  <c r="AG20" i="4"/>
  <c r="AO20" i="4"/>
  <c r="G19" i="4"/>
  <c r="K19" i="4"/>
  <c r="O19" i="4"/>
  <c r="S19" i="4"/>
  <c r="W19" i="4"/>
  <c r="AA19" i="4"/>
  <c r="AE19" i="4"/>
  <c r="AI19" i="4"/>
  <c r="AM19" i="4"/>
  <c r="AQ19" i="4"/>
  <c r="CI19" i="4"/>
  <c r="D19" i="4"/>
  <c r="AR19" i="4" s="1"/>
  <c r="H19" i="4"/>
  <c r="L19" i="4"/>
  <c r="P19" i="4"/>
  <c r="T19" i="4"/>
  <c r="X19" i="4"/>
  <c r="AB19" i="4"/>
  <c r="AF19" i="4"/>
  <c r="AJ19" i="4"/>
  <c r="AN19" i="4"/>
  <c r="E19" i="4"/>
  <c r="AS19" i="4" s="1"/>
  <c r="I19" i="4"/>
  <c r="M19" i="4"/>
  <c r="Q19" i="4"/>
  <c r="U19" i="4"/>
  <c r="Y19" i="4"/>
  <c r="AC19" i="4"/>
  <c r="AG19" i="4"/>
  <c r="AK19" i="4"/>
  <c r="AO19" i="4"/>
  <c r="CG19" i="4"/>
  <c r="F19" i="4"/>
  <c r="J19" i="4"/>
  <c r="N19" i="4"/>
  <c r="R19" i="4"/>
  <c r="V19" i="4"/>
  <c r="Z19" i="4"/>
  <c r="AD19" i="4"/>
  <c r="AH19" i="4"/>
  <c r="AL19" i="4"/>
  <c r="AP19" i="4"/>
  <c r="CH19" i="4"/>
  <c r="CH18" i="4"/>
  <c r="AP18" i="4"/>
  <c r="AL18" i="4"/>
  <c r="AH18" i="4"/>
  <c r="AD18" i="4"/>
  <c r="Z18" i="4"/>
  <c r="V18" i="4"/>
  <c r="R18" i="4"/>
  <c r="N18" i="4"/>
  <c r="J18" i="4"/>
  <c r="AX18" i="4" s="1"/>
  <c r="AY18" i="4" s="1"/>
  <c r="AZ18" i="4" s="1"/>
  <c r="BA18" i="4" s="1"/>
  <c r="G17" i="4"/>
  <c r="K17" i="4"/>
  <c r="O17" i="4"/>
  <c r="S17" i="4"/>
  <c r="W17" i="4"/>
  <c r="AA17" i="4"/>
  <c r="AE17" i="4"/>
  <c r="AI17" i="4"/>
  <c r="AM17" i="4"/>
  <c r="AQ17" i="4"/>
  <c r="CI17" i="4"/>
  <c r="I17" i="4"/>
  <c r="Q17" i="4"/>
  <c r="Y17" i="4"/>
  <c r="AC17" i="4"/>
  <c r="AK17" i="4"/>
  <c r="CG17" i="4"/>
  <c r="F17" i="4"/>
  <c r="J17" i="4"/>
  <c r="N17" i="4"/>
  <c r="V17" i="4"/>
  <c r="Z17" i="4"/>
  <c r="AH17" i="4"/>
  <c r="AP17" i="4"/>
  <c r="CH17" i="4"/>
  <c r="D17" i="4"/>
  <c r="AR17" i="4" s="1"/>
  <c r="H17" i="4"/>
  <c r="L17" i="4"/>
  <c r="P17" i="4"/>
  <c r="T17" i="4"/>
  <c r="X17" i="4"/>
  <c r="AB17" i="4"/>
  <c r="AF17" i="4"/>
  <c r="AJ17" i="4"/>
  <c r="AN17" i="4"/>
  <c r="E17" i="4"/>
  <c r="AS17" i="4" s="1"/>
  <c r="M17" i="4"/>
  <c r="U17" i="4"/>
  <c r="AG17" i="4"/>
  <c r="AO17" i="4"/>
  <c r="R17" i="4"/>
  <c r="AD17" i="4"/>
  <c r="AL17" i="4"/>
  <c r="F16" i="4"/>
  <c r="J16" i="4"/>
  <c r="N16" i="4"/>
  <c r="R16" i="4"/>
  <c r="V16" i="4"/>
  <c r="Z16" i="4"/>
  <c r="AD16" i="4"/>
  <c r="AH16" i="4"/>
  <c r="AL16" i="4"/>
  <c r="AP16" i="4"/>
  <c r="CH16" i="4"/>
  <c r="E16" i="4"/>
  <c r="AS16" i="4" s="1"/>
  <c r="M16" i="4"/>
  <c r="U16" i="4"/>
  <c r="AC16" i="4"/>
  <c r="AK16" i="4"/>
  <c r="CG16" i="4"/>
  <c r="G16" i="4"/>
  <c r="K16" i="4"/>
  <c r="O16" i="4"/>
  <c r="S16" i="4"/>
  <c r="W16" i="4"/>
  <c r="AA16" i="4"/>
  <c r="AE16" i="4"/>
  <c r="AI16" i="4"/>
  <c r="AM16" i="4"/>
  <c r="AQ16" i="4"/>
  <c r="CI16" i="4"/>
  <c r="D16" i="4"/>
  <c r="AR16" i="4" s="1"/>
  <c r="H16" i="4"/>
  <c r="L16" i="4"/>
  <c r="P16" i="4"/>
  <c r="T16" i="4"/>
  <c r="X16" i="4"/>
  <c r="AB16" i="4"/>
  <c r="AF16" i="4"/>
  <c r="AJ16" i="4"/>
  <c r="AN16" i="4"/>
  <c r="I16" i="4"/>
  <c r="Q16" i="4"/>
  <c r="Y16" i="4"/>
  <c r="AG16" i="4"/>
  <c r="AO16" i="4"/>
  <c r="F15" i="4"/>
  <c r="J15" i="4"/>
  <c r="N15" i="4"/>
  <c r="R15" i="4"/>
  <c r="V15" i="4"/>
  <c r="Z15" i="4"/>
  <c r="AD15" i="4"/>
  <c r="AH15" i="4"/>
  <c r="AL15" i="4"/>
  <c r="AP15" i="4"/>
  <c r="CH15" i="4"/>
  <c r="H15" i="4"/>
  <c r="L15" i="4"/>
  <c r="P15" i="4"/>
  <c r="T15" i="4"/>
  <c r="AB15" i="4"/>
  <c r="AJ15" i="4"/>
  <c r="E15" i="4"/>
  <c r="M15" i="4"/>
  <c r="U15" i="4"/>
  <c r="Y15" i="4"/>
  <c r="AG15" i="4"/>
  <c r="AO15" i="4"/>
  <c r="CG15" i="4"/>
  <c r="G15" i="4"/>
  <c r="K15" i="4"/>
  <c r="O15" i="4"/>
  <c r="S15" i="4"/>
  <c r="W15" i="4"/>
  <c r="AA15" i="4"/>
  <c r="AE15" i="4"/>
  <c r="AI15" i="4"/>
  <c r="AM15" i="4"/>
  <c r="AQ15" i="4"/>
  <c r="CI15" i="4"/>
  <c r="D15" i="4"/>
  <c r="AR15" i="4" s="1"/>
  <c r="X15" i="4"/>
  <c r="AF15" i="4"/>
  <c r="AN15" i="4"/>
  <c r="I15" i="4"/>
  <c r="Q15" i="4"/>
  <c r="AC15" i="4"/>
  <c r="AK15" i="4"/>
  <c r="F14" i="4"/>
  <c r="J14" i="4"/>
  <c r="N14" i="4"/>
  <c r="R14" i="4"/>
  <c r="V14" i="4"/>
  <c r="Z14" i="4"/>
  <c r="AD14" i="4"/>
  <c r="AH14" i="4"/>
  <c r="AL14" i="4"/>
  <c r="AP14" i="4"/>
  <c r="CH14" i="4"/>
  <c r="E14" i="4"/>
  <c r="AS14" i="4" s="1"/>
  <c r="I14" i="4"/>
  <c r="M14" i="4"/>
  <c r="Q14" i="4"/>
  <c r="U14" i="4"/>
  <c r="Y14" i="4"/>
  <c r="AC14" i="4"/>
  <c r="AG14" i="4"/>
  <c r="AK14" i="4"/>
  <c r="AO14" i="4"/>
  <c r="CG14" i="4"/>
  <c r="G14" i="4"/>
  <c r="K14" i="4"/>
  <c r="O14" i="4"/>
  <c r="S14" i="4"/>
  <c r="W14" i="4"/>
  <c r="AA14" i="4"/>
  <c r="AE14" i="4"/>
  <c r="AI14" i="4"/>
  <c r="AM14" i="4"/>
  <c r="AQ14" i="4"/>
  <c r="CI14" i="4"/>
  <c r="D14" i="4"/>
  <c r="AR14" i="4" s="1"/>
  <c r="H14" i="4"/>
  <c r="L14" i="4"/>
  <c r="P14" i="4"/>
  <c r="T14" i="4"/>
  <c r="X14" i="4"/>
  <c r="AB14" i="4"/>
  <c r="AF14" i="4"/>
  <c r="AJ14" i="4"/>
  <c r="AN14" i="4"/>
  <c r="F13" i="4"/>
  <c r="J13" i="4"/>
  <c r="N13" i="4"/>
  <c r="R13" i="4"/>
  <c r="V13" i="4"/>
  <c r="Z13" i="4"/>
  <c r="AD13" i="4"/>
  <c r="AH13" i="4"/>
  <c r="AL13" i="4"/>
  <c r="AP13" i="4"/>
  <c r="G13" i="4"/>
  <c r="K13" i="4"/>
  <c r="O13" i="4"/>
  <c r="S13" i="4"/>
  <c r="W13" i="4"/>
  <c r="AA13" i="4"/>
  <c r="AE13" i="4"/>
  <c r="AI13" i="4"/>
  <c r="AM13" i="4"/>
  <c r="AQ13" i="4"/>
  <c r="CI13" i="4"/>
  <c r="I13" i="4"/>
  <c r="M13" i="4"/>
  <c r="U13" i="4"/>
  <c r="AC13" i="4"/>
  <c r="AK13" i="4"/>
  <c r="CG13" i="4"/>
  <c r="CH13" i="4"/>
  <c r="D13" i="4"/>
  <c r="AR13" i="4" s="1"/>
  <c r="H13" i="4"/>
  <c r="L13" i="4"/>
  <c r="P13" i="4"/>
  <c r="T13" i="4"/>
  <c r="X13" i="4"/>
  <c r="AB13" i="4"/>
  <c r="AF13" i="4"/>
  <c r="AJ13" i="4"/>
  <c r="AN13" i="4"/>
  <c r="E13" i="4"/>
  <c r="AS13" i="4" s="1"/>
  <c r="Q13" i="4"/>
  <c r="Y13" i="4"/>
  <c r="AG13" i="4"/>
  <c r="AO13" i="4"/>
  <c r="J12" i="4"/>
  <c r="AP12" i="4"/>
  <c r="G12" i="4"/>
  <c r="K12" i="4"/>
  <c r="O12" i="4"/>
  <c r="S12" i="4"/>
  <c r="W12" i="4"/>
  <c r="AA12" i="4"/>
  <c r="AE12" i="4"/>
  <c r="AI12" i="4"/>
  <c r="AM12" i="4"/>
  <c r="AQ12" i="4"/>
  <c r="CI12" i="4"/>
  <c r="E12" i="4"/>
  <c r="U12" i="4"/>
  <c r="AC12" i="4"/>
  <c r="AK12" i="4"/>
  <c r="CG12" i="4"/>
  <c r="D12" i="4"/>
  <c r="AR12" i="4" s="1"/>
  <c r="H12" i="4"/>
  <c r="L12" i="4"/>
  <c r="P12" i="4"/>
  <c r="T12" i="4"/>
  <c r="X12" i="4"/>
  <c r="AB12" i="4"/>
  <c r="AF12" i="4"/>
  <c r="AJ12" i="4"/>
  <c r="AN12" i="4"/>
  <c r="I12" i="4"/>
  <c r="M12" i="4"/>
  <c r="Q12" i="4"/>
  <c r="Y12" i="4"/>
  <c r="AG12" i="4"/>
  <c r="AO12" i="4"/>
  <c r="F12" i="4"/>
  <c r="N12" i="4"/>
  <c r="R12" i="4"/>
  <c r="V12" i="4"/>
  <c r="Z12" i="4"/>
  <c r="AD12" i="4"/>
  <c r="AH12" i="4"/>
  <c r="AL12" i="4"/>
  <c r="CH12" i="4"/>
  <c r="F11" i="4"/>
  <c r="J11" i="4"/>
  <c r="N11" i="4"/>
  <c r="R11" i="4"/>
  <c r="V11" i="4"/>
  <c r="Z11" i="4"/>
  <c r="AD11" i="4"/>
  <c r="AH11" i="4"/>
  <c r="AL11" i="4"/>
  <c r="AP11" i="4"/>
  <c r="CH11" i="4"/>
  <c r="E11" i="4"/>
  <c r="AS11" i="4" s="1"/>
  <c r="M11" i="4"/>
  <c r="Q11" i="4"/>
  <c r="Y11" i="4"/>
  <c r="AG11" i="4"/>
  <c r="AO11" i="4"/>
  <c r="CG11" i="4"/>
  <c r="G11" i="4"/>
  <c r="K11" i="4"/>
  <c r="O11" i="4"/>
  <c r="S11" i="4"/>
  <c r="W11" i="4"/>
  <c r="AA11" i="4"/>
  <c r="AE11" i="4"/>
  <c r="AI11" i="4"/>
  <c r="AM11" i="4"/>
  <c r="AQ11" i="4"/>
  <c r="CI11" i="4"/>
  <c r="D11" i="4"/>
  <c r="AR11" i="4" s="1"/>
  <c r="H11" i="4"/>
  <c r="L11" i="4"/>
  <c r="P11" i="4"/>
  <c r="T11" i="4"/>
  <c r="X11" i="4"/>
  <c r="AB11" i="4"/>
  <c r="AF11" i="4"/>
  <c r="AJ11" i="4"/>
  <c r="AN11" i="4"/>
  <c r="I11" i="4"/>
  <c r="U11" i="4"/>
  <c r="AC11" i="4"/>
  <c r="AK11" i="4"/>
  <c r="F10" i="4"/>
  <c r="J10" i="4"/>
  <c r="N10" i="4"/>
  <c r="R10" i="4"/>
  <c r="V10" i="4"/>
  <c r="Z10" i="4"/>
  <c r="AD10" i="4"/>
  <c r="AH10" i="4"/>
  <c r="AL10" i="4"/>
  <c r="AP10" i="4"/>
  <c r="CH10" i="4"/>
  <c r="D10" i="4"/>
  <c r="AR10" i="4" s="1"/>
  <c r="H10" i="4"/>
  <c r="L10" i="4"/>
  <c r="P10" i="4"/>
  <c r="T10" i="4"/>
  <c r="X10" i="4"/>
  <c r="AB10" i="4"/>
  <c r="AF10" i="4"/>
  <c r="AJ10" i="4"/>
  <c r="AN10" i="4"/>
  <c r="I10" i="4"/>
  <c r="M10" i="4"/>
  <c r="Q10" i="4"/>
  <c r="Y10" i="4"/>
  <c r="AG10" i="4"/>
  <c r="AO10" i="4"/>
  <c r="G10" i="4"/>
  <c r="K10" i="4"/>
  <c r="O10" i="4"/>
  <c r="S10" i="4"/>
  <c r="W10" i="4"/>
  <c r="AA10" i="4"/>
  <c r="AE10" i="4"/>
  <c r="AI10" i="4"/>
  <c r="AM10" i="4"/>
  <c r="AQ10" i="4"/>
  <c r="CI10" i="4"/>
  <c r="E10" i="4"/>
  <c r="U10" i="4"/>
  <c r="AC10" i="4"/>
  <c r="AK10" i="4"/>
  <c r="CG10" i="4"/>
  <c r="CG9" i="4"/>
  <c r="AO9" i="4"/>
  <c r="AK9" i="4"/>
  <c r="AG9" i="4"/>
  <c r="AC9" i="4"/>
  <c r="Y9" i="4"/>
  <c r="U9" i="4"/>
  <c r="Q9" i="4"/>
  <c r="M9" i="4"/>
  <c r="I9" i="4"/>
  <c r="E9" i="4"/>
  <c r="AN9" i="4"/>
  <c r="AJ9" i="4"/>
  <c r="AF9" i="4"/>
  <c r="AB9" i="4"/>
  <c r="X9" i="4"/>
  <c r="T9" i="4"/>
  <c r="P9" i="4"/>
  <c r="L9" i="4"/>
  <c r="H9" i="4"/>
  <c r="D9" i="4"/>
  <c r="AR9" i="4" s="1"/>
  <c r="CI9" i="4"/>
  <c r="AQ9" i="4"/>
  <c r="AM9" i="4"/>
  <c r="AI9" i="4"/>
  <c r="AE9" i="4"/>
  <c r="AA9" i="4"/>
  <c r="W9" i="4"/>
  <c r="S9" i="4"/>
  <c r="O9" i="4"/>
  <c r="K9" i="4"/>
  <c r="G9" i="4"/>
  <c r="CH9" i="4"/>
  <c r="AP9" i="4"/>
  <c r="AL9" i="4"/>
  <c r="AH9" i="4"/>
  <c r="AD9" i="4"/>
  <c r="Z9" i="4"/>
  <c r="V9" i="4"/>
  <c r="R9" i="4"/>
  <c r="N9" i="4"/>
  <c r="J9" i="4"/>
  <c r="G8" i="4"/>
  <c r="K8" i="4"/>
  <c r="O8" i="4"/>
  <c r="S8" i="4"/>
  <c r="W8" i="4"/>
  <c r="AA8" i="4"/>
  <c r="AE8" i="4"/>
  <c r="AI8" i="4"/>
  <c r="AM8" i="4"/>
  <c r="AQ8" i="4"/>
  <c r="CI8" i="4"/>
  <c r="E8" i="4"/>
  <c r="AS8" i="4" s="1"/>
  <c r="M8" i="4"/>
  <c r="Q8" i="4"/>
  <c r="Y8" i="4"/>
  <c r="AG8" i="4"/>
  <c r="AO8" i="4"/>
  <c r="CH8" i="4"/>
  <c r="D8" i="4"/>
  <c r="AR8" i="4" s="1"/>
  <c r="H8" i="4"/>
  <c r="L8" i="4"/>
  <c r="P8" i="4"/>
  <c r="T8" i="4"/>
  <c r="X8" i="4"/>
  <c r="AB8" i="4"/>
  <c r="AF8" i="4"/>
  <c r="AJ8" i="4"/>
  <c r="AN8" i="4"/>
  <c r="I8" i="4"/>
  <c r="U8" i="4"/>
  <c r="AC8" i="4"/>
  <c r="AK8" i="4"/>
  <c r="CG8" i="4"/>
  <c r="F8" i="4"/>
  <c r="J8" i="4"/>
  <c r="N8" i="4"/>
  <c r="R8" i="4"/>
  <c r="V8" i="4"/>
  <c r="Z8" i="4"/>
  <c r="AD8" i="4"/>
  <c r="AH8" i="4"/>
  <c r="AL8" i="4"/>
  <c r="AP8" i="4"/>
  <c r="CI4" i="4"/>
  <c r="CK4" i="4" s="1"/>
  <c r="CI5" i="4"/>
  <c r="CK5" i="4" s="1"/>
  <c r="CI6" i="4"/>
  <c r="CK6" i="4" s="1"/>
  <c r="CH4" i="4"/>
  <c r="CH5" i="4"/>
  <c r="CH6" i="4"/>
  <c r="CG4" i="4"/>
  <c r="CG5" i="4"/>
  <c r="CG6" i="4"/>
  <c r="D6" i="4"/>
  <c r="AR6" i="4" s="1"/>
  <c r="H6" i="4"/>
  <c r="L6" i="4"/>
  <c r="P6" i="4"/>
  <c r="T6" i="4"/>
  <c r="X6" i="4"/>
  <c r="AB6" i="4"/>
  <c r="AF6" i="4"/>
  <c r="AJ6" i="4"/>
  <c r="AN6" i="4"/>
  <c r="B4" i="4"/>
  <c r="C4" i="4" s="1"/>
  <c r="E4" i="4" s="1"/>
  <c r="B5" i="4"/>
  <c r="B6" i="4"/>
  <c r="C6" i="4" s="1"/>
  <c r="E6" i="4" s="1"/>
  <c r="AS6" i="4" s="1"/>
  <c r="B7" i="4"/>
  <c r="C7" i="4" s="1"/>
  <c r="E7" i="4" s="1"/>
  <c r="B3" i="4"/>
  <c r="C3" i="4" s="1"/>
  <c r="F3" i="4" s="1"/>
  <c r="C5" i="4"/>
  <c r="E5" i="4" s="1"/>
  <c r="CG3" i="4" l="1"/>
  <c r="CI3" i="4"/>
  <c r="CH3" i="4"/>
  <c r="AJ7" i="4"/>
  <c r="T7" i="4"/>
  <c r="D7" i="4"/>
  <c r="AR7" i="4" s="1"/>
  <c r="AS7" i="4" s="1"/>
  <c r="CH7" i="4"/>
  <c r="AF7" i="4"/>
  <c r="P7" i="4"/>
  <c r="CI7" i="4"/>
  <c r="AB7" i="4"/>
  <c r="L7" i="4"/>
  <c r="AN7" i="4"/>
  <c r="X7" i="4"/>
  <c r="H7" i="4"/>
  <c r="CG7" i="4"/>
  <c r="AT25" i="4"/>
  <c r="AU25" i="4" s="1"/>
  <c r="AV25" i="4" s="1"/>
  <c r="AW25" i="4" s="1"/>
  <c r="AX25" i="4" s="1"/>
  <c r="AY25" i="4" s="1"/>
  <c r="AZ25" i="4" s="1"/>
  <c r="BA25" i="4" s="1"/>
  <c r="BB25" i="4" s="1"/>
  <c r="BC25" i="4" s="1"/>
  <c r="BD25" i="4" s="1"/>
  <c r="BE25" i="4" s="1"/>
  <c r="BF25" i="4" s="1"/>
  <c r="BG25" i="4" s="1"/>
  <c r="BH25" i="4" s="1"/>
  <c r="BI25" i="4" s="1"/>
  <c r="BJ25" i="4" s="1"/>
  <c r="BK25" i="4" s="1"/>
  <c r="BL25" i="4" s="1"/>
  <c r="BM25" i="4" s="1"/>
  <c r="BN25" i="4" s="1"/>
  <c r="BO25" i="4" s="1"/>
  <c r="BP25" i="4" s="1"/>
  <c r="BQ25" i="4" s="1"/>
  <c r="BR25" i="4" s="1"/>
  <c r="BS25" i="4" s="1"/>
  <c r="BT25" i="4" s="1"/>
  <c r="BU25" i="4" s="1"/>
  <c r="BV25" i="4" s="1"/>
  <c r="BW25" i="4" s="1"/>
  <c r="BX25" i="4" s="1"/>
  <c r="BY25" i="4" s="1"/>
  <c r="BZ25" i="4" s="1"/>
  <c r="CA25" i="4" s="1"/>
  <c r="CB25" i="4" s="1"/>
  <c r="CC25" i="4" s="1"/>
  <c r="CD25" i="4" s="1"/>
  <c r="CE25" i="4" s="1"/>
  <c r="AS24" i="4"/>
  <c r="AT24" i="4"/>
  <c r="AU24" i="4" s="1"/>
  <c r="AV24" i="4" s="1"/>
  <c r="AW24" i="4" s="1"/>
  <c r="AX24" i="4" s="1"/>
  <c r="AY24" i="4" s="1"/>
  <c r="AZ24" i="4" s="1"/>
  <c r="BA24" i="4" s="1"/>
  <c r="BB24" i="4" s="1"/>
  <c r="BC24" i="4" s="1"/>
  <c r="BD24" i="4" s="1"/>
  <c r="BE24" i="4" s="1"/>
  <c r="BF24" i="4" s="1"/>
  <c r="BG24" i="4" s="1"/>
  <c r="BH24" i="4" s="1"/>
  <c r="BI24" i="4" s="1"/>
  <c r="BJ24" i="4" s="1"/>
  <c r="BK24" i="4" s="1"/>
  <c r="BL24" i="4" s="1"/>
  <c r="BM24" i="4" s="1"/>
  <c r="BN24" i="4" s="1"/>
  <c r="BO24" i="4" s="1"/>
  <c r="BP24" i="4" s="1"/>
  <c r="BQ24" i="4" s="1"/>
  <c r="BR24" i="4" s="1"/>
  <c r="BS24" i="4" s="1"/>
  <c r="BT24" i="4" s="1"/>
  <c r="BU24" i="4" s="1"/>
  <c r="BV24" i="4" s="1"/>
  <c r="BW24" i="4" s="1"/>
  <c r="BX24" i="4" s="1"/>
  <c r="BY24" i="4" s="1"/>
  <c r="BZ24" i="4" s="1"/>
  <c r="CA24" i="4" s="1"/>
  <c r="CB24" i="4" s="1"/>
  <c r="CC24" i="4" s="1"/>
  <c r="CD24" i="4" s="1"/>
  <c r="CE24" i="4" s="1"/>
  <c r="AW23" i="4"/>
  <c r="AX23" i="4"/>
  <c r="AY23" i="4" s="1"/>
  <c r="AZ23" i="4" s="1"/>
  <c r="BA23" i="4" s="1"/>
  <c r="BB23" i="4" s="1"/>
  <c r="BC23" i="4" s="1"/>
  <c r="BD23" i="4" s="1"/>
  <c r="BE23" i="4" s="1"/>
  <c r="BF23" i="4" s="1"/>
  <c r="BG23" i="4" s="1"/>
  <c r="BH23" i="4" s="1"/>
  <c r="BI23" i="4" s="1"/>
  <c r="BJ23" i="4" s="1"/>
  <c r="BK23" i="4" s="1"/>
  <c r="BL23" i="4" s="1"/>
  <c r="BM23" i="4" s="1"/>
  <c r="BN23" i="4" s="1"/>
  <c r="BO23" i="4" s="1"/>
  <c r="BP23" i="4" s="1"/>
  <c r="BQ23" i="4" s="1"/>
  <c r="BR23" i="4" s="1"/>
  <c r="BS23" i="4" s="1"/>
  <c r="BT23" i="4" s="1"/>
  <c r="BU23" i="4" s="1"/>
  <c r="BV23" i="4" s="1"/>
  <c r="BW23" i="4" s="1"/>
  <c r="BX23" i="4" s="1"/>
  <c r="BY23" i="4" s="1"/>
  <c r="BZ23" i="4" s="1"/>
  <c r="CA23" i="4" s="1"/>
  <c r="CB23" i="4" s="1"/>
  <c r="CC23" i="4" s="1"/>
  <c r="CD23" i="4" s="1"/>
  <c r="CE23" i="4" s="1"/>
  <c r="AU23" i="4"/>
  <c r="AV23" i="4"/>
  <c r="AT22" i="4"/>
  <c r="AU22" i="4" s="1"/>
  <c r="AV22" i="4" s="1"/>
  <c r="AW22" i="4" s="1"/>
  <c r="AX22" i="4" s="1"/>
  <c r="AY22" i="4" s="1"/>
  <c r="AZ22" i="4" s="1"/>
  <c r="BA22" i="4" s="1"/>
  <c r="BB22" i="4" s="1"/>
  <c r="BC22" i="4" s="1"/>
  <c r="BD22" i="4" s="1"/>
  <c r="BE22" i="4" s="1"/>
  <c r="BF22" i="4" s="1"/>
  <c r="BG22" i="4" s="1"/>
  <c r="BH22" i="4" s="1"/>
  <c r="BI22" i="4" s="1"/>
  <c r="BJ22" i="4" s="1"/>
  <c r="BK22" i="4" s="1"/>
  <c r="BL22" i="4" s="1"/>
  <c r="BM22" i="4" s="1"/>
  <c r="BN22" i="4" s="1"/>
  <c r="BO22" i="4" s="1"/>
  <c r="BP22" i="4" s="1"/>
  <c r="BQ22" i="4" s="1"/>
  <c r="BR22" i="4" s="1"/>
  <c r="BS22" i="4" s="1"/>
  <c r="BT22" i="4" s="1"/>
  <c r="BU22" i="4" s="1"/>
  <c r="BV22" i="4" s="1"/>
  <c r="BW22" i="4" s="1"/>
  <c r="BX22" i="4" s="1"/>
  <c r="BY22" i="4" s="1"/>
  <c r="BZ22" i="4" s="1"/>
  <c r="CA22" i="4" s="1"/>
  <c r="CB22" i="4" s="1"/>
  <c r="CC22" i="4" s="1"/>
  <c r="CD22" i="4" s="1"/>
  <c r="CE22" i="4" s="1"/>
  <c r="AS21" i="4"/>
  <c r="AT21" i="4"/>
  <c r="AU21" i="4" s="1"/>
  <c r="AV21" i="4" s="1"/>
  <c r="AW21" i="4" s="1"/>
  <c r="AX21" i="4" s="1"/>
  <c r="AY21" i="4" s="1"/>
  <c r="AZ21" i="4" s="1"/>
  <c r="BA21" i="4" s="1"/>
  <c r="BB21" i="4" s="1"/>
  <c r="BC21" i="4" s="1"/>
  <c r="BD21" i="4" s="1"/>
  <c r="BE21" i="4" s="1"/>
  <c r="BF21" i="4" s="1"/>
  <c r="BG21" i="4" s="1"/>
  <c r="BH21" i="4" s="1"/>
  <c r="BI21" i="4" s="1"/>
  <c r="BJ21" i="4" s="1"/>
  <c r="BK21" i="4" s="1"/>
  <c r="BL21" i="4" s="1"/>
  <c r="BM21" i="4" s="1"/>
  <c r="BN21" i="4" s="1"/>
  <c r="BO21" i="4" s="1"/>
  <c r="BP21" i="4" s="1"/>
  <c r="BQ21" i="4" s="1"/>
  <c r="BR21" i="4" s="1"/>
  <c r="BS21" i="4" s="1"/>
  <c r="BT21" i="4" s="1"/>
  <c r="BU21" i="4" s="1"/>
  <c r="BV21" i="4" s="1"/>
  <c r="BW21" i="4" s="1"/>
  <c r="BX21" i="4" s="1"/>
  <c r="BY21" i="4" s="1"/>
  <c r="BZ21" i="4" s="1"/>
  <c r="CA21" i="4" s="1"/>
  <c r="CB21" i="4" s="1"/>
  <c r="CC21" i="4" s="1"/>
  <c r="CD21" i="4" s="1"/>
  <c r="CE21" i="4" s="1"/>
  <c r="AS20" i="4"/>
  <c r="AT20" i="4" s="1"/>
  <c r="AU20" i="4" s="1"/>
  <c r="AV20" i="4" s="1"/>
  <c r="AW20" i="4" s="1"/>
  <c r="AX20" i="4" s="1"/>
  <c r="AY20" i="4" s="1"/>
  <c r="AZ20" i="4" s="1"/>
  <c r="BA20" i="4" s="1"/>
  <c r="BB20" i="4" s="1"/>
  <c r="BC20" i="4" s="1"/>
  <c r="BD20" i="4" s="1"/>
  <c r="BE20" i="4" s="1"/>
  <c r="BF20" i="4" s="1"/>
  <c r="BG20" i="4" s="1"/>
  <c r="BH20" i="4" s="1"/>
  <c r="BI20" i="4" s="1"/>
  <c r="BJ20" i="4" s="1"/>
  <c r="BK20" i="4" s="1"/>
  <c r="BL20" i="4" s="1"/>
  <c r="BM20" i="4" s="1"/>
  <c r="BN20" i="4" s="1"/>
  <c r="BO20" i="4" s="1"/>
  <c r="BP20" i="4" s="1"/>
  <c r="BQ20" i="4" s="1"/>
  <c r="BR20" i="4" s="1"/>
  <c r="BS20" i="4" s="1"/>
  <c r="BT20" i="4" s="1"/>
  <c r="BU20" i="4" s="1"/>
  <c r="BV20" i="4" s="1"/>
  <c r="BW20" i="4" s="1"/>
  <c r="BX20" i="4" s="1"/>
  <c r="BY20" i="4" s="1"/>
  <c r="BZ20" i="4" s="1"/>
  <c r="CA20" i="4" s="1"/>
  <c r="CB20" i="4" s="1"/>
  <c r="CC20" i="4" s="1"/>
  <c r="CD20" i="4" s="1"/>
  <c r="CE20" i="4" s="1"/>
  <c r="AT19" i="4"/>
  <c r="AU19" i="4"/>
  <c r="AV19" i="4" s="1"/>
  <c r="AW19" i="4" s="1"/>
  <c r="AX19" i="4" s="1"/>
  <c r="AY19" i="4" s="1"/>
  <c r="AZ19" i="4" s="1"/>
  <c r="BA19" i="4" s="1"/>
  <c r="BB19" i="4" s="1"/>
  <c r="BC19" i="4" s="1"/>
  <c r="BD19" i="4" s="1"/>
  <c r="BE19" i="4" s="1"/>
  <c r="BF19" i="4" s="1"/>
  <c r="BG19" i="4" s="1"/>
  <c r="BH19" i="4" s="1"/>
  <c r="BI19" i="4" s="1"/>
  <c r="BJ19" i="4" s="1"/>
  <c r="BK19" i="4" s="1"/>
  <c r="BL19" i="4" s="1"/>
  <c r="BM19" i="4" s="1"/>
  <c r="BN19" i="4" s="1"/>
  <c r="BO19" i="4" s="1"/>
  <c r="BP19" i="4" s="1"/>
  <c r="BQ19" i="4" s="1"/>
  <c r="BR19" i="4" s="1"/>
  <c r="BS19" i="4" s="1"/>
  <c r="BT19" i="4" s="1"/>
  <c r="BU19" i="4" s="1"/>
  <c r="BV19" i="4" s="1"/>
  <c r="BW19" i="4" s="1"/>
  <c r="BX19" i="4" s="1"/>
  <c r="BY19" i="4" s="1"/>
  <c r="BZ19" i="4" s="1"/>
  <c r="CA19" i="4" s="1"/>
  <c r="CB19" i="4" s="1"/>
  <c r="CC19" i="4" s="1"/>
  <c r="CD19" i="4" s="1"/>
  <c r="CE19" i="4" s="1"/>
  <c r="BB18" i="4"/>
  <c r="BC18" i="4" s="1"/>
  <c r="BD18" i="4" s="1"/>
  <c r="BE18" i="4" s="1"/>
  <c r="BF18" i="4" s="1"/>
  <c r="BG18" i="4" s="1"/>
  <c r="BH18" i="4" s="1"/>
  <c r="BI18" i="4" s="1"/>
  <c r="BJ18" i="4" s="1"/>
  <c r="BK18" i="4" s="1"/>
  <c r="BL18" i="4" s="1"/>
  <c r="BM18" i="4" s="1"/>
  <c r="BN18" i="4" s="1"/>
  <c r="BO18" i="4" s="1"/>
  <c r="BP18" i="4" s="1"/>
  <c r="BQ18" i="4" s="1"/>
  <c r="BR18" i="4" s="1"/>
  <c r="BS18" i="4" s="1"/>
  <c r="BT18" i="4" s="1"/>
  <c r="BU18" i="4" s="1"/>
  <c r="BV18" i="4" s="1"/>
  <c r="BW18" i="4" s="1"/>
  <c r="BX18" i="4" s="1"/>
  <c r="BY18" i="4" s="1"/>
  <c r="BZ18" i="4" s="1"/>
  <c r="CA18" i="4" s="1"/>
  <c r="CB18" i="4" s="1"/>
  <c r="CC18" i="4" s="1"/>
  <c r="CD18" i="4" s="1"/>
  <c r="CE18" i="4" s="1"/>
  <c r="AV17" i="4"/>
  <c r="AW17" i="4" s="1"/>
  <c r="AX17" i="4" s="1"/>
  <c r="AY17" i="4" s="1"/>
  <c r="AZ17" i="4" s="1"/>
  <c r="BA17" i="4" s="1"/>
  <c r="BB17" i="4" s="1"/>
  <c r="BC17" i="4" s="1"/>
  <c r="BD17" i="4" s="1"/>
  <c r="BE17" i="4" s="1"/>
  <c r="BF17" i="4" s="1"/>
  <c r="BG17" i="4" s="1"/>
  <c r="BH17" i="4" s="1"/>
  <c r="BI17" i="4" s="1"/>
  <c r="BJ17" i="4" s="1"/>
  <c r="BK17" i="4" s="1"/>
  <c r="BL17" i="4" s="1"/>
  <c r="BM17" i="4" s="1"/>
  <c r="BN17" i="4" s="1"/>
  <c r="BO17" i="4" s="1"/>
  <c r="BP17" i="4" s="1"/>
  <c r="BQ17" i="4" s="1"/>
  <c r="BR17" i="4" s="1"/>
  <c r="BS17" i="4" s="1"/>
  <c r="BT17" i="4" s="1"/>
  <c r="BU17" i="4" s="1"/>
  <c r="BV17" i="4" s="1"/>
  <c r="BW17" i="4" s="1"/>
  <c r="BX17" i="4" s="1"/>
  <c r="BY17" i="4" s="1"/>
  <c r="BZ17" i="4" s="1"/>
  <c r="CA17" i="4" s="1"/>
  <c r="CB17" i="4" s="1"/>
  <c r="CC17" i="4" s="1"/>
  <c r="CD17" i="4" s="1"/>
  <c r="CE17" i="4" s="1"/>
  <c r="AT17" i="4"/>
  <c r="AU17" i="4"/>
  <c r="AT16" i="4"/>
  <c r="AU16" i="4" s="1"/>
  <c r="AV16" i="4" s="1"/>
  <c r="AW16" i="4" s="1"/>
  <c r="AX16" i="4" s="1"/>
  <c r="AY16" i="4" s="1"/>
  <c r="AZ16" i="4" s="1"/>
  <c r="BA16" i="4" s="1"/>
  <c r="BB16" i="4" s="1"/>
  <c r="BC16" i="4" s="1"/>
  <c r="BD16" i="4" s="1"/>
  <c r="BE16" i="4" s="1"/>
  <c r="BF16" i="4" s="1"/>
  <c r="BG16" i="4" s="1"/>
  <c r="BH16" i="4" s="1"/>
  <c r="BI16" i="4" s="1"/>
  <c r="BJ16" i="4" s="1"/>
  <c r="BK16" i="4" s="1"/>
  <c r="BL16" i="4" s="1"/>
  <c r="BM16" i="4" s="1"/>
  <c r="BN16" i="4" s="1"/>
  <c r="BO16" i="4" s="1"/>
  <c r="BP16" i="4" s="1"/>
  <c r="BQ16" i="4" s="1"/>
  <c r="BR16" i="4" s="1"/>
  <c r="BS16" i="4" s="1"/>
  <c r="BT16" i="4" s="1"/>
  <c r="BU16" i="4" s="1"/>
  <c r="BV16" i="4" s="1"/>
  <c r="BW16" i="4" s="1"/>
  <c r="BX16" i="4" s="1"/>
  <c r="BY16" i="4" s="1"/>
  <c r="BZ16" i="4" s="1"/>
  <c r="CA16" i="4" s="1"/>
  <c r="CB16" i="4" s="1"/>
  <c r="CC16" i="4" s="1"/>
  <c r="CD16" i="4" s="1"/>
  <c r="CE16" i="4" s="1"/>
  <c r="AS15" i="4"/>
  <c r="AT15" i="4" s="1"/>
  <c r="AU15" i="4" s="1"/>
  <c r="AV15" i="4" s="1"/>
  <c r="AW15" i="4" s="1"/>
  <c r="AX15" i="4" s="1"/>
  <c r="AY15" i="4" s="1"/>
  <c r="AZ15" i="4" s="1"/>
  <c r="BA15" i="4" s="1"/>
  <c r="BB15" i="4" s="1"/>
  <c r="BC15" i="4" s="1"/>
  <c r="BD15" i="4" s="1"/>
  <c r="BE15" i="4" s="1"/>
  <c r="BF15" i="4" s="1"/>
  <c r="BG15" i="4" s="1"/>
  <c r="BH15" i="4" s="1"/>
  <c r="BI15" i="4" s="1"/>
  <c r="BJ15" i="4" s="1"/>
  <c r="BK15" i="4" s="1"/>
  <c r="BL15" i="4" s="1"/>
  <c r="BM15" i="4" s="1"/>
  <c r="BN15" i="4" s="1"/>
  <c r="BO15" i="4" s="1"/>
  <c r="BP15" i="4" s="1"/>
  <c r="BQ15" i="4" s="1"/>
  <c r="BR15" i="4" s="1"/>
  <c r="BS15" i="4" s="1"/>
  <c r="BT15" i="4" s="1"/>
  <c r="BU15" i="4" s="1"/>
  <c r="BV15" i="4" s="1"/>
  <c r="BW15" i="4" s="1"/>
  <c r="BX15" i="4" s="1"/>
  <c r="BY15" i="4" s="1"/>
  <c r="BZ15" i="4" s="1"/>
  <c r="CA15" i="4" s="1"/>
  <c r="CB15" i="4" s="1"/>
  <c r="CC15" i="4" s="1"/>
  <c r="CD15" i="4" s="1"/>
  <c r="CE15" i="4" s="1"/>
  <c r="AT14" i="4"/>
  <c r="AU14" i="4" s="1"/>
  <c r="AV14" i="4" s="1"/>
  <c r="AW14" i="4" s="1"/>
  <c r="AX14" i="4" s="1"/>
  <c r="AY14" i="4" s="1"/>
  <c r="AZ14" i="4" s="1"/>
  <c r="BA14" i="4" s="1"/>
  <c r="BB14" i="4" s="1"/>
  <c r="BC14" i="4" s="1"/>
  <c r="BD14" i="4" s="1"/>
  <c r="BE14" i="4" s="1"/>
  <c r="BF14" i="4" s="1"/>
  <c r="BG14" i="4" s="1"/>
  <c r="BH14" i="4" s="1"/>
  <c r="BI14" i="4" s="1"/>
  <c r="BJ14" i="4" s="1"/>
  <c r="BK14" i="4" s="1"/>
  <c r="BL14" i="4" s="1"/>
  <c r="BM14" i="4" s="1"/>
  <c r="BN14" i="4" s="1"/>
  <c r="BO14" i="4" s="1"/>
  <c r="BP14" i="4" s="1"/>
  <c r="BQ14" i="4" s="1"/>
  <c r="BR14" i="4" s="1"/>
  <c r="BS14" i="4" s="1"/>
  <c r="BT14" i="4" s="1"/>
  <c r="BU14" i="4" s="1"/>
  <c r="BV14" i="4" s="1"/>
  <c r="BW14" i="4" s="1"/>
  <c r="BX14" i="4" s="1"/>
  <c r="BY14" i="4" s="1"/>
  <c r="BZ14" i="4" s="1"/>
  <c r="CA14" i="4" s="1"/>
  <c r="CB14" i="4" s="1"/>
  <c r="CC14" i="4" s="1"/>
  <c r="CD14" i="4" s="1"/>
  <c r="CE14" i="4" s="1"/>
  <c r="AT13" i="4"/>
  <c r="AU13" i="4" s="1"/>
  <c r="AV13" i="4" s="1"/>
  <c r="AW13" i="4" s="1"/>
  <c r="AX13" i="4" s="1"/>
  <c r="AY13" i="4" s="1"/>
  <c r="AZ13" i="4" s="1"/>
  <c r="BA13" i="4" s="1"/>
  <c r="BB13" i="4" s="1"/>
  <c r="BC13" i="4" s="1"/>
  <c r="BD13" i="4" s="1"/>
  <c r="BE13" i="4" s="1"/>
  <c r="BF13" i="4" s="1"/>
  <c r="BG13" i="4" s="1"/>
  <c r="BH13" i="4" s="1"/>
  <c r="BI13" i="4" s="1"/>
  <c r="BJ13" i="4" s="1"/>
  <c r="BK13" i="4" s="1"/>
  <c r="BL13" i="4" s="1"/>
  <c r="BM13" i="4" s="1"/>
  <c r="BN13" i="4" s="1"/>
  <c r="BO13" i="4" s="1"/>
  <c r="BP13" i="4" s="1"/>
  <c r="BQ13" i="4" s="1"/>
  <c r="BR13" i="4" s="1"/>
  <c r="BS13" i="4" s="1"/>
  <c r="BT13" i="4" s="1"/>
  <c r="BU13" i="4" s="1"/>
  <c r="BV13" i="4" s="1"/>
  <c r="BW13" i="4" s="1"/>
  <c r="BX13" i="4" s="1"/>
  <c r="BY13" i="4" s="1"/>
  <c r="BZ13" i="4" s="1"/>
  <c r="CA13" i="4" s="1"/>
  <c r="CB13" i="4" s="1"/>
  <c r="CC13" i="4" s="1"/>
  <c r="CD13" i="4" s="1"/>
  <c r="CE13" i="4" s="1"/>
  <c r="AT12" i="4"/>
  <c r="AU12" i="4" s="1"/>
  <c r="AV12" i="4" s="1"/>
  <c r="AW12" i="4" s="1"/>
  <c r="AX12" i="4" s="1"/>
  <c r="AY12" i="4" s="1"/>
  <c r="AZ12" i="4" s="1"/>
  <c r="BA12" i="4" s="1"/>
  <c r="BB12" i="4" s="1"/>
  <c r="BC12" i="4" s="1"/>
  <c r="BD12" i="4" s="1"/>
  <c r="BE12" i="4" s="1"/>
  <c r="BF12" i="4" s="1"/>
  <c r="BG12" i="4" s="1"/>
  <c r="BH12" i="4" s="1"/>
  <c r="BI12" i="4" s="1"/>
  <c r="BJ12" i="4" s="1"/>
  <c r="BK12" i="4" s="1"/>
  <c r="BL12" i="4" s="1"/>
  <c r="BM12" i="4" s="1"/>
  <c r="BN12" i="4" s="1"/>
  <c r="BO12" i="4" s="1"/>
  <c r="BP12" i="4" s="1"/>
  <c r="BQ12" i="4" s="1"/>
  <c r="BR12" i="4" s="1"/>
  <c r="BS12" i="4" s="1"/>
  <c r="BT12" i="4" s="1"/>
  <c r="BU12" i="4" s="1"/>
  <c r="BV12" i="4" s="1"/>
  <c r="BW12" i="4" s="1"/>
  <c r="BX12" i="4" s="1"/>
  <c r="BY12" i="4" s="1"/>
  <c r="BZ12" i="4" s="1"/>
  <c r="CA12" i="4" s="1"/>
  <c r="CB12" i="4" s="1"/>
  <c r="CC12" i="4" s="1"/>
  <c r="CD12" i="4" s="1"/>
  <c r="CE12" i="4" s="1"/>
  <c r="AS12" i="4"/>
  <c r="CL5" i="4"/>
  <c r="AT11" i="4"/>
  <c r="AU11" i="4" s="1"/>
  <c r="AV11" i="4" s="1"/>
  <c r="AW11" i="4" s="1"/>
  <c r="AX11" i="4" s="1"/>
  <c r="AY11" i="4" s="1"/>
  <c r="AZ11" i="4" s="1"/>
  <c r="BA11" i="4" s="1"/>
  <c r="BB11" i="4" s="1"/>
  <c r="BC11" i="4" s="1"/>
  <c r="BD11" i="4" s="1"/>
  <c r="BE11" i="4" s="1"/>
  <c r="BF11" i="4" s="1"/>
  <c r="BG11" i="4" s="1"/>
  <c r="BH11" i="4" s="1"/>
  <c r="BI11" i="4" s="1"/>
  <c r="BJ11" i="4" s="1"/>
  <c r="BK11" i="4" s="1"/>
  <c r="BL11" i="4" s="1"/>
  <c r="BM11" i="4" s="1"/>
  <c r="BN11" i="4" s="1"/>
  <c r="BO11" i="4" s="1"/>
  <c r="BP11" i="4" s="1"/>
  <c r="BQ11" i="4" s="1"/>
  <c r="BR11" i="4" s="1"/>
  <c r="BS11" i="4" s="1"/>
  <c r="BT11" i="4" s="1"/>
  <c r="BU11" i="4" s="1"/>
  <c r="BV11" i="4" s="1"/>
  <c r="BW11" i="4" s="1"/>
  <c r="BX11" i="4" s="1"/>
  <c r="BY11" i="4" s="1"/>
  <c r="BZ11" i="4" s="1"/>
  <c r="CA11" i="4" s="1"/>
  <c r="CB11" i="4" s="1"/>
  <c r="CC11" i="4" s="1"/>
  <c r="CD11" i="4" s="1"/>
  <c r="CE11" i="4" s="1"/>
  <c r="AS10" i="4"/>
  <c r="AT10" i="4"/>
  <c r="AU10" i="4" s="1"/>
  <c r="AV10" i="4" s="1"/>
  <c r="AW10" i="4" s="1"/>
  <c r="AX10" i="4" s="1"/>
  <c r="AY10" i="4" s="1"/>
  <c r="AZ10" i="4" s="1"/>
  <c r="BA10" i="4" s="1"/>
  <c r="BB10" i="4" s="1"/>
  <c r="BC10" i="4" s="1"/>
  <c r="BD10" i="4" s="1"/>
  <c r="BE10" i="4" s="1"/>
  <c r="BF10" i="4" s="1"/>
  <c r="BG10" i="4" s="1"/>
  <c r="BH10" i="4" s="1"/>
  <c r="BI10" i="4" s="1"/>
  <c r="BJ10" i="4" s="1"/>
  <c r="BK10" i="4" s="1"/>
  <c r="BL10" i="4" s="1"/>
  <c r="BM10" i="4" s="1"/>
  <c r="BN10" i="4" s="1"/>
  <c r="BO10" i="4" s="1"/>
  <c r="BP10" i="4" s="1"/>
  <c r="BQ10" i="4" s="1"/>
  <c r="BR10" i="4" s="1"/>
  <c r="BS10" i="4" s="1"/>
  <c r="BT10" i="4" s="1"/>
  <c r="BU10" i="4" s="1"/>
  <c r="BV10" i="4" s="1"/>
  <c r="BW10" i="4" s="1"/>
  <c r="BX10" i="4" s="1"/>
  <c r="BY10" i="4" s="1"/>
  <c r="BZ10" i="4" s="1"/>
  <c r="CA10" i="4" s="1"/>
  <c r="CB10" i="4" s="1"/>
  <c r="CC10" i="4" s="1"/>
  <c r="CD10" i="4" s="1"/>
  <c r="CE10" i="4" s="1"/>
  <c r="AS9" i="4"/>
  <c r="AT9" i="4" s="1"/>
  <c r="AU9" i="4" s="1"/>
  <c r="AV9" i="4" s="1"/>
  <c r="AW9" i="4" s="1"/>
  <c r="AX9" i="4" s="1"/>
  <c r="AY9" i="4" s="1"/>
  <c r="AZ9" i="4" s="1"/>
  <c r="BA9" i="4" s="1"/>
  <c r="BB9" i="4" s="1"/>
  <c r="BC9" i="4" s="1"/>
  <c r="BD9" i="4" s="1"/>
  <c r="BE9" i="4" s="1"/>
  <c r="BF9" i="4" s="1"/>
  <c r="BG9" i="4" s="1"/>
  <c r="BH9" i="4" s="1"/>
  <c r="BI9" i="4" s="1"/>
  <c r="BJ9" i="4" s="1"/>
  <c r="BK9" i="4" s="1"/>
  <c r="BL9" i="4" s="1"/>
  <c r="BM9" i="4" s="1"/>
  <c r="BN9" i="4" s="1"/>
  <c r="BO9" i="4" s="1"/>
  <c r="BP9" i="4" s="1"/>
  <c r="BQ9" i="4" s="1"/>
  <c r="BR9" i="4" s="1"/>
  <c r="BS9" i="4" s="1"/>
  <c r="BT9" i="4" s="1"/>
  <c r="BU9" i="4" s="1"/>
  <c r="BV9" i="4" s="1"/>
  <c r="BW9" i="4" s="1"/>
  <c r="BX9" i="4" s="1"/>
  <c r="BY9" i="4" s="1"/>
  <c r="BZ9" i="4" s="1"/>
  <c r="CA9" i="4" s="1"/>
  <c r="CB9" i="4" s="1"/>
  <c r="CC9" i="4" s="1"/>
  <c r="CD9" i="4" s="1"/>
  <c r="CE9" i="4" s="1"/>
  <c r="CL4" i="4"/>
  <c r="CL6" i="4"/>
  <c r="AT8" i="4"/>
  <c r="AU8" i="4"/>
  <c r="AV8" i="4" s="1"/>
  <c r="AW8" i="4" s="1"/>
  <c r="AX8" i="4" s="1"/>
  <c r="AY8" i="4" s="1"/>
  <c r="AZ8" i="4" s="1"/>
  <c r="BA8" i="4" s="1"/>
  <c r="BB8" i="4" s="1"/>
  <c r="BC8" i="4" s="1"/>
  <c r="BD8" i="4" s="1"/>
  <c r="BE8" i="4" s="1"/>
  <c r="BF8" i="4" s="1"/>
  <c r="BG8" i="4" s="1"/>
  <c r="BH8" i="4" s="1"/>
  <c r="BI8" i="4" s="1"/>
  <c r="BJ8" i="4" s="1"/>
  <c r="BK8" i="4" s="1"/>
  <c r="BL8" i="4" s="1"/>
  <c r="BM8" i="4" s="1"/>
  <c r="BN8" i="4" s="1"/>
  <c r="BO8" i="4" s="1"/>
  <c r="BP8" i="4" s="1"/>
  <c r="BQ8" i="4" s="1"/>
  <c r="BR8" i="4" s="1"/>
  <c r="BS8" i="4" s="1"/>
  <c r="BT8" i="4" s="1"/>
  <c r="BU8" i="4" s="1"/>
  <c r="BV8" i="4" s="1"/>
  <c r="BW8" i="4" s="1"/>
  <c r="BX8" i="4" s="1"/>
  <c r="BY8" i="4" s="1"/>
  <c r="BZ8" i="4" s="1"/>
  <c r="CA8" i="4" s="1"/>
  <c r="CB8" i="4" s="1"/>
  <c r="CC8" i="4" s="1"/>
  <c r="CD8" i="4" s="1"/>
  <c r="CE8" i="4" s="1"/>
  <c r="AO3" i="4"/>
  <c r="AK3" i="4"/>
  <c r="AC3" i="4"/>
  <c r="U3" i="4"/>
  <c r="M3" i="4"/>
  <c r="I3" i="4"/>
  <c r="AN5" i="4"/>
  <c r="AF5" i="4"/>
  <c r="AB5" i="4"/>
  <c r="T5" i="4"/>
  <c r="L5" i="4"/>
  <c r="H5" i="4"/>
  <c r="AN4" i="4"/>
  <c r="AJ4" i="4"/>
  <c r="AB4" i="4"/>
  <c r="X4" i="4"/>
  <c r="T4" i="4"/>
  <c r="P4" i="4"/>
  <c r="L4" i="4"/>
  <c r="H4" i="4"/>
  <c r="D4" i="4"/>
  <c r="AR4" i="4" s="1"/>
  <c r="AS4" i="4" s="1"/>
  <c r="D3" i="4"/>
  <c r="AR3" i="4" s="1"/>
  <c r="AN3" i="4"/>
  <c r="AJ3" i="4"/>
  <c r="AF3" i="4"/>
  <c r="AB3" i="4"/>
  <c r="X3" i="4"/>
  <c r="T3" i="4"/>
  <c r="P3" i="4"/>
  <c r="L3" i="4"/>
  <c r="H3" i="4"/>
  <c r="AQ7" i="4"/>
  <c r="AM7" i="4"/>
  <c r="AI7" i="4"/>
  <c r="AE7" i="4"/>
  <c r="AA7" i="4"/>
  <c r="W7" i="4"/>
  <c r="S7" i="4"/>
  <c r="O7" i="4"/>
  <c r="K7" i="4"/>
  <c r="G7" i="4"/>
  <c r="AQ6" i="4"/>
  <c r="AM6" i="4"/>
  <c r="AI6" i="4"/>
  <c r="AE6" i="4"/>
  <c r="AA6" i="4"/>
  <c r="W6" i="4"/>
  <c r="S6" i="4"/>
  <c r="O6" i="4"/>
  <c r="K6" i="4"/>
  <c r="G6" i="4"/>
  <c r="AQ5" i="4"/>
  <c r="AM5" i="4"/>
  <c r="AI5" i="4"/>
  <c r="AE5" i="4"/>
  <c r="AA5" i="4"/>
  <c r="W5" i="4"/>
  <c r="S5" i="4"/>
  <c r="O5" i="4"/>
  <c r="K5" i="4"/>
  <c r="G5" i="4"/>
  <c r="AQ4" i="4"/>
  <c r="AM4" i="4"/>
  <c r="AI4" i="4"/>
  <c r="AE4" i="4"/>
  <c r="AA4" i="4"/>
  <c r="W4" i="4"/>
  <c r="S4" i="4"/>
  <c r="O4" i="4"/>
  <c r="K4" i="4"/>
  <c r="G4" i="4"/>
  <c r="AJ5" i="4"/>
  <c r="X5" i="4"/>
  <c r="P5" i="4"/>
  <c r="D5" i="4"/>
  <c r="AR5" i="4" s="1"/>
  <c r="AS5" i="4" s="1"/>
  <c r="AF4" i="4"/>
  <c r="AQ3" i="4"/>
  <c r="AM3" i="4"/>
  <c r="AI3" i="4"/>
  <c r="AE3" i="4"/>
  <c r="AA3" i="4"/>
  <c r="W3" i="4"/>
  <c r="S3" i="4"/>
  <c r="O3" i="4"/>
  <c r="K3" i="4"/>
  <c r="G3" i="4"/>
  <c r="AP7" i="4"/>
  <c r="AL7" i="4"/>
  <c r="AH7" i="4"/>
  <c r="AD7" i="4"/>
  <c r="Z7" i="4"/>
  <c r="V7" i="4"/>
  <c r="R7" i="4"/>
  <c r="N7" i="4"/>
  <c r="J7" i="4"/>
  <c r="F7" i="4"/>
  <c r="AP6" i="4"/>
  <c r="AL6" i="4"/>
  <c r="AH6" i="4"/>
  <c r="AD6" i="4"/>
  <c r="Z6" i="4"/>
  <c r="V6" i="4"/>
  <c r="R6" i="4"/>
  <c r="N6" i="4"/>
  <c r="J6" i="4"/>
  <c r="F6" i="4"/>
  <c r="AT6" i="4" s="1"/>
  <c r="AP5" i="4"/>
  <c r="AL5" i="4"/>
  <c r="AH5" i="4"/>
  <c r="AD5" i="4"/>
  <c r="Z5" i="4"/>
  <c r="V5" i="4"/>
  <c r="R5" i="4"/>
  <c r="N5" i="4"/>
  <c r="J5" i="4"/>
  <c r="F5" i="4"/>
  <c r="AP4" i="4"/>
  <c r="AL4" i="4"/>
  <c r="AH4" i="4"/>
  <c r="AD4" i="4"/>
  <c r="Z4" i="4"/>
  <c r="V4" i="4"/>
  <c r="R4" i="4"/>
  <c r="N4" i="4"/>
  <c r="J4" i="4"/>
  <c r="F4" i="4"/>
  <c r="AG3" i="4"/>
  <c r="Y3" i="4"/>
  <c r="Q3" i="4"/>
  <c r="E3" i="4"/>
  <c r="AP3" i="4"/>
  <c r="AL3" i="4"/>
  <c r="AH3" i="4"/>
  <c r="AD3" i="4"/>
  <c r="Z3" i="4"/>
  <c r="V3" i="4"/>
  <c r="R3" i="4"/>
  <c r="N3" i="4"/>
  <c r="J3" i="4"/>
  <c r="AO7" i="4"/>
  <c r="AK7" i="4"/>
  <c r="AG7" i="4"/>
  <c r="AC7" i="4"/>
  <c r="Y7" i="4"/>
  <c r="U7" i="4"/>
  <c r="Q7" i="4"/>
  <c r="M7" i="4"/>
  <c r="I7" i="4"/>
  <c r="AO6" i="4"/>
  <c r="AK6" i="4"/>
  <c r="AG6" i="4"/>
  <c r="AC6" i="4"/>
  <c r="Y6" i="4"/>
  <c r="U6" i="4"/>
  <c r="Q6" i="4"/>
  <c r="M6" i="4"/>
  <c r="I6" i="4"/>
  <c r="AO5" i="4"/>
  <c r="AK5" i="4"/>
  <c r="AG5" i="4"/>
  <c r="AC5" i="4"/>
  <c r="Y5" i="4"/>
  <c r="U5" i="4"/>
  <c r="Q5" i="4"/>
  <c r="M5" i="4"/>
  <c r="I5" i="4"/>
  <c r="AO4" i="4"/>
  <c r="AK4" i="4"/>
  <c r="AG4" i="4"/>
  <c r="AC4" i="4"/>
  <c r="Y4" i="4"/>
  <c r="U4" i="4"/>
  <c r="Q4" i="4"/>
  <c r="M4" i="4"/>
  <c r="I4" i="4"/>
  <c r="AT7" i="4" l="1"/>
  <c r="AU7" i="4" s="1"/>
  <c r="AV7" i="4" s="1"/>
  <c r="AW7" i="4" s="1"/>
  <c r="AX7" i="4" s="1"/>
  <c r="AY7" i="4" s="1"/>
  <c r="AZ7" i="4" s="1"/>
  <c r="BA7" i="4" s="1"/>
  <c r="BB7" i="4" s="1"/>
  <c r="BC7" i="4" s="1"/>
  <c r="BD7" i="4" s="1"/>
  <c r="BE7" i="4" s="1"/>
  <c r="BF7" i="4" s="1"/>
  <c r="BG7" i="4" s="1"/>
  <c r="BH7" i="4" s="1"/>
  <c r="BI7" i="4" s="1"/>
  <c r="BJ7" i="4" s="1"/>
  <c r="BK7" i="4" s="1"/>
  <c r="BL7" i="4" s="1"/>
  <c r="BM7" i="4" s="1"/>
  <c r="BN7" i="4" s="1"/>
  <c r="BO7" i="4" s="1"/>
  <c r="BP7" i="4" s="1"/>
  <c r="BQ7" i="4" s="1"/>
  <c r="BR7" i="4" s="1"/>
  <c r="BS7" i="4" s="1"/>
  <c r="BT7" i="4" s="1"/>
  <c r="BU7" i="4" s="1"/>
  <c r="BV7" i="4" s="1"/>
  <c r="BW7" i="4" s="1"/>
  <c r="BX7" i="4" s="1"/>
  <c r="BY7" i="4" s="1"/>
  <c r="BZ7" i="4" s="1"/>
  <c r="CA7" i="4" s="1"/>
  <c r="CB7" i="4" s="1"/>
  <c r="CC7" i="4" s="1"/>
  <c r="CD7" i="4" s="1"/>
  <c r="CE7" i="4" s="1"/>
  <c r="CF7" i="4" s="1"/>
  <c r="CF25" i="4"/>
  <c r="CK25" i="4"/>
  <c r="CL25" i="4" s="1"/>
  <c r="CF24" i="4"/>
  <c r="CK24" i="4"/>
  <c r="CL24" i="4" s="1"/>
  <c r="CF23" i="4"/>
  <c r="CK23" i="4"/>
  <c r="CL23" i="4" s="1"/>
  <c r="CF22" i="4"/>
  <c r="CK22" i="4"/>
  <c r="CL22" i="4" s="1"/>
  <c r="CF21" i="4"/>
  <c r="CK21" i="4"/>
  <c r="CL21" i="4" s="1"/>
  <c r="CK20" i="4"/>
  <c r="CL20" i="4" s="1"/>
  <c r="CF20" i="4"/>
  <c r="CF19" i="4"/>
  <c r="CK19" i="4"/>
  <c r="CL19" i="4" s="1"/>
  <c r="CF18" i="4"/>
  <c r="CK18" i="4"/>
  <c r="CL18" i="4" s="1"/>
  <c r="CF17" i="4"/>
  <c r="CK17" i="4"/>
  <c r="CL17" i="4" s="1"/>
  <c r="CK16" i="4"/>
  <c r="CL16" i="4" s="1"/>
  <c r="CF16" i="4"/>
  <c r="CF15" i="4"/>
  <c r="CK15" i="4"/>
  <c r="CL15" i="4" s="1"/>
  <c r="CK14" i="4"/>
  <c r="CL14" i="4" s="1"/>
  <c r="CF14" i="4"/>
  <c r="CF13" i="4"/>
  <c r="CK13" i="4"/>
  <c r="CL13" i="4" s="1"/>
  <c r="CF12" i="4"/>
  <c r="CK12" i="4"/>
  <c r="CL12" i="4" s="1"/>
  <c r="CF11" i="4"/>
  <c r="CK11" i="4"/>
  <c r="CL11" i="4" s="1"/>
  <c r="CF10" i="4"/>
  <c r="CK10" i="4"/>
  <c r="CL10" i="4" s="1"/>
  <c r="CF9" i="4"/>
  <c r="CK9" i="4"/>
  <c r="CL9" i="4" s="1"/>
  <c r="CF8" i="4"/>
  <c r="CK8" i="4"/>
  <c r="CL8" i="4" s="1"/>
  <c r="AT4" i="4"/>
  <c r="AS3" i="4"/>
  <c r="AT3" i="4" s="1"/>
  <c r="AU3" i="4" s="1"/>
  <c r="AV3" i="4" s="1"/>
  <c r="AW3" i="4" s="1"/>
  <c r="AX3" i="4" s="1"/>
  <c r="AY3" i="4" s="1"/>
  <c r="AZ3" i="4" s="1"/>
  <c r="BA3" i="4" s="1"/>
  <c r="BB3" i="4" s="1"/>
  <c r="BC3" i="4" s="1"/>
  <c r="BD3" i="4" s="1"/>
  <c r="BE3" i="4" s="1"/>
  <c r="BF3" i="4" s="1"/>
  <c r="BG3" i="4" s="1"/>
  <c r="BH3" i="4" s="1"/>
  <c r="BI3" i="4" s="1"/>
  <c r="BJ3" i="4" s="1"/>
  <c r="BK3" i="4" s="1"/>
  <c r="BL3" i="4" s="1"/>
  <c r="BM3" i="4" s="1"/>
  <c r="BN3" i="4" s="1"/>
  <c r="BO3" i="4" s="1"/>
  <c r="BP3" i="4" s="1"/>
  <c r="BQ3" i="4" s="1"/>
  <c r="BR3" i="4" s="1"/>
  <c r="BS3" i="4" s="1"/>
  <c r="BT3" i="4" s="1"/>
  <c r="BU3" i="4" s="1"/>
  <c r="BV3" i="4" s="1"/>
  <c r="BW3" i="4" s="1"/>
  <c r="BX3" i="4" s="1"/>
  <c r="BY3" i="4" s="1"/>
  <c r="BZ3" i="4" s="1"/>
  <c r="CA3" i="4" s="1"/>
  <c r="CB3" i="4" s="1"/>
  <c r="CC3" i="4" s="1"/>
  <c r="CD3" i="4" s="1"/>
  <c r="CE3" i="4" s="1"/>
  <c r="CJ3" i="4" s="1"/>
  <c r="AT5" i="4"/>
  <c r="AU5" i="4" s="1"/>
  <c r="AV5" i="4" s="1"/>
  <c r="AW5" i="4" s="1"/>
  <c r="AX5" i="4" s="1"/>
  <c r="AY5" i="4" s="1"/>
  <c r="AZ5" i="4" s="1"/>
  <c r="BA5" i="4" s="1"/>
  <c r="BB5" i="4" s="1"/>
  <c r="BC5" i="4" s="1"/>
  <c r="BD5" i="4" s="1"/>
  <c r="BE5" i="4" s="1"/>
  <c r="BF5" i="4" s="1"/>
  <c r="BG5" i="4" s="1"/>
  <c r="BH5" i="4" s="1"/>
  <c r="BI5" i="4" s="1"/>
  <c r="BJ5" i="4" s="1"/>
  <c r="BK5" i="4" s="1"/>
  <c r="BL5" i="4" s="1"/>
  <c r="BM5" i="4" s="1"/>
  <c r="BN5" i="4" s="1"/>
  <c r="BO5" i="4" s="1"/>
  <c r="BP5" i="4" s="1"/>
  <c r="BQ5" i="4" s="1"/>
  <c r="BR5" i="4" s="1"/>
  <c r="BS5" i="4" s="1"/>
  <c r="BT5" i="4" s="1"/>
  <c r="BU5" i="4" s="1"/>
  <c r="BV5" i="4" s="1"/>
  <c r="BW5" i="4" s="1"/>
  <c r="BX5" i="4" s="1"/>
  <c r="BY5" i="4" s="1"/>
  <c r="BZ5" i="4" s="1"/>
  <c r="CA5" i="4" s="1"/>
  <c r="CB5" i="4" s="1"/>
  <c r="CC5" i="4" s="1"/>
  <c r="CD5" i="4" s="1"/>
  <c r="CE5" i="4" s="1"/>
  <c r="CF5" i="4" s="1"/>
  <c r="AU4" i="4"/>
  <c r="AV4" i="4" s="1"/>
  <c r="AW4" i="4" s="1"/>
  <c r="AX4" i="4" s="1"/>
  <c r="AY4" i="4" s="1"/>
  <c r="AZ4" i="4" s="1"/>
  <c r="BA4" i="4" s="1"/>
  <c r="BB4" i="4" s="1"/>
  <c r="BC4" i="4" s="1"/>
  <c r="BD4" i="4" s="1"/>
  <c r="BE4" i="4" s="1"/>
  <c r="BF4" i="4" s="1"/>
  <c r="BG4" i="4" s="1"/>
  <c r="BH4" i="4" s="1"/>
  <c r="BI4" i="4" s="1"/>
  <c r="BJ4" i="4" s="1"/>
  <c r="BK4" i="4" s="1"/>
  <c r="BL4" i="4" s="1"/>
  <c r="BM4" i="4" s="1"/>
  <c r="BN4" i="4" s="1"/>
  <c r="BO4" i="4" s="1"/>
  <c r="BP4" i="4" s="1"/>
  <c r="BQ4" i="4" s="1"/>
  <c r="BR4" i="4" s="1"/>
  <c r="BS4" i="4" s="1"/>
  <c r="BT4" i="4" s="1"/>
  <c r="BU4" i="4" s="1"/>
  <c r="BV4" i="4" s="1"/>
  <c r="BW4" i="4" s="1"/>
  <c r="BX4" i="4" s="1"/>
  <c r="BY4" i="4" s="1"/>
  <c r="BZ4" i="4" s="1"/>
  <c r="CA4" i="4" s="1"/>
  <c r="CB4" i="4" s="1"/>
  <c r="CC4" i="4" s="1"/>
  <c r="CD4" i="4" s="1"/>
  <c r="CE4" i="4" s="1"/>
  <c r="CF4" i="4" s="1"/>
  <c r="AU6" i="4"/>
  <c r="AV6" i="4" s="1"/>
  <c r="AW6" i="4" s="1"/>
  <c r="AX6" i="4" s="1"/>
  <c r="AY6" i="4" s="1"/>
  <c r="AZ6" i="4" s="1"/>
  <c r="BA6" i="4" s="1"/>
  <c r="BB6" i="4" s="1"/>
  <c r="BC6" i="4" s="1"/>
  <c r="BD6" i="4" s="1"/>
  <c r="BE6" i="4" s="1"/>
  <c r="BF6" i="4" s="1"/>
  <c r="BG6" i="4" s="1"/>
  <c r="BH6" i="4" s="1"/>
  <c r="BI6" i="4" s="1"/>
  <c r="BJ6" i="4" s="1"/>
  <c r="BK6" i="4" s="1"/>
  <c r="BL6" i="4" s="1"/>
  <c r="BM6" i="4" s="1"/>
  <c r="BN6" i="4" s="1"/>
  <c r="BO6" i="4" s="1"/>
  <c r="BP6" i="4" s="1"/>
  <c r="BQ6" i="4" s="1"/>
  <c r="BR6" i="4" s="1"/>
  <c r="BS6" i="4" s="1"/>
  <c r="BT6" i="4" s="1"/>
  <c r="BU6" i="4" s="1"/>
  <c r="BV6" i="4" s="1"/>
  <c r="BW6" i="4" s="1"/>
  <c r="BX6" i="4" s="1"/>
  <c r="BY6" i="4" s="1"/>
  <c r="BZ6" i="4" s="1"/>
  <c r="CA6" i="4" s="1"/>
  <c r="CB6" i="4" s="1"/>
  <c r="CC6" i="4" s="1"/>
  <c r="CD6" i="4" s="1"/>
  <c r="CE6" i="4" s="1"/>
  <c r="CF6" i="4" s="1"/>
  <c r="CF3" i="4" l="1"/>
  <c r="CK3" i="4"/>
  <c r="CL3" i="4" s="1"/>
  <c r="CK7" i="4"/>
  <c r="CL7" i="4" s="1"/>
</calcChain>
</file>

<file path=xl/sharedStrings.xml><?xml version="1.0" encoding="utf-8"?>
<sst xmlns="http://schemas.openxmlformats.org/spreadsheetml/2006/main" count="151" uniqueCount="142">
  <si>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</si>
  <si>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</si>
  <si>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</si>
  <si>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</si>
  <si>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</si>
  <si>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</si>
  <si>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</si>
  <si>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</si>
  <si>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</si>
  <si>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</si>
  <si>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</si>
  <si>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</si>
  <si>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</si>
  <si>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</si>
  <si>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</si>
  <si>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</si>
  <si>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</si>
  <si>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</si>
  <si>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</si>
  <si>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</si>
  <si>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</si>
  <si>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</si>
  <si>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</si>
  <si>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</si>
  <si>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</si>
  <si>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</si>
  <si>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Chaine nettoyée</t>
  </si>
  <si>
    <t>Changement ordre caractères</t>
  </si>
  <si>
    <t>LU280019400644750000</t>
  </si>
  <si>
    <t>MD24AG000225100013104168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</si>
  <si>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</si>
  <si>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</si>
  <si>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</si>
  <si>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</si>
  <si>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</si>
  <si>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</si>
  <si>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</si>
  <si>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</si>
  <si>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</si>
  <si>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</si>
  <si>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</si>
  <si>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</si>
  <si>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</si>
  <si>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</si>
  <si>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</si>
  <si>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</si>
  <si>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</si>
  <si>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</si>
  <si>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</si>
  <si>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</si>
  <si>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</si>
  <si>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</si>
  <si>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</si>
  <si>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</si>
  <si>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</si>
  <si>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</si>
  <si>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</si>
  <si>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</si>
  <si>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</si>
  <si>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</si>
  <si>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ME25505000012345678951</t>
  </si>
  <si>
    <t>Chaîne originale</t>
  </si>
  <si>
    <t>AT611904300234573201</t>
  </si>
  <si>
    <t>CH00 3456 7890 C123 4567 8</t>
  </si>
  <si>
    <t>Valeur</t>
  </si>
  <si>
    <t>Caractère</t>
  </si>
  <si>
    <t>0</t>
  </si>
  <si>
    <t>R1</t>
  </si>
  <si>
    <t>R2</t>
  </si>
  <si>
    <t>R3</t>
  </si>
  <si>
    <t>R4</t>
  </si>
  <si>
    <t>R5</t>
  </si>
  <si>
    <t>R6</t>
  </si>
  <si>
    <t>R7</t>
  </si>
  <si>
    <t>R8</t>
  </si>
  <si>
    <t>R9</t>
  </si>
  <si>
    <t>R10</t>
  </si>
  <si>
    <t>R11</t>
  </si>
  <si>
    <t>R12</t>
  </si>
  <si>
    <t>R13</t>
  </si>
  <si>
    <t>R14</t>
  </si>
  <si>
    <t>R15</t>
  </si>
  <si>
    <t>R16</t>
  </si>
  <si>
    <t>R17</t>
  </si>
  <si>
    <t>R18</t>
  </si>
  <si>
    <t>R19</t>
  </si>
  <si>
    <t>R20</t>
  </si>
  <si>
    <t>R21</t>
  </si>
  <si>
    <t>R22</t>
  </si>
  <si>
    <t>R23</t>
  </si>
  <si>
    <t>R24</t>
  </si>
  <si>
    <t>R25</t>
  </si>
  <si>
    <t>R26</t>
  </si>
  <si>
    <t>R27</t>
  </si>
  <si>
    <t>R28</t>
  </si>
  <si>
    <t>R29</t>
  </si>
  <si>
    <t>R30</t>
  </si>
  <si>
    <t>R31</t>
  </si>
  <si>
    <t>R32</t>
  </si>
  <si>
    <t>R33</t>
  </si>
  <si>
    <t>R34</t>
  </si>
  <si>
    <t>R35</t>
  </si>
  <si>
    <t>R36</t>
  </si>
  <si>
    <t>R37</t>
  </si>
  <si>
    <t>R38</t>
  </si>
  <si>
    <t>R39</t>
  </si>
  <si>
    <t>R40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</si>
  <si>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</si>
  <si>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</si>
  <si>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</si>
  <si>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</si>
  <si>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</si>
  <si>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</si>
  <si>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</si>
  <si>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</si>
  <si>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</si>
  <si>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</si>
  <si>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IBAN Valide</t>
  </si>
  <si>
    <t>No Compte</t>
  </si>
  <si>
    <t>Code Pays</t>
  </si>
  <si>
    <t>Clé</t>
  </si>
  <si>
    <t>Bonne clé</t>
  </si>
  <si>
    <t>Texte complémentaire</t>
  </si>
  <si>
    <t>IBAN Définitif</t>
  </si>
  <si>
    <t>GR1601101250000000012300695</t>
  </si>
  <si>
    <t>GT82TRAJ01020000001210029690</t>
  </si>
  <si>
    <t>HU42117730161111101800000000</t>
  </si>
  <si>
    <t>IS140159260076545510730339</t>
  </si>
  <si>
    <t>IE29AIBK93115212345678</t>
  </si>
  <si>
    <t>IL620108000000099999999</t>
  </si>
  <si>
    <t>IT60X0542811101000000123456</t>
  </si>
  <si>
    <t>JO94CBJO0010000000000131000302</t>
  </si>
  <si>
    <t>KZ86125KZT5004100100</t>
  </si>
  <si>
    <t>XK05 1212 0123 4567 8906</t>
  </si>
  <si>
    <t>KW81CBKU0000000000001234560101</t>
  </si>
  <si>
    <t>LB62099900000001001901229114</t>
  </si>
  <si>
    <t>VG96VPVG0000012345678901</t>
  </si>
  <si>
    <t>BH67BMAG00001299123456</t>
  </si>
  <si>
    <t>BA391290079401028494</t>
  </si>
  <si>
    <t>BR1800000000141455123924100C2</t>
  </si>
  <si>
    <t>BG80BNBG96611020345678</t>
  </si>
  <si>
    <t>CR0515202001026284066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</si>
</sst>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0" xfId="0" quotePrefix="1" applyNumberFormat="1" applyAlignment="1">
      <alignment horizontal="center" vertical="center"/>
    </xf>
    <xf numFmtId="0" fontId="0" fillId="0" borderId="0" xfId="0" applyFont="1" applyFill="1" applyAlignment="1">
      <alignment horizontal="center"/>
    </xf>
    <xf numFmtId="0" fontId="0" fillId="0" borderId="0" xfId="0" applyNumberFormat="1" applyFont="1" applyFill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95">
    <dxf>
      <numFmt numFmtId="0" formatCode="General"/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numFmt numFmtId="0" formatCode="General"/>
      <alignment horizontal="center" textRotation="0" wrapText="0" indent="0" justifyLastLine="0" shrinkToFit="0" readingOrder="0"/>
    </dxf>
    <dxf>
      <numFmt numFmtId="0" formatCode="General"/>
      <alignment horizontal="center" textRotation="0" wrapText="0" indent="0" justifyLastLine="0" shrinkToFit="0" readingOrder="0"/>
    </dxf>
    <dxf>
      <numFmt numFmtId="0" formatCode="General"/>
      <alignment horizontal="center" textRotation="0" wrapText="0" indent="0" justifyLastLine="0" shrinkToFit="0" readingOrder="0"/>
    </dxf>
    <dxf>
      <numFmt numFmtId="0" formatCode="General"/>
      <alignment horizontal="center" textRotation="0" wrapText="0" indent="0" justifyLastLine="0" shrinkToFit="0" readingOrder="0"/>
    </dxf>
    <dxf>
      <numFmt numFmtId="0" formatCode="General"/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3" name="Tableau3" displayName="Tableau3" ref="A2:CL25" totalsRowShown="0" headerRowDxfId="91" dataDxfId="90">
  <tableColumns count="90">
    <tableColumn id="1" name="Chaîne originale" dataDxfId="89"/>
    <tableColumn id="2" name="Chaine nettoyée" dataDxfId="88">
      <calculatedColumnFormula>SUBSTITUTE(SUBSTITUTE(SUBSTITUTE(A3," ",""),"-",""),".","")</calculatedColumnFormula>
    </tableColumn>
    <tableColumn id="3" name="Changement ordre caractères" dataDxfId="87">
      <calculatedColumnFormula>CONCATENATE(RIGHT(B3,LEN(B3)-4),LEFT(B3,4))</calculatedColumnFormula>
    </tableColumn>
    <tableColumn id="4" name="1" dataDxfId="86">
      <calculatedColumnFormula>IFERROR(VLOOKUP(MID($C3,D$2,1),CorrespondanceCaractereValeur[],2,FALSE),"")</calculatedColumnFormula>
    </tableColumn>
    <tableColumn id="5" name="2" dataDxfId="85">
      <calculatedColumnFormula>IFERROR(VLOOKUP(MID($C3,E$2,1),CorrespondanceCaractereValeur[],2,FALSE),"")</calculatedColumnFormula>
    </tableColumn>
    <tableColumn id="6" name="3" dataDxfId="84">
      <calculatedColumnFormula>IFERROR(VLOOKUP(MID($C3,F$2,1),CorrespondanceCaractereValeur[],2,FALSE),"")</calculatedColumnFormula>
    </tableColumn>
    <tableColumn id="7" name="4" dataDxfId="83">
      <calculatedColumnFormula>IFERROR(VLOOKUP(MID($C3,G$2,1),CorrespondanceCaractereValeur[],2,FALSE),"")</calculatedColumnFormula>
    </tableColumn>
    <tableColumn id="8" name="5" dataDxfId="82">
      <calculatedColumnFormula>IFERROR(VLOOKUP(MID($C3,H$2,1),CorrespondanceCaractereValeur[],2,FALSE),"")</calculatedColumnFormula>
    </tableColumn>
    <tableColumn id="9" name="6" dataDxfId="81">
      <calculatedColumnFormula>IFERROR(VLOOKUP(MID($C3,I$2,1),CorrespondanceCaractereValeur[],2,FALSE),"")</calculatedColumnFormula>
    </tableColumn>
    <tableColumn id="10" name="7" dataDxfId="80">
      <calculatedColumnFormula>IFERROR(VLOOKUP(MID($C3,J$2,1),CorrespondanceCaractereValeur[],2,FALSE),"")</calculatedColumnFormula>
    </tableColumn>
    <tableColumn id="11" name="8" dataDxfId="79">
      <calculatedColumnFormula>IFERROR(VLOOKUP(MID($C3,K$2,1),CorrespondanceCaractereValeur[],2,FALSE),"")</calculatedColumnFormula>
    </tableColumn>
    <tableColumn id="12" name="9" dataDxfId="78">
      <calculatedColumnFormula>IFERROR(VLOOKUP(MID($C3,L$2,1),CorrespondanceCaractereValeur[],2,FALSE),"")</calculatedColumnFormula>
    </tableColumn>
    <tableColumn id="13" name="10" dataDxfId="77">
      <calculatedColumnFormula>IFERROR(VLOOKUP(MID($C3,M$2,1),CorrespondanceCaractereValeur[],2,FALSE),"")</calculatedColumnFormula>
    </tableColumn>
    <tableColumn id="14" name="11" dataDxfId="76">
      <calculatedColumnFormula>IFERROR(VLOOKUP(MID($C3,N$2,1),CorrespondanceCaractereValeur[],2,FALSE),"")</calculatedColumnFormula>
    </tableColumn>
    <tableColumn id="15" name="12" dataDxfId="75">
      <calculatedColumnFormula>IFERROR(VLOOKUP(MID($C3,O$2,1),CorrespondanceCaractereValeur[],2,FALSE),"")</calculatedColumnFormula>
    </tableColumn>
    <tableColumn id="16" name="13" dataDxfId="74">
      <calculatedColumnFormula>IFERROR(VLOOKUP(MID($C3,P$2,1),CorrespondanceCaractereValeur[],2,FALSE),"")</calculatedColumnFormula>
    </tableColumn>
    <tableColumn id="17" name="14" dataDxfId="73">
      <calculatedColumnFormula>IFERROR(VLOOKUP(MID($C3,Q$2,1),CorrespondanceCaractereValeur[],2,FALSE),"")</calculatedColumnFormula>
    </tableColumn>
    <tableColumn id="18" name="15" dataDxfId="72">
      <calculatedColumnFormula>IFERROR(VLOOKUP(MID($C3,R$2,1),CorrespondanceCaractereValeur[],2,FALSE),"")</calculatedColumnFormula>
    </tableColumn>
    <tableColumn id="19" name="16" dataDxfId="71">
      <calculatedColumnFormula>IFERROR(VLOOKUP(MID($C3,S$2,1),CorrespondanceCaractereValeur[],2,FALSE),"")</calculatedColumnFormula>
    </tableColumn>
    <tableColumn id="20" name="17" dataDxfId="70">
      <calculatedColumnFormula>IFERROR(VLOOKUP(MID($C3,T$2,1),CorrespondanceCaractereValeur[],2,FALSE),"")</calculatedColumnFormula>
    </tableColumn>
    <tableColumn id="21" name="18" dataDxfId="69">
      <calculatedColumnFormula>IFERROR(VLOOKUP(MID($C3,U$2,1),CorrespondanceCaractereValeur[],2,FALSE),"")</calculatedColumnFormula>
    </tableColumn>
    <tableColumn id="22" name="19" dataDxfId="68">
      <calculatedColumnFormula>IFERROR(VLOOKUP(MID($C3,V$2,1),CorrespondanceCaractereValeur[],2,FALSE),"")</calculatedColumnFormula>
    </tableColumn>
    <tableColumn id="23" name="20" dataDxfId="67">
      <calculatedColumnFormula>IFERROR(VLOOKUP(MID($C3,W$2,1),CorrespondanceCaractereValeur[],2,FALSE),"")</calculatedColumnFormula>
    </tableColumn>
    <tableColumn id="24" name="21" dataDxfId="66">
      <calculatedColumnFormula>IFERROR(VLOOKUP(MID($C3,X$2,1),CorrespondanceCaractereValeur[],2,FALSE),"")</calculatedColumnFormula>
    </tableColumn>
    <tableColumn id="25" name="22" dataDxfId="65">
      <calculatedColumnFormula>IFERROR(VLOOKUP(MID($C3,Y$2,1),CorrespondanceCaractereValeur[],2,FALSE),"")</calculatedColumnFormula>
    </tableColumn>
    <tableColumn id="26" name="23" dataDxfId="64">
      <calculatedColumnFormula>IFERROR(VLOOKUP(MID($C3,Z$2,1),CorrespondanceCaractereValeur[],2,FALSE),"")</calculatedColumnFormula>
    </tableColumn>
    <tableColumn id="27" name="24" dataDxfId="63">
      <calculatedColumnFormula>IFERROR(VLOOKUP(MID($C3,AA$2,1),CorrespondanceCaractereValeur[],2,FALSE),"")</calculatedColumnFormula>
    </tableColumn>
    <tableColumn id="28" name="25" dataDxfId="62">
      <calculatedColumnFormula>IFERROR(VLOOKUP(MID($C3,AB$2,1),CorrespondanceCaractereValeur[],2,FALSE),"")</calculatedColumnFormula>
    </tableColumn>
    <tableColumn id="29" name="26" dataDxfId="61">
      <calculatedColumnFormula>IFERROR(VLOOKUP(MID($C3,AC$2,1),CorrespondanceCaractereValeur[],2,FALSE),"")</calculatedColumnFormula>
    </tableColumn>
    <tableColumn id="30" name="27" dataDxfId="60">
      <calculatedColumnFormula>IFERROR(VLOOKUP(MID($C3,AD$2,1),CorrespondanceCaractereValeur[],2,FALSE),"")</calculatedColumnFormula>
    </tableColumn>
    <tableColumn id="31" name="28" dataDxfId="59">
      <calculatedColumnFormula>IFERROR(VLOOKUP(MID($C3,AE$2,1),CorrespondanceCaractereValeur[],2,FALSE),"")</calculatedColumnFormula>
    </tableColumn>
    <tableColumn id="32" name="29" dataDxfId="58">
      <calculatedColumnFormula>IFERROR(VLOOKUP(MID($C3,AF$2,1),CorrespondanceCaractereValeur[],2,FALSE),"")</calculatedColumnFormula>
    </tableColumn>
    <tableColumn id="33" name="30" dataDxfId="57">
      <calculatedColumnFormula>IFERROR(VLOOKUP(MID($C3,AG$2,1),CorrespondanceCaractereValeur[],2,FALSE),"")</calculatedColumnFormula>
    </tableColumn>
    <tableColumn id="34" name="31" dataDxfId="56">
      <calculatedColumnFormula>IFERROR(VLOOKUP(MID($C3,AH$2,1),CorrespondanceCaractereValeur[],2,FALSE),"")</calculatedColumnFormula>
    </tableColumn>
    <tableColumn id="35" name="32" dataDxfId="55">
      <calculatedColumnFormula>IFERROR(VLOOKUP(MID($C3,AI$2,1),CorrespondanceCaractereValeur[],2,FALSE),"")</calculatedColumnFormula>
    </tableColumn>
    <tableColumn id="36" name="33" dataDxfId="54">
      <calculatedColumnFormula>IFERROR(VLOOKUP(MID($C3,AJ$2,1),CorrespondanceCaractereValeur[],2,FALSE),"")</calculatedColumnFormula>
    </tableColumn>
    <tableColumn id="37" name="34" dataDxfId="53">
      <calculatedColumnFormula>IFERROR(VLOOKUP(MID($C3,AK$2,1),CorrespondanceCaractereValeur[],2,FALSE),"")</calculatedColumnFormula>
    </tableColumn>
    <tableColumn id="38" name="35" dataDxfId="52">
      <calculatedColumnFormula>IFERROR(VLOOKUP(MID($C3,AL$2,1),CorrespondanceCaractereValeur[],2,FALSE),"")</calculatedColumnFormula>
    </tableColumn>
    <tableColumn id="39" name="36" dataDxfId="51">
      <calculatedColumnFormula>IFERROR(VLOOKUP(MID($C3,AM$2,1),CorrespondanceCaractereValeur[],2,FALSE),"")</calculatedColumnFormula>
    </tableColumn>
    <tableColumn id="40" name="37" dataDxfId="50">
      <calculatedColumnFormula>IFERROR(VLOOKUP(MID($C3,AN$2,1),CorrespondanceCaractereValeur[],2,FALSE),"")</calculatedColumnFormula>
    </tableColumn>
    <tableColumn id="41" name="38" dataDxfId="49">
      <calculatedColumnFormula>IFERROR(VLOOKUP(MID($C3,AO$2,1),CorrespondanceCaractereValeur[],2,FALSE),"")</calculatedColumnFormula>
    </tableColumn>
    <tableColumn id="42" name="39" dataDxfId="48">
      <calculatedColumnFormula>IFERROR(VLOOKUP(MID($C3,AP$2,1),CorrespondanceCaractereValeur[],2,FALSE),"")</calculatedColumnFormula>
    </tableColumn>
    <tableColumn id="43" name="40" dataDxfId="47">
      <calculatedColumnFormula>IFERROR(VLOOKUP(MID($C3,AQ$2,1),CorrespondanceCaractereValeur[],2,FALSE),"")</calculatedColumnFormula>
    </tableColumn>
    <tableColumn id="44" name="R1" dataDxfId="46">
      <calculatedColumnFormula>IF(D3&gt;0,MOD(D3,97),0)</calculatedColumnFormula>
    </tableColumn>
    <tableColumn id="45" name="R2" dataDxfId="45">
      <calculatedColumnFormula>IF(E3&lt;&gt;"",MOD(SUM(E3+POWER(10,LEN(E3))*AR3),97),MOD(AR3,97))</calculatedColumnFormula>
    </tableColumn>
    <tableColumn id="46" name="R3" dataDxfId="44">
      <calculatedColumnFormula>IF(F3&lt;&gt;"",MOD(SUM(F3+POWER(10,LEN(F3))*AS3),97),MOD(AS3,97))</calculatedColumnFormula>
    </tableColumn>
    <tableColumn id="47" name="R4" dataDxfId="43">
      <calculatedColumnFormula>IF(G3&lt;&gt;"",MOD(SUM(G3+POWER(10,LEN(G3))*AT3),97),MOD(AT3,97))</calculatedColumnFormula>
    </tableColumn>
    <tableColumn id="48" name="R5" dataDxfId="42">
      <calculatedColumnFormula>IF(H3&lt;&gt;"",MOD(SUM(H3+POWER(10,LEN(H3))*AU3),97),MOD(AU3,97))</calculatedColumnFormula>
    </tableColumn>
    <tableColumn id="49" name="R6" dataDxfId="41">
      <calculatedColumnFormula>IF(I3&lt;&gt;"",MOD(SUM(I3+POWER(10,LEN(I3))*AV3),97),MOD(AV3,97))</calculatedColumnFormula>
    </tableColumn>
    <tableColumn id="50" name="R7" dataDxfId="40">
      <calculatedColumnFormula>IF(J3&lt;&gt;"",MOD(SUM(J3+POWER(10,LEN(J3))*AW3),97),MOD(AW3,97))</calculatedColumnFormula>
    </tableColumn>
    <tableColumn id="51" name="R8" dataDxfId="39">
      <calculatedColumnFormula>IF(K3&lt;&gt;"",MOD(SUM(K3+POWER(10,LEN(K3))*AX3),97),MOD(AX3,97))</calculatedColumnFormula>
    </tableColumn>
    <tableColumn id="52" name="R9" dataDxfId="38">
      <calculatedColumnFormula>IF(L3&lt;&gt;"",MOD(SUM(L3+POWER(10,LEN(L3))*AY3),97),MOD(AY3,97))</calculatedColumnFormula>
    </tableColumn>
    <tableColumn id="53" name="R10" dataDxfId="37">
      <calculatedColumnFormula>IF(M3&lt;&gt;"",MOD(SUM(M3+POWER(10,LEN(M3))*AZ3),97),MOD(AZ3,97))</calculatedColumnFormula>
    </tableColumn>
    <tableColumn id="54" name="R11" dataDxfId="36">
      <calculatedColumnFormula>IF(N3&lt;&gt;"",MOD(SUM(N3+POWER(10,LEN(N3))*BA3),97),MOD(BA3,97))</calculatedColumnFormula>
    </tableColumn>
    <tableColumn id="55" name="R12" dataDxfId="35">
      <calculatedColumnFormula>IF(O3&lt;&gt;"",MOD(SUM(O3+POWER(10,LEN(O3))*BB3),97),MOD(BB3,97))</calculatedColumnFormula>
    </tableColumn>
    <tableColumn id="56" name="R13" dataDxfId="34">
      <calculatedColumnFormula>IF(P3&lt;&gt;"",MOD(SUM(P3+POWER(10,LEN(P3))*BC3),97),MOD(BC3,97))</calculatedColumnFormula>
    </tableColumn>
    <tableColumn id="57" name="R14" dataDxfId="33">
      <calculatedColumnFormula>IF(Q3&lt;&gt;"",MOD(SUM(Q3+POWER(10,LEN(Q3))*BD3),97),MOD(BD3,97))</calculatedColumnFormula>
    </tableColumn>
    <tableColumn id="58" name="R15" dataDxfId="32">
      <calculatedColumnFormula>IF(R3&lt;&gt;"",MOD(SUM(R3+POWER(10,LEN(R3))*BE3),97),MOD(BE3,97))</calculatedColumnFormula>
    </tableColumn>
    <tableColumn id="59" name="R16" dataDxfId="31">
      <calculatedColumnFormula>IF(S3&lt;&gt;"",MOD(SUM(S3+POWER(10,LEN(S3))*BF3),97),MOD(BF3,97))</calculatedColumnFormula>
    </tableColumn>
    <tableColumn id="60" name="R17" dataDxfId="30">
      <calculatedColumnFormula>IF(T3&lt;&gt;"",MOD(SUM(T3+POWER(10,LEN(T3))*BG3),97),MOD(BG3,97))</calculatedColumnFormula>
    </tableColumn>
    <tableColumn id="61" name="R18" dataDxfId="29">
      <calculatedColumnFormula>IF(U3&lt;&gt;"",MOD(SUM(U3+POWER(10,LEN(U3))*BH3),97),MOD(BH3,97))</calculatedColumnFormula>
    </tableColumn>
    <tableColumn id="62" name="R19" dataDxfId="28">
      <calculatedColumnFormula>IF(V3&lt;&gt;"",MOD(SUM(V3+POWER(10,LEN(V3))*BI3),97),MOD(BI3,97))</calculatedColumnFormula>
    </tableColumn>
    <tableColumn id="63" name="R20" dataDxfId="27">
      <calculatedColumnFormula>IF(W3&lt;&gt;"",MOD(SUM(W3+POWER(10,LEN(W3))*BJ3),97),MOD(BJ3,97))</calculatedColumnFormula>
    </tableColumn>
    <tableColumn id="64" name="R21" dataDxfId="26">
      <calculatedColumnFormula>IF(X3&lt;&gt;"",MOD(SUM(X3+POWER(10,LEN(X3))*BK3),97),MOD(BK3,97))</calculatedColumnFormula>
    </tableColumn>
    <tableColumn id="65" name="R22" dataDxfId="25">
      <calculatedColumnFormula>IF(Y3&lt;&gt;"",MOD(SUM(Y3+POWER(10,LEN(Y3))*BL3),97),MOD(BL3,97))</calculatedColumnFormula>
    </tableColumn>
    <tableColumn id="66" name="R23" dataDxfId="24">
      <calculatedColumnFormula>IF(Z3&lt;&gt;"",MOD(SUM(Z3+POWER(10,LEN(Z3))*BM3),97),MOD(BM3,97))</calculatedColumnFormula>
    </tableColumn>
    <tableColumn id="67" name="R24" dataDxfId="23">
      <calculatedColumnFormula>IF(AA3&lt;&gt;"",MOD(SUM(AA3+POWER(10,LEN(AA3))*BN3),97),MOD(BN3,97))</calculatedColumnFormula>
    </tableColumn>
    <tableColumn id="68" name="R25" dataDxfId="22">
      <calculatedColumnFormula>IF(AB3&lt;&gt;"",MOD(SUM(AB3+POWER(10,LEN(AB3))*BO3),97),MOD(BO3,97))</calculatedColumnFormula>
    </tableColumn>
    <tableColumn id="69" name="R26" dataDxfId="21">
      <calculatedColumnFormula>IF(AC3&lt;&gt;"",MOD(SUM(AC3+POWER(10,LEN(AC3))*BP3),97),MOD(BP3,97))</calculatedColumnFormula>
    </tableColumn>
    <tableColumn id="70" name="R27" dataDxfId="20">
      <calculatedColumnFormula>IF(AD3&lt;&gt;"",MOD(SUM(AD3+POWER(10,LEN(AD3))*BQ3),97),MOD(BQ3,97))</calculatedColumnFormula>
    </tableColumn>
    <tableColumn id="71" name="R28" dataDxfId="19">
      <calculatedColumnFormula>IF(AE3&lt;&gt;"",MOD(SUM(AE3+POWER(10,LEN(AE3))*BR3),97),MOD(BR3,97))</calculatedColumnFormula>
    </tableColumn>
    <tableColumn id="72" name="R29" dataDxfId="18">
      <calculatedColumnFormula>IF(AF3&lt;&gt;"",MOD(SUM(AF3+POWER(10,LEN(AF3))*BS3),97),MOD(BS3,97))</calculatedColumnFormula>
    </tableColumn>
    <tableColumn id="73" name="R30" dataDxfId="17">
      <calculatedColumnFormula>IF(AG3&lt;&gt;"",MOD(SUM(AG3+POWER(10,LEN(AG3))*BT3),97),MOD(BT3,97))</calculatedColumnFormula>
    </tableColumn>
    <tableColumn id="74" name="R31" dataDxfId="16">
      <calculatedColumnFormula>IF(AH3&lt;&gt;"",MOD(SUM(AH3+POWER(10,LEN(AH3))*BU3),97),MOD(BU3,97))</calculatedColumnFormula>
    </tableColumn>
    <tableColumn id="75" name="R32" dataDxfId="15">
      <calculatedColumnFormula>IF(AI3&lt;&gt;"",MOD(SUM(AI3+POWER(10,LEN(AI3))*BV3),97),MOD(BV3,97))</calculatedColumnFormula>
    </tableColumn>
    <tableColumn id="76" name="R33" dataDxfId="14">
      <calculatedColumnFormula>IF(AJ3&lt;&gt;"",MOD(SUM(AJ3+POWER(10,LEN(AJ3))*BW3),97),MOD(BW3,97))</calculatedColumnFormula>
    </tableColumn>
    <tableColumn id="77" name="R34" dataDxfId="13">
      <calculatedColumnFormula>IF(AK3&lt;&gt;"",MOD(SUM(AK3+POWER(10,LEN(AK3))*BX3),97),MOD(BX3,97))</calculatedColumnFormula>
    </tableColumn>
    <tableColumn id="78" name="R35" dataDxfId="12">
      <calculatedColumnFormula>IF(AL3&lt;&gt;"",MOD(SUM(AL3+POWER(10,LEN(AL3))*BY3),97),MOD(BY3,97))</calculatedColumnFormula>
    </tableColumn>
    <tableColumn id="79" name="R36" dataDxfId="11">
      <calculatedColumnFormula>IF(AM3&lt;&gt;"",MOD(SUM(AM3+POWER(10,LEN(AM3))*BZ3),97),MOD(BZ3,97))</calculatedColumnFormula>
    </tableColumn>
    <tableColumn id="80" name="R37" dataDxfId="10">
      <calculatedColumnFormula>IF(AN3&lt;&gt;"",MOD(SUM(AN3+POWER(10,LEN(AN3))*CA3),97),MOD(CA3,97))</calculatedColumnFormula>
    </tableColumn>
    <tableColumn id="81" name="R38" dataDxfId="9">
      <calculatedColumnFormula>IF(AO3&lt;&gt;"",MOD(SUM(AO3+POWER(10,LEN(AO3))*CB3),97),MOD(CB3,97))</calculatedColumnFormula>
    </tableColumn>
    <tableColumn id="82" name="R39" dataDxfId="8">
      <calculatedColumnFormula>IF(AP3&lt;&gt;"",MOD(SUM(AP3+POWER(10,LEN(AP3))*CC3),97),MOD(CC3,97))</calculatedColumnFormula>
    </tableColumn>
    <tableColumn id="83" name="R40" dataDxfId="7">
      <calculatedColumnFormula>IF(AQ3&lt;&gt;"",MOD(SUM(AQ3+POWER(10,LEN(AQ3))*CD3),97),MOD(CD3,97))</calculatedColumnFormula>
    </tableColumn>
    <tableColumn id="84" name="IBAN Valide" dataDxfId="6">
      <calculatedColumnFormula>IF(Tableau3[[#This Row],[R40]]=1,TRUE,FALSE)</calculatedColumnFormula>
    </tableColumn>
    <tableColumn id="85" name="No Compte" dataDxfId="5">
      <calculatedColumnFormula>LEFT(Tableau3[Changement ordre caractères],LEN(Tableau3[Changement ordre caractères])-4)</calculatedColumnFormula>
    </tableColumn>
    <tableColumn id="88" name="Code Pays" dataDxfId="4">
      <calculatedColumnFormula>LEFT(RIGHT(Tableau3[Changement ordre caractères],4),2)</calculatedColumnFormula>
    </tableColumn>
    <tableColumn id="89" name="Clé" dataDxfId="3">
      <calculatedColumnFormula>RIGHT(Tableau3[Changement ordre caractères],2)</calculatedColumnFormula>
    </tableColumn>
    <tableColumn id="90" name="Bonne clé" dataDxfId="0">
      <calculatedColumnFormula>IF(Tableau3[[#This Row],[R40]]=1,Tableau3[[#This Row],[Clé]],MOD(VALUE(Tableau3[[#This Row],[Clé]])-Tableau3[[#This Row],[R40]]+1,97))</calculatedColumnFormula>
    </tableColumn>
    <tableColumn id="91" name="Texte complémentaire" dataDxfId="2">
      <calculatedColumnFormula>REPT("0",2-LEN(Tableau3[[#This Row],[Bonne clé]]))</calculatedColumnFormula>
    </tableColumn>
    <tableColumn id="92" name="IBAN Définitif" dataDxfId="1">
      <calculatedColumnFormula>CONCATENATE(Tableau3[[#This Row],[Code Pays]],Tableau3[[#This Row],[Texte complémentaire]],Tableau3[[#This Row],[Bonne clé]],Tableau3[[#This Row],[No Compte]])</calculatedColumnFormula>
    </tableColumn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" name="CorrespondanceCaractereValeur" displayName="CorrespondanceCaractereValeur" ref="A1:B37" totalsRowShown="0" dataDxfId="94">
  <autoFilter ref="A1:B37"/>
  <tableColumns count="2">
    <tableColumn id="1" name="Caractère" dataDxfId="93"/>
    <tableColumn id="2" name="Valeur" dataDxfId="92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CL106"/>
  <sheetViews>
    <sheetView tabSelected="1" topLeftCell="BO1" workbookViewId="0">
      <selection activeCell="CL7" sqref="CL7"/>
    </sheetView>
  </sheetViews>
  <sheetFormatPr baseColWidth="10" defaultColWidth="26.85546875" defaultRowHeight="15" x14ac:dyDescent="0.25"/>
  <cols>
    <col min="1" max="1" width="33.28515625" style="2" bestFit="1" customWidth="1"/>
    <col min="2" max="2" width="27" style="2" bestFit="1" customWidth="1"/>
    <col min="3" max="3" width="33.28515625" style="2" bestFit="1" customWidth="1"/>
    <col min="4" max="43" width="3.140625" style="2" customWidth="1"/>
    <col min="44" max="52" width="3.140625" style="2" bestFit="1" customWidth="1"/>
    <col min="53" max="83" width="4.140625" style="2" bestFit="1" customWidth="1"/>
    <col min="84" max="89" width="26.85546875" style="2"/>
    <col min="90" max="90" width="33.28515625" style="2" bestFit="1" customWidth="1"/>
    <col min="91" max="16384" width="26.85546875" style="2"/>
  </cols>
  <sheetData>
    <row r="2" spans="1:90" x14ac:dyDescent="0.25">
      <c r="A2" s="2" t="s">
        <v>61</v>
      </c>
      <c r="B2" s="2" t="s">
        <v>26</v>
      </c>
      <c r="C2" s="2" t="s">
        <v>27</v>
      </c>
      <c r="D2" s="3" t="s">
        <v>30</v>
      </c>
      <c r="E2" s="3" t="s">
        <v>31</v>
      </c>
      <c r="F2" s="3" t="s">
        <v>32</v>
      </c>
      <c r="G2" s="3" t="s">
        <v>33</v>
      </c>
      <c r="H2" s="3" t="s">
        <v>34</v>
      </c>
      <c r="I2" s="3" t="s">
        <v>35</v>
      </c>
      <c r="J2" s="3" t="s">
        <v>36</v>
      </c>
      <c r="K2" s="3" t="s">
        <v>37</v>
      </c>
      <c r="L2" s="3" t="s">
        <v>38</v>
      </c>
      <c r="M2" s="3" t="s">
        <v>39</v>
      </c>
      <c r="N2" s="3" t="s">
        <v>40</v>
      </c>
      <c r="O2" s="3" t="s">
        <v>41</v>
      </c>
      <c r="P2" s="3" t="s">
        <v>42</v>
      </c>
      <c r="Q2" s="3" t="s">
        <v>43</v>
      </c>
      <c r="R2" s="3" t="s">
        <v>44</v>
      </c>
      <c r="S2" s="3" t="s">
        <v>45</v>
      </c>
      <c r="T2" s="3" t="s">
        <v>46</v>
      </c>
      <c r="U2" s="3" t="s">
        <v>47</v>
      </c>
      <c r="V2" s="3" t="s">
        <v>48</v>
      </c>
      <c r="W2" s="3" t="s">
        <v>49</v>
      </c>
      <c r="X2" s="3" t="s">
        <v>50</v>
      </c>
      <c r="Y2" s="3" t="s">
        <v>51</v>
      </c>
      <c r="Z2" s="3" t="s">
        <v>52</v>
      </c>
      <c r="AA2" s="3" t="s">
        <v>53</v>
      </c>
      <c r="AB2" s="3" t="s">
        <v>54</v>
      </c>
      <c r="AC2" s="3" t="s">
        <v>55</v>
      </c>
      <c r="AD2" s="3" t="s">
        <v>56</v>
      </c>
      <c r="AE2" s="3" t="s">
        <v>57</v>
      </c>
      <c r="AF2" s="3" t="s">
        <v>58</v>
      </c>
      <c r="AG2" s="3" t="s">
        <v>59</v>
      </c>
      <c r="AH2" s="3" t="s">
        <v>107</v>
      </c>
      <c r="AI2" s="3" t="s">
        <v>108</v>
      </c>
      <c r="AJ2" s="3" t="s">
        <v>109</v>
      </c>
      <c r="AK2" s="3" t="s">
        <v>110</v>
      </c>
      <c r="AL2" s="3" t="s">
        <v>111</v>
      </c>
      <c r="AM2" s="3" t="s">
        <v>112</v>
      </c>
      <c r="AN2" s="3" t="s">
        <v>113</v>
      </c>
      <c r="AO2" s="3" t="s">
        <v>114</v>
      </c>
      <c r="AP2" s="3" t="s">
        <v>115</v>
      </c>
      <c r="AQ2" s="3" t="s">
        <v>116</v>
      </c>
      <c r="AR2" s="2" t="s">
        <v>67</v>
      </c>
      <c r="AS2" s="2" t="s">
        <v>68</v>
      </c>
      <c r="AT2" s="2" t="s">
        <v>69</v>
      </c>
      <c r="AU2" s="2" t="s">
        <v>70</v>
      </c>
      <c r="AV2" s="2" t="s">
        <v>71</v>
      </c>
      <c r="AW2" s="2" t="s">
        <v>72</v>
      </c>
      <c r="AX2" s="2" t="s">
        <v>73</v>
      </c>
      <c r="AY2" s="2" t="s">
        <v>74</v>
      </c>
      <c r="AZ2" s="2" t="s">
        <v>75</v>
      </c>
      <c r="BA2" s="2" t="s">
        <v>76</v>
      </c>
      <c r="BB2" s="2" t="s">
        <v>77</v>
      </c>
      <c r="BC2" s="2" t="s">
        <v>78</v>
      </c>
      <c r="BD2" s="2" t="s">
        <v>79</v>
      </c>
      <c r="BE2" s="2" t="s">
        <v>80</v>
      </c>
      <c r="BF2" s="2" t="s">
        <v>81</v>
      </c>
      <c r="BG2" s="2" t="s">
        <v>82</v>
      </c>
      <c r="BH2" s="2" t="s">
        <v>83</v>
      </c>
      <c r="BI2" s="2" t="s">
        <v>84</v>
      </c>
      <c r="BJ2" s="2" t="s">
        <v>85</v>
      </c>
      <c r="BK2" s="2" t="s">
        <v>86</v>
      </c>
      <c r="BL2" s="2" t="s">
        <v>87</v>
      </c>
      <c r="BM2" s="2" t="s">
        <v>88</v>
      </c>
      <c r="BN2" s="2" t="s">
        <v>89</v>
      </c>
      <c r="BO2" s="2" t="s">
        <v>90</v>
      </c>
      <c r="BP2" s="2" t="s">
        <v>91</v>
      </c>
      <c r="BQ2" s="2" t="s">
        <v>92</v>
      </c>
      <c r="BR2" s="2" t="s">
        <v>93</v>
      </c>
      <c r="BS2" s="2" t="s">
        <v>94</v>
      </c>
      <c r="BT2" s="2" t="s">
        <v>95</v>
      </c>
      <c r="BU2" s="2" t="s">
        <v>96</v>
      </c>
      <c r="BV2" s="2" t="s">
        <v>97</v>
      </c>
      <c r="BW2" s="2" t="s">
        <v>98</v>
      </c>
      <c r="BX2" s="2" t="s">
        <v>99</v>
      </c>
      <c r="BY2" s="2" t="s">
        <v>100</v>
      </c>
      <c r="BZ2" s="2" t="s">
        <v>101</v>
      </c>
      <c r="CA2" s="2" t="s">
        <v>102</v>
      </c>
      <c r="CB2" s="2" t="s">
        <v>103</v>
      </c>
      <c r="CC2" s="2" t="s">
        <v>104</v>
      </c>
      <c r="CD2" s="2" t="s">
        <v>105</v>
      </c>
      <c r="CE2" s="2" t="s">
        <v>106</v>
      </c>
      <c r="CF2" s="2" t="s">
        <v>117</v>
      </c>
      <c r="CG2" s="2" t="s">
        <v>118</v>
      </c>
      <c r="CH2" s="2" t="s">
        <v>119</v>
      </c>
      <c r="CI2" s="2" t="s">
        <v>120</v>
      </c>
      <c r="CJ2" s="2" t="s">
        <v>121</v>
      </c>
      <c r="CK2" s="2" t="s">
        <v>122</v>
      </c>
      <c r="CL2" s="2" t="s">
        <v>123</v>
      </c>
    </row>
    <row r="3" spans="1:90" x14ac:dyDescent="0.25">
      <c r="A3" s="2" t="s">
        <v>28</v>
      </c>
      <c r="B3" s="6" t="str">
        <f>SUBSTITUTE(SUBSTITUTE(SUBSTITUTE(A3," ",""),"-",""),".","")</f>
        <v>LU280019400644750000</v>
      </c>
      <c r="C3" s="7" t="str">
        <f t="shared" ref="C3" si="0">CONCATENATE(RIGHT(B3,LEN(B3)-4),LEFT(B3,4))</f>
        <v>0019400644750000LU28</v>
      </c>
      <c r="D3" s="2">
        <f>IFERROR(VLOOKUP(MID($C3,D$2,1),CorrespondanceCaractereValeur[],2,FALSE),"")</f>
        <v>0</v>
      </c>
      <c r="E3" s="2">
        <f>IFERROR(VLOOKUP(MID($C3,E$2,1),CorrespondanceCaractereValeur[],2,FALSE),"")</f>
        <v>0</v>
      </c>
      <c r="F3" s="2">
        <f>IFERROR(VLOOKUP(MID($C3,F$2,1),CorrespondanceCaractereValeur[],2,FALSE),"")</f>
        <v>1</v>
      </c>
      <c r="G3" s="2">
        <f>IFERROR(VLOOKUP(MID($C3,G$2,1),CorrespondanceCaractereValeur[],2,FALSE),"")</f>
        <v>9</v>
      </c>
      <c r="H3" s="2">
        <f>IFERROR(VLOOKUP(MID($C3,H$2,1),CorrespondanceCaractereValeur[],2,FALSE),"")</f>
        <v>4</v>
      </c>
      <c r="I3" s="2">
        <f>IFERROR(VLOOKUP(MID($C3,I$2,1),CorrespondanceCaractereValeur[],2,FALSE),"")</f>
        <v>0</v>
      </c>
      <c r="J3" s="2">
        <f>IFERROR(VLOOKUP(MID($C3,J$2,1),CorrespondanceCaractereValeur[],2,FALSE),"")</f>
        <v>0</v>
      </c>
      <c r="K3" s="2">
        <f>IFERROR(VLOOKUP(MID($C3,K$2,1),CorrespondanceCaractereValeur[],2,FALSE),"")</f>
        <v>6</v>
      </c>
      <c r="L3" s="2">
        <f>IFERROR(VLOOKUP(MID($C3,L$2,1),CorrespondanceCaractereValeur[],2,FALSE),"")</f>
        <v>4</v>
      </c>
      <c r="M3" s="2">
        <f>IFERROR(VLOOKUP(MID($C3,M$2,1),CorrespondanceCaractereValeur[],2,FALSE),"")</f>
        <v>4</v>
      </c>
      <c r="N3" s="2">
        <f>IFERROR(VLOOKUP(MID($C3,N$2,1),CorrespondanceCaractereValeur[],2,FALSE),"")</f>
        <v>7</v>
      </c>
      <c r="O3" s="2">
        <f>IFERROR(VLOOKUP(MID($C3,O$2,1),CorrespondanceCaractereValeur[],2,FALSE),"")</f>
        <v>5</v>
      </c>
      <c r="P3" s="2">
        <f>IFERROR(VLOOKUP(MID($C3,P$2,1),CorrespondanceCaractereValeur[],2,FALSE),"")</f>
        <v>0</v>
      </c>
      <c r="Q3" s="2">
        <f>IFERROR(VLOOKUP(MID($C3,Q$2,1),CorrespondanceCaractereValeur[],2,FALSE),"")</f>
        <v>0</v>
      </c>
      <c r="R3" s="2">
        <f>IFERROR(VLOOKUP(MID($C3,R$2,1),CorrespondanceCaractereValeur[],2,FALSE),"")</f>
        <v>0</v>
      </c>
      <c r="S3" s="2">
        <f>IFERROR(VLOOKUP(MID($C3,S$2,1),CorrespondanceCaractereValeur[],2,FALSE),"")</f>
        <v>0</v>
      </c>
      <c r="T3" s="2">
        <f>IFERROR(VLOOKUP(MID($C3,T$2,1),CorrespondanceCaractereValeur[],2,FALSE),"")</f>
        <v>21</v>
      </c>
      <c r="U3" s="2">
        <f>IFERROR(VLOOKUP(MID($C3,U$2,1),CorrespondanceCaractereValeur[],2,FALSE),"")</f>
        <v>30</v>
      </c>
      <c r="V3" s="2">
        <f>IFERROR(VLOOKUP(MID($C3,V$2,1),CorrespondanceCaractereValeur[],2,FALSE),"")</f>
        <v>2</v>
      </c>
      <c r="W3" s="2">
        <f>IFERROR(VLOOKUP(MID($C3,W$2,1),CorrespondanceCaractereValeur[],2,FALSE),"")</f>
        <v>8</v>
      </c>
      <c r="X3" s="2" t="str">
        <f>IFERROR(VLOOKUP(MID($C3,X$2,1),CorrespondanceCaractereValeur[],2,FALSE),"")</f>
        <v/>
      </c>
      <c r="Y3" s="2" t="str">
        <f>IFERROR(VLOOKUP(MID($C3,Y$2,1),CorrespondanceCaractereValeur[],2,FALSE),"")</f>
        <v/>
      </c>
      <c r="Z3" s="2" t="str">
        <f>IFERROR(VLOOKUP(MID($C3,Z$2,1),CorrespondanceCaractereValeur[],2,FALSE),"")</f>
        <v/>
      </c>
      <c r="AA3" s="2" t="str">
        <f>IFERROR(VLOOKUP(MID($C3,AA$2,1),CorrespondanceCaractereValeur[],2,FALSE),"")</f>
        <v/>
      </c>
      <c r="AB3" s="2" t="str">
        <f>IFERROR(VLOOKUP(MID($C3,AB$2,1),CorrespondanceCaractereValeur[],2,FALSE),"")</f>
        <v/>
      </c>
      <c r="AC3" s="2" t="str">
        <f>IFERROR(VLOOKUP(MID($C3,AC$2,1),CorrespondanceCaractereValeur[],2,FALSE),"")</f>
        <v/>
      </c>
      <c r="AD3" s="2" t="str">
        <f>IFERROR(VLOOKUP(MID($C3,AD$2,1),CorrespondanceCaractereValeur[],2,FALSE),"")</f>
        <v/>
      </c>
      <c r="AE3" s="2" t="str">
        <f>IFERROR(VLOOKUP(MID($C3,AE$2,1),CorrespondanceCaractereValeur[],2,FALSE),"")</f>
        <v/>
      </c>
      <c r="AF3" s="2" t="str">
        <f>IFERROR(VLOOKUP(MID($C3,AF$2,1),CorrespondanceCaractereValeur[],2,FALSE),"")</f>
        <v/>
      </c>
      <c r="AG3" s="2" t="str">
        <f>IFERROR(VLOOKUP(MID($C3,AG$2,1),CorrespondanceCaractereValeur[],2,FALSE),"")</f>
        <v/>
      </c>
      <c r="AH3" s="2" t="str">
        <f>IFERROR(VLOOKUP(MID($C3,AH$2,1),CorrespondanceCaractereValeur[],2,FALSE),"")</f>
        <v/>
      </c>
      <c r="AI3" s="2" t="str">
        <f>IFERROR(VLOOKUP(MID($C3,AI$2,1),CorrespondanceCaractereValeur[],2,FALSE),"")</f>
        <v/>
      </c>
      <c r="AJ3" s="2" t="str">
        <f>IFERROR(VLOOKUP(MID($C3,AJ$2,1),CorrespondanceCaractereValeur[],2,FALSE),"")</f>
        <v/>
      </c>
      <c r="AK3" s="2" t="str">
        <f>IFERROR(VLOOKUP(MID($C3,AK$2,1),CorrespondanceCaractereValeur[],2,FALSE),"")</f>
        <v/>
      </c>
      <c r="AL3" s="2" t="str">
        <f>IFERROR(VLOOKUP(MID($C3,AL$2,1),CorrespondanceCaractereValeur[],2,FALSE),"")</f>
        <v/>
      </c>
      <c r="AM3" s="2" t="str">
        <f>IFERROR(VLOOKUP(MID($C3,AM$2,1),CorrespondanceCaractereValeur[],2,FALSE),"")</f>
        <v/>
      </c>
      <c r="AN3" s="2" t="str">
        <f>IFERROR(VLOOKUP(MID($C3,AN$2,1),CorrespondanceCaractereValeur[],2,FALSE),"")</f>
        <v/>
      </c>
      <c r="AO3" s="2" t="str">
        <f>IFERROR(VLOOKUP(MID($C3,AO$2,1),CorrespondanceCaractereValeur[],2,FALSE),"")</f>
        <v/>
      </c>
      <c r="AP3" s="2" t="str">
        <f>IFERROR(VLOOKUP(MID($C3,AP$2,1),CorrespondanceCaractereValeur[],2,FALSE),"")</f>
        <v/>
      </c>
      <c r="AQ3" s="2" t="str">
        <f>IFERROR(VLOOKUP(MID($C3,AQ$2,1),CorrespondanceCaractereValeur[],2,FALSE),"")</f>
        <v/>
      </c>
      <c r="AR3" s="2">
        <f>IF(D3&gt;0,MOD(D3,97),0)</f>
        <v>0</v>
      </c>
      <c r="AS3" s="2">
        <f>IF(E3&lt;&gt;"",MOD(SUM(E3+POWER(10,LEN(E3))*AR3),97),MOD(AR3,97))</f>
        <v>0</v>
      </c>
      <c r="AT3" s="2">
        <f t="shared" ref="AT3:CE7" si="1">IF(F3&lt;&gt;"",MOD(SUM(F3+POWER(10,LEN(F3))*AS3),97),MOD(AS3,97))</f>
        <v>1</v>
      </c>
      <c r="AU3" s="2">
        <f t="shared" si="1"/>
        <v>19</v>
      </c>
      <c r="AV3" s="2">
        <f t="shared" si="1"/>
        <v>0</v>
      </c>
      <c r="AW3" s="2">
        <f t="shared" si="1"/>
        <v>0</v>
      </c>
      <c r="AX3" s="2">
        <f t="shared" si="1"/>
        <v>0</v>
      </c>
      <c r="AY3" s="2">
        <f t="shared" si="1"/>
        <v>6</v>
      </c>
      <c r="AZ3" s="2">
        <f t="shared" si="1"/>
        <v>64</v>
      </c>
      <c r="BA3" s="2">
        <f t="shared" si="1"/>
        <v>62</v>
      </c>
      <c r="BB3" s="2">
        <f t="shared" si="1"/>
        <v>45</v>
      </c>
      <c r="BC3" s="2">
        <f t="shared" si="1"/>
        <v>67</v>
      </c>
      <c r="BD3" s="2">
        <f t="shared" si="1"/>
        <v>88</v>
      </c>
      <c r="BE3" s="2">
        <f t="shared" si="1"/>
        <v>7</v>
      </c>
      <c r="BF3" s="2">
        <f t="shared" si="1"/>
        <v>70</v>
      </c>
      <c r="BG3" s="2">
        <f t="shared" si="1"/>
        <v>21</v>
      </c>
      <c r="BH3" s="2">
        <f t="shared" si="1"/>
        <v>84</v>
      </c>
      <c r="BI3" s="2">
        <f t="shared" si="1"/>
        <v>88</v>
      </c>
      <c r="BJ3" s="2">
        <f t="shared" si="1"/>
        <v>9</v>
      </c>
      <c r="BK3" s="2">
        <f t="shared" si="1"/>
        <v>1</v>
      </c>
      <c r="BL3" s="2">
        <f t="shared" si="1"/>
        <v>1</v>
      </c>
      <c r="BM3" s="2">
        <f t="shared" si="1"/>
        <v>1</v>
      </c>
      <c r="BN3" s="2">
        <f t="shared" si="1"/>
        <v>1</v>
      </c>
      <c r="BO3" s="2">
        <f t="shared" si="1"/>
        <v>1</v>
      </c>
      <c r="BP3" s="2">
        <f t="shared" si="1"/>
        <v>1</v>
      </c>
      <c r="BQ3" s="2">
        <f t="shared" si="1"/>
        <v>1</v>
      </c>
      <c r="BR3" s="2">
        <f t="shared" si="1"/>
        <v>1</v>
      </c>
      <c r="BS3" s="2">
        <f t="shared" si="1"/>
        <v>1</v>
      </c>
      <c r="BT3" s="2">
        <f t="shared" si="1"/>
        <v>1</v>
      </c>
      <c r="BU3" s="2">
        <f t="shared" si="1"/>
        <v>1</v>
      </c>
      <c r="BV3" s="2">
        <f t="shared" si="1"/>
        <v>1</v>
      </c>
      <c r="BW3" s="2">
        <f t="shared" si="1"/>
        <v>1</v>
      </c>
      <c r="BX3" s="2">
        <f t="shared" si="1"/>
        <v>1</v>
      </c>
      <c r="BY3" s="2">
        <f t="shared" si="1"/>
        <v>1</v>
      </c>
      <c r="BZ3" s="2">
        <f t="shared" si="1"/>
        <v>1</v>
      </c>
      <c r="CA3" s="2">
        <f t="shared" si="1"/>
        <v>1</v>
      </c>
      <c r="CB3" s="2">
        <f t="shared" si="1"/>
        <v>1</v>
      </c>
      <c r="CC3" s="2">
        <f t="shared" si="1"/>
        <v>1</v>
      </c>
      <c r="CD3" s="2">
        <f t="shared" si="1"/>
        <v>1</v>
      </c>
      <c r="CE3" s="2">
        <f t="shared" si="1"/>
        <v>1</v>
      </c>
      <c r="CF3" s="2" t="b">
        <f>IF(Tableau3[[#This Row],[R40]]=1,TRUE,FALSE)</f>
        <v>1</v>
      </c>
      <c r="CG3" s="2" t="str">
        <f>LEFT(Tableau3[Changement ordre caractères],LEN(Tableau3[Changement ordre caractères])-4)</f>
        <v>0019400644750000</v>
      </c>
      <c r="CH3" s="2" t="str">
        <f>LEFT(RIGHT(Tableau3[Changement ordre caractères],4),2)</f>
        <v>LU</v>
      </c>
      <c r="CI3" s="8" t="str">
        <f>RIGHT(Tableau3[Changement ordre caractères],2)</f>
        <v>28</v>
      </c>
      <c r="CJ3" s="8" t="str">
        <f>IF(Tableau3[[#This Row],[R40]]=1,Tableau3[[#This Row],[Clé]],MOD(VALUE(Tableau3[[#This Row],[Clé]])-Tableau3[[#This Row],[R40]]+1,97))</f>
        <v>28</v>
      </c>
      <c r="CK3" s="8" t="str">
        <f>REPT("0",2-LEN(Tableau3[[#This Row],[Bonne clé]]))</f>
        <v/>
      </c>
      <c r="CL3" s="9" t="str">
        <f>CONCATENATE(Tableau3[[#This Row],[Code Pays]],Tableau3[[#This Row],[Texte complémentaire]],Tableau3[[#This Row],[Bonne clé]],Tableau3[[#This Row],[No Compte]])</f>
        <v>LU280019400644750000</v>
      </c>
    </row>
    <row r="4" spans="1:90" x14ac:dyDescent="0.25">
      <c r="A4" s="2" t="s">
        <v>29</v>
      </c>
      <c r="B4" s="6" t="str">
        <f t="shared" ref="B4:B7" si="2">SUBSTITUTE(SUBSTITUTE(SUBSTITUTE(A4," ",""),"-",""),".","")</f>
        <v>MD24AG000225100013104168</v>
      </c>
      <c r="C4" s="7" t="str">
        <f t="shared" ref="C4:C7" si="3">CONCATENATE(RIGHT(B4,LEN(B4)-4),LEFT(B4,4))</f>
        <v>AG000225100013104168MD24</v>
      </c>
      <c r="D4" s="2">
        <f>IFERROR(VLOOKUP(MID($C4,D$2,1),CorrespondanceCaractereValeur[],2,FALSE),"")</f>
        <v>10</v>
      </c>
      <c r="E4" s="2">
        <f>IFERROR(VLOOKUP(MID($C4,E$2,1),CorrespondanceCaractereValeur[],2,FALSE),"")</f>
        <v>16</v>
      </c>
      <c r="F4" s="2">
        <f>IFERROR(VLOOKUP(MID($C4,F$2,1),CorrespondanceCaractereValeur[],2,FALSE),"")</f>
        <v>0</v>
      </c>
      <c r="G4" s="2">
        <f>IFERROR(VLOOKUP(MID($C4,G$2,1),CorrespondanceCaractereValeur[],2,FALSE),"")</f>
        <v>0</v>
      </c>
      <c r="H4" s="2">
        <f>IFERROR(VLOOKUP(MID($C4,H$2,1),CorrespondanceCaractereValeur[],2,FALSE),"")</f>
        <v>0</v>
      </c>
      <c r="I4" s="2">
        <f>IFERROR(VLOOKUP(MID($C4,I$2,1),CorrespondanceCaractereValeur[],2,FALSE),"")</f>
        <v>2</v>
      </c>
      <c r="J4" s="2">
        <f>IFERROR(VLOOKUP(MID($C4,J$2,1),CorrespondanceCaractereValeur[],2,FALSE),"")</f>
        <v>2</v>
      </c>
      <c r="K4" s="2">
        <f>IFERROR(VLOOKUP(MID($C4,K$2,1),CorrespondanceCaractereValeur[],2,FALSE),"")</f>
        <v>5</v>
      </c>
      <c r="L4" s="2">
        <f>IFERROR(VLOOKUP(MID($C4,L$2,1),CorrespondanceCaractereValeur[],2,FALSE),"")</f>
        <v>1</v>
      </c>
      <c r="M4" s="2">
        <f>IFERROR(VLOOKUP(MID($C4,M$2,1),CorrespondanceCaractereValeur[],2,FALSE),"")</f>
        <v>0</v>
      </c>
      <c r="N4" s="2">
        <f>IFERROR(VLOOKUP(MID($C4,N$2,1),CorrespondanceCaractereValeur[],2,FALSE),"")</f>
        <v>0</v>
      </c>
      <c r="O4" s="2">
        <f>IFERROR(VLOOKUP(MID($C4,O$2,1),CorrespondanceCaractereValeur[],2,FALSE),"")</f>
        <v>0</v>
      </c>
      <c r="P4" s="2">
        <f>IFERROR(VLOOKUP(MID($C4,P$2,1),CorrespondanceCaractereValeur[],2,FALSE),"")</f>
        <v>1</v>
      </c>
      <c r="Q4" s="2">
        <f>IFERROR(VLOOKUP(MID($C4,Q$2,1),CorrespondanceCaractereValeur[],2,FALSE),"")</f>
        <v>3</v>
      </c>
      <c r="R4" s="2">
        <f>IFERROR(VLOOKUP(MID($C4,R$2,1),CorrespondanceCaractereValeur[],2,FALSE),"")</f>
        <v>1</v>
      </c>
      <c r="S4" s="2">
        <f>IFERROR(VLOOKUP(MID($C4,S$2,1),CorrespondanceCaractereValeur[],2,FALSE),"")</f>
        <v>0</v>
      </c>
      <c r="T4" s="2">
        <f>IFERROR(VLOOKUP(MID($C4,T$2,1),CorrespondanceCaractereValeur[],2,FALSE),"")</f>
        <v>4</v>
      </c>
      <c r="U4" s="2">
        <f>IFERROR(VLOOKUP(MID($C4,U$2,1),CorrespondanceCaractereValeur[],2,FALSE),"")</f>
        <v>1</v>
      </c>
      <c r="V4" s="2">
        <f>IFERROR(VLOOKUP(MID($C4,V$2,1),CorrespondanceCaractereValeur[],2,FALSE),"")</f>
        <v>6</v>
      </c>
      <c r="W4" s="2">
        <f>IFERROR(VLOOKUP(MID($C4,W$2,1),CorrespondanceCaractereValeur[],2,FALSE),"")</f>
        <v>8</v>
      </c>
      <c r="X4" s="2">
        <f>IFERROR(VLOOKUP(MID($C4,X$2,1),CorrespondanceCaractereValeur[],2,FALSE),"")</f>
        <v>22</v>
      </c>
      <c r="Y4" s="2">
        <f>IFERROR(VLOOKUP(MID($C4,Y$2,1),CorrespondanceCaractereValeur[],2,FALSE),"")</f>
        <v>13</v>
      </c>
      <c r="Z4" s="2">
        <f>IFERROR(VLOOKUP(MID($C4,Z$2,1),CorrespondanceCaractereValeur[],2,FALSE),"")</f>
        <v>2</v>
      </c>
      <c r="AA4" s="2">
        <f>IFERROR(VLOOKUP(MID($C4,AA$2,1),CorrespondanceCaractereValeur[],2,FALSE),"")</f>
        <v>4</v>
      </c>
      <c r="AB4" s="2" t="str">
        <f>IFERROR(VLOOKUP(MID($C4,AB$2,1),CorrespondanceCaractereValeur[],2,FALSE),"")</f>
        <v/>
      </c>
      <c r="AC4" s="2" t="str">
        <f>IFERROR(VLOOKUP(MID($C4,AC$2,1),CorrespondanceCaractereValeur[],2,FALSE),"")</f>
        <v/>
      </c>
      <c r="AD4" s="2" t="str">
        <f>IFERROR(VLOOKUP(MID($C4,AD$2,1),CorrespondanceCaractereValeur[],2,FALSE),"")</f>
        <v/>
      </c>
      <c r="AE4" s="2" t="str">
        <f>IFERROR(VLOOKUP(MID($C4,AE$2,1),CorrespondanceCaractereValeur[],2,FALSE),"")</f>
        <v/>
      </c>
      <c r="AF4" s="2" t="str">
        <f>IFERROR(VLOOKUP(MID($C4,AF$2,1),CorrespondanceCaractereValeur[],2,FALSE),"")</f>
        <v/>
      </c>
      <c r="AG4" s="2" t="str">
        <f>IFERROR(VLOOKUP(MID($C4,AG$2,1),CorrespondanceCaractereValeur[],2,FALSE),"")</f>
        <v/>
      </c>
      <c r="AH4" s="2" t="str">
        <f>IFERROR(VLOOKUP(MID($C4,AH$2,1),CorrespondanceCaractereValeur[],2,FALSE),"")</f>
        <v/>
      </c>
      <c r="AI4" s="2" t="str">
        <f>IFERROR(VLOOKUP(MID($C4,AI$2,1),CorrespondanceCaractereValeur[],2,FALSE),"")</f>
        <v/>
      </c>
      <c r="AJ4" s="2" t="str">
        <f>IFERROR(VLOOKUP(MID($C4,AJ$2,1),CorrespondanceCaractereValeur[],2,FALSE),"")</f>
        <v/>
      </c>
      <c r="AK4" s="2" t="str">
        <f>IFERROR(VLOOKUP(MID($C4,AK$2,1),CorrespondanceCaractereValeur[],2,FALSE),"")</f>
        <v/>
      </c>
      <c r="AL4" s="2" t="str">
        <f>IFERROR(VLOOKUP(MID($C4,AL$2,1),CorrespondanceCaractereValeur[],2,FALSE),"")</f>
        <v/>
      </c>
      <c r="AM4" s="2" t="str">
        <f>IFERROR(VLOOKUP(MID($C4,AM$2,1),CorrespondanceCaractereValeur[],2,FALSE),"")</f>
        <v/>
      </c>
      <c r="AN4" s="2" t="str">
        <f>IFERROR(VLOOKUP(MID($C4,AN$2,1),CorrespondanceCaractereValeur[],2,FALSE),"")</f>
        <v/>
      </c>
      <c r="AO4" s="2" t="str">
        <f>IFERROR(VLOOKUP(MID($C4,AO$2,1),CorrespondanceCaractereValeur[],2,FALSE),"")</f>
        <v/>
      </c>
      <c r="AP4" s="2" t="str">
        <f>IFERROR(VLOOKUP(MID($C4,AP$2,1),CorrespondanceCaractereValeur[],2,FALSE),"")</f>
        <v/>
      </c>
      <c r="AQ4" s="2" t="str">
        <f>IFERROR(VLOOKUP(MID($C4,AQ$2,1),CorrespondanceCaractereValeur[],2,FALSE),"")</f>
        <v/>
      </c>
      <c r="AR4" s="2">
        <f t="shared" ref="AR4:AR7" si="4">IF(D4&gt;0,MOD(D4,97),0)</f>
        <v>10</v>
      </c>
      <c r="AS4" s="2">
        <f t="shared" ref="AS4:AS7" si="5">IF(E4&lt;&gt;"",MOD(SUM(E4+POWER(10,LEN(E4))*AR4),97),MOD(AR4,97))</f>
        <v>46</v>
      </c>
      <c r="AT4" s="2">
        <f t="shared" si="1"/>
        <v>72</v>
      </c>
      <c r="AU4" s="2">
        <f t="shared" si="1"/>
        <v>41</v>
      </c>
      <c r="AV4" s="2">
        <f t="shared" si="1"/>
        <v>22</v>
      </c>
      <c r="AW4" s="2">
        <f t="shared" si="1"/>
        <v>28</v>
      </c>
      <c r="AX4" s="2">
        <f t="shared" si="1"/>
        <v>88</v>
      </c>
      <c r="AY4" s="2">
        <f t="shared" si="1"/>
        <v>12</v>
      </c>
      <c r="AZ4" s="2">
        <f t="shared" si="1"/>
        <v>24</v>
      </c>
      <c r="BA4" s="2">
        <f t="shared" si="1"/>
        <v>46</v>
      </c>
      <c r="BB4" s="2">
        <f t="shared" si="1"/>
        <v>72</v>
      </c>
      <c r="BC4" s="2">
        <f t="shared" si="1"/>
        <v>41</v>
      </c>
      <c r="BD4" s="2">
        <f t="shared" si="1"/>
        <v>23</v>
      </c>
      <c r="BE4" s="2">
        <f t="shared" si="1"/>
        <v>39</v>
      </c>
      <c r="BF4" s="2">
        <f t="shared" si="1"/>
        <v>3</v>
      </c>
      <c r="BG4" s="2">
        <f t="shared" si="1"/>
        <v>30</v>
      </c>
      <c r="BH4" s="2">
        <f t="shared" si="1"/>
        <v>13</v>
      </c>
      <c r="BI4" s="2">
        <f t="shared" si="1"/>
        <v>34</v>
      </c>
      <c r="BJ4" s="2">
        <f t="shared" si="1"/>
        <v>55</v>
      </c>
      <c r="BK4" s="2">
        <f t="shared" si="1"/>
        <v>73</v>
      </c>
      <c r="BL4" s="2">
        <f t="shared" si="1"/>
        <v>47</v>
      </c>
      <c r="BM4" s="2">
        <f t="shared" si="1"/>
        <v>57</v>
      </c>
      <c r="BN4" s="2">
        <f t="shared" si="1"/>
        <v>87</v>
      </c>
      <c r="BO4" s="2">
        <f t="shared" si="1"/>
        <v>1</v>
      </c>
      <c r="BP4" s="2">
        <f t="shared" si="1"/>
        <v>1</v>
      </c>
      <c r="BQ4" s="2">
        <f t="shared" si="1"/>
        <v>1</v>
      </c>
      <c r="BR4" s="2">
        <f t="shared" si="1"/>
        <v>1</v>
      </c>
      <c r="BS4" s="2">
        <f t="shared" si="1"/>
        <v>1</v>
      </c>
      <c r="BT4" s="2">
        <f t="shared" si="1"/>
        <v>1</v>
      </c>
      <c r="BU4" s="2">
        <f t="shared" si="1"/>
        <v>1</v>
      </c>
      <c r="BV4" s="2">
        <f t="shared" si="1"/>
        <v>1</v>
      </c>
      <c r="BW4" s="2">
        <f t="shared" si="1"/>
        <v>1</v>
      </c>
      <c r="BX4" s="2">
        <f t="shared" si="1"/>
        <v>1</v>
      </c>
      <c r="BY4" s="2">
        <f t="shared" si="1"/>
        <v>1</v>
      </c>
      <c r="BZ4" s="2">
        <f t="shared" si="1"/>
        <v>1</v>
      </c>
      <c r="CA4" s="2">
        <f t="shared" si="1"/>
        <v>1</v>
      </c>
      <c r="CB4" s="2">
        <f t="shared" si="1"/>
        <v>1</v>
      </c>
      <c r="CC4" s="2">
        <f t="shared" si="1"/>
        <v>1</v>
      </c>
      <c r="CD4" s="2">
        <f t="shared" si="1"/>
        <v>1</v>
      </c>
      <c r="CE4" s="2">
        <f t="shared" si="1"/>
        <v>1</v>
      </c>
      <c r="CF4" s="2" t="b">
        <f>IF(Tableau3[[#This Row],[R40]]=1,TRUE,FALSE)</f>
        <v>1</v>
      </c>
      <c r="CG4" s="2" t="str">
        <f>LEFT(Tableau3[Changement ordre caractères],LEN(Tableau3[Changement ordre caractères])-4)</f>
        <v>AG000225100013104168</v>
      </c>
      <c r="CH4" s="2" t="str">
        <f>LEFT(RIGHT(Tableau3[Changement ordre caractères],4),2)</f>
        <v>MD</v>
      </c>
      <c r="CI4" s="8" t="str">
        <f>RIGHT(Tableau3[Changement ordre caractères],2)</f>
        <v>24</v>
      </c>
      <c r="CJ4" s="8" t="str">
        <f>IF(Tableau3[[#This Row],[R40]]=1,Tableau3[[#This Row],[Clé]],MOD(VALUE(Tableau3[[#This Row],[Clé]])-Tableau3[[#This Row],[R40]]+1,97))</f>
        <v>24</v>
      </c>
      <c r="CK4" s="8" t="str">
        <f>REPT("0",2-LEN(Tableau3[[#This Row],[Bonne clé]]))</f>
        <v/>
      </c>
      <c r="CL4" s="9" t="str">
        <f>CONCATENATE(Tableau3[[#This Row],[Code Pays]],Tableau3[[#This Row],[Texte complémentaire]],Tableau3[[#This Row],[Bonne clé]],Tableau3[[#This Row],[No Compte]])</f>
        <v>MD24AG000225100013104168</v>
      </c>
    </row>
    <row r="5" spans="1:90" x14ac:dyDescent="0.25">
      <c r="A5" s="2" t="s">
        <v>60</v>
      </c>
      <c r="B5" s="6" t="str">
        <f t="shared" si="2"/>
        <v>ME25505000012345678951</v>
      </c>
      <c r="C5" s="7" t="str">
        <f t="shared" si="3"/>
        <v>505000012345678951ME25</v>
      </c>
      <c r="D5" s="2">
        <f>IFERROR(VLOOKUP(MID($C5,D$2,1),CorrespondanceCaractereValeur[],2,FALSE),"")</f>
        <v>5</v>
      </c>
      <c r="E5" s="2">
        <f>IFERROR(VLOOKUP(MID($C5,E$2,1),CorrespondanceCaractereValeur[],2,FALSE),"")</f>
        <v>0</v>
      </c>
      <c r="F5" s="2">
        <f>IFERROR(VLOOKUP(MID($C5,F$2,1),CorrespondanceCaractereValeur[],2,FALSE),"")</f>
        <v>5</v>
      </c>
      <c r="G5" s="2">
        <f>IFERROR(VLOOKUP(MID($C5,G$2,1),CorrespondanceCaractereValeur[],2,FALSE),"")</f>
        <v>0</v>
      </c>
      <c r="H5" s="2">
        <f>IFERROR(VLOOKUP(MID($C5,H$2,1),CorrespondanceCaractereValeur[],2,FALSE),"")</f>
        <v>0</v>
      </c>
      <c r="I5" s="2">
        <f>IFERROR(VLOOKUP(MID($C5,I$2,1),CorrespondanceCaractereValeur[],2,FALSE),"")</f>
        <v>0</v>
      </c>
      <c r="J5" s="2">
        <f>IFERROR(VLOOKUP(MID($C5,J$2,1),CorrespondanceCaractereValeur[],2,FALSE),"")</f>
        <v>0</v>
      </c>
      <c r="K5" s="2">
        <f>IFERROR(VLOOKUP(MID($C5,K$2,1),CorrespondanceCaractereValeur[],2,FALSE),"")</f>
        <v>1</v>
      </c>
      <c r="L5" s="2">
        <f>IFERROR(VLOOKUP(MID($C5,L$2,1),CorrespondanceCaractereValeur[],2,FALSE),"")</f>
        <v>2</v>
      </c>
      <c r="M5" s="2">
        <f>IFERROR(VLOOKUP(MID($C5,M$2,1),CorrespondanceCaractereValeur[],2,FALSE),"")</f>
        <v>3</v>
      </c>
      <c r="N5" s="2">
        <f>IFERROR(VLOOKUP(MID($C5,N$2,1),CorrespondanceCaractereValeur[],2,FALSE),"")</f>
        <v>4</v>
      </c>
      <c r="O5" s="2">
        <f>IFERROR(VLOOKUP(MID($C5,O$2,1),CorrespondanceCaractereValeur[],2,FALSE),"")</f>
        <v>5</v>
      </c>
      <c r="P5" s="2">
        <f>IFERROR(VLOOKUP(MID($C5,P$2,1),CorrespondanceCaractereValeur[],2,FALSE),"")</f>
        <v>6</v>
      </c>
      <c r="Q5" s="2">
        <f>IFERROR(VLOOKUP(MID($C5,Q$2,1),CorrespondanceCaractereValeur[],2,FALSE),"")</f>
        <v>7</v>
      </c>
      <c r="R5" s="2">
        <f>IFERROR(VLOOKUP(MID($C5,R$2,1),CorrespondanceCaractereValeur[],2,FALSE),"")</f>
        <v>8</v>
      </c>
      <c r="S5" s="2">
        <f>IFERROR(VLOOKUP(MID($C5,S$2,1),CorrespondanceCaractereValeur[],2,FALSE),"")</f>
        <v>9</v>
      </c>
      <c r="T5" s="2">
        <f>IFERROR(VLOOKUP(MID($C5,T$2,1),CorrespondanceCaractereValeur[],2,FALSE),"")</f>
        <v>5</v>
      </c>
      <c r="U5" s="2">
        <f>IFERROR(VLOOKUP(MID($C5,U$2,1),CorrespondanceCaractereValeur[],2,FALSE),"")</f>
        <v>1</v>
      </c>
      <c r="V5" s="2">
        <f>IFERROR(VLOOKUP(MID($C5,V$2,1),CorrespondanceCaractereValeur[],2,FALSE),"")</f>
        <v>22</v>
      </c>
      <c r="W5" s="2">
        <f>IFERROR(VLOOKUP(MID($C5,W$2,1),CorrespondanceCaractereValeur[],2,FALSE),"")</f>
        <v>14</v>
      </c>
      <c r="X5" s="2">
        <f>IFERROR(VLOOKUP(MID($C5,X$2,1),CorrespondanceCaractereValeur[],2,FALSE),"")</f>
        <v>2</v>
      </c>
      <c r="Y5" s="2">
        <f>IFERROR(VLOOKUP(MID($C5,Y$2,1),CorrespondanceCaractereValeur[],2,FALSE),"")</f>
        <v>5</v>
      </c>
      <c r="Z5" s="2" t="str">
        <f>IFERROR(VLOOKUP(MID($C5,Z$2,1),CorrespondanceCaractereValeur[],2,FALSE),"")</f>
        <v/>
      </c>
      <c r="AA5" s="2" t="str">
        <f>IFERROR(VLOOKUP(MID($C5,AA$2,1),CorrespondanceCaractereValeur[],2,FALSE),"")</f>
        <v/>
      </c>
      <c r="AB5" s="2" t="str">
        <f>IFERROR(VLOOKUP(MID($C5,AB$2,1),CorrespondanceCaractereValeur[],2,FALSE),"")</f>
        <v/>
      </c>
      <c r="AC5" s="2" t="str">
        <f>IFERROR(VLOOKUP(MID($C5,AC$2,1),CorrespondanceCaractereValeur[],2,FALSE),"")</f>
        <v/>
      </c>
      <c r="AD5" s="2" t="str">
        <f>IFERROR(VLOOKUP(MID($C5,AD$2,1),CorrespondanceCaractereValeur[],2,FALSE),"")</f>
        <v/>
      </c>
      <c r="AE5" s="2" t="str">
        <f>IFERROR(VLOOKUP(MID($C5,AE$2,1),CorrespondanceCaractereValeur[],2,FALSE),"")</f>
        <v/>
      </c>
      <c r="AF5" s="2" t="str">
        <f>IFERROR(VLOOKUP(MID($C5,AF$2,1),CorrespondanceCaractereValeur[],2,FALSE),"")</f>
        <v/>
      </c>
      <c r="AG5" s="2" t="str">
        <f>IFERROR(VLOOKUP(MID($C5,AG$2,1),CorrespondanceCaractereValeur[],2,FALSE),"")</f>
        <v/>
      </c>
      <c r="AH5" s="2" t="str">
        <f>IFERROR(VLOOKUP(MID($C5,AH$2,1),CorrespondanceCaractereValeur[],2,FALSE),"")</f>
        <v/>
      </c>
      <c r="AI5" s="2" t="str">
        <f>IFERROR(VLOOKUP(MID($C5,AI$2,1),CorrespondanceCaractereValeur[],2,FALSE),"")</f>
        <v/>
      </c>
      <c r="AJ5" s="2" t="str">
        <f>IFERROR(VLOOKUP(MID($C5,AJ$2,1),CorrespondanceCaractereValeur[],2,FALSE),"")</f>
        <v/>
      </c>
      <c r="AK5" s="2" t="str">
        <f>IFERROR(VLOOKUP(MID($C5,AK$2,1),CorrespondanceCaractereValeur[],2,FALSE),"")</f>
        <v/>
      </c>
      <c r="AL5" s="2" t="str">
        <f>IFERROR(VLOOKUP(MID($C5,AL$2,1),CorrespondanceCaractereValeur[],2,FALSE),"")</f>
        <v/>
      </c>
      <c r="AM5" s="2" t="str">
        <f>IFERROR(VLOOKUP(MID($C5,AM$2,1),CorrespondanceCaractereValeur[],2,FALSE),"")</f>
        <v/>
      </c>
      <c r="AN5" s="2" t="str">
        <f>IFERROR(VLOOKUP(MID($C5,AN$2,1),CorrespondanceCaractereValeur[],2,FALSE),"")</f>
        <v/>
      </c>
      <c r="AO5" s="2" t="str">
        <f>IFERROR(VLOOKUP(MID($C5,AO$2,1),CorrespondanceCaractereValeur[],2,FALSE),"")</f>
        <v/>
      </c>
      <c r="AP5" s="2" t="str">
        <f>IFERROR(VLOOKUP(MID($C5,AP$2,1),CorrespondanceCaractereValeur[],2,FALSE),"")</f>
        <v/>
      </c>
      <c r="AQ5" s="2" t="str">
        <f>IFERROR(VLOOKUP(MID($C5,AQ$2,1),CorrespondanceCaractereValeur[],2,FALSE),"")</f>
        <v/>
      </c>
      <c r="AR5" s="2">
        <f t="shared" si="4"/>
        <v>5</v>
      </c>
      <c r="AS5" s="2">
        <f t="shared" si="5"/>
        <v>50</v>
      </c>
      <c r="AT5" s="2">
        <f t="shared" si="1"/>
        <v>20</v>
      </c>
      <c r="AU5" s="2">
        <f t="shared" si="1"/>
        <v>6</v>
      </c>
      <c r="AV5" s="2">
        <f t="shared" si="1"/>
        <v>60</v>
      </c>
      <c r="AW5" s="2">
        <f t="shared" si="1"/>
        <v>18</v>
      </c>
      <c r="AX5" s="2">
        <f t="shared" si="1"/>
        <v>83</v>
      </c>
      <c r="AY5" s="2">
        <f t="shared" si="1"/>
        <v>55</v>
      </c>
      <c r="AZ5" s="2">
        <f t="shared" si="1"/>
        <v>67</v>
      </c>
      <c r="BA5" s="2">
        <f t="shared" si="1"/>
        <v>91</v>
      </c>
      <c r="BB5" s="2">
        <f t="shared" si="1"/>
        <v>41</v>
      </c>
      <c r="BC5" s="2">
        <f t="shared" si="1"/>
        <v>27</v>
      </c>
      <c r="BD5" s="2">
        <f t="shared" si="1"/>
        <v>82</v>
      </c>
      <c r="BE5" s="2">
        <f t="shared" si="1"/>
        <v>51</v>
      </c>
      <c r="BF5" s="2">
        <f t="shared" si="1"/>
        <v>33</v>
      </c>
      <c r="BG5" s="2">
        <f t="shared" si="1"/>
        <v>48</v>
      </c>
      <c r="BH5" s="2">
        <f t="shared" si="1"/>
        <v>0</v>
      </c>
      <c r="BI5" s="2">
        <f t="shared" si="1"/>
        <v>1</v>
      </c>
      <c r="BJ5" s="2">
        <f t="shared" si="1"/>
        <v>25</v>
      </c>
      <c r="BK5" s="2">
        <f t="shared" si="1"/>
        <v>89</v>
      </c>
      <c r="BL5" s="2">
        <f t="shared" si="1"/>
        <v>19</v>
      </c>
      <c r="BM5" s="2">
        <f t="shared" si="1"/>
        <v>1</v>
      </c>
      <c r="BN5" s="2">
        <f t="shared" si="1"/>
        <v>1</v>
      </c>
      <c r="BO5" s="2">
        <f t="shared" si="1"/>
        <v>1</v>
      </c>
      <c r="BP5" s="2">
        <f t="shared" si="1"/>
        <v>1</v>
      </c>
      <c r="BQ5" s="2">
        <f t="shared" si="1"/>
        <v>1</v>
      </c>
      <c r="BR5" s="2">
        <f t="shared" si="1"/>
        <v>1</v>
      </c>
      <c r="BS5" s="2">
        <f t="shared" si="1"/>
        <v>1</v>
      </c>
      <c r="BT5" s="2">
        <f t="shared" si="1"/>
        <v>1</v>
      </c>
      <c r="BU5" s="2">
        <f t="shared" si="1"/>
        <v>1</v>
      </c>
      <c r="BV5" s="2">
        <f t="shared" si="1"/>
        <v>1</v>
      </c>
      <c r="BW5" s="2">
        <f t="shared" si="1"/>
        <v>1</v>
      </c>
      <c r="BX5" s="2">
        <f t="shared" si="1"/>
        <v>1</v>
      </c>
      <c r="BY5" s="2">
        <f t="shared" si="1"/>
        <v>1</v>
      </c>
      <c r="BZ5" s="2">
        <f t="shared" si="1"/>
        <v>1</v>
      </c>
      <c r="CA5" s="2">
        <f t="shared" si="1"/>
        <v>1</v>
      </c>
      <c r="CB5" s="2">
        <f t="shared" si="1"/>
        <v>1</v>
      </c>
      <c r="CC5" s="2">
        <f t="shared" si="1"/>
        <v>1</v>
      </c>
      <c r="CD5" s="2">
        <f t="shared" si="1"/>
        <v>1</v>
      </c>
      <c r="CE5" s="2">
        <f t="shared" si="1"/>
        <v>1</v>
      </c>
      <c r="CF5" s="2" t="b">
        <f>IF(Tableau3[[#This Row],[R40]]=1,TRUE,FALSE)</f>
        <v>1</v>
      </c>
      <c r="CG5" s="2" t="str">
        <f>LEFT(Tableau3[Changement ordre caractères],LEN(Tableau3[Changement ordre caractères])-4)</f>
        <v>505000012345678951</v>
      </c>
      <c r="CH5" s="2" t="str">
        <f>LEFT(RIGHT(Tableau3[Changement ordre caractères],4),2)</f>
        <v>ME</v>
      </c>
      <c r="CI5" s="8" t="str">
        <f>RIGHT(Tableau3[Changement ordre caractères],2)</f>
        <v>25</v>
      </c>
      <c r="CJ5" s="8" t="str">
        <f>IF(Tableau3[[#This Row],[R40]]=1,Tableau3[[#This Row],[Clé]],MOD(VALUE(Tableau3[[#This Row],[Clé]])-Tableau3[[#This Row],[R40]]+1,97))</f>
        <v>25</v>
      </c>
      <c r="CK5" s="8" t="str">
        <f>REPT("0",2-LEN(Tableau3[[#This Row],[Bonne clé]]))</f>
        <v/>
      </c>
      <c r="CL5" s="9" t="str">
        <f>CONCATENATE(Tableau3[[#This Row],[Code Pays]],Tableau3[[#This Row],[Texte complémentaire]],Tableau3[[#This Row],[Bonne clé]],Tableau3[[#This Row],[No Compte]])</f>
        <v>ME25505000012345678951</v>
      </c>
    </row>
    <row r="6" spans="1:90" x14ac:dyDescent="0.25">
      <c r="A6" s="2" t="s">
        <v>62</v>
      </c>
      <c r="B6" s="6" t="str">
        <f t="shared" si="2"/>
        <v>AT611904300234573201</v>
      </c>
      <c r="C6" s="7" t="str">
        <f t="shared" si="3"/>
        <v>1904300234573201AT61</v>
      </c>
      <c r="D6" s="2">
        <f>IFERROR(VLOOKUP(MID($C6,D$2,1),CorrespondanceCaractereValeur[],2,FALSE),"")</f>
        <v>1</v>
      </c>
      <c r="E6" s="2">
        <f>IFERROR(VLOOKUP(MID($C6,E$2,1),CorrespondanceCaractereValeur[],2,FALSE),"")</f>
        <v>9</v>
      </c>
      <c r="F6" s="2">
        <f>IFERROR(VLOOKUP(MID($C6,F$2,1),CorrespondanceCaractereValeur[],2,FALSE),"")</f>
        <v>0</v>
      </c>
      <c r="G6" s="2">
        <f>IFERROR(VLOOKUP(MID($C6,G$2,1),CorrespondanceCaractereValeur[],2,FALSE),"")</f>
        <v>4</v>
      </c>
      <c r="H6" s="2">
        <f>IFERROR(VLOOKUP(MID($C6,H$2,1),CorrespondanceCaractereValeur[],2,FALSE),"")</f>
        <v>3</v>
      </c>
      <c r="I6" s="2">
        <f>IFERROR(VLOOKUP(MID($C6,I$2,1),CorrespondanceCaractereValeur[],2,FALSE),"")</f>
        <v>0</v>
      </c>
      <c r="J6" s="2">
        <f>IFERROR(VLOOKUP(MID($C6,J$2,1),CorrespondanceCaractereValeur[],2,FALSE),"")</f>
        <v>0</v>
      </c>
      <c r="K6" s="2">
        <f>IFERROR(VLOOKUP(MID($C6,K$2,1),CorrespondanceCaractereValeur[],2,FALSE),"")</f>
        <v>2</v>
      </c>
      <c r="L6" s="2">
        <f>IFERROR(VLOOKUP(MID($C6,L$2,1),CorrespondanceCaractereValeur[],2,FALSE),"")</f>
        <v>3</v>
      </c>
      <c r="M6" s="2">
        <f>IFERROR(VLOOKUP(MID($C6,M$2,1),CorrespondanceCaractereValeur[],2,FALSE),"")</f>
        <v>4</v>
      </c>
      <c r="N6" s="2">
        <f>IFERROR(VLOOKUP(MID($C6,N$2,1),CorrespondanceCaractereValeur[],2,FALSE),"")</f>
        <v>5</v>
      </c>
      <c r="O6" s="2">
        <f>IFERROR(VLOOKUP(MID($C6,O$2,1),CorrespondanceCaractereValeur[],2,FALSE),"")</f>
        <v>7</v>
      </c>
      <c r="P6" s="2">
        <f>IFERROR(VLOOKUP(MID($C6,P$2,1),CorrespondanceCaractereValeur[],2,FALSE),"")</f>
        <v>3</v>
      </c>
      <c r="Q6" s="2">
        <f>IFERROR(VLOOKUP(MID($C6,Q$2,1),CorrespondanceCaractereValeur[],2,FALSE),"")</f>
        <v>2</v>
      </c>
      <c r="R6" s="2">
        <f>IFERROR(VLOOKUP(MID($C6,R$2,1),CorrespondanceCaractereValeur[],2,FALSE),"")</f>
        <v>0</v>
      </c>
      <c r="S6" s="2">
        <f>IFERROR(VLOOKUP(MID($C6,S$2,1),CorrespondanceCaractereValeur[],2,FALSE),"")</f>
        <v>1</v>
      </c>
      <c r="T6" s="2">
        <f>IFERROR(VLOOKUP(MID($C6,T$2,1),CorrespondanceCaractereValeur[],2,FALSE),"")</f>
        <v>10</v>
      </c>
      <c r="U6" s="2">
        <f>IFERROR(VLOOKUP(MID($C6,U$2,1),CorrespondanceCaractereValeur[],2,FALSE),"")</f>
        <v>29</v>
      </c>
      <c r="V6" s="2">
        <f>IFERROR(VLOOKUP(MID($C6,V$2,1),CorrespondanceCaractereValeur[],2,FALSE),"")</f>
        <v>6</v>
      </c>
      <c r="W6" s="2">
        <f>IFERROR(VLOOKUP(MID($C6,W$2,1),CorrespondanceCaractereValeur[],2,FALSE),"")</f>
        <v>1</v>
      </c>
      <c r="X6" s="2" t="str">
        <f>IFERROR(VLOOKUP(MID($C6,X$2,1),CorrespondanceCaractereValeur[],2,FALSE),"")</f>
        <v/>
      </c>
      <c r="Y6" s="2" t="str">
        <f>IFERROR(VLOOKUP(MID($C6,Y$2,1),CorrespondanceCaractereValeur[],2,FALSE),"")</f>
        <v/>
      </c>
      <c r="Z6" s="2" t="str">
        <f>IFERROR(VLOOKUP(MID($C6,Z$2,1),CorrespondanceCaractereValeur[],2,FALSE),"")</f>
        <v/>
      </c>
      <c r="AA6" s="2" t="str">
        <f>IFERROR(VLOOKUP(MID($C6,AA$2,1),CorrespondanceCaractereValeur[],2,FALSE),"")</f>
        <v/>
      </c>
      <c r="AB6" s="2" t="str">
        <f>IFERROR(VLOOKUP(MID($C6,AB$2,1),CorrespondanceCaractereValeur[],2,FALSE),"")</f>
        <v/>
      </c>
      <c r="AC6" s="2" t="str">
        <f>IFERROR(VLOOKUP(MID($C6,AC$2,1),CorrespondanceCaractereValeur[],2,FALSE),"")</f>
        <v/>
      </c>
      <c r="AD6" s="2" t="str">
        <f>IFERROR(VLOOKUP(MID($C6,AD$2,1),CorrespondanceCaractereValeur[],2,FALSE),"")</f>
        <v/>
      </c>
      <c r="AE6" s="2" t="str">
        <f>IFERROR(VLOOKUP(MID($C6,AE$2,1),CorrespondanceCaractereValeur[],2,FALSE),"")</f>
        <v/>
      </c>
      <c r="AF6" s="2" t="str">
        <f>IFERROR(VLOOKUP(MID($C6,AF$2,1),CorrespondanceCaractereValeur[],2,FALSE),"")</f>
        <v/>
      </c>
      <c r="AG6" s="2" t="str">
        <f>IFERROR(VLOOKUP(MID($C6,AG$2,1),CorrespondanceCaractereValeur[],2,FALSE),"")</f>
        <v/>
      </c>
      <c r="AH6" s="2" t="str">
        <f>IFERROR(VLOOKUP(MID($C6,AH$2,1),CorrespondanceCaractereValeur[],2,FALSE),"")</f>
        <v/>
      </c>
      <c r="AI6" s="2" t="str">
        <f>IFERROR(VLOOKUP(MID($C6,AI$2,1),CorrespondanceCaractereValeur[],2,FALSE),"")</f>
        <v/>
      </c>
      <c r="AJ6" s="2" t="str">
        <f>IFERROR(VLOOKUP(MID($C6,AJ$2,1),CorrespondanceCaractereValeur[],2,FALSE),"")</f>
        <v/>
      </c>
      <c r="AK6" s="2" t="str">
        <f>IFERROR(VLOOKUP(MID($C6,AK$2,1),CorrespondanceCaractereValeur[],2,FALSE),"")</f>
        <v/>
      </c>
      <c r="AL6" s="2" t="str">
        <f>IFERROR(VLOOKUP(MID($C6,AL$2,1),CorrespondanceCaractereValeur[],2,FALSE),"")</f>
        <v/>
      </c>
      <c r="AM6" s="2" t="str">
        <f>IFERROR(VLOOKUP(MID($C6,AM$2,1),CorrespondanceCaractereValeur[],2,FALSE),"")</f>
        <v/>
      </c>
      <c r="AN6" s="2" t="str">
        <f>IFERROR(VLOOKUP(MID($C6,AN$2,1),CorrespondanceCaractereValeur[],2,FALSE),"")</f>
        <v/>
      </c>
      <c r="AO6" s="2" t="str">
        <f>IFERROR(VLOOKUP(MID($C6,AO$2,1),CorrespondanceCaractereValeur[],2,FALSE),"")</f>
        <v/>
      </c>
      <c r="AP6" s="2" t="str">
        <f>IFERROR(VLOOKUP(MID($C6,AP$2,1),CorrespondanceCaractereValeur[],2,FALSE),"")</f>
        <v/>
      </c>
      <c r="AQ6" s="2" t="str">
        <f>IFERROR(VLOOKUP(MID($C6,AQ$2,1),CorrespondanceCaractereValeur[],2,FALSE),"")</f>
        <v/>
      </c>
      <c r="AR6" s="2">
        <f t="shared" si="4"/>
        <v>1</v>
      </c>
      <c r="AS6" s="2">
        <f t="shared" si="5"/>
        <v>19</v>
      </c>
      <c r="AT6" s="2">
        <f t="shared" si="1"/>
        <v>93</v>
      </c>
      <c r="AU6" s="2">
        <f t="shared" si="1"/>
        <v>61</v>
      </c>
      <c r="AV6" s="2">
        <f t="shared" si="1"/>
        <v>31</v>
      </c>
      <c r="AW6" s="2">
        <f t="shared" si="1"/>
        <v>19</v>
      </c>
      <c r="AX6" s="2">
        <f t="shared" si="1"/>
        <v>93</v>
      </c>
      <c r="AY6" s="2">
        <f t="shared" si="1"/>
        <v>59</v>
      </c>
      <c r="AZ6" s="2">
        <f t="shared" si="1"/>
        <v>11</v>
      </c>
      <c r="BA6" s="2">
        <f t="shared" si="1"/>
        <v>17</v>
      </c>
      <c r="BB6" s="2">
        <f t="shared" si="1"/>
        <v>78</v>
      </c>
      <c r="BC6" s="2">
        <f t="shared" si="1"/>
        <v>11</v>
      </c>
      <c r="BD6" s="2">
        <f t="shared" si="1"/>
        <v>16</v>
      </c>
      <c r="BE6" s="2">
        <f t="shared" si="1"/>
        <v>65</v>
      </c>
      <c r="BF6" s="2">
        <f t="shared" si="1"/>
        <v>68</v>
      </c>
      <c r="BG6" s="2">
        <f t="shared" si="1"/>
        <v>2</v>
      </c>
      <c r="BH6" s="2">
        <f t="shared" si="1"/>
        <v>16</v>
      </c>
      <c r="BI6" s="2">
        <f t="shared" si="1"/>
        <v>77</v>
      </c>
      <c r="BJ6" s="2">
        <f t="shared" si="1"/>
        <v>0</v>
      </c>
      <c r="BK6" s="2">
        <f t="shared" si="1"/>
        <v>1</v>
      </c>
      <c r="BL6" s="2">
        <f t="shared" si="1"/>
        <v>1</v>
      </c>
      <c r="BM6" s="2">
        <f t="shared" si="1"/>
        <v>1</v>
      </c>
      <c r="BN6" s="2">
        <f t="shared" si="1"/>
        <v>1</v>
      </c>
      <c r="BO6" s="2">
        <f t="shared" si="1"/>
        <v>1</v>
      </c>
      <c r="BP6" s="2">
        <f t="shared" si="1"/>
        <v>1</v>
      </c>
      <c r="BQ6" s="2">
        <f t="shared" si="1"/>
        <v>1</v>
      </c>
      <c r="BR6" s="2">
        <f t="shared" si="1"/>
        <v>1</v>
      </c>
      <c r="BS6" s="2">
        <f t="shared" si="1"/>
        <v>1</v>
      </c>
      <c r="BT6" s="2">
        <f t="shared" si="1"/>
        <v>1</v>
      </c>
      <c r="BU6" s="2">
        <f t="shared" si="1"/>
        <v>1</v>
      </c>
      <c r="BV6" s="2">
        <f t="shared" si="1"/>
        <v>1</v>
      </c>
      <c r="BW6" s="2">
        <f t="shared" si="1"/>
        <v>1</v>
      </c>
      <c r="BX6" s="2">
        <f t="shared" si="1"/>
        <v>1</v>
      </c>
      <c r="BY6" s="2">
        <f t="shared" si="1"/>
        <v>1</v>
      </c>
      <c r="BZ6" s="2">
        <f t="shared" si="1"/>
        <v>1</v>
      </c>
      <c r="CA6" s="2">
        <f t="shared" si="1"/>
        <v>1</v>
      </c>
      <c r="CB6" s="2">
        <f t="shared" si="1"/>
        <v>1</v>
      </c>
      <c r="CC6" s="2">
        <f t="shared" si="1"/>
        <v>1</v>
      </c>
      <c r="CD6" s="2">
        <f t="shared" si="1"/>
        <v>1</v>
      </c>
      <c r="CE6" s="2">
        <f t="shared" si="1"/>
        <v>1</v>
      </c>
      <c r="CF6" s="2" t="b">
        <f>IF(Tableau3[[#This Row],[R40]]=1,TRUE,FALSE)</f>
        <v>1</v>
      </c>
      <c r="CG6" s="2" t="str">
        <f>LEFT(Tableau3[Changement ordre caractères],LEN(Tableau3[Changement ordre caractères])-4)</f>
        <v>1904300234573201</v>
      </c>
      <c r="CH6" s="2" t="str">
        <f>LEFT(RIGHT(Tableau3[Changement ordre caractères],4),2)</f>
        <v>AT</v>
      </c>
      <c r="CI6" s="8" t="str">
        <f>RIGHT(Tableau3[Changement ordre caractères],2)</f>
        <v>61</v>
      </c>
      <c r="CJ6" s="8" t="str">
        <f>IF(Tableau3[[#This Row],[R40]]=1,Tableau3[[#This Row],[Clé]],MOD(VALUE(Tableau3[[#This Row],[Clé]])-Tableau3[[#This Row],[R40]]+1,97))</f>
        <v>61</v>
      </c>
      <c r="CK6" s="8" t="str">
        <f>REPT("0",2-LEN(Tableau3[[#This Row],[Bonne clé]]))</f>
        <v/>
      </c>
      <c r="CL6" s="9" t="str">
        <f>CONCATENATE(Tableau3[[#This Row],[Code Pays]],Tableau3[[#This Row],[Texte complémentaire]],Tableau3[[#This Row],[Bonne clé]],Tableau3[[#This Row],[No Compte]])</f>
        <v>AT611904300234573201</v>
      </c>
    </row>
    <row r="7" spans="1:90" x14ac:dyDescent="0.25">
      <c r="A7" s="2" t="s">
        <v>63</v>
      </c>
      <c r="B7" s="6" t="str">
        <f t="shared" si="2"/>
        <v>CH0034567890C12345678</v>
      </c>
      <c r="C7" s="7" t="str">
        <f t="shared" si="3"/>
        <v>34567890C12345678CH00</v>
      </c>
      <c r="D7" s="2">
        <f>IFERROR(VLOOKUP(MID($C7,D$2,1),CorrespondanceCaractereValeur[],2,FALSE),"")</f>
        <v>3</v>
      </c>
      <c r="E7" s="2">
        <f>IFERROR(VLOOKUP(MID($C7,E$2,1),CorrespondanceCaractereValeur[],2,FALSE),"")</f>
        <v>4</v>
      </c>
      <c r="F7" s="2">
        <f>IFERROR(VLOOKUP(MID($C7,F$2,1),CorrespondanceCaractereValeur[],2,FALSE),"")</f>
        <v>5</v>
      </c>
      <c r="G7" s="2">
        <f>IFERROR(VLOOKUP(MID($C7,G$2,1),CorrespondanceCaractereValeur[],2,FALSE),"")</f>
        <v>6</v>
      </c>
      <c r="H7" s="2">
        <f>IFERROR(VLOOKUP(MID($C7,H$2,1),CorrespondanceCaractereValeur[],2,FALSE),"")</f>
        <v>7</v>
      </c>
      <c r="I7" s="2">
        <f>IFERROR(VLOOKUP(MID($C7,I$2,1),CorrespondanceCaractereValeur[],2,FALSE),"")</f>
        <v>8</v>
      </c>
      <c r="J7" s="2">
        <f>IFERROR(VLOOKUP(MID($C7,J$2,1),CorrespondanceCaractereValeur[],2,FALSE),"")</f>
        <v>9</v>
      </c>
      <c r="K7" s="2">
        <f>IFERROR(VLOOKUP(MID($C7,K$2,1),CorrespondanceCaractereValeur[],2,FALSE),"")</f>
        <v>0</v>
      </c>
      <c r="L7" s="2">
        <f>IFERROR(VLOOKUP(MID($C7,L$2,1),CorrespondanceCaractereValeur[],2,FALSE),"")</f>
        <v>12</v>
      </c>
      <c r="M7" s="2">
        <f>IFERROR(VLOOKUP(MID($C7,M$2,1),CorrespondanceCaractereValeur[],2,FALSE),"")</f>
        <v>1</v>
      </c>
      <c r="N7" s="2">
        <f>IFERROR(VLOOKUP(MID($C7,N$2,1),CorrespondanceCaractereValeur[],2,FALSE),"")</f>
        <v>2</v>
      </c>
      <c r="O7" s="2">
        <f>IFERROR(VLOOKUP(MID($C7,O$2,1),CorrespondanceCaractereValeur[],2,FALSE),"")</f>
        <v>3</v>
      </c>
      <c r="P7" s="2">
        <f>IFERROR(VLOOKUP(MID($C7,P$2,1),CorrespondanceCaractereValeur[],2,FALSE),"")</f>
        <v>4</v>
      </c>
      <c r="Q7" s="2">
        <f>IFERROR(VLOOKUP(MID($C7,Q$2,1),CorrespondanceCaractereValeur[],2,FALSE),"")</f>
        <v>5</v>
      </c>
      <c r="R7" s="2">
        <f>IFERROR(VLOOKUP(MID($C7,R$2,1),CorrespondanceCaractereValeur[],2,FALSE),"")</f>
        <v>6</v>
      </c>
      <c r="S7" s="2">
        <f>IFERROR(VLOOKUP(MID($C7,S$2,1),CorrespondanceCaractereValeur[],2,FALSE),"")</f>
        <v>7</v>
      </c>
      <c r="T7" s="2">
        <f>IFERROR(VLOOKUP(MID($C7,T$2,1),CorrespondanceCaractereValeur[],2,FALSE),"")</f>
        <v>8</v>
      </c>
      <c r="U7" s="2">
        <f>IFERROR(VLOOKUP(MID($C7,U$2,1),CorrespondanceCaractereValeur[],2,FALSE),"")</f>
        <v>12</v>
      </c>
      <c r="V7" s="2">
        <f>IFERROR(VLOOKUP(MID($C7,V$2,1),CorrespondanceCaractereValeur[],2,FALSE),"")</f>
        <v>17</v>
      </c>
      <c r="W7" s="2">
        <f>IFERROR(VLOOKUP(MID($C7,W$2,1),CorrespondanceCaractereValeur[],2,FALSE),"")</f>
        <v>0</v>
      </c>
      <c r="X7" s="2">
        <f>IFERROR(VLOOKUP(MID($C7,X$2,1),CorrespondanceCaractereValeur[],2,FALSE),"")</f>
        <v>0</v>
      </c>
      <c r="Y7" s="2" t="str">
        <f>IFERROR(VLOOKUP(MID($C7,Y$2,1),CorrespondanceCaractereValeur[],2,FALSE),"")</f>
        <v/>
      </c>
      <c r="Z7" s="2" t="str">
        <f>IFERROR(VLOOKUP(MID($C7,Z$2,1),CorrespondanceCaractereValeur[],2,FALSE),"")</f>
        <v/>
      </c>
      <c r="AA7" s="2" t="str">
        <f>IFERROR(VLOOKUP(MID($C7,AA$2,1),CorrespondanceCaractereValeur[],2,FALSE),"")</f>
        <v/>
      </c>
      <c r="AB7" s="2" t="str">
        <f>IFERROR(VLOOKUP(MID($C7,AB$2,1),CorrespondanceCaractereValeur[],2,FALSE),"")</f>
        <v/>
      </c>
      <c r="AC7" s="2" t="str">
        <f>IFERROR(VLOOKUP(MID($C7,AC$2,1),CorrespondanceCaractereValeur[],2,FALSE),"")</f>
        <v/>
      </c>
      <c r="AD7" s="2" t="str">
        <f>IFERROR(VLOOKUP(MID($C7,AD$2,1),CorrespondanceCaractereValeur[],2,FALSE),"")</f>
        <v/>
      </c>
      <c r="AE7" s="2" t="str">
        <f>IFERROR(VLOOKUP(MID($C7,AE$2,1),CorrespondanceCaractereValeur[],2,FALSE),"")</f>
        <v/>
      </c>
      <c r="AF7" s="2" t="str">
        <f>IFERROR(VLOOKUP(MID($C7,AF$2,1),CorrespondanceCaractereValeur[],2,FALSE),"")</f>
        <v/>
      </c>
      <c r="AG7" s="2" t="str">
        <f>IFERROR(VLOOKUP(MID($C7,AG$2,1),CorrespondanceCaractereValeur[],2,FALSE),"")</f>
        <v/>
      </c>
      <c r="AH7" s="2" t="str">
        <f>IFERROR(VLOOKUP(MID($C7,AH$2,1),CorrespondanceCaractereValeur[],2,FALSE),"")</f>
        <v/>
      </c>
      <c r="AI7" s="2" t="str">
        <f>IFERROR(VLOOKUP(MID($C7,AI$2,1),CorrespondanceCaractereValeur[],2,FALSE),"")</f>
        <v/>
      </c>
      <c r="AJ7" s="2" t="str">
        <f>IFERROR(VLOOKUP(MID($C7,AJ$2,1),CorrespondanceCaractereValeur[],2,FALSE),"")</f>
        <v/>
      </c>
      <c r="AK7" s="2" t="str">
        <f>IFERROR(VLOOKUP(MID($C7,AK$2,1),CorrespondanceCaractereValeur[],2,FALSE),"")</f>
        <v/>
      </c>
      <c r="AL7" s="2" t="str">
        <f>IFERROR(VLOOKUP(MID($C7,AL$2,1),CorrespondanceCaractereValeur[],2,FALSE),"")</f>
        <v/>
      </c>
      <c r="AM7" s="2" t="str">
        <f>IFERROR(VLOOKUP(MID($C7,AM$2,1),CorrespondanceCaractereValeur[],2,FALSE),"")</f>
        <v/>
      </c>
      <c r="AN7" s="2" t="str">
        <f>IFERROR(VLOOKUP(MID($C7,AN$2,1),CorrespondanceCaractereValeur[],2,FALSE),"")</f>
        <v/>
      </c>
      <c r="AO7" s="2" t="str">
        <f>IFERROR(VLOOKUP(MID($C7,AO$2,1),CorrespondanceCaractereValeur[],2,FALSE),"")</f>
        <v/>
      </c>
      <c r="AP7" s="2" t="str">
        <f>IFERROR(VLOOKUP(MID($C7,AP$2,1),CorrespondanceCaractereValeur[],2,FALSE),"")</f>
        <v/>
      </c>
      <c r="AQ7" s="2" t="str">
        <f>IFERROR(VLOOKUP(MID($C7,AQ$2,1),CorrespondanceCaractereValeur[],2,FALSE),"")</f>
        <v/>
      </c>
      <c r="AR7" s="2">
        <f t="shared" si="4"/>
        <v>3</v>
      </c>
      <c r="AS7" s="2">
        <f t="shared" si="5"/>
        <v>34</v>
      </c>
      <c r="AT7" s="2">
        <f t="shared" si="1"/>
        <v>54</v>
      </c>
      <c r="AU7" s="2">
        <f t="shared" si="1"/>
        <v>61</v>
      </c>
      <c r="AV7" s="2">
        <f t="shared" si="1"/>
        <v>35</v>
      </c>
      <c r="AW7" s="2">
        <f t="shared" si="1"/>
        <v>67</v>
      </c>
      <c r="AX7" s="2">
        <f t="shared" si="1"/>
        <v>0</v>
      </c>
      <c r="AY7" s="2">
        <f t="shared" si="1"/>
        <v>0</v>
      </c>
      <c r="AZ7" s="2">
        <f t="shared" si="1"/>
        <v>12</v>
      </c>
      <c r="BA7" s="2">
        <f t="shared" si="1"/>
        <v>24</v>
      </c>
      <c r="BB7" s="2">
        <f t="shared" si="1"/>
        <v>48</v>
      </c>
      <c r="BC7" s="2">
        <f t="shared" si="1"/>
        <v>95</v>
      </c>
      <c r="BD7" s="2">
        <f t="shared" si="1"/>
        <v>81</v>
      </c>
      <c r="BE7" s="2">
        <f t="shared" si="1"/>
        <v>39</v>
      </c>
      <c r="BF7" s="2">
        <f t="shared" si="1"/>
        <v>8</v>
      </c>
      <c r="BG7" s="2">
        <f t="shared" si="1"/>
        <v>87</v>
      </c>
      <c r="BH7" s="2">
        <f t="shared" si="1"/>
        <v>5</v>
      </c>
      <c r="BI7" s="2">
        <f t="shared" si="1"/>
        <v>27</v>
      </c>
      <c r="BJ7" s="2">
        <f t="shared" si="1"/>
        <v>1</v>
      </c>
      <c r="BK7" s="2">
        <f t="shared" si="1"/>
        <v>10</v>
      </c>
      <c r="BL7" s="2">
        <f t="shared" si="1"/>
        <v>3</v>
      </c>
      <c r="BM7" s="2">
        <f t="shared" si="1"/>
        <v>3</v>
      </c>
      <c r="BN7" s="2">
        <f t="shared" si="1"/>
        <v>3</v>
      </c>
      <c r="BO7" s="2">
        <f t="shared" si="1"/>
        <v>3</v>
      </c>
      <c r="BP7" s="2">
        <f t="shared" si="1"/>
        <v>3</v>
      </c>
      <c r="BQ7" s="2">
        <f t="shared" si="1"/>
        <v>3</v>
      </c>
      <c r="BR7" s="2">
        <f t="shared" si="1"/>
        <v>3</v>
      </c>
      <c r="BS7" s="2">
        <f t="shared" si="1"/>
        <v>3</v>
      </c>
      <c r="BT7" s="2">
        <f t="shared" si="1"/>
        <v>3</v>
      </c>
      <c r="BU7" s="2">
        <f t="shared" si="1"/>
        <v>3</v>
      </c>
      <c r="BV7" s="2">
        <f t="shared" si="1"/>
        <v>3</v>
      </c>
      <c r="BW7" s="2">
        <f t="shared" si="1"/>
        <v>3</v>
      </c>
      <c r="BX7" s="2">
        <f t="shared" si="1"/>
        <v>3</v>
      </c>
      <c r="BY7" s="2">
        <f t="shared" si="1"/>
        <v>3</v>
      </c>
      <c r="BZ7" s="2">
        <f t="shared" si="1"/>
        <v>3</v>
      </c>
      <c r="CA7" s="2">
        <f t="shared" si="1"/>
        <v>3</v>
      </c>
      <c r="CB7" s="2">
        <f t="shared" si="1"/>
        <v>3</v>
      </c>
      <c r="CC7" s="2">
        <f t="shared" si="1"/>
        <v>3</v>
      </c>
      <c r="CD7" s="2">
        <f t="shared" si="1"/>
        <v>3</v>
      </c>
      <c r="CE7" s="2">
        <f t="shared" si="1"/>
        <v>3</v>
      </c>
      <c r="CF7" s="2" t="b">
        <f>IF(Tableau3[[#This Row],[R40]]=1,TRUE,FALSE)</f>
        <v>0</v>
      </c>
      <c r="CG7" s="2" t="str">
        <f>LEFT(Tableau3[Changement ordre caractères],LEN(Tableau3[Changement ordre caractères])-4)</f>
        <v>34567890C12345678</v>
      </c>
      <c r="CH7" s="2" t="str">
        <f>LEFT(RIGHT(Tableau3[Changement ordre caractères],4),2)</f>
        <v>CH</v>
      </c>
      <c r="CI7" s="8" t="str">
        <f>RIGHT(Tableau3[Changement ordre caractères],2)</f>
        <v>00</v>
      </c>
      <c r="CJ7" s="8">
        <f>IF(Tableau3[[#This Row],[R40]]=1,Tableau3[[#This Row],[Clé]],MOD(VALUE(Tableau3[[#This Row],[Clé]])-Tableau3[[#This Row],[R40]]+1,97))</f>
        <v>95</v>
      </c>
      <c r="CK7" s="8" t="str">
        <f>REPT("0",2-LEN(Tableau3[[#This Row],[Bonne clé]]))</f>
        <v/>
      </c>
      <c r="CL7" s="9" t="str">
        <f>CONCATENATE(Tableau3[[#This Row],[Code Pays]],Tableau3[[#This Row],[Texte complémentaire]],Tableau3[[#This Row],[Bonne clé]],Tableau3[[#This Row],[No Compte]])</f>
        <v>CH9534567890C12345678</v>
      </c>
    </row>
    <row r="8" spans="1:90" x14ac:dyDescent="0.25">
      <c r="A8" s="9" t="s">
        <v>124</v>
      </c>
      <c r="B8" s="6" t="str">
        <f>SUBSTITUTE(SUBSTITUTE(SUBSTITUTE(A8," ",""),"-",""),".","")</f>
        <v>GR1601101250000000012300695</v>
      </c>
      <c r="C8" s="7" t="str">
        <f>CONCATENATE(RIGHT(B8,LEN(B8)-4),LEFT(B8,4))</f>
        <v>01101250000000012300695GR16</v>
      </c>
      <c r="D8" s="9">
        <f>IFERROR(VLOOKUP(MID($C8,D$2,1),CorrespondanceCaractereValeur[],2,FALSE),"")</f>
        <v>0</v>
      </c>
      <c r="E8" s="9">
        <f>IFERROR(VLOOKUP(MID($C8,E$2,1),CorrespondanceCaractereValeur[],2,FALSE),"")</f>
        <v>1</v>
      </c>
      <c r="F8" s="9">
        <f>IFERROR(VLOOKUP(MID($C8,F$2,1),CorrespondanceCaractereValeur[],2,FALSE),"")</f>
        <v>1</v>
      </c>
      <c r="G8" s="9">
        <f>IFERROR(VLOOKUP(MID($C8,G$2,1),CorrespondanceCaractereValeur[],2,FALSE),"")</f>
        <v>0</v>
      </c>
      <c r="H8" s="9">
        <f>IFERROR(VLOOKUP(MID($C8,H$2,1),CorrespondanceCaractereValeur[],2,FALSE),"")</f>
        <v>1</v>
      </c>
      <c r="I8" s="9">
        <f>IFERROR(VLOOKUP(MID($C8,I$2,1),CorrespondanceCaractereValeur[],2,FALSE),"")</f>
        <v>2</v>
      </c>
      <c r="J8" s="9">
        <f>IFERROR(VLOOKUP(MID($C8,J$2,1),CorrespondanceCaractereValeur[],2,FALSE),"")</f>
        <v>5</v>
      </c>
      <c r="K8" s="9">
        <f>IFERROR(VLOOKUP(MID($C8,K$2,1),CorrespondanceCaractereValeur[],2,FALSE),"")</f>
        <v>0</v>
      </c>
      <c r="L8" s="9">
        <f>IFERROR(VLOOKUP(MID($C8,L$2,1),CorrespondanceCaractereValeur[],2,FALSE),"")</f>
        <v>0</v>
      </c>
      <c r="M8" s="9">
        <f>IFERROR(VLOOKUP(MID($C8,M$2,1),CorrespondanceCaractereValeur[],2,FALSE),"")</f>
        <v>0</v>
      </c>
      <c r="N8" s="9">
        <f>IFERROR(VLOOKUP(MID($C8,N$2,1),CorrespondanceCaractereValeur[],2,FALSE),"")</f>
        <v>0</v>
      </c>
      <c r="O8" s="9">
        <f>IFERROR(VLOOKUP(MID($C8,O$2,1),CorrespondanceCaractereValeur[],2,FALSE),"")</f>
        <v>0</v>
      </c>
      <c r="P8" s="9">
        <f>IFERROR(VLOOKUP(MID($C8,P$2,1),CorrespondanceCaractereValeur[],2,FALSE),"")</f>
        <v>0</v>
      </c>
      <c r="Q8" s="9">
        <f>IFERROR(VLOOKUP(MID($C8,Q$2,1),CorrespondanceCaractereValeur[],2,FALSE),"")</f>
        <v>0</v>
      </c>
      <c r="R8" s="9">
        <f>IFERROR(VLOOKUP(MID($C8,R$2,1),CorrespondanceCaractereValeur[],2,FALSE),"")</f>
        <v>0</v>
      </c>
      <c r="S8" s="9">
        <f>IFERROR(VLOOKUP(MID($C8,S$2,1),CorrespondanceCaractereValeur[],2,FALSE),"")</f>
        <v>1</v>
      </c>
      <c r="T8" s="9">
        <f>IFERROR(VLOOKUP(MID($C8,T$2,1),CorrespondanceCaractereValeur[],2,FALSE),"")</f>
        <v>2</v>
      </c>
      <c r="U8" s="9">
        <f>IFERROR(VLOOKUP(MID($C8,U$2,1),CorrespondanceCaractereValeur[],2,FALSE),"")</f>
        <v>3</v>
      </c>
      <c r="V8" s="9">
        <f>IFERROR(VLOOKUP(MID($C8,V$2,1),CorrespondanceCaractereValeur[],2,FALSE),"")</f>
        <v>0</v>
      </c>
      <c r="W8" s="9">
        <f>IFERROR(VLOOKUP(MID($C8,W$2,1),CorrespondanceCaractereValeur[],2,FALSE),"")</f>
        <v>0</v>
      </c>
      <c r="X8" s="9">
        <f>IFERROR(VLOOKUP(MID($C8,X$2,1),CorrespondanceCaractereValeur[],2,FALSE),"")</f>
        <v>6</v>
      </c>
      <c r="Y8" s="9">
        <f>IFERROR(VLOOKUP(MID($C8,Y$2,1),CorrespondanceCaractereValeur[],2,FALSE),"")</f>
        <v>9</v>
      </c>
      <c r="Z8" s="9">
        <f>IFERROR(VLOOKUP(MID($C8,Z$2,1),CorrespondanceCaractereValeur[],2,FALSE),"")</f>
        <v>5</v>
      </c>
      <c r="AA8" s="9">
        <f>IFERROR(VLOOKUP(MID($C8,AA$2,1),CorrespondanceCaractereValeur[],2,FALSE),"")</f>
        <v>16</v>
      </c>
      <c r="AB8" s="9">
        <f>IFERROR(VLOOKUP(MID($C8,AB$2,1),CorrespondanceCaractereValeur[],2,FALSE),"")</f>
        <v>27</v>
      </c>
      <c r="AC8" s="9">
        <f>IFERROR(VLOOKUP(MID($C8,AC$2,1),CorrespondanceCaractereValeur[],2,FALSE),"")</f>
        <v>1</v>
      </c>
      <c r="AD8" s="9">
        <f>IFERROR(VLOOKUP(MID($C8,AD$2,1),CorrespondanceCaractereValeur[],2,FALSE),"")</f>
        <v>6</v>
      </c>
      <c r="AE8" s="9" t="str">
        <f>IFERROR(VLOOKUP(MID($C8,AE$2,1),CorrespondanceCaractereValeur[],2,FALSE),"")</f>
        <v/>
      </c>
      <c r="AF8" s="9" t="str">
        <f>IFERROR(VLOOKUP(MID($C8,AF$2,1),CorrespondanceCaractereValeur[],2,FALSE),"")</f>
        <v/>
      </c>
      <c r="AG8" s="9" t="str">
        <f>IFERROR(VLOOKUP(MID($C8,AG$2,1),CorrespondanceCaractereValeur[],2,FALSE),"")</f>
        <v/>
      </c>
      <c r="AH8" s="9" t="str">
        <f>IFERROR(VLOOKUP(MID($C8,AH$2,1),CorrespondanceCaractereValeur[],2,FALSE),"")</f>
        <v/>
      </c>
      <c r="AI8" s="9" t="str">
        <f>IFERROR(VLOOKUP(MID($C8,AI$2,1),CorrespondanceCaractereValeur[],2,FALSE),"")</f>
        <v/>
      </c>
      <c r="AJ8" s="9" t="str">
        <f>IFERROR(VLOOKUP(MID($C8,AJ$2,1),CorrespondanceCaractereValeur[],2,FALSE),"")</f>
        <v/>
      </c>
      <c r="AK8" s="9" t="str">
        <f>IFERROR(VLOOKUP(MID($C8,AK$2,1),CorrespondanceCaractereValeur[],2,FALSE),"")</f>
        <v/>
      </c>
      <c r="AL8" s="9" t="str">
        <f>IFERROR(VLOOKUP(MID($C8,AL$2,1),CorrespondanceCaractereValeur[],2,FALSE),"")</f>
        <v/>
      </c>
      <c r="AM8" s="9" t="str">
        <f>IFERROR(VLOOKUP(MID($C8,AM$2,1),CorrespondanceCaractereValeur[],2,FALSE),"")</f>
        <v/>
      </c>
      <c r="AN8" s="9" t="str">
        <f>IFERROR(VLOOKUP(MID($C8,AN$2,1),CorrespondanceCaractereValeur[],2,FALSE),"")</f>
        <v/>
      </c>
      <c r="AO8" s="9" t="str">
        <f>IFERROR(VLOOKUP(MID($C8,AO$2,1),CorrespondanceCaractereValeur[],2,FALSE),"")</f>
        <v/>
      </c>
      <c r="AP8" s="9" t="str">
        <f>IFERROR(VLOOKUP(MID($C8,AP$2,1),CorrespondanceCaractereValeur[],2,FALSE),"")</f>
        <v/>
      </c>
      <c r="AQ8" s="9" t="str">
        <f>IFERROR(VLOOKUP(MID($C8,AQ$2,1),CorrespondanceCaractereValeur[],2,FALSE),"")</f>
        <v/>
      </c>
      <c r="AR8" s="9">
        <f>IF(D8&gt;0,MOD(D8,97),0)</f>
        <v>0</v>
      </c>
      <c r="AS8" s="9">
        <f>IF(E8&lt;&gt;"",MOD(SUM(E8+POWER(10,LEN(E8))*AR8),97),MOD(AR8,97))</f>
        <v>1</v>
      </c>
      <c r="AT8" s="9">
        <f>IF(F8&lt;&gt;"",MOD(SUM(F8+POWER(10,LEN(F8))*AS8),97),MOD(AS8,97))</f>
        <v>11</v>
      </c>
      <c r="AU8" s="9">
        <f>IF(G8&lt;&gt;"",MOD(SUM(G8+POWER(10,LEN(G8))*AT8),97),MOD(AT8,97))</f>
        <v>13</v>
      </c>
      <c r="AV8" s="9">
        <f>IF(H8&lt;&gt;"",MOD(SUM(H8+POWER(10,LEN(H8))*AU8),97),MOD(AU8,97))</f>
        <v>34</v>
      </c>
      <c r="AW8" s="9">
        <f>IF(I8&lt;&gt;"",MOD(SUM(I8+POWER(10,LEN(I8))*AV8),97),MOD(AV8,97))</f>
        <v>51</v>
      </c>
      <c r="AX8" s="9">
        <f>IF(J8&lt;&gt;"",MOD(SUM(J8+POWER(10,LEN(J8))*AW8),97),MOD(AW8,97))</f>
        <v>30</v>
      </c>
      <c r="AY8" s="9">
        <f>IF(K8&lt;&gt;"",MOD(SUM(K8+POWER(10,LEN(K8))*AX8),97),MOD(AX8,97))</f>
        <v>9</v>
      </c>
      <c r="AZ8" s="9">
        <f>IF(L8&lt;&gt;"",MOD(SUM(L8+POWER(10,LEN(L8))*AY8),97),MOD(AY8,97))</f>
        <v>90</v>
      </c>
      <c r="BA8" s="9">
        <f>IF(M8&lt;&gt;"",MOD(SUM(M8+POWER(10,LEN(M8))*AZ8),97),MOD(AZ8,97))</f>
        <v>27</v>
      </c>
      <c r="BB8" s="9">
        <f>IF(N8&lt;&gt;"",MOD(SUM(N8+POWER(10,LEN(N8))*BA8),97),MOD(BA8,97))</f>
        <v>76</v>
      </c>
      <c r="BC8" s="9">
        <f>IF(O8&lt;&gt;"",MOD(SUM(O8+POWER(10,LEN(O8))*BB8),97),MOD(BB8,97))</f>
        <v>81</v>
      </c>
      <c r="BD8" s="9">
        <f>IF(P8&lt;&gt;"",MOD(SUM(P8+POWER(10,LEN(P8))*BC8),97),MOD(BC8,97))</f>
        <v>34</v>
      </c>
      <c r="BE8" s="9">
        <f>IF(Q8&lt;&gt;"",MOD(SUM(Q8+POWER(10,LEN(Q8))*BD8),97),MOD(BD8,97))</f>
        <v>49</v>
      </c>
      <c r="BF8" s="9">
        <f>IF(R8&lt;&gt;"",MOD(SUM(R8+POWER(10,LEN(R8))*BE8),97),MOD(BE8,97))</f>
        <v>5</v>
      </c>
      <c r="BG8" s="9">
        <f>IF(S8&lt;&gt;"",MOD(SUM(S8+POWER(10,LEN(S8))*BF8),97),MOD(BF8,97))</f>
        <v>51</v>
      </c>
      <c r="BH8" s="9">
        <f>IF(T8&lt;&gt;"",MOD(SUM(T8+POWER(10,LEN(T8))*BG8),97),MOD(BG8,97))</f>
        <v>27</v>
      </c>
      <c r="BI8" s="9">
        <f>IF(U8&lt;&gt;"",MOD(SUM(U8+POWER(10,LEN(U8))*BH8),97),MOD(BH8,97))</f>
        <v>79</v>
      </c>
      <c r="BJ8" s="9">
        <f>IF(V8&lt;&gt;"",MOD(SUM(V8+POWER(10,LEN(V8))*BI8),97),MOD(BI8,97))</f>
        <v>14</v>
      </c>
      <c r="BK8" s="9">
        <f>IF(W8&lt;&gt;"",MOD(SUM(W8+POWER(10,LEN(W8))*BJ8),97),MOD(BJ8,97))</f>
        <v>43</v>
      </c>
      <c r="BL8" s="9">
        <f>IF(X8&lt;&gt;"",MOD(SUM(X8+POWER(10,LEN(X8))*BK8),97),MOD(BK8,97))</f>
        <v>48</v>
      </c>
      <c r="BM8" s="9">
        <f>IF(Y8&lt;&gt;"",MOD(SUM(Y8+POWER(10,LEN(Y8))*BL8),97),MOD(BL8,97))</f>
        <v>4</v>
      </c>
      <c r="BN8" s="9">
        <f>IF(Z8&lt;&gt;"",MOD(SUM(Z8+POWER(10,LEN(Z8))*BM8),97),MOD(BM8,97))</f>
        <v>45</v>
      </c>
      <c r="BO8" s="9">
        <f>IF(AA8&lt;&gt;"",MOD(SUM(AA8+POWER(10,LEN(AA8))*BN8),97),MOD(BN8,97))</f>
        <v>54</v>
      </c>
      <c r="BP8" s="9">
        <f>IF(AB8&lt;&gt;"",MOD(SUM(AB8+POWER(10,LEN(AB8))*BO8),97),MOD(BO8,97))</f>
        <v>92</v>
      </c>
      <c r="BQ8" s="9">
        <f>IF(AC8&lt;&gt;"",MOD(SUM(AC8+POWER(10,LEN(AC8))*BP8),97),MOD(BP8,97))</f>
        <v>48</v>
      </c>
      <c r="BR8" s="9">
        <f>IF(AD8&lt;&gt;"",MOD(SUM(AD8+POWER(10,LEN(AD8))*BQ8),97),MOD(BQ8,97))</f>
        <v>1</v>
      </c>
      <c r="BS8" s="9">
        <f>IF(AE8&lt;&gt;"",MOD(SUM(AE8+POWER(10,LEN(AE8))*BR8),97),MOD(BR8,97))</f>
        <v>1</v>
      </c>
      <c r="BT8" s="9">
        <f>IF(AF8&lt;&gt;"",MOD(SUM(AF8+POWER(10,LEN(AF8))*BS8),97),MOD(BS8,97))</f>
        <v>1</v>
      </c>
      <c r="BU8" s="9">
        <f>IF(AG8&lt;&gt;"",MOD(SUM(AG8+POWER(10,LEN(AG8))*BT8),97),MOD(BT8,97))</f>
        <v>1</v>
      </c>
      <c r="BV8" s="9">
        <f>IF(AH8&lt;&gt;"",MOD(SUM(AH8+POWER(10,LEN(AH8))*BU8),97),MOD(BU8,97))</f>
        <v>1</v>
      </c>
      <c r="BW8" s="9">
        <f>IF(AI8&lt;&gt;"",MOD(SUM(AI8+POWER(10,LEN(AI8))*BV8),97),MOD(BV8,97))</f>
        <v>1</v>
      </c>
      <c r="BX8" s="9">
        <f>IF(AJ8&lt;&gt;"",MOD(SUM(AJ8+POWER(10,LEN(AJ8))*BW8),97),MOD(BW8,97))</f>
        <v>1</v>
      </c>
      <c r="BY8" s="9">
        <f>IF(AK8&lt;&gt;"",MOD(SUM(AK8+POWER(10,LEN(AK8))*BX8),97),MOD(BX8,97))</f>
        <v>1</v>
      </c>
      <c r="BZ8" s="9">
        <f>IF(AL8&lt;&gt;"",MOD(SUM(AL8+POWER(10,LEN(AL8))*BY8),97),MOD(BY8,97))</f>
        <v>1</v>
      </c>
      <c r="CA8" s="9">
        <f>IF(AM8&lt;&gt;"",MOD(SUM(AM8+POWER(10,LEN(AM8))*BZ8),97),MOD(BZ8,97))</f>
        <v>1</v>
      </c>
      <c r="CB8" s="9">
        <f>IF(AN8&lt;&gt;"",MOD(SUM(AN8+POWER(10,LEN(AN8))*CA8),97),MOD(CA8,97))</f>
        <v>1</v>
      </c>
      <c r="CC8" s="9">
        <f>IF(AO8&lt;&gt;"",MOD(SUM(AO8+POWER(10,LEN(AO8))*CB8),97),MOD(CB8,97))</f>
        <v>1</v>
      </c>
      <c r="CD8" s="9">
        <f>IF(AP8&lt;&gt;"",MOD(SUM(AP8+POWER(10,LEN(AP8))*CC8),97),MOD(CC8,97))</f>
        <v>1</v>
      </c>
      <c r="CE8" s="9">
        <f>IF(AQ8&lt;&gt;"",MOD(SUM(AQ8+POWER(10,LEN(AQ8))*CD8),97),MOD(CD8,97))</f>
        <v>1</v>
      </c>
      <c r="CF8" s="8" t="b">
        <f>IF(Tableau3[[#This Row],[R40]]=1,TRUE,FALSE)</f>
        <v>1</v>
      </c>
      <c r="CG8" s="8" t="str">
        <f>LEFT(Tableau3[Changement ordre caractères],LEN(Tableau3[Changement ordre caractères])-4)</f>
        <v>01101250000000012300695</v>
      </c>
      <c r="CH8" s="8" t="str">
        <f>LEFT(RIGHT(Tableau3[Changement ordre caractères],4),2)</f>
        <v>GR</v>
      </c>
      <c r="CI8" s="8" t="str">
        <f>RIGHT(Tableau3[Changement ordre caractères],2)</f>
        <v>16</v>
      </c>
      <c r="CJ8" s="8" t="str">
        <f>IF(Tableau3[[#This Row],[R40]]=1,Tableau3[[#This Row],[Clé]],MOD(VALUE(Tableau3[[#This Row],[Clé]])-Tableau3[[#This Row],[R40]]+1,97))</f>
        <v>16</v>
      </c>
      <c r="CK8" s="8" t="str">
        <f>REPT("0",2-LEN(Tableau3[[#This Row],[Bonne clé]]))</f>
        <v/>
      </c>
      <c r="CL8" s="9" t="str">
        <f>CONCATENATE(Tableau3[[#This Row],[Code Pays]],Tableau3[[#This Row],[Texte complémentaire]],Tableau3[[#This Row],[Bonne clé]],Tableau3[[#This Row],[No Compte]])</f>
        <v>GR1601101250000000012300695</v>
      </c>
    </row>
    <row r="9" spans="1:90" x14ac:dyDescent="0.25">
      <c r="A9" s="9" t="s">
        <v>125</v>
      </c>
      <c r="B9" s="6" t="str">
        <f>SUBSTITUTE(SUBSTITUTE(SUBSTITUTE(A9," ",""),"-",""),".","")</f>
        <v>GT82TRAJ01020000001210029690</v>
      </c>
      <c r="C9" s="7" t="str">
        <f>CONCATENATE(RIGHT(B9,LEN(B9)-4),LEFT(B9,4))</f>
        <v>TRAJ01020000001210029690GT82</v>
      </c>
      <c r="D9" s="9">
        <f>IFERROR(VLOOKUP(MID($C9,D$2,1),CorrespondanceCaractereValeur[],2,FALSE),"")</f>
        <v>29</v>
      </c>
      <c r="E9" s="9">
        <f>IFERROR(VLOOKUP(MID($C9,E$2,1),CorrespondanceCaractereValeur[],2,FALSE),"")</f>
        <v>27</v>
      </c>
      <c r="F9" s="9">
        <f>IFERROR(VLOOKUP(MID($C9,F$2,1),CorrespondanceCaractereValeur[],2,FALSE),"")</f>
        <v>10</v>
      </c>
      <c r="G9" s="9">
        <f>IFERROR(VLOOKUP(MID($C9,G$2,1),CorrespondanceCaractereValeur[],2,FALSE),"")</f>
        <v>19</v>
      </c>
      <c r="H9" s="9">
        <f>IFERROR(VLOOKUP(MID($C9,H$2,1),CorrespondanceCaractereValeur[],2,FALSE),"")</f>
        <v>0</v>
      </c>
      <c r="I9" s="9">
        <f>IFERROR(VLOOKUP(MID($C9,I$2,1),CorrespondanceCaractereValeur[],2,FALSE),"")</f>
        <v>1</v>
      </c>
      <c r="J9" s="9">
        <f>IFERROR(VLOOKUP(MID($C9,J$2,1),CorrespondanceCaractereValeur[],2,FALSE),"")</f>
        <v>0</v>
      </c>
      <c r="K9" s="9">
        <f>IFERROR(VLOOKUP(MID($C9,K$2,1),CorrespondanceCaractereValeur[],2,FALSE),"")</f>
        <v>2</v>
      </c>
      <c r="L9" s="9">
        <f>IFERROR(VLOOKUP(MID($C9,L$2,1),CorrespondanceCaractereValeur[],2,FALSE),"")</f>
        <v>0</v>
      </c>
      <c r="M9" s="9">
        <f>IFERROR(VLOOKUP(MID($C9,M$2,1),CorrespondanceCaractereValeur[],2,FALSE),"")</f>
        <v>0</v>
      </c>
      <c r="N9" s="9">
        <f>IFERROR(VLOOKUP(MID($C9,N$2,1),CorrespondanceCaractereValeur[],2,FALSE),"")</f>
        <v>0</v>
      </c>
      <c r="O9" s="9">
        <f>IFERROR(VLOOKUP(MID($C9,O$2,1),CorrespondanceCaractereValeur[],2,FALSE),"")</f>
        <v>0</v>
      </c>
      <c r="P9" s="9">
        <f>IFERROR(VLOOKUP(MID($C9,P$2,1),CorrespondanceCaractereValeur[],2,FALSE),"")</f>
        <v>0</v>
      </c>
      <c r="Q9" s="9">
        <f>IFERROR(VLOOKUP(MID($C9,Q$2,1),CorrespondanceCaractereValeur[],2,FALSE),"")</f>
        <v>0</v>
      </c>
      <c r="R9" s="9">
        <f>IFERROR(VLOOKUP(MID($C9,R$2,1),CorrespondanceCaractereValeur[],2,FALSE),"")</f>
        <v>1</v>
      </c>
      <c r="S9" s="9">
        <f>IFERROR(VLOOKUP(MID($C9,S$2,1),CorrespondanceCaractereValeur[],2,FALSE),"")</f>
        <v>2</v>
      </c>
      <c r="T9" s="9">
        <f>IFERROR(VLOOKUP(MID($C9,T$2,1),CorrespondanceCaractereValeur[],2,FALSE),"")</f>
        <v>1</v>
      </c>
      <c r="U9" s="9">
        <f>IFERROR(VLOOKUP(MID($C9,U$2,1),CorrespondanceCaractereValeur[],2,FALSE),"")</f>
        <v>0</v>
      </c>
      <c r="V9" s="9">
        <f>IFERROR(VLOOKUP(MID($C9,V$2,1),CorrespondanceCaractereValeur[],2,FALSE),"")</f>
        <v>0</v>
      </c>
      <c r="W9" s="9">
        <f>IFERROR(VLOOKUP(MID($C9,W$2,1),CorrespondanceCaractereValeur[],2,FALSE),"")</f>
        <v>2</v>
      </c>
      <c r="X9" s="9">
        <f>IFERROR(VLOOKUP(MID($C9,X$2,1),CorrespondanceCaractereValeur[],2,FALSE),"")</f>
        <v>9</v>
      </c>
      <c r="Y9" s="9">
        <f>IFERROR(VLOOKUP(MID($C9,Y$2,1),CorrespondanceCaractereValeur[],2,FALSE),"")</f>
        <v>6</v>
      </c>
      <c r="Z9" s="9">
        <f>IFERROR(VLOOKUP(MID($C9,Z$2,1),CorrespondanceCaractereValeur[],2,FALSE),"")</f>
        <v>9</v>
      </c>
      <c r="AA9" s="9">
        <f>IFERROR(VLOOKUP(MID($C9,AA$2,1),CorrespondanceCaractereValeur[],2,FALSE),"")</f>
        <v>0</v>
      </c>
      <c r="AB9" s="9">
        <f>IFERROR(VLOOKUP(MID($C9,AB$2,1),CorrespondanceCaractereValeur[],2,FALSE),"")</f>
        <v>16</v>
      </c>
      <c r="AC9" s="9">
        <f>IFERROR(VLOOKUP(MID($C9,AC$2,1),CorrespondanceCaractereValeur[],2,FALSE),"")</f>
        <v>29</v>
      </c>
      <c r="AD9" s="9">
        <f>IFERROR(VLOOKUP(MID($C9,AD$2,1),CorrespondanceCaractereValeur[],2,FALSE),"")</f>
        <v>8</v>
      </c>
      <c r="AE9" s="9">
        <f>IFERROR(VLOOKUP(MID($C9,AE$2,1),CorrespondanceCaractereValeur[],2,FALSE),"")</f>
        <v>2</v>
      </c>
      <c r="AF9" s="9" t="str">
        <f>IFERROR(VLOOKUP(MID($C9,AF$2,1),CorrespondanceCaractereValeur[],2,FALSE),"")</f>
        <v/>
      </c>
      <c r="AG9" s="9" t="str">
        <f>IFERROR(VLOOKUP(MID($C9,AG$2,1),CorrespondanceCaractereValeur[],2,FALSE),"")</f>
        <v/>
      </c>
      <c r="AH9" s="9" t="str">
        <f>IFERROR(VLOOKUP(MID($C9,AH$2,1),CorrespondanceCaractereValeur[],2,FALSE),"")</f>
        <v/>
      </c>
      <c r="AI9" s="9" t="str">
        <f>IFERROR(VLOOKUP(MID($C9,AI$2,1),CorrespondanceCaractereValeur[],2,FALSE),"")</f>
        <v/>
      </c>
      <c r="AJ9" s="9" t="str">
        <f>IFERROR(VLOOKUP(MID($C9,AJ$2,1),CorrespondanceCaractereValeur[],2,FALSE),"")</f>
        <v/>
      </c>
      <c r="AK9" s="9" t="str">
        <f>IFERROR(VLOOKUP(MID($C9,AK$2,1),CorrespondanceCaractereValeur[],2,FALSE),"")</f>
        <v/>
      </c>
      <c r="AL9" s="9" t="str">
        <f>IFERROR(VLOOKUP(MID($C9,AL$2,1),CorrespondanceCaractereValeur[],2,FALSE),"")</f>
        <v/>
      </c>
      <c r="AM9" s="9" t="str">
        <f>IFERROR(VLOOKUP(MID($C9,AM$2,1),CorrespondanceCaractereValeur[],2,FALSE),"")</f>
        <v/>
      </c>
      <c r="AN9" s="9" t="str">
        <f>IFERROR(VLOOKUP(MID($C9,AN$2,1),CorrespondanceCaractereValeur[],2,FALSE),"")</f>
        <v/>
      </c>
      <c r="AO9" s="9" t="str">
        <f>IFERROR(VLOOKUP(MID($C9,AO$2,1),CorrespondanceCaractereValeur[],2,FALSE),"")</f>
        <v/>
      </c>
      <c r="AP9" s="9" t="str">
        <f>IFERROR(VLOOKUP(MID($C9,AP$2,1),CorrespondanceCaractereValeur[],2,FALSE),"")</f>
        <v/>
      </c>
      <c r="AQ9" s="9" t="str">
        <f>IFERROR(VLOOKUP(MID($C9,AQ$2,1),CorrespondanceCaractereValeur[],2,FALSE),"")</f>
        <v/>
      </c>
      <c r="AR9" s="9">
        <f>IF(D9&gt;0,MOD(D9,97),0)</f>
        <v>29</v>
      </c>
      <c r="AS9" s="9">
        <f>IF(E9&lt;&gt;"",MOD(SUM(E9+POWER(10,LEN(E9))*AR9),97),MOD(AR9,97))</f>
        <v>17</v>
      </c>
      <c r="AT9" s="9">
        <f>IF(F9&lt;&gt;"",MOD(SUM(F9+POWER(10,LEN(F9))*AS9),97),MOD(AS9,97))</f>
        <v>61</v>
      </c>
      <c r="AU9" s="9">
        <f>IF(G9&lt;&gt;"",MOD(SUM(G9+POWER(10,LEN(G9))*AT9),97),MOD(AT9,97))</f>
        <v>8</v>
      </c>
      <c r="AV9" s="9">
        <f>IF(H9&lt;&gt;"",MOD(SUM(H9+POWER(10,LEN(H9))*AU9),97),MOD(AU9,97))</f>
        <v>80</v>
      </c>
      <c r="AW9" s="9">
        <f>IF(I9&lt;&gt;"",MOD(SUM(I9+POWER(10,LEN(I9))*AV9),97),MOD(AV9,97))</f>
        <v>25</v>
      </c>
      <c r="AX9" s="9">
        <f>IF(J9&lt;&gt;"",MOD(SUM(J9+POWER(10,LEN(J9))*AW9),97),MOD(AW9,97))</f>
        <v>56</v>
      </c>
      <c r="AY9" s="9">
        <f>IF(K9&lt;&gt;"",MOD(SUM(K9+POWER(10,LEN(K9))*AX9),97),MOD(AX9,97))</f>
        <v>77</v>
      </c>
      <c r="AZ9" s="9">
        <f>IF(L9&lt;&gt;"",MOD(SUM(L9+POWER(10,LEN(L9))*AY9),97),MOD(AY9,97))</f>
        <v>91</v>
      </c>
      <c r="BA9" s="9">
        <f>IF(M9&lt;&gt;"",MOD(SUM(M9+POWER(10,LEN(M9))*AZ9),97),MOD(AZ9,97))</f>
        <v>37</v>
      </c>
      <c r="BB9" s="9">
        <f>IF(N9&lt;&gt;"",MOD(SUM(N9+POWER(10,LEN(N9))*BA9),97),MOD(BA9,97))</f>
        <v>79</v>
      </c>
      <c r="BC9" s="9">
        <f>IF(O9&lt;&gt;"",MOD(SUM(O9+POWER(10,LEN(O9))*BB9),97),MOD(BB9,97))</f>
        <v>14</v>
      </c>
      <c r="BD9" s="9">
        <f>IF(P9&lt;&gt;"",MOD(SUM(P9+POWER(10,LEN(P9))*BC9),97),MOD(BC9,97))</f>
        <v>43</v>
      </c>
      <c r="BE9" s="9">
        <f>IF(Q9&lt;&gt;"",MOD(SUM(Q9+POWER(10,LEN(Q9))*BD9),97),MOD(BD9,97))</f>
        <v>42</v>
      </c>
      <c r="BF9" s="9">
        <f>IF(R9&lt;&gt;"",MOD(SUM(R9+POWER(10,LEN(R9))*BE9),97),MOD(BE9,97))</f>
        <v>33</v>
      </c>
      <c r="BG9" s="9">
        <f>IF(S9&lt;&gt;"",MOD(SUM(S9+POWER(10,LEN(S9))*BF9),97),MOD(BF9,97))</f>
        <v>41</v>
      </c>
      <c r="BH9" s="9">
        <f>IF(T9&lt;&gt;"",MOD(SUM(T9+POWER(10,LEN(T9))*BG9),97),MOD(BG9,97))</f>
        <v>23</v>
      </c>
      <c r="BI9" s="9">
        <f>IF(U9&lt;&gt;"",MOD(SUM(U9+POWER(10,LEN(U9))*BH9),97),MOD(BH9,97))</f>
        <v>36</v>
      </c>
      <c r="BJ9" s="9">
        <f>IF(V9&lt;&gt;"",MOD(SUM(V9+POWER(10,LEN(V9))*BI9),97),MOD(BI9,97))</f>
        <v>69</v>
      </c>
      <c r="BK9" s="9">
        <f>IF(W9&lt;&gt;"",MOD(SUM(W9+POWER(10,LEN(W9))*BJ9),97),MOD(BJ9,97))</f>
        <v>13</v>
      </c>
      <c r="BL9" s="9">
        <f>IF(X9&lt;&gt;"",MOD(SUM(X9+POWER(10,LEN(X9))*BK9),97),MOD(BK9,97))</f>
        <v>42</v>
      </c>
      <c r="BM9" s="9">
        <f>IF(Y9&lt;&gt;"",MOD(SUM(Y9+POWER(10,LEN(Y9))*BL9),97),MOD(BL9,97))</f>
        <v>38</v>
      </c>
      <c r="BN9" s="9">
        <f>IF(Z9&lt;&gt;"",MOD(SUM(Z9+POWER(10,LEN(Z9))*BM9),97),MOD(BM9,97))</f>
        <v>1</v>
      </c>
      <c r="BO9" s="9">
        <f>IF(AA9&lt;&gt;"",MOD(SUM(AA9+POWER(10,LEN(AA9))*BN9),97),MOD(BN9,97))</f>
        <v>10</v>
      </c>
      <c r="BP9" s="9">
        <f>IF(AB9&lt;&gt;"",MOD(SUM(AB9+POWER(10,LEN(AB9))*BO9),97),MOD(BO9,97))</f>
        <v>46</v>
      </c>
      <c r="BQ9" s="9">
        <f>IF(AC9&lt;&gt;"",MOD(SUM(AC9+POWER(10,LEN(AC9))*BP9),97),MOD(BP9,97))</f>
        <v>70</v>
      </c>
      <c r="BR9" s="9">
        <f>IF(AD9&lt;&gt;"",MOD(SUM(AD9+POWER(10,LEN(AD9))*BQ9),97),MOD(BQ9,97))</f>
        <v>29</v>
      </c>
      <c r="BS9" s="9">
        <f>IF(AE9&lt;&gt;"",MOD(SUM(AE9+POWER(10,LEN(AE9))*BR9),97),MOD(BR9,97))</f>
        <v>1</v>
      </c>
      <c r="BT9" s="9">
        <f>IF(AF9&lt;&gt;"",MOD(SUM(AF9+POWER(10,LEN(AF9))*BS9),97),MOD(BS9,97))</f>
        <v>1</v>
      </c>
      <c r="BU9" s="9">
        <f>IF(AG9&lt;&gt;"",MOD(SUM(AG9+POWER(10,LEN(AG9))*BT9),97),MOD(BT9,97))</f>
        <v>1</v>
      </c>
      <c r="BV9" s="9">
        <f>IF(AH9&lt;&gt;"",MOD(SUM(AH9+POWER(10,LEN(AH9))*BU9),97),MOD(BU9,97))</f>
        <v>1</v>
      </c>
      <c r="BW9" s="9">
        <f>IF(AI9&lt;&gt;"",MOD(SUM(AI9+POWER(10,LEN(AI9))*BV9),97),MOD(BV9,97))</f>
        <v>1</v>
      </c>
      <c r="BX9" s="9">
        <f>IF(AJ9&lt;&gt;"",MOD(SUM(AJ9+POWER(10,LEN(AJ9))*BW9),97),MOD(BW9,97))</f>
        <v>1</v>
      </c>
      <c r="BY9" s="9">
        <f>IF(AK9&lt;&gt;"",MOD(SUM(AK9+POWER(10,LEN(AK9))*BX9),97),MOD(BX9,97))</f>
        <v>1</v>
      </c>
      <c r="BZ9" s="9">
        <f>IF(AL9&lt;&gt;"",MOD(SUM(AL9+POWER(10,LEN(AL9))*BY9),97),MOD(BY9,97))</f>
        <v>1</v>
      </c>
      <c r="CA9" s="9">
        <f>IF(AM9&lt;&gt;"",MOD(SUM(AM9+POWER(10,LEN(AM9))*BZ9),97),MOD(BZ9,97))</f>
        <v>1</v>
      </c>
      <c r="CB9" s="9">
        <f>IF(AN9&lt;&gt;"",MOD(SUM(AN9+POWER(10,LEN(AN9))*CA9),97),MOD(CA9,97))</f>
        <v>1</v>
      </c>
      <c r="CC9" s="9">
        <f>IF(AO9&lt;&gt;"",MOD(SUM(AO9+POWER(10,LEN(AO9))*CB9),97),MOD(CB9,97))</f>
        <v>1</v>
      </c>
      <c r="CD9" s="9">
        <f>IF(AP9&lt;&gt;"",MOD(SUM(AP9+POWER(10,LEN(AP9))*CC9),97),MOD(CC9,97))</f>
        <v>1</v>
      </c>
      <c r="CE9" s="9">
        <f>IF(AQ9&lt;&gt;"",MOD(SUM(AQ9+POWER(10,LEN(AQ9))*CD9),97),MOD(CD9,97))</f>
        <v>1</v>
      </c>
      <c r="CF9" s="8" t="b">
        <f>IF(Tableau3[[#This Row],[R40]]=1,TRUE,FALSE)</f>
        <v>1</v>
      </c>
      <c r="CG9" s="8" t="str">
        <f>LEFT(Tableau3[Changement ordre caractères],LEN(Tableau3[Changement ordre caractères])-4)</f>
        <v>TRAJ01020000001210029690</v>
      </c>
      <c r="CH9" s="8" t="str">
        <f>LEFT(RIGHT(Tableau3[Changement ordre caractères],4),2)</f>
        <v>GT</v>
      </c>
      <c r="CI9" s="8" t="str">
        <f>RIGHT(Tableau3[Changement ordre caractères],2)</f>
        <v>82</v>
      </c>
      <c r="CJ9" s="8" t="str">
        <f>IF(Tableau3[[#This Row],[R40]]=1,Tableau3[[#This Row],[Clé]],MOD(VALUE(Tableau3[[#This Row],[Clé]])-Tableau3[[#This Row],[R40]]+1,97))</f>
        <v>82</v>
      </c>
      <c r="CK9" s="8" t="str">
        <f>REPT("0",2-LEN(Tableau3[[#This Row],[Bonne clé]]))</f>
        <v/>
      </c>
      <c r="CL9" s="9" t="str">
        <f>CONCATENATE(Tableau3[[#This Row],[Code Pays]],Tableau3[[#This Row],[Texte complémentaire]],Tableau3[[#This Row],[Bonne clé]],Tableau3[[#This Row],[No Compte]])</f>
        <v>GT82TRAJ01020000001210029690</v>
      </c>
    </row>
    <row r="10" spans="1:90" x14ac:dyDescent="0.25">
      <c r="A10" s="9" t="s">
        <v>126</v>
      </c>
      <c r="B10" s="6" t="str">
        <f>SUBSTITUTE(SUBSTITUTE(SUBSTITUTE(A10," ",""),"-",""),".","")</f>
        <v>HU42117730161111101800000000</v>
      </c>
      <c r="C10" s="7" t="str">
        <f>CONCATENATE(RIGHT(B10,LEN(B10)-4),LEFT(B10,4))</f>
        <v>117730161111101800000000HU42</v>
      </c>
      <c r="D10" s="9">
        <f>IFERROR(VLOOKUP(MID($C10,D$2,1),CorrespondanceCaractereValeur[],2,FALSE),"")</f>
        <v>1</v>
      </c>
      <c r="E10" s="9">
        <f>IFERROR(VLOOKUP(MID($C10,E$2,1),CorrespondanceCaractereValeur[],2,FALSE),"")</f>
        <v>1</v>
      </c>
      <c r="F10" s="9">
        <f>IFERROR(VLOOKUP(MID($C10,F$2,1),CorrespondanceCaractereValeur[],2,FALSE),"")</f>
        <v>7</v>
      </c>
      <c r="G10" s="9">
        <f>IFERROR(VLOOKUP(MID($C10,G$2,1),CorrespondanceCaractereValeur[],2,FALSE),"")</f>
        <v>7</v>
      </c>
      <c r="H10" s="9">
        <f>IFERROR(VLOOKUP(MID($C10,H$2,1),CorrespondanceCaractereValeur[],2,FALSE),"")</f>
        <v>3</v>
      </c>
      <c r="I10" s="9">
        <f>IFERROR(VLOOKUP(MID($C10,I$2,1),CorrespondanceCaractereValeur[],2,FALSE),"")</f>
        <v>0</v>
      </c>
      <c r="J10" s="9">
        <f>IFERROR(VLOOKUP(MID($C10,J$2,1),CorrespondanceCaractereValeur[],2,FALSE),"")</f>
        <v>1</v>
      </c>
      <c r="K10" s="9">
        <f>IFERROR(VLOOKUP(MID($C10,K$2,1),CorrespondanceCaractereValeur[],2,FALSE),"")</f>
        <v>6</v>
      </c>
      <c r="L10" s="9">
        <f>IFERROR(VLOOKUP(MID($C10,L$2,1),CorrespondanceCaractereValeur[],2,FALSE),"")</f>
        <v>1</v>
      </c>
      <c r="M10" s="9">
        <f>IFERROR(VLOOKUP(MID($C10,M$2,1),CorrespondanceCaractereValeur[],2,FALSE),"")</f>
        <v>1</v>
      </c>
      <c r="N10" s="9">
        <f>IFERROR(VLOOKUP(MID($C10,N$2,1),CorrespondanceCaractereValeur[],2,FALSE),"")</f>
        <v>1</v>
      </c>
      <c r="O10" s="9">
        <f>IFERROR(VLOOKUP(MID($C10,O$2,1),CorrespondanceCaractereValeur[],2,FALSE),"")</f>
        <v>1</v>
      </c>
      <c r="P10" s="9">
        <f>IFERROR(VLOOKUP(MID($C10,P$2,1),CorrespondanceCaractereValeur[],2,FALSE),"")</f>
        <v>1</v>
      </c>
      <c r="Q10" s="9">
        <f>IFERROR(VLOOKUP(MID($C10,Q$2,1),CorrespondanceCaractereValeur[],2,FALSE),"")</f>
        <v>0</v>
      </c>
      <c r="R10" s="9">
        <f>IFERROR(VLOOKUP(MID($C10,R$2,1),CorrespondanceCaractereValeur[],2,FALSE),"")</f>
        <v>1</v>
      </c>
      <c r="S10" s="9">
        <f>IFERROR(VLOOKUP(MID($C10,S$2,1),CorrespondanceCaractereValeur[],2,FALSE),"")</f>
        <v>8</v>
      </c>
      <c r="T10" s="9">
        <f>IFERROR(VLOOKUP(MID($C10,T$2,1),CorrespondanceCaractereValeur[],2,FALSE),"")</f>
        <v>0</v>
      </c>
      <c r="U10" s="9">
        <f>IFERROR(VLOOKUP(MID($C10,U$2,1),CorrespondanceCaractereValeur[],2,FALSE),"")</f>
        <v>0</v>
      </c>
      <c r="V10" s="9">
        <f>IFERROR(VLOOKUP(MID($C10,V$2,1),CorrespondanceCaractereValeur[],2,FALSE),"")</f>
        <v>0</v>
      </c>
      <c r="W10" s="9">
        <f>IFERROR(VLOOKUP(MID($C10,W$2,1),CorrespondanceCaractereValeur[],2,FALSE),"")</f>
        <v>0</v>
      </c>
      <c r="X10" s="9">
        <f>IFERROR(VLOOKUP(MID($C10,X$2,1),CorrespondanceCaractereValeur[],2,FALSE),"")</f>
        <v>0</v>
      </c>
      <c r="Y10" s="9">
        <f>IFERROR(VLOOKUP(MID($C10,Y$2,1),CorrespondanceCaractereValeur[],2,FALSE),"")</f>
        <v>0</v>
      </c>
      <c r="Z10" s="9">
        <f>IFERROR(VLOOKUP(MID($C10,Z$2,1),CorrespondanceCaractereValeur[],2,FALSE),"")</f>
        <v>0</v>
      </c>
      <c r="AA10" s="9">
        <f>IFERROR(VLOOKUP(MID($C10,AA$2,1),CorrespondanceCaractereValeur[],2,FALSE),"")</f>
        <v>0</v>
      </c>
      <c r="AB10" s="9">
        <f>IFERROR(VLOOKUP(MID($C10,AB$2,1),CorrespondanceCaractereValeur[],2,FALSE),"")</f>
        <v>17</v>
      </c>
      <c r="AC10" s="9">
        <f>IFERROR(VLOOKUP(MID($C10,AC$2,1),CorrespondanceCaractereValeur[],2,FALSE),"")</f>
        <v>30</v>
      </c>
      <c r="AD10" s="9">
        <f>IFERROR(VLOOKUP(MID($C10,AD$2,1),CorrespondanceCaractereValeur[],2,FALSE),"")</f>
        <v>4</v>
      </c>
      <c r="AE10" s="9">
        <f>IFERROR(VLOOKUP(MID($C10,AE$2,1),CorrespondanceCaractereValeur[],2,FALSE),"")</f>
        <v>2</v>
      </c>
      <c r="AF10" s="9" t="str">
        <f>IFERROR(VLOOKUP(MID($C10,AF$2,1),CorrespondanceCaractereValeur[],2,FALSE),"")</f>
        <v/>
      </c>
      <c r="AG10" s="9" t="str">
        <f>IFERROR(VLOOKUP(MID($C10,AG$2,1),CorrespondanceCaractereValeur[],2,FALSE),"")</f>
        <v/>
      </c>
      <c r="AH10" s="9" t="str">
        <f>IFERROR(VLOOKUP(MID($C10,AH$2,1),CorrespondanceCaractereValeur[],2,FALSE),"")</f>
        <v/>
      </c>
      <c r="AI10" s="9" t="str">
        <f>IFERROR(VLOOKUP(MID($C10,AI$2,1),CorrespondanceCaractereValeur[],2,FALSE),"")</f>
        <v/>
      </c>
      <c r="AJ10" s="9" t="str">
        <f>IFERROR(VLOOKUP(MID($C10,AJ$2,1),CorrespondanceCaractereValeur[],2,FALSE),"")</f>
        <v/>
      </c>
      <c r="AK10" s="9" t="str">
        <f>IFERROR(VLOOKUP(MID($C10,AK$2,1),CorrespondanceCaractereValeur[],2,FALSE),"")</f>
        <v/>
      </c>
      <c r="AL10" s="9" t="str">
        <f>IFERROR(VLOOKUP(MID($C10,AL$2,1),CorrespondanceCaractereValeur[],2,FALSE),"")</f>
        <v/>
      </c>
      <c r="AM10" s="9" t="str">
        <f>IFERROR(VLOOKUP(MID($C10,AM$2,1),CorrespondanceCaractereValeur[],2,FALSE),"")</f>
        <v/>
      </c>
      <c r="AN10" s="9" t="str">
        <f>IFERROR(VLOOKUP(MID($C10,AN$2,1),CorrespondanceCaractereValeur[],2,FALSE),"")</f>
        <v/>
      </c>
      <c r="AO10" s="9" t="str">
        <f>IFERROR(VLOOKUP(MID($C10,AO$2,1),CorrespondanceCaractereValeur[],2,FALSE),"")</f>
        <v/>
      </c>
      <c r="AP10" s="9" t="str">
        <f>IFERROR(VLOOKUP(MID($C10,AP$2,1),CorrespondanceCaractereValeur[],2,FALSE),"")</f>
        <v/>
      </c>
      <c r="AQ10" s="9" t="str">
        <f>IFERROR(VLOOKUP(MID($C10,AQ$2,1),CorrespondanceCaractereValeur[],2,FALSE),"")</f>
        <v/>
      </c>
      <c r="AR10" s="9">
        <f>IF(D10&gt;0,MOD(D10,97),0)</f>
        <v>1</v>
      </c>
      <c r="AS10" s="9">
        <f>IF(E10&lt;&gt;"",MOD(SUM(E10+POWER(10,LEN(E10))*AR10),97),MOD(AR10,97))</f>
        <v>11</v>
      </c>
      <c r="AT10" s="9">
        <f>IF(F10&lt;&gt;"",MOD(SUM(F10+POWER(10,LEN(F10))*AS10),97),MOD(AS10,97))</f>
        <v>20</v>
      </c>
      <c r="AU10" s="9">
        <f>IF(G10&lt;&gt;"",MOD(SUM(G10+POWER(10,LEN(G10))*AT10),97),MOD(AT10,97))</f>
        <v>13</v>
      </c>
      <c r="AV10" s="9">
        <f>IF(H10&lt;&gt;"",MOD(SUM(H10+POWER(10,LEN(H10))*AU10),97),MOD(AU10,97))</f>
        <v>36</v>
      </c>
      <c r="AW10" s="9">
        <f>IF(I10&lt;&gt;"",MOD(SUM(I10+POWER(10,LEN(I10))*AV10),97),MOD(AV10,97))</f>
        <v>69</v>
      </c>
      <c r="AX10" s="9">
        <f>IF(J10&lt;&gt;"",MOD(SUM(J10+POWER(10,LEN(J10))*AW10),97),MOD(AW10,97))</f>
        <v>12</v>
      </c>
      <c r="AY10" s="9">
        <f>IF(K10&lt;&gt;"",MOD(SUM(K10+POWER(10,LEN(K10))*AX10),97),MOD(AX10,97))</f>
        <v>29</v>
      </c>
      <c r="AZ10" s="9">
        <f>IF(L10&lt;&gt;"",MOD(SUM(L10+POWER(10,LEN(L10))*AY10),97),MOD(AY10,97))</f>
        <v>0</v>
      </c>
      <c r="BA10" s="9">
        <f>IF(M10&lt;&gt;"",MOD(SUM(M10+POWER(10,LEN(M10))*AZ10),97),MOD(AZ10,97))</f>
        <v>1</v>
      </c>
      <c r="BB10" s="9">
        <f>IF(N10&lt;&gt;"",MOD(SUM(N10+POWER(10,LEN(N10))*BA10),97),MOD(BA10,97))</f>
        <v>11</v>
      </c>
      <c r="BC10" s="9">
        <f>IF(O10&lt;&gt;"",MOD(SUM(O10+POWER(10,LEN(O10))*BB10),97),MOD(BB10,97))</f>
        <v>14</v>
      </c>
      <c r="BD10" s="9">
        <f>IF(P10&lt;&gt;"",MOD(SUM(P10+POWER(10,LEN(P10))*BC10),97),MOD(BC10,97))</f>
        <v>44</v>
      </c>
      <c r="BE10" s="9">
        <f>IF(Q10&lt;&gt;"",MOD(SUM(Q10+POWER(10,LEN(Q10))*BD10),97),MOD(BD10,97))</f>
        <v>52</v>
      </c>
      <c r="BF10" s="9">
        <f>IF(R10&lt;&gt;"",MOD(SUM(R10+POWER(10,LEN(R10))*BE10),97),MOD(BE10,97))</f>
        <v>36</v>
      </c>
      <c r="BG10" s="9">
        <f>IF(S10&lt;&gt;"",MOD(SUM(S10+POWER(10,LEN(S10))*BF10),97),MOD(BF10,97))</f>
        <v>77</v>
      </c>
      <c r="BH10" s="9">
        <f>IF(T10&lt;&gt;"",MOD(SUM(T10+POWER(10,LEN(T10))*BG10),97),MOD(BG10,97))</f>
        <v>91</v>
      </c>
      <c r="BI10" s="9">
        <f>IF(U10&lt;&gt;"",MOD(SUM(U10+POWER(10,LEN(U10))*BH10),97),MOD(BH10,97))</f>
        <v>37</v>
      </c>
      <c r="BJ10" s="9">
        <f>IF(V10&lt;&gt;"",MOD(SUM(V10+POWER(10,LEN(V10))*BI10),97),MOD(BI10,97))</f>
        <v>79</v>
      </c>
      <c r="BK10" s="9">
        <f>IF(W10&lt;&gt;"",MOD(SUM(W10+POWER(10,LEN(W10))*BJ10),97),MOD(BJ10,97))</f>
        <v>14</v>
      </c>
      <c r="BL10" s="9">
        <f>IF(X10&lt;&gt;"",MOD(SUM(X10+POWER(10,LEN(X10))*BK10),97),MOD(BK10,97))</f>
        <v>43</v>
      </c>
      <c r="BM10" s="9">
        <f>IF(Y10&lt;&gt;"",MOD(SUM(Y10+POWER(10,LEN(Y10))*BL10),97),MOD(BL10,97))</f>
        <v>42</v>
      </c>
      <c r="BN10" s="9">
        <f>IF(Z10&lt;&gt;"",MOD(SUM(Z10+POWER(10,LEN(Z10))*BM10),97),MOD(BM10,97))</f>
        <v>32</v>
      </c>
      <c r="BO10" s="9">
        <f>IF(AA10&lt;&gt;"",MOD(SUM(AA10+POWER(10,LEN(AA10))*BN10),97),MOD(BN10,97))</f>
        <v>29</v>
      </c>
      <c r="BP10" s="9">
        <f>IF(AB10&lt;&gt;"",MOD(SUM(AB10+POWER(10,LEN(AB10))*BO10),97),MOD(BO10,97))</f>
        <v>7</v>
      </c>
      <c r="BQ10" s="9">
        <f>IF(AC10&lt;&gt;"",MOD(SUM(AC10+POWER(10,LEN(AC10))*BP10),97),MOD(BP10,97))</f>
        <v>51</v>
      </c>
      <c r="BR10" s="9">
        <f>IF(AD10&lt;&gt;"",MOD(SUM(AD10+POWER(10,LEN(AD10))*BQ10),97),MOD(BQ10,97))</f>
        <v>29</v>
      </c>
      <c r="BS10" s="9">
        <f>IF(AE10&lt;&gt;"",MOD(SUM(AE10+POWER(10,LEN(AE10))*BR10),97),MOD(BR10,97))</f>
        <v>1</v>
      </c>
      <c r="BT10" s="9">
        <f>IF(AF10&lt;&gt;"",MOD(SUM(AF10+POWER(10,LEN(AF10))*BS10),97),MOD(BS10,97))</f>
        <v>1</v>
      </c>
      <c r="BU10" s="9">
        <f>IF(AG10&lt;&gt;"",MOD(SUM(AG10+POWER(10,LEN(AG10))*BT10),97),MOD(BT10,97))</f>
        <v>1</v>
      </c>
      <c r="BV10" s="9">
        <f>IF(AH10&lt;&gt;"",MOD(SUM(AH10+POWER(10,LEN(AH10))*BU10),97),MOD(BU10,97))</f>
        <v>1</v>
      </c>
      <c r="BW10" s="9">
        <f>IF(AI10&lt;&gt;"",MOD(SUM(AI10+POWER(10,LEN(AI10))*BV10),97),MOD(BV10,97))</f>
        <v>1</v>
      </c>
      <c r="BX10" s="9">
        <f>IF(AJ10&lt;&gt;"",MOD(SUM(AJ10+POWER(10,LEN(AJ10))*BW10),97),MOD(BW10,97))</f>
        <v>1</v>
      </c>
      <c r="BY10" s="9">
        <f>IF(AK10&lt;&gt;"",MOD(SUM(AK10+POWER(10,LEN(AK10))*BX10),97),MOD(BX10,97))</f>
        <v>1</v>
      </c>
      <c r="BZ10" s="9">
        <f>IF(AL10&lt;&gt;"",MOD(SUM(AL10+POWER(10,LEN(AL10))*BY10),97),MOD(BY10,97))</f>
        <v>1</v>
      </c>
      <c r="CA10" s="9">
        <f>IF(AM10&lt;&gt;"",MOD(SUM(AM10+POWER(10,LEN(AM10))*BZ10),97),MOD(BZ10,97))</f>
        <v>1</v>
      </c>
      <c r="CB10" s="9">
        <f>IF(AN10&lt;&gt;"",MOD(SUM(AN10+POWER(10,LEN(AN10))*CA10),97),MOD(CA10,97))</f>
        <v>1</v>
      </c>
      <c r="CC10" s="9">
        <f>IF(AO10&lt;&gt;"",MOD(SUM(AO10+POWER(10,LEN(AO10))*CB10),97),MOD(CB10,97))</f>
        <v>1</v>
      </c>
      <c r="CD10" s="9">
        <f>IF(AP10&lt;&gt;"",MOD(SUM(AP10+POWER(10,LEN(AP10))*CC10),97),MOD(CC10,97))</f>
        <v>1</v>
      </c>
      <c r="CE10" s="9">
        <f>IF(AQ10&lt;&gt;"",MOD(SUM(AQ10+POWER(10,LEN(AQ10))*CD10),97),MOD(CD10,97))</f>
        <v>1</v>
      </c>
      <c r="CF10" s="8" t="b">
        <f>IF(Tableau3[[#This Row],[R40]]=1,TRUE,FALSE)</f>
        <v>1</v>
      </c>
      <c r="CG10" s="8" t="str">
        <f>LEFT(Tableau3[Changement ordre caractères],LEN(Tableau3[Changement ordre caractères])-4)</f>
        <v>117730161111101800000000</v>
      </c>
      <c r="CH10" s="8" t="str">
        <f>LEFT(RIGHT(Tableau3[Changement ordre caractères],4),2)</f>
        <v>HU</v>
      </c>
      <c r="CI10" s="8" t="str">
        <f>RIGHT(Tableau3[Changement ordre caractères],2)</f>
        <v>42</v>
      </c>
      <c r="CJ10" s="8" t="str">
        <f>IF(Tableau3[[#This Row],[R40]]=1,Tableau3[[#This Row],[Clé]],MOD(VALUE(Tableau3[[#This Row],[Clé]])-Tableau3[[#This Row],[R40]]+1,97))</f>
        <v>42</v>
      </c>
      <c r="CK10" s="8" t="str">
        <f>REPT("0",2-LEN(Tableau3[[#This Row],[Bonne clé]]))</f>
        <v/>
      </c>
      <c r="CL10" s="9" t="str">
        <f>CONCATENATE(Tableau3[[#This Row],[Code Pays]],Tableau3[[#This Row],[Texte complémentaire]],Tableau3[[#This Row],[Bonne clé]],Tableau3[[#This Row],[No Compte]])</f>
        <v>HU42117730161111101800000000</v>
      </c>
    </row>
    <row r="11" spans="1:90" x14ac:dyDescent="0.25">
      <c r="A11" s="9" t="s">
        <v>127</v>
      </c>
      <c r="B11" s="6" t="str">
        <f>SUBSTITUTE(SUBSTITUTE(SUBSTITUTE(A11," ",""),"-",""),".","")</f>
        <v>IS140159260076545510730339</v>
      </c>
      <c r="C11" s="7" t="str">
        <f>CONCATENATE(RIGHT(B11,LEN(B11)-4),LEFT(B11,4))</f>
        <v>0159260076545510730339IS14</v>
      </c>
      <c r="D11" s="9">
        <f>IFERROR(VLOOKUP(MID($C11,D$2,1),CorrespondanceCaractereValeur[],2,FALSE),"")</f>
        <v>0</v>
      </c>
      <c r="E11" s="9">
        <f>IFERROR(VLOOKUP(MID($C11,E$2,1),CorrespondanceCaractereValeur[],2,FALSE),"")</f>
        <v>1</v>
      </c>
      <c r="F11" s="9">
        <f>IFERROR(VLOOKUP(MID($C11,F$2,1),CorrespondanceCaractereValeur[],2,FALSE),"")</f>
        <v>5</v>
      </c>
      <c r="G11" s="9">
        <f>IFERROR(VLOOKUP(MID($C11,G$2,1),CorrespondanceCaractereValeur[],2,FALSE),"")</f>
        <v>9</v>
      </c>
      <c r="H11" s="9">
        <f>IFERROR(VLOOKUP(MID($C11,H$2,1),CorrespondanceCaractereValeur[],2,FALSE),"")</f>
        <v>2</v>
      </c>
      <c r="I11" s="9">
        <f>IFERROR(VLOOKUP(MID($C11,I$2,1),CorrespondanceCaractereValeur[],2,FALSE),"")</f>
        <v>6</v>
      </c>
      <c r="J11" s="9">
        <f>IFERROR(VLOOKUP(MID($C11,J$2,1),CorrespondanceCaractereValeur[],2,FALSE),"")</f>
        <v>0</v>
      </c>
      <c r="K11" s="9">
        <f>IFERROR(VLOOKUP(MID($C11,K$2,1),CorrespondanceCaractereValeur[],2,FALSE),"")</f>
        <v>0</v>
      </c>
      <c r="L11" s="9">
        <f>IFERROR(VLOOKUP(MID($C11,L$2,1),CorrespondanceCaractereValeur[],2,FALSE),"")</f>
        <v>7</v>
      </c>
      <c r="M11" s="9">
        <f>IFERROR(VLOOKUP(MID($C11,M$2,1),CorrespondanceCaractereValeur[],2,FALSE),"")</f>
        <v>6</v>
      </c>
      <c r="N11" s="9">
        <f>IFERROR(VLOOKUP(MID($C11,N$2,1),CorrespondanceCaractereValeur[],2,FALSE),"")</f>
        <v>5</v>
      </c>
      <c r="O11" s="9">
        <f>IFERROR(VLOOKUP(MID($C11,O$2,1),CorrespondanceCaractereValeur[],2,FALSE),"")</f>
        <v>4</v>
      </c>
      <c r="P11" s="9">
        <f>IFERROR(VLOOKUP(MID($C11,P$2,1),CorrespondanceCaractereValeur[],2,FALSE),"")</f>
        <v>5</v>
      </c>
      <c r="Q11" s="9">
        <f>IFERROR(VLOOKUP(MID($C11,Q$2,1),CorrespondanceCaractereValeur[],2,FALSE),"")</f>
        <v>5</v>
      </c>
      <c r="R11" s="9">
        <f>IFERROR(VLOOKUP(MID($C11,R$2,1),CorrespondanceCaractereValeur[],2,FALSE),"")</f>
        <v>1</v>
      </c>
      <c r="S11" s="9">
        <f>IFERROR(VLOOKUP(MID($C11,S$2,1),CorrespondanceCaractereValeur[],2,FALSE),"")</f>
        <v>0</v>
      </c>
      <c r="T11" s="9">
        <f>IFERROR(VLOOKUP(MID($C11,T$2,1),CorrespondanceCaractereValeur[],2,FALSE),"")</f>
        <v>7</v>
      </c>
      <c r="U11" s="9">
        <f>IFERROR(VLOOKUP(MID($C11,U$2,1),CorrespondanceCaractereValeur[],2,FALSE),"")</f>
        <v>3</v>
      </c>
      <c r="V11" s="9">
        <f>IFERROR(VLOOKUP(MID($C11,V$2,1),CorrespondanceCaractereValeur[],2,FALSE),"")</f>
        <v>0</v>
      </c>
      <c r="W11" s="9">
        <f>IFERROR(VLOOKUP(MID($C11,W$2,1),CorrespondanceCaractereValeur[],2,FALSE),"")</f>
        <v>3</v>
      </c>
      <c r="X11" s="9">
        <f>IFERROR(VLOOKUP(MID($C11,X$2,1),CorrespondanceCaractereValeur[],2,FALSE),"")</f>
        <v>3</v>
      </c>
      <c r="Y11" s="9">
        <f>IFERROR(VLOOKUP(MID($C11,Y$2,1),CorrespondanceCaractereValeur[],2,FALSE),"")</f>
        <v>9</v>
      </c>
      <c r="Z11" s="9">
        <f>IFERROR(VLOOKUP(MID($C11,Z$2,1),CorrespondanceCaractereValeur[],2,FALSE),"")</f>
        <v>18</v>
      </c>
      <c r="AA11" s="9">
        <f>IFERROR(VLOOKUP(MID($C11,AA$2,1),CorrespondanceCaractereValeur[],2,FALSE),"")</f>
        <v>28</v>
      </c>
      <c r="AB11" s="9">
        <f>IFERROR(VLOOKUP(MID($C11,AB$2,1),CorrespondanceCaractereValeur[],2,FALSE),"")</f>
        <v>1</v>
      </c>
      <c r="AC11" s="9">
        <f>IFERROR(VLOOKUP(MID($C11,AC$2,1),CorrespondanceCaractereValeur[],2,FALSE),"")</f>
        <v>4</v>
      </c>
      <c r="AD11" s="9" t="str">
        <f>IFERROR(VLOOKUP(MID($C11,AD$2,1),CorrespondanceCaractereValeur[],2,FALSE),"")</f>
        <v/>
      </c>
      <c r="AE11" s="9" t="str">
        <f>IFERROR(VLOOKUP(MID($C11,AE$2,1),CorrespondanceCaractereValeur[],2,FALSE),"")</f>
        <v/>
      </c>
      <c r="AF11" s="9" t="str">
        <f>IFERROR(VLOOKUP(MID($C11,AF$2,1),CorrespondanceCaractereValeur[],2,FALSE),"")</f>
        <v/>
      </c>
      <c r="AG11" s="9" t="str">
        <f>IFERROR(VLOOKUP(MID($C11,AG$2,1),CorrespondanceCaractereValeur[],2,FALSE),"")</f>
        <v/>
      </c>
      <c r="AH11" s="9" t="str">
        <f>IFERROR(VLOOKUP(MID($C11,AH$2,1),CorrespondanceCaractereValeur[],2,FALSE),"")</f>
        <v/>
      </c>
      <c r="AI11" s="9" t="str">
        <f>IFERROR(VLOOKUP(MID($C11,AI$2,1),CorrespondanceCaractereValeur[],2,FALSE),"")</f>
        <v/>
      </c>
      <c r="AJ11" s="9" t="str">
        <f>IFERROR(VLOOKUP(MID($C11,AJ$2,1),CorrespondanceCaractereValeur[],2,FALSE),"")</f>
        <v/>
      </c>
      <c r="AK11" s="9" t="str">
        <f>IFERROR(VLOOKUP(MID($C11,AK$2,1),CorrespondanceCaractereValeur[],2,FALSE),"")</f>
        <v/>
      </c>
      <c r="AL11" s="9" t="str">
        <f>IFERROR(VLOOKUP(MID($C11,AL$2,1),CorrespondanceCaractereValeur[],2,FALSE),"")</f>
        <v/>
      </c>
      <c r="AM11" s="9" t="str">
        <f>IFERROR(VLOOKUP(MID($C11,AM$2,1),CorrespondanceCaractereValeur[],2,FALSE),"")</f>
        <v/>
      </c>
      <c r="AN11" s="9" t="str">
        <f>IFERROR(VLOOKUP(MID($C11,AN$2,1),CorrespondanceCaractereValeur[],2,FALSE),"")</f>
        <v/>
      </c>
      <c r="AO11" s="9" t="str">
        <f>IFERROR(VLOOKUP(MID($C11,AO$2,1),CorrespondanceCaractereValeur[],2,FALSE),"")</f>
        <v/>
      </c>
      <c r="AP11" s="9" t="str">
        <f>IFERROR(VLOOKUP(MID($C11,AP$2,1),CorrespondanceCaractereValeur[],2,FALSE),"")</f>
        <v/>
      </c>
      <c r="AQ11" s="9" t="str">
        <f>IFERROR(VLOOKUP(MID($C11,AQ$2,1),CorrespondanceCaractereValeur[],2,FALSE),"")</f>
        <v/>
      </c>
      <c r="AR11" s="9">
        <f>IF(D11&gt;0,MOD(D11,97),0)</f>
        <v>0</v>
      </c>
      <c r="AS11" s="9">
        <f>IF(E11&lt;&gt;"",MOD(SUM(E11+POWER(10,LEN(E11))*AR11),97),MOD(AR11,97))</f>
        <v>1</v>
      </c>
      <c r="AT11" s="9">
        <f>IF(F11&lt;&gt;"",MOD(SUM(F11+POWER(10,LEN(F11))*AS11),97),MOD(AS11,97))</f>
        <v>15</v>
      </c>
      <c r="AU11" s="9">
        <f>IF(G11&lt;&gt;"",MOD(SUM(G11+POWER(10,LEN(G11))*AT11),97),MOD(AT11,97))</f>
        <v>62</v>
      </c>
      <c r="AV11" s="9">
        <f>IF(H11&lt;&gt;"",MOD(SUM(H11+POWER(10,LEN(H11))*AU11),97),MOD(AU11,97))</f>
        <v>40</v>
      </c>
      <c r="AW11" s="9">
        <f>IF(I11&lt;&gt;"",MOD(SUM(I11+POWER(10,LEN(I11))*AV11),97),MOD(AV11,97))</f>
        <v>18</v>
      </c>
      <c r="AX11" s="9">
        <f>IF(J11&lt;&gt;"",MOD(SUM(J11+POWER(10,LEN(J11))*AW11),97),MOD(AW11,97))</f>
        <v>83</v>
      </c>
      <c r="AY11" s="9">
        <f>IF(K11&lt;&gt;"",MOD(SUM(K11+POWER(10,LEN(K11))*AX11),97),MOD(AX11,97))</f>
        <v>54</v>
      </c>
      <c r="AZ11" s="9">
        <f>IF(L11&lt;&gt;"",MOD(SUM(L11+POWER(10,LEN(L11))*AY11),97),MOD(AY11,97))</f>
        <v>62</v>
      </c>
      <c r="BA11" s="9">
        <f>IF(M11&lt;&gt;"",MOD(SUM(M11+POWER(10,LEN(M11))*AZ11),97),MOD(AZ11,97))</f>
        <v>44</v>
      </c>
      <c r="BB11" s="9">
        <f>IF(N11&lt;&gt;"",MOD(SUM(N11+POWER(10,LEN(N11))*BA11),97),MOD(BA11,97))</f>
        <v>57</v>
      </c>
      <c r="BC11" s="9">
        <f>IF(O11&lt;&gt;"",MOD(SUM(O11+POWER(10,LEN(O11))*BB11),97),MOD(BB11,97))</f>
        <v>89</v>
      </c>
      <c r="BD11" s="9">
        <f>IF(P11&lt;&gt;"",MOD(SUM(P11+POWER(10,LEN(P11))*BC11),97),MOD(BC11,97))</f>
        <v>22</v>
      </c>
      <c r="BE11" s="9">
        <f>IF(Q11&lt;&gt;"",MOD(SUM(Q11+POWER(10,LEN(Q11))*BD11),97),MOD(BD11,97))</f>
        <v>31</v>
      </c>
      <c r="BF11" s="9">
        <f>IF(R11&lt;&gt;"",MOD(SUM(R11+POWER(10,LEN(R11))*BE11),97),MOD(BE11,97))</f>
        <v>20</v>
      </c>
      <c r="BG11" s="9">
        <f>IF(S11&lt;&gt;"",MOD(SUM(S11+POWER(10,LEN(S11))*BF11),97),MOD(BF11,97))</f>
        <v>6</v>
      </c>
      <c r="BH11" s="9">
        <f>IF(T11&lt;&gt;"",MOD(SUM(T11+POWER(10,LEN(T11))*BG11),97),MOD(BG11,97))</f>
        <v>67</v>
      </c>
      <c r="BI11" s="9">
        <f>IF(U11&lt;&gt;"",MOD(SUM(U11+POWER(10,LEN(U11))*BH11),97),MOD(BH11,97))</f>
        <v>91</v>
      </c>
      <c r="BJ11" s="9">
        <f>IF(V11&lt;&gt;"",MOD(SUM(V11+POWER(10,LEN(V11))*BI11),97),MOD(BI11,97))</f>
        <v>37</v>
      </c>
      <c r="BK11" s="9">
        <f>IF(W11&lt;&gt;"",MOD(SUM(W11+POWER(10,LEN(W11))*BJ11),97),MOD(BJ11,97))</f>
        <v>82</v>
      </c>
      <c r="BL11" s="9">
        <f>IF(X11&lt;&gt;"",MOD(SUM(X11+POWER(10,LEN(X11))*BK11),97),MOD(BK11,97))</f>
        <v>47</v>
      </c>
      <c r="BM11" s="9">
        <f>IF(Y11&lt;&gt;"",MOD(SUM(Y11+POWER(10,LEN(Y11))*BL11),97),MOD(BL11,97))</f>
        <v>91</v>
      </c>
      <c r="BN11" s="9">
        <f>IF(Z11&lt;&gt;"",MOD(SUM(Z11+POWER(10,LEN(Z11))*BM11),97),MOD(BM11,97))</f>
        <v>0</v>
      </c>
      <c r="BO11" s="9">
        <f>IF(AA11&lt;&gt;"",MOD(SUM(AA11+POWER(10,LEN(AA11))*BN11),97),MOD(BN11,97))</f>
        <v>28</v>
      </c>
      <c r="BP11" s="9">
        <f>IF(AB11&lt;&gt;"",MOD(SUM(AB11+POWER(10,LEN(AB11))*BO11),97),MOD(BO11,97))</f>
        <v>87</v>
      </c>
      <c r="BQ11" s="9">
        <f>IF(AC11&lt;&gt;"",MOD(SUM(AC11+POWER(10,LEN(AC11))*BP11),97),MOD(BP11,97))</f>
        <v>1</v>
      </c>
      <c r="BR11" s="9">
        <f>IF(AD11&lt;&gt;"",MOD(SUM(AD11+POWER(10,LEN(AD11))*BQ11),97),MOD(BQ11,97))</f>
        <v>1</v>
      </c>
      <c r="BS11" s="9">
        <f>IF(AE11&lt;&gt;"",MOD(SUM(AE11+POWER(10,LEN(AE11))*BR11),97),MOD(BR11,97))</f>
        <v>1</v>
      </c>
      <c r="BT11" s="9">
        <f>IF(AF11&lt;&gt;"",MOD(SUM(AF11+POWER(10,LEN(AF11))*BS11),97),MOD(BS11,97))</f>
        <v>1</v>
      </c>
      <c r="BU11" s="9">
        <f>IF(AG11&lt;&gt;"",MOD(SUM(AG11+POWER(10,LEN(AG11))*BT11),97),MOD(BT11,97))</f>
        <v>1</v>
      </c>
      <c r="BV11" s="9">
        <f>IF(AH11&lt;&gt;"",MOD(SUM(AH11+POWER(10,LEN(AH11))*BU11),97),MOD(BU11,97))</f>
        <v>1</v>
      </c>
      <c r="BW11" s="9">
        <f>IF(AI11&lt;&gt;"",MOD(SUM(AI11+POWER(10,LEN(AI11))*BV11),97),MOD(BV11,97))</f>
        <v>1</v>
      </c>
      <c r="BX11" s="9">
        <f>IF(AJ11&lt;&gt;"",MOD(SUM(AJ11+POWER(10,LEN(AJ11))*BW11),97),MOD(BW11,97))</f>
        <v>1</v>
      </c>
      <c r="BY11" s="9">
        <f>IF(AK11&lt;&gt;"",MOD(SUM(AK11+POWER(10,LEN(AK11))*BX11),97),MOD(BX11,97))</f>
        <v>1</v>
      </c>
      <c r="BZ11" s="9">
        <f>IF(AL11&lt;&gt;"",MOD(SUM(AL11+POWER(10,LEN(AL11))*BY11),97),MOD(BY11,97))</f>
        <v>1</v>
      </c>
      <c r="CA11" s="9">
        <f>IF(AM11&lt;&gt;"",MOD(SUM(AM11+POWER(10,LEN(AM11))*BZ11),97),MOD(BZ11,97))</f>
        <v>1</v>
      </c>
      <c r="CB11" s="9">
        <f>IF(AN11&lt;&gt;"",MOD(SUM(AN11+POWER(10,LEN(AN11))*CA11),97),MOD(CA11,97))</f>
        <v>1</v>
      </c>
      <c r="CC11" s="9">
        <f>IF(AO11&lt;&gt;"",MOD(SUM(AO11+POWER(10,LEN(AO11))*CB11),97),MOD(CB11,97))</f>
        <v>1</v>
      </c>
      <c r="CD11" s="9">
        <f>IF(AP11&lt;&gt;"",MOD(SUM(AP11+POWER(10,LEN(AP11))*CC11),97),MOD(CC11,97))</f>
        <v>1</v>
      </c>
      <c r="CE11" s="9">
        <f>IF(AQ11&lt;&gt;"",MOD(SUM(AQ11+POWER(10,LEN(AQ11))*CD11),97),MOD(CD11,97))</f>
        <v>1</v>
      </c>
      <c r="CF11" s="8" t="b">
        <f>IF(Tableau3[[#This Row],[R40]]=1,TRUE,FALSE)</f>
        <v>1</v>
      </c>
      <c r="CG11" s="8" t="str">
        <f>LEFT(Tableau3[Changement ordre caractères],LEN(Tableau3[Changement ordre caractères])-4)</f>
        <v>0159260076545510730339</v>
      </c>
      <c r="CH11" s="8" t="str">
        <f>LEFT(RIGHT(Tableau3[Changement ordre caractères],4),2)</f>
        <v>IS</v>
      </c>
      <c r="CI11" s="8" t="str">
        <f>RIGHT(Tableau3[Changement ordre caractères],2)</f>
        <v>14</v>
      </c>
      <c r="CJ11" s="8" t="str">
        <f>IF(Tableau3[[#This Row],[R40]]=1,Tableau3[[#This Row],[Clé]],MOD(VALUE(Tableau3[[#This Row],[Clé]])-Tableau3[[#This Row],[R40]]+1,97))</f>
        <v>14</v>
      </c>
      <c r="CK11" s="8" t="str">
        <f>REPT("0",2-LEN(Tableau3[[#This Row],[Bonne clé]]))</f>
        <v/>
      </c>
      <c r="CL11" s="9" t="str">
        <f>CONCATENATE(Tableau3[[#This Row],[Code Pays]],Tableau3[[#This Row],[Texte complémentaire]],Tableau3[[#This Row],[Bonne clé]],Tableau3[[#This Row],[No Compte]])</f>
        <v>IS140159260076545510730339</v>
      </c>
    </row>
    <row r="12" spans="1:90" x14ac:dyDescent="0.25">
      <c r="A12" s="9" t="s">
        <v>128</v>
      </c>
      <c r="B12" s="6" t="str">
        <f>SUBSTITUTE(SUBSTITUTE(SUBSTITUTE(A12," ",""),"-",""),".","")</f>
        <v>IE29AIBK93115212345678</v>
      </c>
      <c r="C12" s="7" t="str">
        <f>CONCATENATE(RIGHT(B12,LEN(B12)-4),LEFT(B12,4))</f>
        <v>AIBK93115212345678IE29</v>
      </c>
      <c r="D12" s="9">
        <f>IFERROR(VLOOKUP(MID($C12,D$2,1),CorrespondanceCaractereValeur[],2,FALSE),"")</f>
        <v>10</v>
      </c>
      <c r="E12" s="9">
        <f>IFERROR(VLOOKUP(MID($C12,E$2,1),CorrespondanceCaractereValeur[],2,FALSE),"")</f>
        <v>18</v>
      </c>
      <c r="F12" s="9">
        <f>IFERROR(VLOOKUP(MID($C12,F$2,1),CorrespondanceCaractereValeur[],2,FALSE),"")</f>
        <v>11</v>
      </c>
      <c r="G12" s="9">
        <f>IFERROR(VLOOKUP(MID($C12,G$2,1),CorrespondanceCaractereValeur[],2,FALSE),"")</f>
        <v>20</v>
      </c>
      <c r="H12" s="9">
        <f>IFERROR(VLOOKUP(MID($C12,H$2,1),CorrespondanceCaractereValeur[],2,FALSE),"")</f>
        <v>9</v>
      </c>
      <c r="I12" s="9">
        <f>IFERROR(VLOOKUP(MID($C12,I$2,1),CorrespondanceCaractereValeur[],2,FALSE),"")</f>
        <v>3</v>
      </c>
      <c r="J12" s="9">
        <f>IFERROR(VLOOKUP(MID($C12,J$2,1),CorrespondanceCaractereValeur[],2,FALSE),"")</f>
        <v>1</v>
      </c>
      <c r="K12" s="9">
        <f>IFERROR(VLOOKUP(MID($C12,K$2,1),CorrespondanceCaractereValeur[],2,FALSE),"")</f>
        <v>1</v>
      </c>
      <c r="L12" s="9">
        <f>IFERROR(VLOOKUP(MID($C12,L$2,1),CorrespondanceCaractereValeur[],2,FALSE),"")</f>
        <v>5</v>
      </c>
      <c r="M12" s="9">
        <f>IFERROR(VLOOKUP(MID($C12,M$2,1),CorrespondanceCaractereValeur[],2,FALSE),"")</f>
        <v>2</v>
      </c>
      <c r="N12" s="9">
        <f>IFERROR(VLOOKUP(MID($C12,N$2,1),CorrespondanceCaractereValeur[],2,FALSE),"")</f>
        <v>1</v>
      </c>
      <c r="O12" s="9">
        <f>IFERROR(VLOOKUP(MID($C12,O$2,1),CorrespondanceCaractereValeur[],2,FALSE),"")</f>
        <v>2</v>
      </c>
      <c r="P12" s="9">
        <f>IFERROR(VLOOKUP(MID($C12,P$2,1),CorrespondanceCaractereValeur[],2,FALSE),"")</f>
        <v>3</v>
      </c>
      <c r="Q12" s="9">
        <f>IFERROR(VLOOKUP(MID($C12,Q$2,1),CorrespondanceCaractereValeur[],2,FALSE),"")</f>
        <v>4</v>
      </c>
      <c r="R12" s="9">
        <f>IFERROR(VLOOKUP(MID($C12,R$2,1),CorrespondanceCaractereValeur[],2,FALSE),"")</f>
        <v>5</v>
      </c>
      <c r="S12" s="9">
        <f>IFERROR(VLOOKUP(MID($C12,S$2,1),CorrespondanceCaractereValeur[],2,FALSE),"")</f>
        <v>6</v>
      </c>
      <c r="T12" s="9">
        <f>IFERROR(VLOOKUP(MID($C12,T$2,1),CorrespondanceCaractereValeur[],2,FALSE),"")</f>
        <v>7</v>
      </c>
      <c r="U12" s="9">
        <f>IFERROR(VLOOKUP(MID($C12,U$2,1),CorrespondanceCaractereValeur[],2,FALSE),"")</f>
        <v>8</v>
      </c>
      <c r="V12" s="9">
        <f>IFERROR(VLOOKUP(MID($C12,V$2,1),CorrespondanceCaractereValeur[],2,FALSE),"")</f>
        <v>18</v>
      </c>
      <c r="W12" s="9">
        <f>IFERROR(VLOOKUP(MID($C12,W$2,1),CorrespondanceCaractereValeur[],2,FALSE),"")</f>
        <v>14</v>
      </c>
      <c r="X12" s="9">
        <f>IFERROR(VLOOKUP(MID($C12,X$2,1),CorrespondanceCaractereValeur[],2,FALSE),"")</f>
        <v>2</v>
      </c>
      <c r="Y12" s="9">
        <f>IFERROR(VLOOKUP(MID($C12,Y$2,1),CorrespondanceCaractereValeur[],2,FALSE),"")</f>
        <v>9</v>
      </c>
      <c r="Z12" s="9" t="str">
        <f>IFERROR(VLOOKUP(MID($C12,Z$2,1),CorrespondanceCaractereValeur[],2,FALSE),"")</f>
        <v/>
      </c>
      <c r="AA12" s="9" t="str">
        <f>IFERROR(VLOOKUP(MID($C12,AA$2,1),CorrespondanceCaractereValeur[],2,FALSE),"")</f>
        <v/>
      </c>
      <c r="AB12" s="9" t="str">
        <f>IFERROR(VLOOKUP(MID($C12,AB$2,1),CorrespondanceCaractereValeur[],2,FALSE),"")</f>
        <v/>
      </c>
      <c r="AC12" s="9" t="str">
        <f>IFERROR(VLOOKUP(MID($C12,AC$2,1),CorrespondanceCaractereValeur[],2,FALSE),"")</f>
        <v/>
      </c>
      <c r="AD12" s="9" t="str">
        <f>IFERROR(VLOOKUP(MID($C12,AD$2,1),CorrespondanceCaractereValeur[],2,FALSE),"")</f>
        <v/>
      </c>
      <c r="AE12" s="9" t="str">
        <f>IFERROR(VLOOKUP(MID($C12,AE$2,1),CorrespondanceCaractereValeur[],2,FALSE),"")</f>
        <v/>
      </c>
      <c r="AF12" s="9" t="str">
        <f>IFERROR(VLOOKUP(MID($C12,AF$2,1),CorrespondanceCaractereValeur[],2,FALSE),"")</f>
        <v/>
      </c>
      <c r="AG12" s="9" t="str">
        <f>IFERROR(VLOOKUP(MID($C12,AG$2,1),CorrespondanceCaractereValeur[],2,FALSE),"")</f>
        <v/>
      </c>
      <c r="AH12" s="9" t="str">
        <f>IFERROR(VLOOKUP(MID($C12,AH$2,1),CorrespondanceCaractereValeur[],2,FALSE),"")</f>
        <v/>
      </c>
      <c r="AI12" s="9" t="str">
        <f>IFERROR(VLOOKUP(MID($C12,AI$2,1),CorrespondanceCaractereValeur[],2,FALSE),"")</f>
        <v/>
      </c>
      <c r="AJ12" s="9" t="str">
        <f>IFERROR(VLOOKUP(MID($C12,AJ$2,1),CorrespondanceCaractereValeur[],2,FALSE),"")</f>
        <v/>
      </c>
      <c r="AK12" s="9" t="str">
        <f>IFERROR(VLOOKUP(MID($C12,AK$2,1),CorrespondanceCaractereValeur[],2,FALSE),"")</f>
        <v/>
      </c>
      <c r="AL12" s="9" t="str">
        <f>IFERROR(VLOOKUP(MID($C12,AL$2,1),CorrespondanceCaractereValeur[],2,FALSE),"")</f>
        <v/>
      </c>
      <c r="AM12" s="9" t="str">
        <f>IFERROR(VLOOKUP(MID($C12,AM$2,1),CorrespondanceCaractereValeur[],2,FALSE),"")</f>
        <v/>
      </c>
      <c r="AN12" s="9" t="str">
        <f>IFERROR(VLOOKUP(MID($C12,AN$2,1),CorrespondanceCaractereValeur[],2,FALSE),"")</f>
        <v/>
      </c>
      <c r="AO12" s="9" t="str">
        <f>IFERROR(VLOOKUP(MID($C12,AO$2,1),CorrespondanceCaractereValeur[],2,FALSE),"")</f>
        <v/>
      </c>
      <c r="AP12" s="9" t="str">
        <f>IFERROR(VLOOKUP(MID($C12,AP$2,1),CorrespondanceCaractereValeur[],2,FALSE),"")</f>
        <v/>
      </c>
      <c r="AQ12" s="9" t="str">
        <f>IFERROR(VLOOKUP(MID($C12,AQ$2,1),CorrespondanceCaractereValeur[],2,FALSE),"")</f>
        <v/>
      </c>
      <c r="AR12" s="9">
        <f>IF(D12&gt;0,MOD(D12,97),0)</f>
        <v>10</v>
      </c>
      <c r="AS12" s="9">
        <f>IF(E12&lt;&gt;"",MOD(SUM(E12+POWER(10,LEN(E12))*AR12),97),MOD(AR12,97))</f>
        <v>48</v>
      </c>
      <c r="AT12" s="9">
        <f>IF(F12&lt;&gt;"",MOD(SUM(F12+POWER(10,LEN(F12))*AS12),97),MOD(AS12,97))</f>
        <v>58</v>
      </c>
      <c r="AU12" s="9">
        <f>IF(G12&lt;&gt;"",MOD(SUM(G12+POWER(10,LEN(G12))*AT12),97),MOD(AT12,97))</f>
        <v>0</v>
      </c>
      <c r="AV12" s="9">
        <f>IF(H12&lt;&gt;"",MOD(SUM(H12+POWER(10,LEN(H12))*AU12),97),MOD(AU12,97))</f>
        <v>9</v>
      </c>
      <c r="AW12" s="9">
        <f>IF(I12&lt;&gt;"",MOD(SUM(I12+POWER(10,LEN(I12))*AV12),97),MOD(AV12,97))</f>
        <v>93</v>
      </c>
      <c r="AX12" s="9">
        <f>IF(J12&lt;&gt;"",MOD(SUM(J12+POWER(10,LEN(J12))*AW12),97),MOD(AW12,97))</f>
        <v>58</v>
      </c>
      <c r="AY12" s="9">
        <f>IF(K12&lt;&gt;"",MOD(SUM(K12+POWER(10,LEN(K12))*AX12),97),MOD(AX12,97))</f>
        <v>96</v>
      </c>
      <c r="AZ12" s="9">
        <f>IF(L12&lt;&gt;"",MOD(SUM(L12+POWER(10,LEN(L12))*AY12),97),MOD(AY12,97))</f>
        <v>92</v>
      </c>
      <c r="BA12" s="9">
        <f>IF(M12&lt;&gt;"",MOD(SUM(M12+POWER(10,LEN(M12))*AZ12),97),MOD(AZ12,97))</f>
        <v>49</v>
      </c>
      <c r="BB12" s="9">
        <f>IF(N12&lt;&gt;"",MOD(SUM(N12+POWER(10,LEN(N12))*BA12),97),MOD(BA12,97))</f>
        <v>6</v>
      </c>
      <c r="BC12" s="9">
        <f>IF(O12&lt;&gt;"",MOD(SUM(O12+POWER(10,LEN(O12))*BB12),97),MOD(BB12,97))</f>
        <v>62</v>
      </c>
      <c r="BD12" s="9">
        <f>IF(P12&lt;&gt;"",MOD(SUM(P12+POWER(10,LEN(P12))*BC12),97),MOD(BC12,97))</f>
        <v>41</v>
      </c>
      <c r="BE12" s="9">
        <f>IF(Q12&lt;&gt;"",MOD(SUM(Q12+POWER(10,LEN(Q12))*BD12),97),MOD(BD12,97))</f>
        <v>26</v>
      </c>
      <c r="BF12" s="9">
        <f>IF(R12&lt;&gt;"",MOD(SUM(R12+POWER(10,LEN(R12))*BE12),97),MOD(BE12,97))</f>
        <v>71</v>
      </c>
      <c r="BG12" s="9">
        <f>IF(S12&lt;&gt;"",MOD(SUM(S12+POWER(10,LEN(S12))*BF12),97),MOD(BF12,97))</f>
        <v>37</v>
      </c>
      <c r="BH12" s="9">
        <f>IF(T12&lt;&gt;"",MOD(SUM(T12+POWER(10,LEN(T12))*BG12),97),MOD(BG12,97))</f>
        <v>86</v>
      </c>
      <c r="BI12" s="9">
        <f>IF(U12&lt;&gt;"",MOD(SUM(U12+POWER(10,LEN(U12))*BH12),97),MOD(BH12,97))</f>
        <v>92</v>
      </c>
      <c r="BJ12" s="9">
        <f>IF(V12&lt;&gt;"",MOD(SUM(V12+POWER(10,LEN(V12))*BI12),97),MOD(BI12,97))</f>
        <v>3</v>
      </c>
      <c r="BK12" s="9">
        <f>IF(W12&lt;&gt;"",MOD(SUM(W12+POWER(10,LEN(W12))*BJ12),97),MOD(BJ12,97))</f>
        <v>23</v>
      </c>
      <c r="BL12" s="9">
        <f>IF(X12&lt;&gt;"",MOD(SUM(X12+POWER(10,LEN(X12))*BK12),97),MOD(BK12,97))</f>
        <v>38</v>
      </c>
      <c r="BM12" s="9">
        <f>IF(Y12&lt;&gt;"",MOD(SUM(Y12+POWER(10,LEN(Y12))*BL12),97),MOD(BL12,97))</f>
        <v>1</v>
      </c>
      <c r="BN12" s="9">
        <f>IF(Z12&lt;&gt;"",MOD(SUM(Z12+POWER(10,LEN(Z12))*BM12),97),MOD(BM12,97))</f>
        <v>1</v>
      </c>
      <c r="BO12" s="9">
        <f>IF(AA12&lt;&gt;"",MOD(SUM(AA12+POWER(10,LEN(AA12))*BN12),97),MOD(BN12,97))</f>
        <v>1</v>
      </c>
      <c r="BP12" s="9">
        <f>IF(AB12&lt;&gt;"",MOD(SUM(AB12+POWER(10,LEN(AB12))*BO12),97),MOD(BO12,97))</f>
        <v>1</v>
      </c>
      <c r="BQ12" s="9">
        <f>IF(AC12&lt;&gt;"",MOD(SUM(AC12+POWER(10,LEN(AC12))*BP12),97),MOD(BP12,97))</f>
        <v>1</v>
      </c>
      <c r="BR12" s="9">
        <f>IF(AD12&lt;&gt;"",MOD(SUM(AD12+POWER(10,LEN(AD12))*BQ12),97),MOD(BQ12,97))</f>
        <v>1</v>
      </c>
      <c r="BS12" s="9">
        <f>IF(AE12&lt;&gt;"",MOD(SUM(AE12+POWER(10,LEN(AE12))*BR12),97),MOD(BR12,97))</f>
        <v>1</v>
      </c>
      <c r="BT12" s="9">
        <f>IF(AF12&lt;&gt;"",MOD(SUM(AF12+POWER(10,LEN(AF12))*BS12),97),MOD(BS12,97))</f>
        <v>1</v>
      </c>
      <c r="BU12" s="9">
        <f>IF(AG12&lt;&gt;"",MOD(SUM(AG12+POWER(10,LEN(AG12))*BT12),97),MOD(BT12,97))</f>
        <v>1</v>
      </c>
      <c r="BV12" s="9">
        <f>IF(AH12&lt;&gt;"",MOD(SUM(AH12+POWER(10,LEN(AH12))*BU12),97),MOD(BU12,97))</f>
        <v>1</v>
      </c>
      <c r="BW12" s="9">
        <f>IF(AI12&lt;&gt;"",MOD(SUM(AI12+POWER(10,LEN(AI12))*BV12),97),MOD(BV12,97))</f>
        <v>1</v>
      </c>
      <c r="BX12" s="9">
        <f>IF(AJ12&lt;&gt;"",MOD(SUM(AJ12+POWER(10,LEN(AJ12))*BW12),97),MOD(BW12,97))</f>
        <v>1</v>
      </c>
      <c r="BY12" s="9">
        <f>IF(AK12&lt;&gt;"",MOD(SUM(AK12+POWER(10,LEN(AK12))*BX12),97),MOD(BX12,97))</f>
        <v>1</v>
      </c>
      <c r="BZ12" s="9">
        <f>IF(AL12&lt;&gt;"",MOD(SUM(AL12+POWER(10,LEN(AL12))*BY12),97),MOD(BY12,97))</f>
        <v>1</v>
      </c>
      <c r="CA12" s="9">
        <f>IF(AM12&lt;&gt;"",MOD(SUM(AM12+POWER(10,LEN(AM12))*BZ12),97),MOD(BZ12,97))</f>
        <v>1</v>
      </c>
      <c r="CB12" s="9">
        <f>IF(AN12&lt;&gt;"",MOD(SUM(AN12+POWER(10,LEN(AN12))*CA12),97),MOD(CA12,97))</f>
        <v>1</v>
      </c>
      <c r="CC12" s="9">
        <f>IF(AO12&lt;&gt;"",MOD(SUM(AO12+POWER(10,LEN(AO12))*CB12),97),MOD(CB12,97))</f>
        <v>1</v>
      </c>
      <c r="CD12" s="9">
        <f>IF(AP12&lt;&gt;"",MOD(SUM(AP12+POWER(10,LEN(AP12))*CC12),97),MOD(CC12,97))</f>
        <v>1</v>
      </c>
      <c r="CE12" s="9">
        <f>IF(AQ12&lt;&gt;"",MOD(SUM(AQ12+POWER(10,LEN(AQ12))*CD12),97),MOD(CD12,97))</f>
        <v>1</v>
      </c>
      <c r="CF12" s="8" t="b">
        <f>IF(Tableau3[[#This Row],[R40]]=1,TRUE,FALSE)</f>
        <v>1</v>
      </c>
      <c r="CG12" s="8" t="str">
        <f>LEFT(Tableau3[Changement ordre caractères],LEN(Tableau3[Changement ordre caractères])-4)</f>
        <v>AIBK93115212345678</v>
      </c>
      <c r="CH12" s="8" t="str">
        <f>LEFT(RIGHT(Tableau3[Changement ordre caractères],4),2)</f>
        <v>IE</v>
      </c>
      <c r="CI12" s="8" t="str">
        <f>RIGHT(Tableau3[Changement ordre caractères],2)</f>
        <v>29</v>
      </c>
      <c r="CJ12" s="8" t="str">
        <f>IF(Tableau3[[#This Row],[R40]]=1,Tableau3[[#This Row],[Clé]],MOD(VALUE(Tableau3[[#This Row],[Clé]])-Tableau3[[#This Row],[R40]]+1,97))</f>
        <v>29</v>
      </c>
      <c r="CK12" s="8" t="str">
        <f>REPT("0",2-LEN(Tableau3[[#This Row],[Bonne clé]]))</f>
        <v/>
      </c>
      <c r="CL12" s="9" t="str">
        <f>CONCATENATE(Tableau3[[#This Row],[Code Pays]],Tableau3[[#This Row],[Texte complémentaire]],Tableau3[[#This Row],[Bonne clé]],Tableau3[[#This Row],[No Compte]])</f>
        <v>IE29AIBK93115212345678</v>
      </c>
    </row>
    <row r="13" spans="1:90" x14ac:dyDescent="0.25">
      <c r="A13" s="9" t="s">
        <v>129</v>
      </c>
      <c r="B13" s="6" t="str">
        <f>SUBSTITUTE(SUBSTITUTE(SUBSTITUTE(A13," ",""),"-",""),".","")</f>
        <v>IL620108000000099999999</v>
      </c>
      <c r="C13" s="7" t="str">
        <f>CONCATENATE(RIGHT(B13,LEN(B13)-4),LEFT(B13,4))</f>
        <v>0108000000099999999IL62</v>
      </c>
      <c r="D13" s="9">
        <f>IFERROR(VLOOKUP(MID($C13,D$2,1),CorrespondanceCaractereValeur[],2,FALSE),"")</f>
        <v>0</v>
      </c>
      <c r="E13" s="9">
        <f>IFERROR(VLOOKUP(MID($C13,E$2,1),CorrespondanceCaractereValeur[],2,FALSE),"")</f>
        <v>1</v>
      </c>
      <c r="F13" s="9">
        <f>IFERROR(VLOOKUP(MID($C13,F$2,1),CorrespondanceCaractereValeur[],2,FALSE),"")</f>
        <v>0</v>
      </c>
      <c r="G13" s="9">
        <f>IFERROR(VLOOKUP(MID($C13,G$2,1),CorrespondanceCaractereValeur[],2,FALSE),"")</f>
        <v>8</v>
      </c>
      <c r="H13" s="9">
        <f>IFERROR(VLOOKUP(MID($C13,H$2,1),CorrespondanceCaractereValeur[],2,FALSE),"")</f>
        <v>0</v>
      </c>
      <c r="I13" s="9">
        <f>IFERROR(VLOOKUP(MID($C13,I$2,1),CorrespondanceCaractereValeur[],2,FALSE),"")</f>
        <v>0</v>
      </c>
      <c r="J13" s="9">
        <f>IFERROR(VLOOKUP(MID($C13,J$2,1),CorrespondanceCaractereValeur[],2,FALSE),"")</f>
        <v>0</v>
      </c>
      <c r="K13" s="9">
        <f>IFERROR(VLOOKUP(MID($C13,K$2,1),CorrespondanceCaractereValeur[],2,FALSE),"")</f>
        <v>0</v>
      </c>
      <c r="L13" s="9">
        <f>IFERROR(VLOOKUP(MID($C13,L$2,1),CorrespondanceCaractereValeur[],2,FALSE),"")</f>
        <v>0</v>
      </c>
      <c r="M13" s="9">
        <f>IFERROR(VLOOKUP(MID($C13,M$2,1),CorrespondanceCaractereValeur[],2,FALSE),"")</f>
        <v>0</v>
      </c>
      <c r="N13" s="9">
        <f>IFERROR(VLOOKUP(MID($C13,N$2,1),CorrespondanceCaractereValeur[],2,FALSE),"")</f>
        <v>0</v>
      </c>
      <c r="O13" s="9">
        <f>IFERROR(VLOOKUP(MID($C13,O$2,1),CorrespondanceCaractereValeur[],2,FALSE),"")</f>
        <v>9</v>
      </c>
      <c r="P13" s="9">
        <f>IFERROR(VLOOKUP(MID($C13,P$2,1),CorrespondanceCaractereValeur[],2,FALSE),"")</f>
        <v>9</v>
      </c>
      <c r="Q13" s="9">
        <f>IFERROR(VLOOKUP(MID($C13,Q$2,1),CorrespondanceCaractereValeur[],2,FALSE),"")</f>
        <v>9</v>
      </c>
      <c r="R13" s="9">
        <f>IFERROR(VLOOKUP(MID($C13,R$2,1),CorrespondanceCaractereValeur[],2,FALSE),"")</f>
        <v>9</v>
      </c>
      <c r="S13" s="9">
        <f>IFERROR(VLOOKUP(MID($C13,S$2,1),CorrespondanceCaractereValeur[],2,FALSE),"")</f>
        <v>9</v>
      </c>
      <c r="T13" s="9">
        <f>IFERROR(VLOOKUP(MID($C13,T$2,1),CorrespondanceCaractereValeur[],2,FALSE),"")</f>
        <v>9</v>
      </c>
      <c r="U13" s="9">
        <f>IFERROR(VLOOKUP(MID($C13,U$2,1),CorrespondanceCaractereValeur[],2,FALSE),"")</f>
        <v>9</v>
      </c>
      <c r="V13" s="9">
        <f>IFERROR(VLOOKUP(MID($C13,V$2,1),CorrespondanceCaractereValeur[],2,FALSE),"")</f>
        <v>9</v>
      </c>
      <c r="W13" s="9">
        <f>IFERROR(VLOOKUP(MID($C13,W$2,1),CorrespondanceCaractereValeur[],2,FALSE),"")</f>
        <v>18</v>
      </c>
      <c r="X13" s="9">
        <f>IFERROR(VLOOKUP(MID($C13,X$2,1),CorrespondanceCaractereValeur[],2,FALSE),"")</f>
        <v>21</v>
      </c>
      <c r="Y13" s="9">
        <f>IFERROR(VLOOKUP(MID($C13,Y$2,1),CorrespondanceCaractereValeur[],2,FALSE),"")</f>
        <v>6</v>
      </c>
      <c r="Z13" s="9">
        <f>IFERROR(VLOOKUP(MID($C13,Z$2,1),CorrespondanceCaractereValeur[],2,FALSE),"")</f>
        <v>2</v>
      </c>
      <c r="AA13" s="9" t="str">
        <f>IFERROR(VLOOKUP(MID($C13,AA$2,1),CorrespondanceCaractereValeur[],2,FALSE),"")</f>
        <v/>
      </c>
      <c r="AB13" s="9" t="str">
        <f>IFERROR(VLOOKUP(MID($C13,AB$2,1),CorrespondanceCaractereValeur[],2,FALSE),"")</f>
        <v/>
      </c>
      <c r="AC13" s="9" t="str">
        <f>IFERROR(VLOOKUP(MID($C13,AC$2,1),CorrespondanceCaractereValeur[],2,FALSE),"")</f>
        <v/>
      </c>
      <c r="AD13" s="9" t="str">
        <f>IFERROR(VLOOKUP(MID($C13,AD$2,1),CorrespondanceCaractereValeur[],2,FALSE),"")</f>
        <v/>
      </c>
      <c r="AE13" s="9" t="str">
        <f>IFERROR(VLOOKUP(MID($C13,AE$2,1),CorrespondanceCaractereValeur[],2,FALSE),"")</f>
        <v/>
      </c>
      <c r="AF13" s="9" t="str">
        <f>IFERROR(VLOOKUP(MID($C13,AF$2,1),CorrespondanceCaractereValeur[],2,FALSE),"")</f>
        <v/>
      </c>
      <c r="AG13" s="9" t="str">
        <f>IFERROR(VLOOKUP(MID($C13,AG$2,1),CorrespondanceCaractereValeur[],2,FALSE),"")</f>
        <v/>
      </c>
      <c r="AH13" s="9" t="str">
        <f>IFERROR(VLOOKUP(MID($C13,AH$2,1),CorrespondanceCaractereValeur[],2,FALSE),"")</f>
        <v/>
      </c>
      <c r="AI13" s="9" t="str">
        <f>IFERROR(VLOOKUP(MID($C13,AI$2,1),CorrespondanceCaractereValeur[],2,FALSE),"")</f>
        <v/>
      </c>
      <c r="AJ13" s="9" t="str">
        <f>IFERROR(VLOOKUP(MID($C13,AJ$2,1),CorrespondanceCaractereValeur[],2,FALSE),"")</f>
        <v/>
      </c>
      <c r="AK13" s="9" t="str">
        <f>IFERROR(VLOOKUP(MID($C13,AK$2,1),CorrespondanceCaractereValeur[],2,FALSE),"")</f>
        <v/>
      </c>
      <c r="AL13" s="9" t="str">
        <f>IFERROR(VLOOKUP(MID($C13,AL$2,1),CorrespondanceCaractereValeur[],2,FALSE),"")</f>
        <v/>
      </c>
      <c r="AM13" s="9" t="str">
        <f>IFERROR(VLOOKUP(MID($C13,AM$2,1),CorrespondanceCaractereValeur[],2,FALSE),"")</f>
        <v/>
      </c>
      <c r="AN13" s="9" t="str">
        <f>IFERROR(VLOOKUP(MID($C13,AN$2,1),CorrespondanceCaractereValeur[],2,FALSE),"")</f>
        <v/>
      </c>
      <c r="AO13" s="9" t="str">
        <f>IFERROR(VLOOKUP(MID($C13,AO$2,1),CorrespondanceCaractereValeur[],2,FALSE),"")</f>
        <v/>
      </c>
      <c r="AP13" s="9" t="str">
        <f>IFERROR(VLOOKUP(MID($C13,AP$2,1),CorrespondanceCaractereValeur[],2,FALSE),"")</f>
        <v/>
      </c>
      <c r="AQ13" s="9" t="str">
        <f>IFERROR(VLOOKUP(MID($C13,AQ$2,1),CorrespondanceCaractereValeur[],2,FALSE),"")</f>
        <v/>
      </c>
      <c r="AR13" s="9">
        <f>IF(D13&gt;0,MOD(D13,97),0)</f>
        <v>0</v>
      </c>
      <c r="AS13" s="9">
        <f>IF(E13&lt;&gt;"",MOD(SUM(E13+POWER(10,LEN(E13))*AR13),97),MOD(AR13,97))</f>
        <v>1</v>
      </c>
      <c r="AT13" s="9">
        <f>IF(F13&lt;&gt;"",MOD(SUM(F13+POWER(10,LEN(F13))*AS13),97),MOD(AS13,97))</f>
        <v>10</v>
      </c>
      <c r="AU13" s="9">
        <f>IF(G13&lt;&gt;"",MOD(SUM(G13+POWER(10,LEN(G13))*AT13),97),MOD(AT13,97))</f>
        <v>11</v>
      </c>
      <c r="AV13" s="9">
        <f>IF(H13&lt;&gt;"",MOD(SUM(H13+POWER(10,LEN(H13))*AU13),97),MOD(AU13,97))</f>
        <v>13</v>
      </c>
      <c r="AW13" s="9">
        <f>IF(I13&lt;&gt;"",MOD(SUM(I13+POWER(10,LEN(I13))*AV13),97),MOD(AV13,97))</f>
        <v>33</v>
      </c>
      <c r="AX13" s="9">
        <f>IF(J13&lt;&gt;"",MOD(SUM(J13+POWER(10,LEN(J13))*AW13),97),MOD(AW13,97))</f>
        <v>39</v>
      </c>
      <c r="AY13" s="9">
        <f>IF(K13&lt;&gt;"",MOD(SUM(K13+POWER(10,LEN(K13))*AX13),97),MOD(AX13,97))</f>
        <v>2</v>
      </c>
      <c r="AZ13" s="9">
        <f>IF(L13&lt;&gt;"",MOD(SUM(L13+POWER(10,LEN(L13))*AY13),97),MOD(AY13,97))</f>
        <v>20</v>
      </c>
      <c r="BA13" s="9">
        <f>IF(M13&lt;&gt;"",MOD(SUM(M13+POWER(10,LEN(M13))*AZ13),97),MOD(AZ13,97))</f>
        <v>6</v>
      </c>
      <c r="BB13" s="9">
        <f>IF(N13&lt;&gt;"",MOD(SUM(N13+POWER(10,LEN(N13))*BA13),97),MOD(BA13,97))</f>
        <v>60</v>
      </c>
      <c r="BC13" s="9">
        <f>IF(O13&lt;&gt;"",MOD(SUM(O13+POWER(10,LEN(O13))*BB13),97),MOD(BB13,97))</f>
        <v>27</v>
      </c>
      <c r="BD13" s="9">
        <f>IF(P13&lt;&gt;"",MOD(SUM(P13+POWER(10,LEN(P13))*BC13),97),MOD(BC13,97))</f>
        <v>85</v>
      </c>
      <c r="BE13" s="9">
        <f>IF(Q13&lt;&gt;"",MOD(SUM(Q13+POWER(10,LEN(Q13))*BD13),97),MOD(BD13,97))</f>
        <v>83</v>
      </c>
      <c r="BF13" s="9">
        <f>IF(R13&lt;&gt;"",MOD(SUM(R13+POWER(10,LEN(R13))*BE13),97),MOD(BE13,97))</f>
        <v>63</v>
      </c>
      <c r="BG13" s="9">
        <f>IF(S13&lt;&gt;"",MOD(SUM(S13+POWER(10,LEN(S13))*BF13),97),MOD(BF13,97))</f>
        <v>57</v>
      </c>
      <c r="BH13" s="9">
        <f>IF(T13&lt;&gt;"",MOD(SUM(T13+POWER(10,LEN(T13))*BG13),97),MOD(BG13,97))</f>
        <v>94</v>
      </c>
      <c r="BI13" s="9">
        <f>IF(U13&lt;&gt;"",MOD(SUM(U13+POWER(10,LEN(U13))*BH13),97),MOD(BH13,97))</f>
        <v>76</v>
      </c>
      <c r="BJ13" s="9">
        <f>IF(V13&lt;&gt;"",MOD(SUM(V13+POWER(10,LEN(V13))*BI13),97),MOD(BI13,97))</f>
        <v>90</v>
      </c>
      <c r="BK13" s="9">
        <f>IF(W13&lt;&gt;"",MOD(SUM(W13+POWER(10,LEN(W13))*BJ13),97),MOD(BJ13,97))</f>
        <v>94</v>
      </c>
      <c r="BL13" s="9">
        <f>IF(X13&lt;&gt;"",MOD(SUM(X13+POWER(10,LEN(X13))*BK13),97),MOD(BK13,97))</f>
        <v>12</v>
      </c>
      <c r="BM13" s="9">
        <f>IF(Y13&lt;&gt;"",MOD(SUM(Y13+POWER(10,LEN(Y13))*BL13),97),MOD(BL13,97))</f>
        <v>29</v>
      </c>
      <c r="BN13" s="9">
        <f>IF(Z13&lt;&gt;"",MOD(SUM(Z13+POWER(10,LEN(Z13))*BM13),97),MOD(BM13,97))</f>
        <v>1</v>
      </c>
      <c r="BO13" s="9">
        <f>IF(AA13&lt;&gt;"",MOD(SUM(AA13+POWER(10,LEN(AA13))*BN13),97),MOD(BN13,97))</f>
        <v>1</v>
      </c>
      <c r="BP13" s="9">
        <f>IF(AB13&lt;&gt;"",MOD(SUM(AB13+POWER(10,LEN(AB13))*BO13),97),MOD(BO13,97))</f>
        <v>1</v>
      </c>
      <c r="BQ13" s="9">
        <f>IF(AC13&lt;&gt;"",MOD(SUM(AC13+POWER(10,LEN(AC13))*BP13),97),MOD(BP13,97))</f>
        <v>1</v>
      </c>
      <c r="BR13" s="9">
        <f>IF(AD13&lt;&gt;"",MOD(SUM(AD13+POWER(10,LEN(AD13))*BQ13),97),MOD(BQ13,97))</f>
        <v>1</v>
      </c>
      <c r="BS13" s="9">
        <f>IF(AE13&lt;&gt;"",MOD(SUM(AE13+POWER(10,LEN(AE13))*BR13),97),MOD(BR13,97))</f>
        <v>1</v>
      </c>
      <c r="BT13" s="9">
        <f>IF(AF13&lt;&gt;"",MOD(SUM(AF13+POWER(10,LEN(AF13))*BS13),97),MOD(BS13,97))</f>
        <v>1</v>
      </c>
      <c r="BU13" s="9">
        <f>IF(AG13&lt;&gt;"",MOD(SUM(AG13+POWER(10,LEN(AG13))*BT13),97),MOD(BT13,97))</f>
        <v>1</v>
      </c>
      <c r="BV13" s="9">
        <f>IF(AH13&lt;&gt;"",MOD(SUM(AH13+POWER(10,LEN(AH13))*BU13),97),MOD(BU13,97))</f>
        <v>1</v>
      </c>
      <c r="BW13" s="9">
        <f>IF(AI13&lt;&gt;"",MOD(SUM(AI13+POWER(10,LEN(AI13))*BV13),97),MOD(BV13,97))</f>
        <v>1</v>
      </c>
      <c r="BX13" s="9">
        <f>IF(AJ13&lt;&gt;"",MOD(SUM(AJ13+POWER(10,LEN(AJ13))*BW13),97),MOD(BW13,97))</f>
        <v>1</v>
      </c>
      <c r="BY13" s="9">
        <f>IF(AK13&lt;&gt;"",MOD(SUM(AK13+POWER(10,LEN(AK13))*BX13),97),MOD(BX13,97))</f>
        <v>1</v>
      </c>
      <c r="BZ13" s="9">
        <f>IF(AL13&lt;&gt;"",MOD(SUM(AL13+POWER(10,LEN(AL13))*BY13),97),MOD(BY13,97))</f>
        <v>1</v>
      </c>
      <c r="CA13" s="9">
        <f>IF(AM13&lt;&gt;"",MOD(SUM(AM13+POWER(10,LEN(AM13))*BZ13),97),MOD(BZ13,97))</f>
        <v>1</v>
      </c>
      <c r="CB13" s="9">
        <f>IF(AN13&lt;&gt;"",MOD(SUM(AN13+POWER(10,LEN(AN13))*CA13),97),MOD(CA13,97))</f>
        <v>1</v>
      </c>
      <c r="CC13" s="9">
        <f>IF(AO13&lt;&gt;"",MOD(SUM(AO13+POWER(10,LEN(AO13))*CB13),97),MOD(CB13,97))</f>
        <v>1</v>
      </c>
      <c r="CD13" s="9">
        <f>IF(AP13&lt;&gt;"",MOD(SUM(AP13+POWER(10,LEN(AP13))*CC13),97),MOD(CC13,97))</f>
        <v>1</v>
      </c>
      <c r="CE13" s="9">
        <f>IF(AQ13&lt;&gt;"",MOD(SUM(AQ13+POWER(10,LEN(AQ13))*CD13),97),MOD(CD13,97))</f>
        <v>1</v>
      </c>
      <c r="CF13" s="8" t="b">
        <f>IF(Tableau3[[#This Row],[R40]]=1,TRUE,FALSE)</f>
        <v>1</v>
      </c>
      <c r="CG13" s="8" t="str">
        <f>LEFT(Tableau3[Changement ordre caractères],LEN(Tableau3[Changement ordre caractères])-4)</f>
        <v>0108000000099999999</v>
      </c>
      <c r="CH13" s="8" t="str">
        <f>LEFT(RIGHT(Tableau3[Changement ordre caractères],4),2)</f>
        <v>IL</v>
      </c>
      <c r="CI13" s="8" t="str">
        <f>RIGHT(Tableau3[Changement ordre caractères],2)</f>
        <v>62</v>
      </c>
      <c r="CJ13" s="8" t="str">
        <f>IF(Tableau3[[#This Row],[R40]]=1,Tableau3[[#This Row],[Clé]],MOD(VALUE(Tableau3[[#This Row],[Clé]])-Tableau3[[#This Row],[R40]]+1,97))</f>
        <v>62</v>
      </c>
      <c r="CK13" s="8" t="str">
        <f>REPT("0",2-LEN(Tableau3[[#This Row],[Bonne clé]]))</f>
        <v/>
      </c>
      <c r="CL13" s="9" t="str">
        <f>CONCATENATE(Tableau3[[#This Row],[Code Pays]],Tableau3[[#This Row],[Texte complémentaire]],Tableau3[[#This Row],[Bonne clé]],Tableau3[[#This Row],[No Compte]])</f>
        <v>IL620108000000099999999</v>
      </c>
    </row>
    <row r="14" spans="1:90" x14ac:dyDescent="0.25">
      <c r="A14" s="9" t="s">
        <v>130</v>
      </c>
      <c r="B14" s="6" t="str">
        <f>SUBSTITUTE(SUBSTITUTE(SUBSTITUTE(A14," ",""),"-",""),".","")</f>
        <v>IT60X0542811101000000123456</v>
      </c>
      <c r="C14" s="7" t="str">
        <f>CONCATENATE(RIGHT(B14,LEN(B14)-4),LEFT(B14,4))</f>
        <v>X0542811101000000123456IT60</v>
      </c>
      <c r="D14" s="9">
        <f>IFERROR(VLOOKUP(MID($C14,D$2,1),CorrespondanceCaractereValeur[],2,FALSE),"")</f>
        <v>33</v>
      </c>
      <c r="E14" s="9">
        <f>IFERROR(VLOOKUP(MID($C14,E$2,1),CorrespondanceCaractereValeur[],2,FALSE),"")</f>
        <v>0</v>
      </c>
      <c r="F14" s="9">
        <f>IFERROR(VLOOKUP(MID($C14,F$2,1),CorrespondanceCaractereValeur[],2,FALSE),"")</f>
        <v>5</v>
      </c>
      <c r="G14" s="9">
        <f>IFERROR(VLOOKUP(MID($C14,G$2,1),CorrespondanceCaractereValeur[],2,FALSE),"")</f>
        <v>4</v>
      </c>
      <c r="H14" s="9">
        <f>IFERROR(VLOOKUP(MID($C14,H$2,1),CorrespondanceCaractereValeur[],2,FALSE),"")</f>
        <v>2</v>
      </c>
      <c r="I14" s="9">
        <f>IFERROR(VLOOKUP(MID($C14,I$2,1),CorrespondanceCaractereValeur[],2,FALSE),"")</f>
        <v>8</v>
      </c>
      <c r="J14" s="9">
        <f>IFERROR(VLOOKUP(MID($C14,J$2,1),CorrespondanceCaractereValeur[],2,FALSE),"")</f>
        <v>1</v>
      </c>
      <c r="K14" s="9">
        <f>IFERROR(VLOOKUP(MID($C14,K$2,1),CorrespondanceCaractereValeur[],2,FALSE),"")</f>
        <v>1</v>
      </c>
      <c r="L14" s="9">
        <f>IFERROR(VLOOKUP(MID($C14,L$2,1),CorrespondanceCaractereValeur[],2,FALSE),"")</f>
        <v>1</v>
      </c>
      <c r="M14" s="9">
        <f>IFERROR(VLOOKUP(MID($C14,M$2,1),CorrespondanceCaractereValeur[],2,FALSE),"")</f>
        <v>0</v>
      </c>
      <c r="N14" s="9">
        <f>IFERROR(VLOOKUP(MID($C14,N$2,1),CorrespondanceCaractereValeur[],2,FALSE),"")</f>
        <v>1</v>
      </c>
      <c r="O14" s="9">
        <f>IFERROR(VLOOKUP(MID($C14,O$2,1),CorrespondanceCaractereValeur[],2,FALSE),"")</f>
        <v>0</v>
      </c>
      <c r="P14" s="9">
        <f>IFERROR(VLOOKUP(MID($C14,P$2,1),CorrespondanceCaractereValeur[],2,FALSE),"")</f>
        <v>0</v>
      </c>
      <c r="Q14" s="9">
        <f>IFERROR(VLOOKUP(MID($C14,Q$2,1),CorrespondanceCaractereValeur[],2,FALSE),"")</f>
        <v>0</v>
      </c>
      <c r="R14" s="9">
        <f>IFERROR(VLOOKUP(MID($C14,R$2,1),CorrespondanceCaractereValeur[],2,FALSE),"")</f>
        <v>0</v>
      </c>
      <c r="S14" s="9">
        <f>IFERROR(VLOOKUP(MID($C14,S$2,1),CorrespondanceCaractereValeur[],2,FALSE),"")</f>
        <v>0</v>
      </c>
      <c r="T14" s="9">
        <f>IFERROR(VLOOKUP(MID($C14,T$2,1),CorrespondanceCaractereValeur[],2,FALSE),"")</f>
        <v>0</v>
      </c>
      <c r="U14" s="9">
        <f>IFERROR(VLOOKUP(MID($C14,U$2,1),CorrespondanceCaractereValeur[],2,FALSE),"")</f>
        <v>1</v>
      </c>
      <c r="V14" s="9">
        <f>IFERROR(VLOOKUP(MID($C14,V$2,1),CorrespondanceCaractereValeur[],2,FALSE),"")</f>
        <v>2</v>
      </c>
      <c r="W14" s="9">
        <f>IFERROR(VLOOKUP(MID($C14,W$2,1),CorrespondanceCaractereValeur[],2,FALSE),"")</f>
        <v>3</v>
      </c>
      <c r="X14" s="9">
        <f>IFERROR(VLOOKUP(MID($C14,X$2,1),CorrespondanceCaractereValeur[],2,FALSE),"")</f>
        <v>4</v>
      </c>
      <c r="Y14" s="9">
        <f>IFERROR(VLOOKUP(MID($C14,Y$2,1),CorrespondanceCaractereValeur[],2,FALSE),"")</f>
        <v>5</v>
      </c>
      <c r="Z14" s="9">
        <f>IFERROR(VLOOKUP(MID($C14,Z$2,1),CorrespondanceCaractereValeur[],2,FALSE),"")</f>
        <v>6</v>
      </c>
      <c r="AA14" s="9">
        <f>IFERROR(VLOOKUP(MID($C14,AA$2,1),CorrespondanceCaractereValeur[],2,FALSE),"")</f>
        <v>18</v>
      </c>
      <c r="AB14" s="9">
        <f>IFERROR(VLOOKUP(MID($C14,AB$2,1),CorrespondanceCaractereValeur[],2,FALSE),"")</f>
        <v>29</v>
      </c>
      <c r="AC14" s="9">
        <f>IFERROR(VLOOKUP(MID($C14,AC$2,1),CorrespondanceCaractereValeur[],2,FALSE),"")</f>
        <v>6</v>
      </c>
      <c r="AD14" s="9">
        <f>IFERROR(VLOOKUP(MID($C14,AD$2,1),CorrespondanceCaractereValeur[],2,FALSE),"")</f>
        <v>0</v>
      </c>
      <c r="AE14" s="9" t="str">
        <f>IFERROR(VLOOKUP(MID($C14,AE$2,1),CorrespondanceCaractereValeur[],2,FALSE),"")</f>
        <v/>
      </c>
      <c r="AF14" s="9" t="str">
        <f>IFERROR(VLOOKUP(MID($C14,AF$2,1),CorrespondanceCaractereValeur[],2,FALSE),"")</f>
        <v/>
      </c>
      <c r="AG14" s="9" t="str">
        <f>IFERROR(VLOOKUP(MID($C14,AG$2,1),CorrespondanceCaractereValeur[],2,FALSE),"")</f>
        <v/>
      </c>
      <c r="AH14" s="9" t="str">
        <f>IFERROR(VLOOKUP(MID($C14,AH$2,1),CorrespondanceCaractereValeur[],2,FALSE),"")</f>
        <v/>
      </c>
      <c r="AI14" s="9" t="str">
        <f>IFERROR(VLOOKUP(MID($C14,AI$2,1),CorrespondanceCaractereValeur[],2,FALSE),"")</f>
        <v/>
      </c>
      <c r="AJ14" s="9" t="str">
        <f>IFERROR(VLOOKUP(MID($C14,AJ$2,1),CorrespondanceCaractereValeur[],2,FALSE),"")</f>
        <v/>
      </c>
      <c r="AK14" s="9" t="str">
        <f>IFERROR(VLOOKUP(MID($C14,AK$2,1),CorrespondanceCaractereValeur[],2,FALSE),"")</f>
        <v/>
      </c>
      <c r="AL14" s="9" t="str">
        <f>IFERROR(VLOOKUP(MID($C14,AL$2,1),CorrespondanceCaractereValeur[],2,FALSE),"")</f>
        <v/>
      </c>
      <c r="AM14" s="9" t="str">
        <f>IFERROR(VLOOKUP(MID($C14,AM$2,1),CorrespondanceCaractereValeur[],2,FALSE),"")</f>
        <v/>
      </c>
      <c r="AN14" s="9" t="str">
        <f>IFERROR(VLOOKUP(MID($C14,AN$2,1),CorrespondanceCaractereValeur[],2,FALSE),"")</f>
        <v/>
      </c>
      <c r="AO14" s="9" t="str">
        <f>IFERROR(VLOOKUP(MID($C14,AO$2,1),CorrespondanceCaractereValeur[],2,FALSE),"")</f>
        <v/>
      </c>
      <c r="AP14" s="9" t="str">
        <f>IFERROR(VLOOKUP(MID($C14,AP$2,1),CorrespondanceCaractereValeur[],2,FALSE),"")</f>
        <v/>
      </c>
      <c r="AQ14" s="9" t="str">
        <f>IFERROR(VLOOKUP(MID($C14,AQ$2,1),CorrespondanceCaractereValeur[],2,FALSE),"")</f>
        <v/>
      </c>
      <c r="AR14" s="9">
        <f>IF(D14&gt;0,MOD(D14,97),0)</f>
        <v>33</v>
      </c>
      <c r="AS14" s="9">
        <f>IF(E14&lt;&gt;"",MOD(SUM(E14+POWER(10,LEN(E14))*AR14),97),MOD(AR14,97))</f>
        <v>39</v>
      </c>
      <c r="AT14" s="9">
        <f>IF(F14&lt;&gt;"",MOD(SUM(F14+POWER(10,LEN(F14))*AS14),97),MOD(AS14,97))</f>
        <v>7</v>
      </c>
      <c r="AU14" s="9">
        <f>IF(G14&lt;&gt;"",MOD(SUM(G14+POWER(10,LEN(G14))*AT14),97),MOD(AT14,97))</f>
        <v>74</v>
      </c>
      <c r="AV14" s="9">
        <f>IF(H14&lt;&gt;"",MOD(SUM(H14+POWER(10,LEN(H14))*AU14),97),MOD(AU14,97))</f>
        <v>63</v>
      </c>
      <c r="AW14" s="9">
        <f>IF(I14&lt;&gt;"",MOD(SUM(I14+POWER(10,LEN(I14))*AV14),97),MOD(AV14,97))</f>
        <v>56</v>
      </c>
      <c r="AX14" s="9">
        <f>IF(J14&lt;&gt;"",MOD(SUM(J14+POWER(10,LEN(J14))*AW14),97),MOD(AW14,97))</f>
        <v>76</v>
      </c>
      <c r="AY14" s="9">
        <f>IF(K14&lt;&gt;"",MOD(SUM(K14+POWER(10,LEN(K14))*AX14),97),MOD(AX14,97))</f>
        <v>82</v>
      </c>
      <c r="AZ14" s="9">
        <f>IF(L14&lt;&gt;"",MOD(SUM(L14+POWER(10,LEN(L14))*AY14),97),MOD(AY14,97))</f>
        <v>45</v>
      </c>
      <c r="BA14" s="9">
        <f>IF(M14&lt;&gt;"",MOD(SUM(M14+POWER(10,LEN(M14))*AZ14),97),MOD(AZ14,97))</f>
        <v>62</v>
      </c>
      <c r="BB14" s="9">
        <f>IF(N14&lt;&gt;"",MOD(SUM(N14+POWER(10,LEN(N14))*BA14),97),MOD(BA14,97))</f>
        <v>39</v>
      </c>
      <c r="BC14" s="9">
        <f>IF(O14&lt;&gt;"",MOD(SUM(O14+POWER(10,LEN(O14))*BB14),97),MOD(BB14,97))</f>
        <v>2</v>
      </c>
      <c r="BD14" s="9">
        <f>IF(P14&lt;&gt;"",MOD(SUM(P14+POWER(10,LEN(P14))*BC14),97),MOD(BC14,97))</f>
        <v>20</v>
      </c>
      <c r="BE14" s="9">
        <f>IF(Q14&lt;&gt;"",MOD(SUM(Q14+POWER(10,LEN(Q14))*BD14),97),MOD(BD14,97))</f>
        <v>6</v>
      </c>
      <c r="BF14" s="9">
        <f>IF(R14&lt;&gt;"",MOD(SUM(R14+POWER(10,LEN(R14))*BE14),97),MOD(BE14,97))</f>
        <v>60</v>
      </c>
      <c r="BG14" s="9">
        <f>IF(S14&lt;&gt;"",MOD(SUM(S14+POWER(10,LEN(S14))*BF14),97),MOD(BF14,97))</f>
        <v>18</v>
      </c>
      <c r="BH14" s="9">
        <f>IF(T14&lt;&gt;"",MOD(SUM(T14+POWER(10,LEN(T14))*BG14),97),MOD(BG14,97))</f>
        <v>83</v>
      </c>
      <c r="BI14" s="9">
        <f>IF(U14&lt;&gt;"",MOD(SUM(U14+POWER(10,LEN(U14))*BH14),97),MOD(BH14,97))</f>
        <v>55</v>
      </c>
      <c r="BJ14" s="9">
        <f>IF(V14&lt;&gt;"",MOD(SUM(V14+POWER(10,LEN(V14))*BI14),97),MOD(BI14,97))</f>
        <v>67</v>
      </c>
      <c r="BK14" s="9">
        <f>IF(W14&lt;&gt;"",MOD(SUM(W14+POWER(10,LEN(W14))*BJ14),97),MOD(BJ14,97))</f>
        <v>91</v>
      </c>
      <c r="BL14" s="9">
        <f>IF(X14&lt;&gt;"",MOD(SUM(X14+POWER(10,LEN(X14))*BK14),97),MOD(BK14,97))</f>
        <v>41</v>
      </c>
      <c r="BM14" s="9">
        <f>IF(Y14&lt;&gt;"",MOD(SUM(Y14+POWER(10,LEN(Y14))*BL14),97),MOD(BL14,97))</f>
        <v>27</v>
      </c>
      <c r="BN14" s="9">
        <f>IF(Z14&lt;&gt;"",MOD(SUM(Z14+POWER(10,LEN(Z14))*BM14),97),MOD(BM14,97))</f>
        <v>82</v>
      </c>
      <c r="BO14" s="9">
        <f>IF(AA14&lt;&gt;"",MOD(SUM(AA14+POWER(10,LEN(AA14))*BN14),97),MOD(BN14,97))</f>
        <v>70</v>
      </c>
      <c r="BP14" s="9">
        <f>IF(AB14&lt;&gt;"",MOD(SUM(AB14+POWER(10,LEN(AB14))*BO14),97),MOD(BO14,97))</f>
        <v>45</v>
      </c>
      <c r="BQ14" s="9">
        <f>IF(AC14&lt;&gt;"",MOD(SUM(AC14+POWER(10,LEN(AC14))*BP14),97),MOD(BP14,97))</f>
        <v>68</v>
      </c>
      <c r="BR14" s="9">
        <f>IF(AD14&lt;&gt;"",MOD(SUM(AD14+POWER(10,LEN(AD14))*BQ14),97),MOD(BQ14,97))</f>
        <v>1</v>
      </c>
      <c r="BS14" s="9">
        <f>IF(AE14&lt;&gt;"",MOD(SUM(AE14+POWER(10,LEN(AE14))*BR14),97),MOD(BR14,97))</f>
        <v>1</v>
      </c>
      <c r="BT14" s="9">
        <f>IF(AF14&lt;&gt;"",MOD(SUM(AF14+POWER(10,LEN(AF14))*BS14),97),MOD(BS14,97))</f>
        <v>1</v>
      </c>
      <c r="BU14" s="9">
        <f>IF(AG14&lt;&gt;"",MOD(SUM(AG14+POWER(10,LEN(AG14))*BT14),97),MOD(BT14,97))</f>
        <v>1</v>
      </c>
      <c r="BV14" s="9">
        <f>IF(AH14&lt;&gt;"",MOD(SUM(AH14+POWER(10,LEN(AH14))*BU14),97),MOD(BU14,97))</f>
        <v>1</v>
      </c>
      <c r="BW14" s="9">
        <f>IF(AI14&lt;&gt;"",MOD(SUM(AI14+POWER(10,LEN(AI14))*BV14),97),MOD(BV14,97))</f>
        <v>1</v>
      </c>
      <c r="BX14" s="9">
        <f>IF(AJ14&lt;&gt;"",MOD(SUM(AJ14+POWER(10,LEN(AJ14))*BW14),97),MOD(BW14,97))</f>
        <v>1</v>
      </c>
      <c r="BY14" s="9">
        <f>IF(AK14&lt;&gt;"",MOD(SUM(AK14+POWER(10,LEN(AK14))*BX14),97),MOD(BX14,97))</f>
        <v>1</v>
      </c>
      <c r="BZ14" s="9">
        <f>IF(AL14&lt;&gt;"",MOD(SUM(AL14+POWER(10,LEN(AL14))*BY14),97),MOD(BY14,97))</f>
        <v>1</v>
      </c>
      <c r="CA14" s="9">
        <f>IF(AM14&lt;&gt;"",MOD(SUM(AM14+POWER(10,LEN(AM14))*BZ14),97),MOD(BZ14,97))</f>
        <v>1</v>
      </c>
      <c r="CB14" s="9">
        <f>IF(AN14&lt;&gt;"",MOD(SUM(AN14+POWER(10,LEN(AN14))*CA14),97),MOD(CA14,97))</f>
        <v>1</v>
      </c>
      <c r="CC14" s="9">
        <f>IF(AO14&lt;&gt;"",MOD(SUM(AO14+POWER(10,LEN(AO14))*CB14),97),MOD(CB14,97))</f>
        <v>1</v>
      </c>
      <c r="CD14" s="9">
        <f>IF(AP14&lt;&gt;"",MOD(SUM(AP14+POWER(10,LEN(AP14))*CC14),97),MOD(CC14,97))</f>
        <v>1</v>
      </c>
      <c r="CE14" s="9">
        <f>IF(AQ14&lt;&gt;"",MOD(SUM(AQ14+POWER(10,LEN(AQ14))*CD14),97),MOD(CD14,97))</f>
        <v>1</v>
      </c>
      <c r="CF14" s="8" t="b">
        <f>IF(Tableau3[[#This Row],[R40]]=1,TRUE,FALSE)</f>
        <v>1</v>
      </c>
      <c r="CG14" s="8" t="str">
        <f>LEFT(Tableau3[Changement ordre caractères],LEN(Tableau3[Changement ordre caractères])-4)</f>
        <v>X0542811101000000123456</v>
      </c>
      <c r="CH14" s="8" t="str">
        <f>LEFT(RIGHT(Tableau3[Changement ordre caractères],4),2)</f>
        <v>IT</v>
      </c>
      <c r="CI14" s="8" t="str">
        <f>RIGHT(Tableau3[Changement ordre caractères],2)</f>
        <v>60</v>
      </c>
      <c r="CJ14" s="8" t="str">
        <f>IF(Tableau3[[#This Row],[R40]]=1,Tableau3[[#This Row],[Clé]],MOD(VALUE(Tableau3[[#This Row],[Clé]])-Tableau3[[#This Row],[R40]]+1,97))</f>
        <v>60</v>
      </c>
      <c r="CK14" s="8" t="str">
        <f>REPT("0",2-LEN(Tableau3[[#This Row],[Bonne clé]]))</f>
        <v/>
      </c>
      <c r="CL14" s="9" t="str">
        <f>CONCATENATE(Tableau3[[#This Row],[Code Pays]],Tableau3[[#This Row],[Texte complémentaire]],Tableau3[[#This Row],[Bonne clé]],Tableau3[[#This Row],[No Compte]])</f>
        <v>IT60X0542811101000000123456</v>
      </c>
    </row>
    <row r="15" spans="1:90" x14ac:dyDescent="0.25">
      <c r="A15" s="9" t="s">
        <v>131</v>
      </c>
      <c r="B15" s="6" t="str">
        <f>SUBSTITUTE(SUBSTITUTE(SUBSTITUTE(A15," ",""),"-",""),".","")</f>
        <v>JO94CBJO0010000000000131000302</v>
      </c>
      <c r="C15" s="7" t="str">
        <f>CONCATENATE(RIGHT(B15,LEN(B15)-4),LEFT(B15,4))</f>
        <v>CBJO0010000000000131000302JO94</v>
      </c>
      <c r="D15" s="9">
        <f>IFERROR(VLOOKUP(MID($C15,D$2,1),CorrespondanceCaractereValeur[],2,FALSE),"")</f>
        <v>12</v>
      </c>
      <c r="E15" s="9">
        <f>IFERROR(VLOOKUP(MID($C15,E$2,1),CorrespondanceCaractereValeur[],2,FALSE),"")</f>
        <v>11</v>
      </c>
      <c r="F15" s="9">
        <f>IFERROR(VLOOKUP(MID($C15,F$2,1),CorrespondanceCaractereValeur[],2,FALSE),"")</f>
        <v>19</v>
      </c>
      <c r="G15" s="9">
        <f>IFERROR(VLOOKUP(MID($C15,G$2,1),CorrespondanceCaractereValeur[],2,FALSE),"")</f>
        <v>24</v>
      </c>
      <c r="H15" s="9">
        <f>IFERROR(VLOOKUP(MID($C15,H$2,1),CorrespondanceCaractereValeur[],2,FALSE),"")</f>
        <v>0</v>
      </c>
      <c r="I15" s="9">
        <f>IFERROR(VLOOKUP(MID($C15,I$2,1),CorrespondanceCaractereValeur[],2,FALSE),"")</f>
        <v>0</v>
      </c>
      <c r="J15" s="9">
        <f>IFERROR(VLOOKUP(MID($C15,J$2,1),CorrespondanceCaractereValeur[],2,FALSE),"")</f>
        <v>1</v>
      </c>
      <c r="K15" s="9">
        <f>IFERROR(VLOOKUP(MID($C15,K$2,1),CorrespondanceCaractereValeur[],2,FALSE),"")</f>
        <v>0</v>
      </c>
      <c r="L15" s="9">
        <f>IFERROR(VLOOKUP(MID($C15,L$2,1),CorrespondanceCaractereValeur[],2,FALSE),"")</f>
        <v>0</v>
      </c>
      <c r="M15" s="9">
        <f>IFERROR(VLOOKUP(MID($C15,M$2,1),CorrespondanceCaractereValeur[],2,FALSE),"")</f>
        <v>0</v>
      </c>
      <c r="N15" s="9">
        <f>IFERROR(VLOOKUP(MID($C15,N$2,1),CorrespondanceCaractereValeur[],2,FALSE),"")</f>
        <v>0</v>
      </c>
      <c r="O15" s="9">
        <f>IFERROR(VLOOKUP(MID($C15,O$2,1),CorrespondanceCaractereValeur[],2,FALSE),"")</f>
        <v>0</v>
      </c>
      <c r="P15" s="9">
        <f>IFERROR(VLOOKUP(MID($C15,P$2,1),CorrespondanceCaractereValeur[],2,FALSE),"")</f>
        <v>0</v>
      </c>
      <c r="Q15" s="9">
        <f>IFERROR(VLOOKUP(MID($C15,Q$2,1),CorrespondanceCaractereValeur[],2,FALSE),"")</f>
        <v>0</v>
      </c>
      <c r="R15" s="9">
        <f>IFERROR(VLOOKUP(MID($C15,R$2,1),CorrespondanceCaractereValeur[],2,FALSE),"")</f>
        <v>0</v>
      </c>
      <c r="S15" s="9">
        <f>IFERROR(VLOOKUP(MID($C15,S$2,1),CorrespondanceCaractereValeur[],2,FALSE),"")</f>
        <v>0</v>
      </c>
      <c r="T15" s="9">
        <f>IFERROR(VLOOKUP(MID($C15,T$2,1),CorrespondanceCaractereValeur[],2,FALSE),"")</f>
        <v>0</v>
      </c>
      <c r="U15" s="9">
        <f>IFERROR(VLOOKUP(MID($C15,U$2,1),CorrespondanceCaractereValeur[],2,FALSE),"")</f>
        <v>1</v>
      </c>
      <c r="V15" s="9">
        <f>IFERROR(VLOOKUP(MID($C15,V$2,1),CorrespondanceCaractereValeur[],2,FALSE),"")</f>
        <v>3</v>
      </c>
      <c r="W15" s="9">
        <f>IFERROR(VLOOKUP(MID($C15,W$2,1),CorrespondanceCaractereValeur[],2,FALSE),"")</f>
        <v>1</v>
      </c>
      <c r="X15" s="9">
        <f>IFERROR(VLOOKUP(MID($C15,X$2,1),CorrespondanceCaractereValeur[],2,FALSE),"")</f>
        <v>0</v>
      </c>
      <c r="Y15" s="9">
        <f>IFERROR(VLOOKUP(MID($C15,Y$2,1),CorrespondanceCaractereValeur[],2,FALSE),"")</f>
        <v>0</v>
      </c>
      <c r="Z15" s="9">
        <f>IFERROR(VLOOKUP(MID($C15,Z$2,1),CorrespondanceCaractereValeur[],2,FALSE),"")</f>
        <v>0</v>
      </c>
      <c r="AA15" s="9">
        <f>IFERROR(VLOOKUP(MID($C15,AA$2,1),CorrespondanceCaractereValeur[],2,FALSE),"")</f>
        <v>3</v>
      </c>
      <c r="AB15" s="9">
        <f>IFERROR(VLOOKUP(MID($C15,AB$2,1),CorrespondanceCaractereValeur[],2,FALSE),"")</f>
        <v>0</v>
      </c>
      <c r="AC15" s="9">
        <f>IFERROR(VLOOKUP(MID($C15,AC$2,1),CorrespondanceCaractereValeur[],2,FALSE),"")</f>
        <v>2</v>
      </c>
      <c r="AD15" s="9">
        <f>IFERROR(VLOOKUP(MID($C15,AD$2,1),CorrespondanceCaractereValeur[],2,FALSE),"")</f>
        <v>19</v>
      </c>
      <c r="AE15" s="9">
        <f>IFERROR(VLOOKUP(MID($C15,AE$2,1),CorrespondanceCaractereValeur[],2,FALSE),"")</f>
        <v>24</v>
      </c>
      <c r="AF15" s="9">
        <f>IFERROR(VLOOKUP(MID($C15,AF$2,1),CorrespondanceCaractereValeur[],2,FALSE),"")</f>
        <v>9</v>
      </c>
      <c r="AG15" s="9">
        <f>IFERROR(VLOOKUP(MID($C15,AG$2,1),CorrespondanceCaractereValeur[],2,FALSE),"")</f>
        <v>4</v>
      </c>
      <c r="AH15" s="9" t="str">
        <f>IFERROR(VLOOKUP(MID($C15,AH$2,1),CorrespondanceCaractereValeur[],2,FALSE),"")</f>
        <v/>
      </c>
      <c r="AI15" s="9" t="str">
        <f>IFERROR(VLOOKUP(MID($C15,AI$2,1),CorrespondanceCaractereValeur[],2,FALSE),"")</f>
        <v/>
      </c>
      <c r="AJ15" s="9" t="str">
        <f>IFERROR(VLOOKUP(MID($C15,AJ$2,1),CorrespondanceCaractereValeur[],2,FALSE),"")</f>
        <v/>
      </c>
      <c r="AK15" s="9" t="str">
        <f>IFERROR(VLOOKUP(MID($C15,AK$2,1),CorrespondanceCaractereValeur[],2,FALSE),"")</f>
        <v/>
      </c>
      <c r="AL15" s="9" t="str">
        <f>IFERROR(VLOOKUP(MID($C15,AL$2,1),CorrespondanceCaractereValeur[],2,FALSE),"")</f>
        <v/>
      </c>
      <c r="AM15" s="9" t="str">
        <f>IFERROR(VLOOKUP(MID($C15,AM$2,1),CorrespondanceCaractereValeur[],2,FALSE),"")</f>
        <v/>
      </c>
      <c r="AN15" s="9" t="str">
        <f>IFERROR(VLOOKUP(MID($C15,AN$2,1),CorrespondanceCaractereValeur[],2,FALSE),"")</f>
        <v/>
      </c>
      <c r="AO15" s="9" t="str">
        <f>IFERROR(VLOOKUP(MID($C15,AO$2,1),CorrespondanceCaractereValeur[],2,FALSE),"")</f>
        <v/>
      </c>
      <c r="AP15" s="9" t="str">
        <f>IFERROR(VLOOKUP(MID($C15,AP$2,1),CorrespondanceCaractereValeur[],2,FALSE),"")</f>
        <v/>
      </c>
      <c r="AQ15" s="9" t="str">
        <f>IFERROR(VLOOKUP(MID($C15,AQ$2,1),CorrespondanceCaractereValeur[],2,FALSE),"")</f>
        <v/>
      </c>
      <c r="AR15" s="9">
        <f>IF(D15&gt;0,MOD(D15,97),0)</f>
        <v>12</v>
      </c>
      <c r="AS15" s="9">
        <f>IF(E15&lt;&gt;"",MOD(SUM(E15+POWER(10,LEN(E15))*AR15),97),MOD(AR15,97))</f>
        <v>47</v>
      </c>
      <c r="AT15" s="9">
        <f>IF(F15&lt;&gt;"",MOD(SUM(F15+POWER(10,LEN(F15))*AS15),97),MOD(AS15,97))</f>
        <v>63</v>
      </c>
      <c r="AU15" s="9">
        <f>IF(G15&lt;&gt;"",MOD(SUM(G15+POWER(10,LEN(G15))*AT15),97),MOD(AT15,97))</f>
        <v>19</v>
      </c>
      <c r="AV15" s="9">
        <f>IF(H15&lt;&gt;"",MOD(SUM(H15+POWER(10,LEN(H15))*AU15),97),MOD(AU15,97))</f>
        <v>93</v>
      </c>
      <c r="AW15" s="9">
        <f>IF(I15&lt;&gt;"",MOD(SUM(I15+POWER(10,LEN(I15))*AV15),97),MOD(AV15,97))</f>
        <v>57</v>
      </c>
      <c r="AX15" s="9">
        <f>IF(J15&lt;&gt;"",MOD(SUM(J15+POWER(10,LEN(J15))*AW15),97),MOD(AW15,97))</f>
        <v>86</v>
      </c>
      <c r="AY15" s="9">
        <f>IF(K15&lt;&gt;"",MOD(SUM(K15+POWER(10,LEN(K15))*AX15),97),MOD(AX15,97))</f>
        <v>84</v>
      </c>
      <c r="AZ15" s="9">
        <f>IF(L15&lt;&gt;"",MOD(SUM(L15+POWER(10,LEN(L15))*AY15),97),MOD(AY15,97))</f>
        <v>64</v>
      </c>
      <c r="BA15" s="9">
        <f>IF(M15&lt;&gt;"",MOD(SUM(M15+POWER(10,LEN(M15))*AZ15),97),MOD(AZ15,97))</f>
        <v>58</v>
      </c>
      <c r="BB15" s="9">
        <f>IF(N15&lt;&gt;"",MOD(SUM(N15+POWER(10,LEN(N15))*BA15),97),MOD(BA15,97))</f>
        <v>95</v>
      </c>
      <c r="BC15" s="9">
        <f>IF(O15&lt;&gt;"",MOD(SUM(O15+POWER(10,LEN(O15))*BB15),97),MOD(BB15,97))</f>
        <v>77</v>
      </c>
      <c r="BD15" s="9">
        <f>IF(P15&lt;&gt;"",MOD(SUM(P15+POWER(10,LEN(P15))*BC15),97),MOD(BC15,97))</f>
        <v>91</v>
      </c>
      <c r="BE15" s="9">
        <f>IF(Q15&lt;&gt;"",MOD(SUM(Q15+POWER(10,LEN(Q15))*BD15),97),MOD(BD15,97))</f>
        <v>37</v>
      </c>
      <c r="BF15" s="9">
        <f>IF(R15&lt;&gt;"",MOD(SUM(R15+POWER(10,LEN(R15))*BE15),97),MOD(BE15,97))</f>
        <v>79</v>
      </c>
      <c r="BG15" s="9">
        <f>IF(S15&lt;&gt;"",MOD(SUM(S15+POWER(10,LEN(S15))*BF15),97),MOD(BF15,97))</f>
        <v>14</v>
      </c>
      <c r="BH15" s="9">
        <f>IF(T15&lt;&gt;"",MOD(SUM(T15+POWER(10,LEN(T15))*BG15),97),MOD(BG15,97))</f>
        <v>43</v>
      </c>
      <c r="BI15" s="9">
        <f>IF(U15&lt;&gt;"",MOD(SUM(U15+POWER(10,LEN(U15))*BH15),97),MOD(BH15,97))</f>
        <v>43</v>
      </c>
      <c r="BJ15" s="9">
        <f>IF(V15&lt;&gt;"",MOD(SUM(V15+POWER(10,LEN(V15))*BI15),97),MOD(BI15,97))</f>
        <v>45</v>
      </c>
      <c r="BK15" s="9">
        <f>IF(W15&lt;&gt;"",MOD(SUM(W15+POWER(10,LEN(W15))*BJ15),97),MOD(BJ15,97))</f>
        <v>63</v>
      </c>
      <c r="BL15" s="9">
        <f>IF(X15&lt;&gt;"",MOD(SUM(X15+POWER(10,LEN(X15))*BK15),97),MOD(BK15,97))</f>
        <v>48</v>
      </c>
      <c r="BM15" s="9">
        <f>IF(Y15&lt;&gt;"",MOD(SUM(Y15+POWER(10,LEN(Y15))*BL15),97),MOD(BL15,97))</f>
        <v>92</v>
      </c>
      <c r="BN15" s="9">
        <f>IF(Z15&lt;&gt;"",MOD(SUM(Z15+POWER(10,LEN(Z15))*BM15),97),MOD(BM15,97))</f>
        <v>47</v>
      </c>
      <c r="BO15" s="9">
        <f>IF(AA15&lt;&gt;"",MOD(SUM(AA15+POWER(10,LEN(AA15))*BN15),97),MOD(BN15,97))</f>
        <v>85</v>
      </c>
      <c r="BP15" s="9">
        <f>IF(AB15&lt;&gt;"",MOD(SUM(AB15+POWER(10,LEN(AB15))*BO15),97),MOD(BO15,97))</f>
        <v>74</v>
      </c>
      <c r="BQ15" s="9">
        <f>IF(AC15&lt;&gt;"",MOD(SUM(AC15+POWER(10,LEN(AC15))*BP15),97),MOD(BP15,97))</f>
        <v>63</v>
      </c>
      <c r="BR15" s="9">
        <f>IF(AD15&lt;&gt;"",MOD(SUM(AD15+POWER(10,LEN(AD15))*BQ15),97),MOD(BQ15,97))</f>
        <v>14</v>
      </c>
      <c r="BS15" s="9">
        <f>IF(AE15&lt;&gt;"",MOD(SUM(AE15+POWER(10,LEN(AE15))*BR15),97),MOD(BR15,97))</f>
        <v>66</v>
      </c>
      <c r="BT15" s="9">
        <f>IF(AF15&lt;&gt;"",MOD(SUM(AF15+POWER(10,LEN(AF15))*BS15),97),MOD(BS15,97))</f>
        <v>87</v>
      </c>
      <c r="BU15" s="9">
        <f>IF(AG15&lt;&gt;"",MOD(SUM(AG15+POWER(10,LEN(AG15))*BT15),97),MOD(BT15,97))</f>
        <v>1</v>
      </c>
      <c r="BV15" s="9">
        <f>IF(AH15&lt;&gt;"",MOD(SUM(AH15+POWER(10,LEN(AH15))*BU15),97),MOD(BU15,97))</f>
        <v>1</v>
      </c>
      <c r="BW15" s="9">
        <f>IF(AI15&lt;&gt;"",MOD(SUM(AI15+POWER(10,LEN(AI15))*BV15),97),MOD(BV15,97))</f>
        <v>1</v>
      </c>
      <c r="BX15" s="9">
        <f>IF(AJ15&lt;&gt;"",MOD(SUM(AJ15+POWER(10,LEN(AJ15))*BW15),97),MOD(BW15,97))</f>
        <v>1</v>
      </c>
      <c r="BY15" s="9">
        <f>IF(AK15&lt;&gt;"",MOD(SUM(AK15+POWER(10,LEN(AK15))*BX15),97),MOD(BX15,97))</f>
        <v>1</v>
      </c>
      <c r="BZ15" s="9">
        <f>IF(AL15&lt;&gt;"",MOD(SUM(AL15+POWER(10,LEN(AL15))*BY15),97),MOD(BY15,97))</f>
        <v>1</v>
      </c>
      <c r="CA15" s="9">
        <f>IF(AM15&lt;&gt;"",MOD(SUM(AM15+POWER(10,LEN(AM15))*BZ15),97),MOD(BZ15,97))</f>
        <v>1</v>
      </c>
      <c r="CB15" s="9">
        <f>IF(AN15&lt;&gt;"",MOD(SUM(AN15+POWER(10,LEN(AN15))*CA15),97),MOD(CA15,97))</f>
        <v>1</v>
      </c>
      <c r="CC15" s="9">
        <f>IF(AO15&lt;&gt;"",MOD(SUM(AO15+POWER(10,LEN(AO15))*CB15),97),MOD(CB15,97))</f>
        <v>1</v>
      </c>
      <c r="CD15" s="9">
        <f>IF(AP15&lt;&gt;"",MOD(SUM(AP15+POWER(10,LEN(AP15))*CC15),97),MOD(CC15,97))</f>
        <v>1</v>
      </c>
      <c r="CE15" s="9">
        <f>IF(AQ15&lt;&gt;"",MOD(SUM(AQ15+POWER(10,LEN(AQ15))*CD15),97),MOD(CD15,97))</f>
        <v>1</v>
      </c>
      <c r="CF15" s="8" t="b">
        <f>IF(Tableau3[[#This Row],[R40]]=1,TRUE,FALSE)</f>
        <v>1</v>
      </c>
      <c r="CG15" s="8" t="str">
        <f>LEFT(Tableau3[Changement ordre caractères],LEN(Tableau3[Changement ordre caractères])-4)</f>
        <v>CBJO0010000000000131000302</v>
      </c>
      <c r="CH15" s="8" t="str">
        <f>LEFT(RIGHT(Tableau3[Changement ordre caractères],4),2)</f>
        <v>JO</v>
      </c>
      <c r="CI15" s="8" t="str">
        <f>RIGHT(Tableau3[Changement ordre caractères],2)</f>
        <v>94</v>
      </c>
      <c r="CJ15" s="8" t="str">
        <f>IF(Tableau3[[#This Row],[R40]]=1,Tableau3[[#This Row],[Clé]],MOD(VALUE(Tableau3[[#This Row],[Clé]])-Tableau3[[#This Row],[R40]]+1,97))</f>
        <v>94</v>
      </c>
      <c r="CK15" s="8" t="str">
        <f>REPT("0",2-LEN(Tableau3[[#This Row],[Bonne clé]]))</f>
        <v/>
      </c>
      <c r="CL15" s="9" t="str">
        <f>CONCATENATE(Tableau3[[#This Row],[Code Pays]],Tableau3[[#This Row],[Texte complémentaire]],Tableau3[[#This Row],[Bonne clé]],Tableau3[[#This Row],[No Compte]])</f>
        <v>JO94CBJO0010000000000131000302</v>
      </c>
    </row>
    <row r="16" spans="1:90" x14ac:dyDescent="0.25">
      <c r="A16" s="9" t="s">
        <v>132</v>
      </c>
      <c r="B16" s="6" t="str">
        <f>SUBSTITUTE(SUBSTITUTE(SUBSTITUTE(A16," ",""),"-",""),".","")</f>
        <v>KZ86125KZT5004100100</v>
      </c>
      <c r="C16" s="7" t="str">
        <f>CONCATENATE(RIGHT(B16,LEN(B16)-4),LEFT(B16,4))</f>
        <v>125KZT5004100100KZ86</v>
      </c>
      <c r="D16" s="9">
        <f>IFERROR(VLOOKUP(MID($C16,D$2,1),CorrespondanceCaractereValeur[],2,FALSE),"")</f>
        <v>1</v>
      </c>
      <c r="E16" s="9">
        <f>IFERROR(VLOOKUP(MID($C16,E$2,1),CorrespondanceCaractereValeur[],2,FALSE),"")</f>
        <v>2</v>
      </c>
      <c r="F16" s="9">
        <f>IFERROR(VLOOKUP(MID($C16,F$2,1),CorrespondanceCaractereValeur[],2,FALSE),"")</f>
        <v>5</v>
      </c>
      <c r="G16" s="9">
        <f>IFERROR(VLOOKUP(MID($C16,G$2,1),CorrespondanceCaractereValeur[],2,FALSE),"")</f>
        <v>20</v>
      </c>
      <c r="H16" s="9">
        <f>IFERROR(VLOOKUP(MID($C16,H$2,1),CorrespondanceCaractereValeur[],2,FALSE),"")</f>
        <v>35</v>
      </c>
      <c r="I16" s="9">
        <f>IFERROR(VLOOKUP(MID($C16,I$2,1),CorrespondanceCaractereValeur[],2,FALSE),"")</f>
        <v>29</v>
      </c>
      <c r="J16" s="9">
        <f>IFERROR(VLOOKUP(MID($C16,J$2,1),CorrespondanceCaractereValeur[],2,FALSE),"")</f>
        <v>5</v>
      </c>
      <c r="K16" s="9">
        <f>IFERROR(VLOOKUP(MID($C16,K$2,1),CorrespondanceCaractereValeur[],2,FALSE),"")</f>
        <v>0</v>
      </c>
      <c r="L16" s="9">
        <f>IFERROR(VLOOKUP(MID($C16,L$2,1),CorrespondanceCaractereValeur[],2,FALSE),"")</f>
        <v>0</v>
      </c>
      <c r="M16" s="9">
        <f>IFERROR(VLOOKUP(MID($C16,M$2,1),CorrespondanceCaractereValeur[],2,FALSE),"")</f>
        <v>4</v>
      </c>
      <c r="N16" s="9">
        <f>IFERROR(VLOOKUP(MID($C16,N$2,1),CorrespondanceCaractereValeur[],2,FALSE),"")</f>
        <v>1</v>
      </c>
      <c r="O16" s="9">
        <f>IFERROR(VLOOKUP(MID($C16,O$2,1),CorrespondanceCaractereValeur[],2,FALSE),"")</f>
        <v>0</v>
      </c>
      <c r="P16" s="9">
        <f>IFERROR(VLOOKUP(MID($C16,P$2,1),CorrespondanceCaractereValeur[],2,FALSE),"")</f>
        <v>0</v>
      </c>
      <c r="Q16" s="9">
        <f>IFERROR(VLOOKUP(MID($C16,Q$2,1),CorrespondanceCaractereValeur[],2,FALSE),"")</f>
        <v>1</v>
      </c>
      <c r="R16" s="9">
        <f>IFERROR(VLOOKUP(MID($C16,R$2,1),CorrespondanceCaractereValeur[],2,FALSE),"")</f>
        <v>0</v>
      </c>
      <c r="S16" s="9">
        <f>IFERROR(VLOOKUP(MID($C16,S$2,1),CorrespondanceCaractereValeur[],2,FALSE),"")</f>
        <v>0</v>
      </c>
      <c r="T16" s="9">
        <f>IFERROR(VLOOKUP(MID($C16,T$2,1),CorrespondanceCaractereValeur[],2,FALSE),"")</f>
        <v>20</v>
      </c>
      <c r="U16" s="9">
        <f>IFERROR(VLOOKUP(MID($C16,U$2,1),CorrespondanceCaractereValeur[],2,FALSE),"")</f>
        <v>35</v>
      </c>
      <c r="V16" s="9">
        <f>IFERROR(VLOOKUP(MID($C16,V$2,1),CorrespondanceCaractereValeur[],2,FALSE),"")</f>
        <v>8</v>
      </c>
      <c r="W16" s="9">
        <f>IFERROR(VLOOKUP(MID($C16,W$2,1),CorrespondanceCaractereValeur[],2,FALSE),"")</f>
        <v>6</v>
      </c>
      <c r="X16" s="9" t="str">
        <f>IFERROR(VLOOKUP(MID($C16,X$2,1),CorrespondanceCaractereValeur[],2,FALSE),"")</f>
        <v/>
      </c>
      <c r="Y16" s="9" t="str">
        <f>IFERROR(VLOOKUP(MID($C16,Y$2,1),CorrespondanceCaractereValeur[],2,FALSE),"")</f>
        <v/>
      </c>
      <c r="Z16" s="9" t="str">
        <f>IFERROR(VLOOKUP(MID($C16,Z$2,1),CorrespondanceCaractereValeur[],2,FALSE),"")</f>
        <v/>
      </c>
      <c r="AA16" s="9" t="str">
        <f>IFERROR(VLOOKUP(MID($C16,AA$2,1),CorrespondanceCaractereValeur[],2,FALSE),"")</f>
        <v/>
      </c>
      <c r="AB16" s="9" t="str">
        <f>IFERROR(VLOOKUP(MID($C16,AB$2,1),CorrespondanceCaractereValeur[],2,FALSE),"")</f>
        <v/>
      </c>
      <c r="AC16" s="9" t="str">
        <f>IFERROR(VLOOKUP(MID($C16,AC$2,1),CorrespondanceCaractereValeur[],2,FALSE),"")</f>
        <v/>
      </c>
      <c r="AD16" s="9" t="str">
        <f>IFERROR(VLOOKUP(MID($C16,AD$2,1),CorrespondanceCaractereValeur[],2,FALSE),"")</f>
        <v/>
      </c>
      <c r="AE16" s="9" t="str">
        <f>IFERROR(VLOOKUP(MID($C16,AE$2,1),CorrespondanceCaractereValeur[],2,FALSE),"")</f>
        <v/>
      </c>
      <c r="AF16" s="9" t="str">
        <f>IFERROR(VLOOKUP(MID($C16,AF$2,1),CorrespondanceCaractereValeur[],2,FALSE),"")</f>
        <v/>
      </c>
      <c r="AG16" s="9" t="str">
        <f>IFERROR(VLOOKUP(MID($C16,AG$2,1),CorrespondanceCaractereValeur[],2,FALSE),"")</f>
        <v/>
      </c>
      <c r="AH16" s="9" t="str">
        <f>IFERROR(VLOOKUP(MID($C16,AH$2,1),CorrespondanceCaractereValeur[],2,FALSE),"")</f>
        <v/>
      </c>
      <c r="AI16" s="9" t="str">
        <f>IFERROR(VLOOKUP(MID($C16,AI$2,1),CorrespondanceCaractereValeur[],2,FALSE),"")</f>
        <v/>
      </c>
      <c r="AJ16" s="9" t="str">
        <f>IFERROR(VLOOKUP(MID($C16,AJ$2,1),CorrespondanceCaractereValeur[],2,FALSE),"")</f>
        <v/>
      </c>
      <c r="AK16" s="9" t="str">
        <f>IFERROR(VLOOKUP(MID($C16,AK$2,1),CorrespondanceCaractereValeur[],2,FALSE),"")</f>
        <v/>
      </c>
      <c r="AL16" s="9" t="str">
        <f>IFERROR(VLOOKUP(MID($C16,AL$2,1),CorrespondanceCaractereValeur[],2,FALSE),"")</f>
        <v/>
      </c>
      <c r="AM16" s="9" t="str">
        <f>IFERROR(VLOOKUP(MID($C16,AM$2,1),CorrespondanceCaractereValeur[],2,FALSE),"")</f>
        <v/>
      </c>
      <c r="AN16" s="9" t="str">
        <f>IFERROR(VLOOKUP(MID($C16,AN$2,1),CorrespondanceCaractereValeur[],2,FALSE),"")</f>
        <v/>
      </c>
      <c r="AO16" s="9" t="str">
        <f>IFERROR(VLOOKUP(MID($C16,AO$2,1),CorrespondanceCaractereValeur[],2,FALSE),"")</f>
        <v/>
      </c>
      <c r="AP16" s="9" t="str">
        <f>IFERROR(VLOOKUP(MID($C16,AP$2,1),CorrespondanceCaractereValeur[],2,FALSE),"")</f>
        <v/>
      </c>
      <c r="AQ16" s="9" t="str">
        <f>IFERROR(VLOOKUP(MID($C16,AQ$2,1),CorrespondanceCaractereValeur[],2,FALSE),"")</f>
        <v/>
      </c>
      <c r="AR16" s="9">
        <f>IF(D16&gt;0,MOD(D16,97),0)</f>
        <v>1</v>
      </c>
      <c r="AS16" s="9">
        <f>IF(E16&lt;&gt;"",MOD(SUM(E16+POWER(10,LEN(E16))*AR16),97),MOD(AR16,97))</f>
        <v>12</v>
      </c>
      <c r="AT16" s="9">
        <f>IF(F16&lt;&gt;"",MOD(SUM(F16+POWER(10,LEN(F16))*AS16),97),MOD(AS16,97))</f>
        <v>28</v>
      </c>
      <c r="AU16" s="9">
        <f>IF(G16&lt;&gt;"",MOD(SUM(G16+POWER(10,LEN(G16))*AT16),97),MOD(AT16,97))</f>
        <v>7</v>
      </c>
      <c r="AV16" s="9">
        <f>IF(H16&lt;&gt;"",MOD(SUM(H16+POWER(10,LEN(H16))*AU16),97),MOD(AU16,97))</f>
        <v>56</v>
      </c>
      <c r="AW16" s="9">
        <f>IF(I16&lt;&gt;"",MOD(SUM(I16+POWER(10,LEN(I16))*AV16),97),MOD(AV16,97))</f>
        <v>3</v>
      </c>
      <c r="AX16" s="9">
        <f>IF(J16&lt;&gt;"",MOD(SUM(J16+POWER(10,LEN(J16))*AW16),97),MOD(AW16,97))</f>
        <v>35</v>
      </c>
      <c r="AY16" s="9">
        <f>IF(K16&lt;&gt;"",MOD(SUM(K16+POWER(10,LEN(K16))*AX16),97),MOD(AX16,97))</f>
        <v>59</v>
      </c>
      <c r="AZ16" s="9">
        <f>IF(L16&lt;&gt;"",MOD(SUM(L16+POWER(10,LEN(L16))*AY16),97),MOD(AY16,97))</f>
        <v>8</v>
      </c>
      <c r="BA16" s="9">
        <f>IF(M16&lt;&gt;"",MOD(SUM(M16+POWER(10,LEN(M16))*AZ16),97),MOD(AZ16,97))</f>
        <v>84</v>
      </c>
      <c r="BB16" s="9">
        <f>IF(N16&lt;&gt;"",MOD(SUM(N16+POWER(10,LEN(N16))*BA16),97),MOD(BA16,97))</f>
        <v>65</v>
      </c>
      <c r="BC16" s="9">
        <f>IF(O16&lt;&gt;"",MOD(SUM(O16+POWER(10,LEN(O16))*BB16),97),MOD(BB16,97))</f>
        <v>68</v>
      </c>
      <c r="BD16" s="9">
        <f>IF(P16&lt;&gt;"",MOD(SUM(P16+POWER(10,LEN(P16))*BC16),97),MOD(BC16,97))</f>
        <v>1</v>
      </c>
      <c r="BE16" s="9">
        <f>IF(Q16&lt;&gt;"",MOD(SUM(Q16+POWER(10,LEN(Q16))*BD16),97),MOD(BD16,97))</f>
        <v>11</v>
      </c>
      <c r="BF16" s="9">
        <f>IF(R16&lt;&gt;"",MOD(SUM(R16+POWER(10,LEN(R16))*BE16),97),MOD(BE16,97))</f>
        <v>13</v>
      </c>
      <c r="BG16" s="9">
        <f>IF(S16&lt;&gt;"",MOD(SUM(S16+POWER(10,LEN(S16))*BF16),97),MOD(BF16,97))</f>
        <v>33</v>
      </c>
      <c r="BH16" s="9">
        <f>IF(T16&lt;&gt;"",MOD(SUM(T16+POWER(10,LEN(T16))*BG16),97),MOD(BG16,97))</f>
        <v>22</v>
      </c>
      <c r="BI16" s="9">
        <f>IF(U16&lt;&gt;"",MOD(SUM(U16+POWER(10,LEN(U16))*BH16),97),MOD(BH16,97))</f>
        <v>4</v>
      </c>
      <c r="BJ16" s="9">
        <f>IF(V16&lt;&gt;"",MOD(SUM(V16+POWER(10,LEN(V16))*BI16),97),MOD(BI16,97))</f>
        <v>48</v>
      </c>
      <c r="BK16" s="9">
        <f>IF(W16&lt;&gt;"",MOD(SUM(W16+POWER(10,LEN(W16))*BJ16),97),MOD(BJ16,97))</f>
        <v>1</v>
      </c>
      <c r="BL16" s="9">
        <f>IF(X16&lt;&gt;"",MOD(SUM(X16+POWER(10,LEN(X16))*BK16),97),MOD(BK16,97))</f>
        <v>1</v>
      </c>
      <c r="BM16" s="9">
        <f>IF(Y16&lt;&gt;"",MOD(SUM(Y16+POWER(10,LEN(Y16))*BL16),97),MOD(BL16,97))</f>
        <v>1</v>
      </c>
      <c r="BN16" s="9">
        <f>IF(Z16&lt;&gt;"",MOD(SUM(Z16+POWER(10,LEN(Z16))*BM16),97),MOD(BM16,97))</f>
        <v>1</v>
      </c>
      <c r="BO16" s="9">
        <f>IF(AA16&lt;&gt;"",MOD(SUM(AA16+POWER(10,LEN(AA16))*BN16),97),MOD(BN16,97))</f>
        <v>1</v>
      </c>
      <c r="BP16" s="9">
        <f>IF(AB16&lt;&gt;"",MOD(SUM(AB16+POWER(10,LEN(AB16))*BO16),97),MOD(BO16,97))</f>
        <v>1</v>
      </c>
      <c r="BQ16" s="9">
        <f>IF(AC16&lt;&gt;"",MOD(SUM(AC16+POWER(10,LEN(AC16))*BP16),97),MOD(BP16,97))</f>
        <v>1</v>
      </c>
      <c r="BR16" s="9">
        <f>IF(AD16&lt;&gt;"",MOD(SUM(AD16+POWER(10,LEN(AD16))*BQ16),97),MOD(BQ16,97))</f>
        <v>1</v>
      </c>
      <c r="BS16" s="9">
        <f>IF(AE16&lt;&gt;"",MOD(SUM(AE16+POWER(10,LEN(AE16))*BR16),97),MOD(BR16,97))</f>
        <v>1</v>
      </c>
      <c r="BT16" s="9">
        <f>IF(AF16&lt;&gt;"",MOD(SUM(AF16+POWER(10,LEN(AF16))*BS16),97),MOD(BS16,97))</f>
        <v>1</v>
      </c>
      <c r="BU16" s="9">
        <f>IF(AG16&lt;&gt;"",MOD(SUM(AG16+POWER(10,LEN(AG16))*BT16),97),MOD(BT16,97))</f>
        <v>1</v>
      </c>
      <c r="BV16" s="9">
        <f>IF(AH16&lt;&gt;"",MOD(SUM(AH16+POWER(10,LEN(AH16))*BU16),97),MOD(BU16,97))</f>
        <v>1</v>
      </c>
      <c r="BW16" s="9">
        <f>IF(AI16&lt;&gt;"",MOD(SUM(AI16+POWER(10,LEN(AI16))*BV16),97),MOD(BV16,97))</f>
        <v>1</v>
      </c>
      <c r="BX16" s="9">
        <f>IF(AJ16&lt;&gt;"",MOD(SUM(AJ16+POWER(10,LEN(AJ16))*BW16),97),MOD(BW16,97))</f>
        <v>1</v>
      </c>
      <c r="BY16" s="9">
        <f>IF(AK16&lt;&gt;"",MOD(SUM(AK16+POWER(10,LEN(AK16))*BX16),97),MOD(BX16,97))</f>
        <v>1</v>
      </c>
      <c r="BZ16" s="9">
        <f>IF(AL16&lt;&gt;"",MOD(SUM(AL16+POWER(10,LEN(AL16))*BY16),97),MOD(BY16,97))</f>
        <v>1</v>
      </c>
      <c r="CA16" s="9">
        <f>IF(AM16&lt;&gt;"",MOD(SUM(AM16+POWER(10,LEN(AM16))*BZ16),97),MOD(BZ16,97))</f>
        <v>1</v>
      </c>
      <c r="CB16" s="9">
        <f>IF(AN16&lt;&gt;"",MOD(SUM(AN16+POWER(10,LEN(AN16))*CA16),97),MOD(CA16,97))</f>
        <v>1</v>
      </c>
      <c r="CC16" s="9">
        <f>IF(AO16&lt;&gt;"",MOD(SUM(AO16+POWER(10,LEN(AO16))*CB16),97),MOD(CB16,97))</f>
        <v>1</v>
      </c>
      <c r="CD16" s="9">
        <f>IF(AP16&lt;&gt;"",MOD(SUM(AP16+POWER(10,LEN(AP16))*CC16),97),MOD(CC16,97))</f>
        <v>1</v>
      </c>
      <c r="CE16" s="9">
        <f>IF(AQ16&lt;&gt;"",MOD(SUM(AQ16+POWER(10,LEN(AQ16))*CD16),97),MOD(CD16,97))</f>
        <v>1</v>
      </c>
      <c r="CF16" s="8" t="b">
        <f>IF(Tableau3[[#This Row],[R40]]=1,TRUE,FALSE)</f>
        <v>1</v>
      </c>
      <c r="CG16" s="8" t="str">
        <f>LEFT(Tableau3[Changement ordre caractères],LEN(Tableau3[Changement ordre caractères])-4)</f>
        <v>125KZT5004100100</v>
      </c>
      <c r="CH16" s="8" t="str">
        <f>LEFT(RIGHT(Tableau3[Changement ordre caractères],4),2)</f>
        <v>KZ</v>
      </c>
      <c r="CI16" s="8" t="str">
        <f>RIGHT(Tableau3[Changement ordre caractères],2)</f>
        <v>86</v>
      </c>
      <c r="CJ16" s="8" t="str">
        <f>IF(Tableau3[[#This Row],[R40]]=1,Tableau3[[#This Row],[Clé]],MOD(VALUE(Tableau3[[#This Row],[Clé]])-Tableau3[[#This Row],[R40]]+1,97))</f>
        <v>86</v>
      </c>
      <c r="CK16" s="8" t="str">
        <f>REPT("0",2-LEN(Tableau3[[#This Row],[Bonne clé]]))</f>
        <v/>
      </c>
      <c r="CL16" s="9" t="str">
        <f>CONCATENATE(Tableau3[[#This Row],[Code Pays]],Tableau3[[#This Row],[Texte complémentaire]],Tableau3[[#This Row],[Bonne clé]],Tableau3[[#This Row],[No Compte]])</f>
        <v>KZ86125KZT5004100100</v>
      </c>
    </row>
    <row r="17" spans="1:90" x14ac:dyDescent="0.25">
      <c r="A17" s="9" t="s">
        <v>133</v>
      </c>
      <c r="B17" s="6" t="str">
        <f>SUBSTITUTE(SUBSTITUTE(SUBSTITUTE(A17," ",""),"-",""),".","")</f>
        <v>XK051212012345678906</v>
      </c>
      <c r="C17" s="7" t="str">
        <f>CONCATENATE(RIGHT(B17,LEN(B17)-4),LEFT(B17,4))</f>
        <v>1212012345678906XK05</v>
      </c>
      <c r="D17" s="9">
        <f>IFERROR(VLOOKUP(MID($C17,D$2,1),CorrespondanceCaractereValeur[],2,FALSE),"")</f>
        <v>1</v>
      </c>
      <c r="E17" s="9">
        <f>IFERROR(VLOOKUP(MID($C17,E$2,1),CorrespondanceCaractereValeur[],2,FALSE),"")</f>
        <v>2</v>
      </c>
      <c r="F17" s="9">
        <f>IFERROR(VLOOKUP(MID($C17,F$2,1),CorrespondanceCaractereValeur[],2,FALSE),"")</f>
        <v>1</v>
      </c>
      <c r="G17" s="9">
        <f>IFERROR(VLOOKUP(MID($C17,G$2,1),CorrespondanceCaractereValeur[],2,FALSE),"")</f>
        <v>2</v>
      </c>
      <c r="H17" s="9">
        <f>IFERROR(VLOOKUP(MID($C17,H$2,1),CorrespondanceCaractereValeur[],2,FALSE),"")</f>
        <v>0</v>
      </c>
      <c r="I17" s="9">
        <f>IFERROR(VLOOKUP(MID($C17,I$2,1),CorrespondanceCaractereValeur[],2,FALSE),"")</f>
        <v>1</v>
      </c>
      <c r="J17" s="9">
        <f>IFERROR(VLOOKUP(MID($C17,J$2,1),CorrespondanceCaractereValeur[],2,FALSE),"")</f>
        <v>2</v>
      </c>
      <c r="K17" s="9">
        <f>IFERROR(VLOOKUP(MID($C17,K$2,1),CorrespondanceCaractereValeur[],2,FALSE),"")</f>
        <v>3</v>
      </c>
      <c r="L17" s="9">
        <f>IFERROR(VLOOKUP(MID($C17,L$2,1),CorrespondanceCaractereValeur[],2,FALSE),"")</f>
        <v>4</v>
      </c>
      <c r="M17" s="9">
        <f>IFERROR(VLOOKUP(MID($C17,M$2,1),CorrespondanceCaractereValeur[],2,FALSE),"")</f>
        <v>5</v>
      </c>
      <c r="N17" s="9">
        <f>IFERROR(VLOOKUP(MID($C17,N$2,1),CorrespondanceCaractereValeur[],2,FALSE),"")</f>
        <v>6</v>
      </c>
      <c r="O17" s="9">
        <f>IFERROR(VLOOKUP(MID($C17,O$2,1),CorrespondanceCaractereValeur[],2,FALSE),"")</f>
        <v>7</v>
      </c>
      <c r="P17" s="9">
        <f>IFERROR(VLOOKUP(MID($C17,P$2,1),CorrespondanceCaractereValeur[],2,FALSE),"")</f>
        <v>8</v>
      </c>
      <c r="Q17" s="9">
        <f>IFERROR(VLOOKUP(MID($C17,Q$2,1),CorrespondanceCaractereValeur[],2,FALSE),"")</f>
        <v>9</v>
      </c>
      <c r="R17" s="9">
        <f>IFERROR(VLOOKUP(MID($C17,R$2,1),CorrespondanceCaractereValeur[],2,FALSE),"")</f>
        <v>0</v>
      </c>
      <c r="S17" s="9">
        <f>IFERROR(VLOOKUP(MID($C17,S$2,1),CorrespondanceCaractereValeur[],2,FALSE),"")</f>
        <v>6</v>
      </c>
      <c r="T17" s="9">
        <f>IFERROR(VLOOKUP(MID($C17,T$2,1),CorrespondanceCaractereValeur[],2,FALSE),"")</f>
        <v>33</v>
      </c>
      <c r="U17" s="9">
        <f>IFERROR(VLOOKUP(MID($C17,U$2,1),CorrespondanceCaractereValeur[],2,FALSE),"")</f>
        <v>20</v>
      </c>
      <c r="V17" s="9">
        <f>IFERROR(VLOOKUP(MID($C17,V$2,1),CorrespondanceCaractereValeur[],2,FALSE),"")</f>
        <v>0</v>
      </c>
      <c r="W17" s="9">
        <f>IFERROR(VLOOKUP(MID($C17,W$2,1),CorrespondanceCaractereValeur[],2,FALSE),"")</f>
        <v>5</v>
      </c>
      <c r="X17" s="9" t="str">
        <f>IFERROR(VLOOKUP(MID($C17,X$2,1),CorrespondanceCaractereValeur[],2,FALSE),"")</f>
        <v/>
      </c>
      <c r="Y17" s="9" t="str">
        <f>IFERROR(VLOOKUP(MID($C17,Y$2,1),CorrespondanceCaractereValeur[],2,FALSE),"")</f>
        <v/>
      </c>
      <c r="Z17" s="9" t="str">
        <f>IFERROR(VLOOKUP(MID($C17,Z$2,1),CorrespondanceCaractereValeur[],2,FALSE),"")</f>
        <v/>
      </c>
      <c r="AA17" s="9" t="str">
        <f>IFERROR(VLOOKUP(MID($C17,AA$2,1),CorrespondanceCaractereValeur[],2,FALSE),"")</f>
        <v/>
      </c>
      <c r="AB17" s="9" t="str">
        <f>IFERROR(VLOOKUP(MID($C17,AB$2,1),CorrespondanceCaractereValeur[],2,FALSE),"")</f>
        <v/>
      </c>
      <c r="AC17" s="9" t="str">
        <f>IFERROR(VLOOKUP(MID($C17,AC$2,1),CorrespondanceCaractereValeur[],2,FALSE),"")</f>
        <v/>
      </c>
      <c r="AD17" s="9" t="str">
        <f>IFERROR(VLOOKUP(MID($C17,AD$2,1),CorrespondanceCaractereValeur[],2,FALSE),"")</f>
        <v/>
      </c>
      <c r="AE17" s="9" t="str">
        <f>IFERROR(VLOOKUP(MID($C17,AE$2,1),CorrespondanceCaractereValeur[],2,FALSE),"")</f>
        <v/>
      </c>
      <c r="AF17" s="9" t="str">
        <f>IFERROR(VLOOKUP(MID($C17,AF$2,1),CorrespondanceCaractereValeur[],2,FALSE),"")</f>
        <v/>
      </c>
      <c r="AG17" s="9" t="str">
        <f>IFERROR(VLOOKUP(MID($C17,AG$2,1),CorrespondanceCaractereValeur[],2,FALSE),"")</f>
        <v/>
      </c>
      <c r="AH17" s="9" t="str">
        <f>IFERROR(VLOOKUP(MID($C17,AH$2,1),CorrespondanceCaractereValeur[],2,FALSE),"")</f>
        <v/>
      </c>
      <c r="AI17" s="9" t="str">
        <f>IFERROR(VLOOKUP(MID($C17,AI$2,1),CorrespondanceCaractereValeur[],2,FALSE),"")</f>
        <v/>
      </c>
      <c r="AJ17" s="9" t="str">
        <f>IFERROR(VLOOKUP(MID($C17,AJ$2,1),CorrespondanceCaractereValeur[],2,FALSE),"")</f>
        <v/>
      </c>
      <c r="AK17" s="9" t="str">
        <f>IFERROR(VLOOKUP(MID($C17,AK$2,1),CorrespondanceCaractereValeur[],2,FALSE),"")</f>
        <v/>
      </c>
      <c r="AL17" s="9" t="str">
        <f>IFERROR(VLOOKUP(MID($C17,AL$2,1),CorrespondanceCaractereValeur[],2,FALSE),"")</f>
        <v/>
      </c>
      <c r="AM17" s="9" t="str">
        <f>IFERROR(VLOOKUP(MID($C17,AM$2,1),CorrespondanceCaractereValeur[],2,FALSE),"")</f>
        <v/>
      </c>
      <c r="AN17" s="9" t="str">
        <f>IFERROR(VLOOKUP(MID($C17,AN$2,1),CorrespondanceCaractereValeur[],2,FALSE),"")</f>
        <v/>
      </c>
      <c r="AO17" s="9" t="str">
        <f>IFERROR(VLOOKUP(MID($C17,AO$2,1),CorrespondanceCaractereValeur[],2,FALSE),"")</f>
        <v/>
      </c>
      <c r="AP17" s="9" t="str">
        <f>IFERROR(VLOOKUP(MID($C17,AP$2,1),CorrespondanceCaractereValeur[],2,FALSE),"")</f>
        <v/>
      </c>
      <c r="AQ17" s="9" t="str">
        <f>IFERROR(VLOOKUP(MID($C17,AQ$2,1),CorrespondanceCaractereValeur[],2,FALSE),"")</f>
        <v/>
      </c>
      <c r="AR17" s="9">
        <f>IF(D17&gt;0,MOD(D17,97),0)</f>
        <v>1</v>
      </c>
      <c r="AS17" s="9">
        <f>IF(E17&lt;&gt;"",MOD(SUM(E17+POWER(10,LEN(E17))*AR17),97),MOD(AR17,97))</f>
        <v>12</v>
      </c>
      <c r="AT17" s="9">
        <f>IF(F17&lt;&gt;"",MOD(SUM(F17+POWER(10,LEN(F17))*AS17),97),MOD(AS17,97))</f>
        <v>24</v>
      </c>
      <c r="AU17" s="9">
        <f>IF(G17&lt;&gt;"",MOD(SUM(G17+POWER(10,LEN(G17))*AT17),97),MOD(AT17,97))</f>
        <v>48</v>
      </c>
      <c r="AV17" s="9">
        <f>IF(H17&lt;&gt;"",MOD(SUM(H17+POWER(10,LEN(H17))*AU17),97),MOD(AU17,97))</f>
        <v>92</v>
      </c>
      <c r="AW17" s="9">
        <f>IF(I17&lt;&gt;"",MOD(SUM(I17+POWER(10,LEN(I17))*AV17),97),MOD(AV17,97))</f>
        <v>48</v>
      </c>
      <c r="AX17" s="9">
        <f>IF(J17&lt;&gt;"",MOD(SUM(J17+POWER(10,LEN(J17))*AW17),97),MOD(AW17,97))</f>
        <v>94</v>
      </c>
      <c r="AY17" s="9">
        <f>IF(K17&lt;&gt;"",MOD(SUM(K17+POWER(10,LEN(K17))*AX17),97),MOD(AX17,97))</f>
        <v>70</v>
      </c>
      <c r="AZ17" s="9">
        <f>IF(L17&lt;&gt;"",MOD(SUM(L17+POWER(10,LEN(L17))*AY17),97),MOD(AY17,97))</f>
        <v>25</v>
      </c>
      <c r="BA17" s="9">
        <f>IF(M17&lt;&gt;"",MOD(SUM(M17+POWER(10,LEN(M17))*AZ17),97),MOD(AZ17,97))</f>
        <v>61</v>
      </c>
      <c r="BB17" s="9">
        <f>IF(N17&lt;&gt;"",MOD(SUM(N17+POWER(10,LEN(N17))*BA17),97),MOD(BA17,97))</f>
        <v>34</v>
      </c>
      <c r="BC17" s="9">
        <f>IF(O17&lt;&gt;"",MOD(SUM(O17+POWER(10,LEN(O17))*BB17),97),MOD(BB17,97))</f>
        <v>56</v>
      </c>
      <c r="BD17" s="9">
        <f>IF(P17&lt;&gt;"",MOD(SUM(P17+POWER(10,LEN(P17))*BC17),97),MOD(BC17,97))</f>
        <v>83</v>
      </c>
      <c r="BE17" s="9">
        <f>IF(Q17&lt;&gt;"",MOD(SUM(Q17+POWER(10,LEN(Q17))*BD17),97),MOD(BD17,97))</f>
        <v>63</v>
      </c>
      <c r="BF17" s="9">
        <f>IF(R17&lt;&gt;"",MOD(SUM(R17+POWER(10,LEN(R17))*BE17),97),MOD(BE17,97))</f>
        <v>48</v>
      </c>
      <c r="BG17" s="9">
        <f>IF(S17&lt;&gt;"",MOD(SUM(S17+POWER(10,LEN(S17))*BF17),97),MOD(BF17,97))</f>
        <v>1</v>
      </c>
      <c r="BH17" s="9">
        <f>IF(T17&lt;&gt;"",MOD(SUM(T17+POWER(10,LEN(T17))*BG17),97),MOD(BG17,97))</f>
        <v>36</v>
      </c>
      <c r="BI17" s="9">
        <f>IF(U17&lt;&gt;"",MOD(SUM(U17+POWER(10,LEN(U17))*BH17),97),MOD(BH17,97))</f>
        <v>31</v>
      </c>
      <c r="BJ17" s="9">
        <f>IF(V17&lt;&gt;"",MOD(SUM(V17+POWER(10,LEN(V17))*BI17),97),MOD(BI17,97))</f>
        <v>19</v>
      </c>
      <c r="BK17" s="9">
        <f>IF(W17&lt;&gt;"",MOD(SUM(W17+POWER(10,LEN(W17))*BJ17),97),MOD(BJ17,97))</f>
        <v>1</v>
      </c>
      <c r="BL17" s="9">
        <f>IF(X17&lt;&gt;"",MOD(SUM(X17+POWER(10,LEN(X17))*BK17),97),MOD(BK17,97))</f>
        <v>1</v>
      </c>
      <c r="BM17" s="9">
        <f>IF(Y17&lt;&gt;"",MOD(SUM(Y17+POWER(10,LEN(Y17))*BL17),97),MOD(BL17,97))</f>
        <v>1</v>
      </c>
      <c r="BN17" s="9">
        <f>IF(Z17&lt;&gt;"",MOD(SUM(Z17+POWER(10,LEN(Z17))*BM17),97),MOD(BM17,97))</f>
        <v>1</v>
      </c>
      <c r="BO17" s="9">
        <f>IF(AA17&lt;&gt;"",MOD(SUM(AA17+POWER(10,LEN(AA17))*BN17),97),MOD(BN17,97))</f>
        <v>1</v>
      </c>
      <c r="BP17" s="9">
        <f>IF(AB17&lt;&gt;"",MOD(SUM(AB17+POWER(10,LEN(AB17))*BO17),97),MOD(BO17,97))</f>
        <v>1</v>
      </c>
      <c r="BQ17" s="9">
        <f>IF(AC17&lt;&gt;"",MOD(SUM(AC17+POWER(10,LEN(AC17))*BP17),97),MOD(BP17,97))</f>
        <v>1</v>
      </c>
      <c r="BR17" s="9">
        <f>IF(AD17&lt;&gt;"",MOD(SUM(AD17+POWER(10,LEN(AD17))*BQ17),97),MOD(BQ17,97))</f>
        <v>1</v>
      </c>
      <c r="BS17" s="9">
        <f>IF(AE17&lt;&gt;"",MOD(SUM(AE17+POWER(10,LEN(AE17))*BR17),97),MOD(BR17,97))</f>
        <v>1</v>
      </c>
      <c r="BT17" s="9">
        <f>IF(AF17&lt;&gt;"",MOD(SUM(AF17+POWER(10,LEN(AF17))*BS17),97),MOD(BS17,97))</f>
        <v>1</v>
      </c>
      <c r="BU17" s="9">
        <f>IF(AG17&lt;&gt;"",MOD(SUM(AG17+POWER(10,LEN(AG17))*BT17),97),MOD(BT17,97))</f>
        <v>1</v>
      </c>
      <c r="BV17" s="9">
        <f>IF(AH17&lt;&gt;"",MOD(SUM(AH17+POWER(10,LEN(AH17))*BU17),97),MOD(BU17,97))</f>
        <v>1</v>
      </c>
      <c r="BW17" s="9">
        <f>IF(AI17&lt;&gt;"",MOD(SUM(AI17+POWER(10,LEN(AI17))*BV17),97),MOD(BV17,97))</f>
        <v>1</v>
      </c>
      <c r="BX17" s="9">
        <f>IF(AJ17&lt;&gt;"",MOD(SUM(AJ17+POWER(10,LEN(AJ17))*BW17),97),MOD(BW17,97))</f>
        <v>1</v>
      </c>
      <c r="BY17" s="9">
        <f>IF(AK17&lt;&gt;"",MOD(SUM(AK17+POWER(10,LEN(AK17))*BX17),97),MOD(BX17,97))</f>
        <v>1</v>
      </c>
      <c r="BZ17" s="9">
        <f>IF(AL17&lt;&gt;"",MOD(SUM(AL17+POWER(10,LEN(AL17))*BY17),97),MOD(BY17,97))</f>
        <v>1</v>
      </c>
      <c r="CA17" s="9">
        <f>IF(AM17&lt;&gt;"",MOD(SUM(AM17+POWER(10,LEN(AM17))*BZ17),97),MOD(BZ17,97))</f>
        <v>1</v>
      </c>
      <c r="CB17" s="9">
        <f>IF(AN17&lt;&gt;"",MOD(SUM(AN17+POWER(10,LEN(AN17))*CA17),97),MOD(CA17,97))</f>
        <v>1</v>
      </c>
      <c r="CC17" s="9">
        <f>IF(AO17&lt;&gt;"",MOD(SUM(AO17+POWER(10,LEN(AO17))*CB17),97),MOD(CB17,97))</f>
        <v>1</v>
      </c>
      <c r="CD17" s="9">
        <f>IF(AP17&lt;&gt;"",MOD(SUM(AP17+POWER(10,LEN(AP17))*CC17),97),MOD(CC17,97))</f>
        <v>1</v>
      </c>
      <c r="CE17" s="9">
        <f>IF(AQ17&lt;&gt;"",MOD(SUM(AQ17+POWER(10,LEN(AQ17))*CD17),97),MOD(CD17,97))</f>
        <v>1</v>
      </c>
      <c r="CF17" s="8" t="b">
        <f>IF(Tableau3[[#This Row],[R40]]=1,TRUE,FALSE)</f>
        <v>1</v>
      </c>
      <c r="CG17" s="8" t="str">
        <f>LEFT(Tableau3[Changement ordre caractères],LEN(Tableau3[Changement ordre caractères])-4)</f>
        <v>1212012345678906</v>
      </c>
      <c r="CH17" s="8" t="str">
        <f>LEFT(RIGHT(Tableau3[Changement ordre caractères],4),2)</f>
        <v>XK</v>
      </c>
      <c r="CI17" s="8" t="str">
        <f>RIGHT(Tableau3[Changement ordre caractères],2)</f>
        <v>05</v>
      </c>
      <c r="CJ17" s="8" t="str">
        <f>IF(Tableau3[[#This Row],[R40]]=1,Tableau3[[#This Row],[Clé]],MOD(VALUE(Tableau3[[#This Row],[Clé]])-Tableau3[[#This Row],[R40]]+1,97))</f>
        <v>05</v>
      </c>
      <c r="CK17" s="8" t="str">
        <f>REPT("0",2-LEN(Tableau3[[#This Row],[Bonne clé]]))</f>
        <v/>
      </c>
      <c r="CL17" s="9" t="str">
        <f>CONCATENATE(Tableau3[[#This Row],[Code Pays]],Tableau3[[#This Row],[Texte complémentaire]],Tableau3[[#This Row],[Bonne clé]],Tableau3[[#This Row],[No Compte]])</f>
        <v>XK051212012345678906</v>
      </c>
    </row>
    <row r="18" spans="1:90" x14ac:dyDescent="0.25">
      <c r="A18" s="9" t="s">
        <v>134</v>
      </c>
      <c r="B18" s="6" t="str">
        <f>SUBSTITUTE(SUBSTITUTE(SUBSTITUTE(A18," ",""),"-",""),".","")</f>
        <v>KW81CBKU0000000000001234560101</v>
      </c>
      <c r="C18" s="7" t="str">
        <f>CONCATENATE(RIGHT(B18,LEN(B18)-4),LEFT(B18,4))</f>
        <v>CBKU0000000000001234560101KW81</v>
      </c>
      <c r="D18" s="9">
        <f>IFERROR(VLOOKUP(MID($C18,D$2,1),CorrespondanceCaractereValeur[],2,FALSE),"")</f>
        <v>12</v>
      </c>
      <c r="E18" s="9">
        <f>IFERROR(VLOOKUP(MID($C18,E$2,1),CorrespondanceCaractereValeur[],2,FALSE),"")</f>
        <v>11</v>
      </c>
      <c r="F18" s="9">
        <f>IFERROR(VLOOKUP(MID($C18,F$2,1),CorrespondanceCaractereValeur[],2,FALSE),"")</f>
        <v>20</v>
      </c>
      <c r="G18" s="9">
        <f>IFERROR(VLOOKUP(MID($C18,G$2,1),CorrespondanceCaractereValeur[],2,FALSE),"")</f>
        <v>30</v>
      </c>
      <c r="H18" s="9">
        <f>IFERROR(VLOOKUP(MID($C18,H$2,1),CorrespondanceCaractereValeur[],2,FALSE),"")</f>
        <v>0</v>
      </c>
      <c r="I18" s="9">
        <f>IFERROR(VLOOKUP(MID($C18,I$2,1),CorrespondanceCaractereValeur[],2,FALSE),"")</f>
        <v>0</v>
      </c>
      <c r="J18" s="9">
        <f>IFERROR(VLOOKUP(MID($C18,J$2,1),CorrespondanceCaractereValeur[],2,FALSE),"")</f>
        <v>0</v>
      </c>
      <c r="K18" s="9">
        <f>IFERROR(VLOOKUP(MID($C18,K$2,1),CorrespondanceCaractereValeur[],2,FALSE),"")</f>
        <v>0</v>
      </c>
      <c r="L18" s="9">
        <f>IFERROR(VLOOKUP(MID($C18,L$2,1),CorrespondanceCaractereValeur[],2,FALSE),"")</f>
        <v>0</v>
      </c>
      <c r="M18" s="9">
        <f>IFERROR(VLOOKUP(MID($C18,M$2,1),CorrespondanceCaractereValeur[],2,FALSE),"")</f>
        <v>0</v>
      </c>
      <c r="N18" s="9">
        <f>IFERROR(VLOOKUP(MID($C18,N$2,1),CorrespondanceCaractereValeur[],2,FALSE),"")</f>
        <v>0</v>
      </c>
      <c r="O18" s="9">
        <f>IFERROR(VLOOKUP(MID($C18,O$2,1),CorrespondanceCaractereValeur[],2,FALSE),"")</f>
        <v>0</v>
      </c>
      <c r="P18" s="9">
        <f>IFERROR(VLOOKUP(MID($C18,P$2,1),CorrespondanceCaractereValeur[],2,FALSE),"")</f>
        <v>0</v>
      </c>
      <c r="Q18" s="9">
        <f>IFERROR(VLOOKUP(MID($C18,Q$2,1),CorrespondanceCaractereValeur[],2,FALSE),"")</f>
        <v>0</v>
      </c>
      <c r="R18" s="9">
        <f>IFERROR(VLOOKUP(MID($C18,R$2,1),CorrespondanceCaractereValeur[],2,FALSE),"")</f>
        <v>0</v>
      </c>
      <c r="S18" s="9">
        <f>IFERROR(VLOOKUP(MID($C18,S$2,1),CorrespondanceCaractereValeur[],2,FALSE),"")</f>
        <v>0</v>
      </c>
      <c r="T18" s="9">
        <f>IFERROR(VLOOKUP(MID($C18,T$2,1),CorrespondanceCaractereValeur[],2,FALSE),"")</f>
        <v>1</v>
      </c>
      <c r="U18" s="9">
        <f>IFERROR(VLOOKUP(MID($C18,U$2,1),CorrespondanceCaractereValeur[],2,FALSE),"")</f>
        <v>2</v>
      </c>
      <c r="V18" s="9">
        <f>IFERROR(VLOOKUP(MID($C18,V$2,1),CorrespondanceCaractereValeur[],2,FALSE),"")</f>
        <v>3</v>
      </c>
      <c r="W18" s="9">
        <f>IFERROR(VLOOKUP(MID($C18,W$2,1),CorrespondanceCaractereValeur[],2,FALSE),"")</f>
        <v>4</v>
      </c>
      <c r="X18" s="9">
        <f>IFERROR(VLOOKUP(MID($C18,X$2,1),CorrespondanceCaractereValeur[],2,FALSE),"")</f>
        <v>5</v>
      </c>
      <c r="Y18" s="9">
        <f>IFERROR(VLOOKUP(MID($C18,Y$2,1),CorrespondanceCaractereValeur[],2,FALSE),"")</f>
        <v>6</v>
      </c>
      <c r="Z18" s="9">
        <f>IFERROR(VLOOKUP(MID($C18,Z$2,1),CorrespondanceCaractereValeur[],2,FALSE),"")</f>
        <v>0</v>
      </c>
      <c r="AA18" s="9">
        <f>IFERROR(VLOOKUP(MID($C18,AA$2,1),CorrespondanceCaractereValeur[],2,FALSE),"")</f>
        <v>1</v>
      </c>
      <c r="AB18" s="9">
        <f>IFERROR(VLOOKUP(MID($C18,AB$2,1),CorrespondanceCaractereValeur[],2,FALSE),"")</f>
        <v>0</v>
      </c>
      <c r="AC18" s="9">
        <f>IFERROR(VLOOKUP(MID($C18,AC$2,1),CorrespondanceCaractereValeur[],2,FALSE),"")</f>
        <v>1</v>
      </c>
      <c r="AD18" s="9">
        <f>IFERROR(VLOOKUP(MID($C18,AD$2,1),CorrespondanceCaractereValeur[],2,FALSE),"")</f>
        <v>20</v>
      </c>
      <c r="AE18" s="9">
        <f>IFERROR(VLOOKUP(MID($C18,AE$2,1),CorrespondanceCaractereValeur[],2,FALSE),"")</f>
        <v>32</v>
      </c>
      <c r="AF18" s="9">
        <f>IFERROR(VLOOKUP(MID($C18,AF$2,1),CorrespondanceCaractereValeur[],2,FALSE),"")</f>
        <v>8</v>
      </c>
      <c r="AG18" s="9">
        <f>IFERROR(VLOOKUP(MID($C18,AG$2,1),CorrespondanceCaractereValeur[],2,FALSE),"")</f>
        <v>1</v>
      </c>
      <c r="AH18" s="9" t="str">
        <f>IFERROR(VLOOKUP(MID($C18,AH$2,1),CorrespondanceCaractereValeur[],2,FALSE),"")</f>
        <v/>
      </c>
      <c r="AI18" s="9" t="str">
        <f>IFERROR(VLOOKUP(MID($C18,AI$2,1),CorrespondanceCaractereValeur[],2,FALSE),"")</f>
        <v/>
      </c>
      <c r="AJ18" s="9" t="str">
        <f>IFERROR(VLOOKUP(MID($C18,AJ$2,1),CorrespondanceCaractereValeur[],2,FALSE),"")</f>
        <v/>
      </c>
      <c r="AK18" s="9" t="str">
        <f>IFERROR(VLOOKUP(MID($C18,AK$2,1),CorrespondanceCaractereValeur[],2,FALSE),"")</f>
        <v/>
      </c>
      <c r="AL18" s="9" t="str">
        <f>IFERROR(VLOOKUP(MID($C18,AL$2,1),CorrespondanceCaractereValeur[],2,FALSE),"")</f>
        <v/>
      </c>
      <c r="AM18" s="9" t="str">
        <f>IFERROR(VLOOKUP(MID($C18,AM$2,1),CorrespondanceCaractereValeur[],2,FALSE),"")</f>
        <v/>
      </c>
      <c r="AN18" s="9" t="str">
        <f>IFERROR(VLOOKUP(MID($C18,AN$2,1),CorrespondanceCaractereValeur[],2,FALSE),"")</f>
        <v/>
      </c>
      <c r="AO18" s="9" t="str">
        <f>IFERROR(VLOOKUP(MID($C18,AO$2,1),CorrespondanceCaractereValeur[],2,FALSE),"")</f>
        <v/>
      </c>
      <c r="AP18" s="9" t="str">
        <f>IFERROR(VLOOKUP(MID($C18,AP$2,1),CorrespondanceCaractereValeur[],2,FALSE),"")</f>
        <v/>
      </c>
      <c r="AQ18" s="9" t="str">
        <f>IFERROR(VLOOKUP(MID($C18,AQ$2,1),CorrespondanceCaractereValeur[],2,FALSE),"")</f>
        <v/>
      </c>
      <c r="AR18" s="9">
        <f>IF(D18&gt;0,MOD(D18,97),0)</f>
        <v>12</v>
      </c>
      <c r="AS18" s="9">
        <f>IF(E18&lt;&gt;"",MOD(SUM(E18+POWER(10,LEN(E18))*AR18),97),MOD(AR18,97))</f>
        <v>47</v>
      </c>
      <c r="AT18" s="9">
        <f>IF(F18&lt;&gt;"",MOD(SUM(F18+POWER(10,LEN(F18))*AS18),97),MOD(AS18,97))</f>
        <v>64</v>
      </c>
      <c r="AU18" s="9">
        <f>IF(G18&lt;&gt;"",MOD(SUM(G18+POWER(10,LEN(G18))*AT18),97),MOD(AT18,97))</f>
        <v>28</v>
      </c>
      <c r="AV18" s="9">
        <f>IF(H18&lt;&gt;"",MOD(SUM(H18+POWER(10,LEN(H18))*AU18),97),MOD(AU18,97))</f>
        <v>86</v>
      </c>
      <c r="AW18" s="9">
        <f>IF(I18&lt;&gt;"",MOD(SUM(I18+POWER(10,LEN(I18))*AV18),97),MOD(AV18,97))</f>
        <v>84</v>
      </c>
      <c r="AX18" s="9">
        <f>IF(J18&lt;&gt;"",MOD(SUM(J18+POWER(10,LEN(J18))*AW18),97),MOD(AW18,97))</f>
        <v>64</v>
      </c>
      <c r="AY18" s="9">
        <f>IF(K18&lt;&gt;"",MOD(SUM(K18+POWER(10,LEN(K18))*AX18),97),MOD(AX18,97))</f>
        <v>58</v>
      </c>
      <c r="AZ18" s="9">
        <f>IF(L18&lt;&gt;"",MOD(SUM(L18+POWER(10,LEN(L18))*AY18),97),MOD(AY18,97))</f>
        <v>95</v>
      </c>
      <c r="BA18" s="9">
        <f>IF(M18&lt;&gt;"",MOD(SUM(M18+POWER(10,LEN(M18))*AZ18),97),MOD(AZ18,97))</f>
        <v>77</v>
      </c>
      <c r="BB18" s="9">
        <f>IF(N18&lt;&gt;"",MOD(SUM(N18+POWER(10,LEN(N18))*BA18),97),MOD(BA18,97))</f>
        <v>91</v>
      </c>
      <c r="BC18" s="9">
        <f>IF(O18&lt;&gt;"",MOD(SUM(O18+POWER(10,LEN(O18))*BB18),97),MOD(BB18,97))</f>
        <v>37</v>
      </c>
      <c r="BD18" s="9">
        <f>IF(P18&lt;&gt;"",MOD(SUM(P18+POWER(10,LEN(P18))*BC18),97),MOD(BC18,97))</f>
        <v>79</v>
      </c>
      <c r="BE18" s="9">
        <f>IF(Q18&lt;&gt;"",MOD(SUM(Q18+POWER(10,LEN(Q18))*BD18),97),MOD(BD18,97))</f>
        <v>14</v>
      </c>
      <c r="BF18" s="9">
        <f>IF(R18&lt;&gt;"",MOD(SUM(R18+POWER(10,LEN(R18))*BE18),97),MOD(BE18,97))</f>
        <v>43</v>
      </c>
      <c r="BG18" s="9">
        <f>IF(S18&lt;&gt;"",MOD(SUM(S18+POWER(10,LEN(S18))*BF18),97),MOD(BF18,97))</f>
        <v>42</v>
      </c>
      <c r="BH18" s="9">
        <f>IF(T18&lt;&gt;"",MOD(SUM(T18+POWER(10,LEN(T18))*BG18),97),MOD(BG18,97))</f>
        <v>33</v>
      </c>
      <c r="BI18" s="9">
        <f>IF(U18&lt;&gt;"",MOD(SUM(U18+POWER(10,LEN(U18))*BH18),97),MOD(BH18,97))</f>
        <v>41</v>
      </c>
      <c r="BJ18" s="9">
        <f>IF(V18&lt;&gt;"",MOD(SUM(V18+POWER(10,LEN(V18))*BI18),97),MOD(BI18,97))</f>
        <v>25</v>
      </c>
      <c r="BK18" s="9">
        <f>IF(W18&lt;&gt;"",MOD(SUM(W18+POWER(10,LEN(W18))*BJ18),97),MOD(BJ18,97))</f>
        <v>60</v>
      </c>
      <c r="BL18" s="9">
        <f>IF(X18&lt;&gt;"",MOD(SUM(X18+POWER(10,LEN(X18))*BK18),97),MOD(BK18,97))</f>
        <v>23</v>
      </c>
      <c r="BM18" s="9">
        <f>IF(Y18&lt;&gt;"",MOD(SUM(Y18+POWER(10,LEN(Y18))*BL18),97),MOD(BL18,97))</f>
        <v>42</v>
      </c>
      <c r="BN18" s="9">
        <f>IF(Z18&lt;&gt;"",MOD(SUM(Z18+POWER(10,LEN(Z18))*BM18),97),MOD(BM18,97))</f>
        <v>32</v>
      </c>
      <c r="BO18" s="9">
        <f>IF(AA18&lt;&gt;"",MOD(SUM(AA18+POWER(10,LEN(AA18))*BN18),97),MOD(BN18,97))</f>
        <v>30</v>
      </c>
      <c r="BP18" s="9">
        <f>IF(AB18&lt;&gt;"",MOD(SUM(AB18+POWER(10,LEN(AB18))*BO18),97),MOD(BO18,97))</f>
        <v>9</v>
      </c>
      <c r="BQ18" s="9">
        <f>IF(AC18&lt;&gt;"",MOD(SUM(AC18+POWER(10,LEN(AC18))*BP18),97),MOD(BP18,97))</f>
        <v>91</v>
      </c>
      <c r="BR18" s="9">
        <f>IF(AD18&lt;&gt;"",MOD(SUM(AD18+POWER(10,LEN(AD18))*BQ18),97),MOD(BQ18,97))</f>
        <v>2</v>
      </c>
      <c r="BS18" s="9">
        <f>IF(AE18&lt;&gt;"",MOD(SUM(AE18+POWER(10,LEN(AE18))*BR18),97),MOD(BR18,97))</f>
        <v>38</v>
      </c>
      <c r="BT18" s="9">
        <f>IF(AF18&lt;&gt;"",MOD(SUM(AF18+POWER(10,LEN(AF18))*BS18),97),MOD(BS18,97))</f>
        <v>0</v>
      </c>
      <c r="BU18" s="9">
        <f>IF(AG18&lt;&gt;"",MOD(SUM(AG18+POWER(10,LEN(AG18))*BT18),97),MOD(BT18,97))</f>
        <v>1</v>
      </c>
      <c r="BV18" s="9">
        <f>IF(AH18&lt;&gt;"",MOD(SUM(AH18+POWER(10,LEN(AH18))*BU18),97),MOD(BU18,97))</f>
        <v>1</v>
      </c>
      <c r="BW18" s="9">
        <f>IF(AI18&lt;&gt;"",MOD(SUM(AI18+POWER(10,LEN(AI18))*BV18),97),MOD(BV18,97))</f>
        <v>1</v>
      </c>
      <c r="BX18" s="9">
        <f>IF(AJ18&lt;&gt;"",MOD(SUM(AJ18+POWER(10,LEN(AJ18))*BW18),97),MOD(BW18,97))</f>
        <v>1</v>
      </c>
      <c r="BY18" s="9">
        <f>IF(AK18&lt;&gt;"",MOD(SUM(AK18+POWER(10,LEN(AK18))*BX18),97),MOD(BX18,97))</f>
        <v>1</v>
      </c>
      <c r="BZ18" s="9">
        <f>IF(AL18&lt;&gt;"",MOD(SUM(AL18+POWER(10,LEN(AL18))*BY18),97),MOD(BY18,97))</f>
        <v>1</v>
      </c>
      <c r="CA18" s="9">
        <f>IF(AM18&lt;&gt;"",MOD(SUM(AM18+POWER(10,LEN(AM18))*BZ18),97),MOD(BZ18,97))</f>
        <v>1</v>
      </c>
      <c r="CB18" s="9">
        <f>IF(AN18&lt;&gt;"",MOD(SUM(AN18+POWER(10,LEN(AN18))*CA18),97),MOD(CA18,97))</f>
        <v>1</v>
      </c>
      <c r="CC18" s="9">
        <f>IF(AO18&lt;&gt;"",MOD(SUM(AO18+POWER(10,LEN(AO18))*CB18),97),MOD(CB18,97))</f>
        <v>1</v>
      </c>
      <c r="CD18" s="9">
        <f>IF(AP18&lt;&gt;"",MOD(SUM(AP18+POWER(10,LEN(AP18))*CC18),97),MOD(CC18,97))</f>
        <v>1</v>
      </c>
      <c r="CE18" s="9">
        <f>IF(AQ18&lt;&gt;"",MOD(SUM(AQ18+POWER(10,LEN(AQ18))*CD18),97),MOD(CD18,97))</f>
        <v>1</v>
      </c>
      <c r="CF18" s="8" t="b">
        <f>IF(Tableau3[[#This Row],[R40]]=1,TRUE,FALSE)</f>
        <v>1</v>
      </c>
      <c r="CG18" s="8" t="str">
        <f>LEFT(Tableau3[Changement ordre caractères],LEN(Tableau3[Changement ordre caractères])-4)</f>
        <v>CBKU0000000000001234560101</v>
      </c>
      <c r="CH18" s="8" t="str">
        <f>LEFT(RIGHT(Tableau3[Changement ordre caractères],4),2)</f>
        <v>KW</v>
      </c>
      <c r="CI18" s="8" t="str">
        <f>RIGHT(Tableau3[Changement ordre caractères],2)</f>
        <v>81</v>
      </c>
      <c r="CJ18" s="8" t="str">
        <f>IF(Tableau3[[#This Row],[R40]]=1,Tableau3[[#This Row],[Clé]],MOD(VALUE(Tableau3[[#This Row],[Clé]])-Tableau3[[#This Row],[R40]]+1,97))</f>
        <v>81</v>
      </c>
      <c r="CK18" s="8" t="str">
        <f>REPT("0",2-LEN(Tableau3[[#This Row],[Bonne clé]]))</f>
        <v/>
      </c>
      <c r="CL18" s="9" t="str">
        <f>CONCATENATE(Tableau3[[#This Row],[Code Pays]],Tableau3[[#This Row],[Texte complémentaire]],Tableau3[[#This Row],[Bonne clé]],Tableau3[[#This Row],[No Compte]])</f>
        <v>KW81CBKU0000000000001234560101</v>
      </c>
    </row>
    <row r="19" spans="1:90" x14ac:dyDescent="0.25">
      <c r="A19" s="9" t="s">
        <v>135</v>
      </c>
      <c r="B19" s="6" t="str">
        <f>SUBSTITUTE(SUBSTITUTE(SUBSTITUTE(A19," ",""),"-",""),".","")</f>
        <v>LB62099900000001001901229114</v>
      </c>
      <c r="C19" s="7" t="str">
        <f>CONCATENATE(RIGHT(B19,LEN(B19)-4),LEFT(B19,4))</f>
        <v>099900000001001901229114LB62</v>
      </c>
      <c r="D19" s="9">
        <f>IFERROR(VLOOKUP(MID($C19,D$2,1),CorrespondanceCaractereValeur[],2,FALSE),"")</f>
        <v>0</v>
      </c>
      <c r="E19" s="9">
        <f>IFERROR(VLOOKUP(MID($C19,E$2,1),CorrespondanceCaractereValeur[],2,FALSE),"")</f>
        <v>9</v>
      </c>
      <c r="F19" s="9">
        <f>IFERROR(VLOOKUP(MID($C19,F$2,1),CorrespondanceCaractereValeur[],2,FALSE),"")</f>
        <v>9</v>
      </c>
      <c r="G19" s="9">
        <f>IFERROR(VLOOKUP(MID($C19,G$2,1),CorrespondanceCaractereValeur[],2,FALSE),"")</f>
        <v>9</v>
      </c>
      <c r="H19" s="9">
        <f>IFERROR(VLOOKUP(MID($C19,H$2,1),CorrespondanceCaractereValeur[],2,FALSE),"")</f>
        <v>0</v>
      </c>
      <c r="I19" s="9">
        <f>IFERROR(VLOOKUP(MID($C19,I$2,1),CorrespondanceCaractereValeur[],2,FALSE),"")</f>
        <v>0</v>
      </c>
      <c r="J19" s="9">
        <f>IFERROR(VLOOKUP(MID($C19,J$2,1),CorrespondanceCaractereValeur[],2,FALSE),"")</f>
        <v>0</v>
      </c>
      <c r="K19" s="9">
        <f>IFERROR(VLOOKUP(MID($C19,K$2,1),CorrespondanceCaractereValeur[],2,FALSE),"")</f>
        <v>0</v>
      </c>
      <c r="L19" s="9">
        <f>IFERROR(VLOOKUP(MID($C19,L$2,1),CorrespondanceCaractereValeur[],2,FALSE),"")</f>
        <v>0</v>
      </c>
      <c r="M19" s="9">
        <f>IFERROR(VLOOKUP(MID($C19,M$2,1),CorrespondanceCaractereValeur[],2,FALSE),"")</f>
        <v>0</v>
      </c>
      <c r="N19" s="9">
        <f>IFERROR(VLOOKUP(MID($C19,N$2,1),CorrespondanceCaractereValeur[],2,FALSE),"")</f>
        <v>0</v>
      </c>
      <c r="O19" s="9">
        <f>IFERROR(VLOOKUP(MID($C19,O$2,1),CorrespondanceCaractereValeur[],2,FALSE),"")</f>
        <v>1</v>
      </c>
      <c r="P19" s="9">
        <f>IFERROR(VLOOKUP(MID($C19,P$2,1),CorrespondanceCaractereValeur[],2,FALSE),"")</f>
        <v>0</v>
      </c>
      <c r="Q19" s="9">
        <f>IFERROR(VLOOKUP(MID($C19,Q$2,1),CorrespondanceCaractereValeur[],2,FALSE),"")</f>
        <v>0</v>
      </c>
      <c r="R19" s="9">
        <f>IFERROR(VLOOKUP(MID($C19,R$2,1),CorrespondanceCaractereValeur[],2,FALSE),"")</f>
        <v>1</v>
      </c>
      <c r="S19" s="9">
        <f>IFERROR(VLOOKUP(MID($C19,S$2,1),CorrespondanceCaractereValeur[],2,FALSE),"")</f>
        <v>9</v>
      </c>
      <c r="T19" s="9">
        <f>IFERROR(VLOOKUP(MID($C19,T$2,1),CorrespondanceCaractereValeur[],2,FALSE),"")</f>
        <v>0</v>
      </c>
      <c r="U19" s="9">
        <f>IFERROR(VLOOKUP(MID($C19,U$2,1),CorrespondanceCaractereValeur[],2,FALSE),"")</f>
        <v>1</v>
      </c>
      <c r="V19" s="9">
        <f>IFERROR(VLOOKUP(MID($C19,V$2,1),CorrespondanceCaractereValeur[],2,FALSE),"")</f>
        <v>2</v>
      </c>
      <c r="W19" s="9">
        <f>IFERROR(VLOOKUP(MID($C19,W$2,1),CorrespondanceCaractereValeur[],2,FALSE),"")</f>
        <v>2</v>
      </c>
      <c r="X19" s="9">
        <f>IFERROR(VLOOKUP(MID($C19,X$2,1),CorrespondanceCaractereValeur[],2,FALSE),"")</f>
        <v>9</v>
      </c>
      <c r="Y19" s="9">
        <f>IFERROR(VLOOKUP(MID($C19,Y$2,1),CorrespondanceCaractereValeur[],2,FALSE),"")</f>
        <v>1</v>
      </c>
      <c r="Z19" s="9">
        <f>IFERROR(VLOOKUP(MID($C19,Z$2,1),CorrespondanceCaractereValeur[],2,FALSE),"")</f>
        <v>1</v>
      </c>
      <c r="AA19" s="9">
        <f>IFERROR(VLOOKUP(MID($C19,AA$2,1),CorrespondanceCaractereValeur[],2,FALSE),"")</f>
        <v>4</v>
      </c>
      <c r="AB19" s="9">
        <f>IFERROR(VLOOKUP(MID($C19,AB$2,1),CorrespondanceCaractereValeur[],2,FALSE),"")</f>
        <v>21</v>
      </c>
      <c r="AC19" s="9">
        <f>IFERROR(VLOOKUP(MID($C19,AC$2,1),CorrespondanceCaractereValeur[],2,FALSE),"")</f>
        <v>11</v>
      </c>
      <c r="AD19" s="9">
        <f>IFERROR(VLOOKUP(MID($C19,AD$2,1),CorrespondanceCaractereValeur[],2,FALSE),"")</f>
        <v>6</v>
      </c>
      <c r="AE19" s="9">
        <f>IFERROR(VLOOKUP(MID($C19,AE$2,1),CorrespondanceCaractereValeur[],2,FALSE),"")</f>
        <v>2</v>
      </c>
      <c r="AF19" s="9" t="str">
        <f>IFERROR(VLOOKUP(MID($C19,AF$2,1),CorrespondanceCaractereValeur[],2,FALSE),"")</f>
        <v/>
      </c>
      <c r="AG19" s="9" t="str">
        <f>IFERROR(VLOOKUP(MID($C19,AG$2,1),CorrespondanceCaractereValeur[],2,FALSE),"")</f>
        <v/>
      </c>
      <c r="AH19" s="9" t="str">
        <f>IFERROR(VLOOKUP(MID($C19,AH$2,1),CorrespondanceCaractereValeur[],2,FALSE),"")</f>
        <v/>
      </c>
      <c r="AI19" s="9" t="str">
        <f>IFERROR(VLOOKUP(MID($C19,AI$2,1),CorrespondanceCaractereValeur[],2,FALSE),"")</f>
        <v/>
      </c>
      <c r="AJ19" s="9" t="str">
        <f>IFERROR(VLOOKUP(MID($C19,AJ$2,1),CorrespondanceCaractereValeur[],2,FALSE),"")</f>
        <v/>
      </c>
      <c r="AK19" s="9" t="str">
        <f>IFERROR(VLOOKUP(MID($C19,AK$2,1),CorrespondanceCaractereValeur[],2,FALSE),"")</f>
        <v/>
      </c>
      <c r="AL19" s="9" t="str">
        <f>IFERROR(VLOOKUP(MID($C19,AL$2,1),CorrespondanceCaractereValeur[],2,FALSE),"")</f>
        <v/>
      </c>
      <c r="AM19" s="9" t="str">
        <f>IFERROR(VLOOKUP(MID($C19,AM$2,1),CorrespondanceCaractereValeur[],2,FALSE),"")</f>
        <v/>
      </c>
      <c r="AN19" s="9" t="str">
        <f>IFERROR(VLOOKUP(MID($C19,AN$2,1),CorrespondanceCaractereValeur[],2,FALSE),"")</f>
        <v/>
      </c>
      <c r="AO19" s="9" t="str">
        <f>IFERROR(VLOOKUP(MID($C19,AO$2,1),CorrespondanceCaractereValeur[],2,FALSE),"")</f>
        <v/>
      </c>
      <c r="AP19" s="9" t="str">
        <f>IFERROR(VLOOKUP(MID($C19,AP$2,1),CorrespondanceCaractereValeur[],2,FALSE),"")</f>
        <v/>
      </c>
      <c r="AQ19" s="9" t="str">
        <f>IFERROR(VLOOKUP(MID($C19,AQ$2,1),CorrespondanceCaractereValeur[],2,FALSE),"")</f>
        <v/>
      </c>
      <c r="AR19" s="9">
        <f>IF(D19&gt;0,MOD(D19,97),0)</f>
        <v>0</v>
      </c>
      <c r="AS19" s="9">
        <f>IF(E19&lt;&gt;"",MOD(SUM(E19+POWER(10,LEN(E19))*AR19),97),MOD(AR19,97))</f>
        <v>9</v>
      </c>
      <c r="AT19" s="9">
        <f>IF(F19&lt;&gt;"",MOD(SUM(F19+POWER(10,LEN(F19))*AS19),97),MOD(AS19,97))</f>
        <v>2</v>
      </c>
      <c r="AU19" s="9">
        <f>IF(G19&lt;&gt;"",MOD(SUM(G19+POWER(10,LEN(G19))*AT19),97),MOD(AT19,97))</f>
        <v>29</v>
      </c>
      <c r="AV19" s="9">
        <f>IF(H19&lt;&gt;"",MOD(SUM(H19+POWER(10,LEN(H19))*AU19),97),MOD(AU19,97))</f>
        <v>96</v>
      </c>
      <c r="AW19" s="9">
        <f>IF(I19&lt;&gt;"",MOD(SUM(I19+POWER(10,LEN(I19))*AV19),97),MOD(AV19,97))</f>
        <v>87</v>
      </c>
      <c r="AX19" s="9">
        <f>IF(J19&lt;&gt;"",MOD(SUM(J19+POWER(10,LEN(J19))*AW19),97),MOD(AW19,97))</f>
        <v>94</v>
      </c>
      <c r="AY19" s="9">
        <f>IF(K19&lt;&gt;"",MOD(SUM(K19+POWER(10,LEN(K19))*AX19),97),MOD(AX19,97))</f>
        <v>67</v>
      </c>
      <c r="AZ19" s="9">
        <f>IF(L19&lt;&gt;"",MOD(SUM(L19+POWER(10,LEN(L19))*AY19),97),MOD(AY19,97))</f>
        <v>88</v>
      </c>
      <c r="BA19" s="9">
        <f>IF(M19&lt;&gt;"",MOD(SUM(M19+POWER(10,LEN(M19))*AZ19),97),MOD(AZ19,97))</f>
        <v>7</v>
      </c>
      <c r="BB19" s="9">
        <f>IF(N19&lt;&gt;"",MOD(SUM(N19+POWER(10,LEN(N19))*BA19),97),MOD(BA19,97))</f>
        <v>70</v>
      </c>
      <c r="BC19" s="9">
        <f>IF(O19&lt;&gt;"",MOD(SUM(O19+POWER(10,LEN(O19))*BB19),97),MOD(BB19,97))</f>
        <v>22</v>
      </c>
      <c r="BD19" s="9">
        <f>IF(P19&lt;&gt;"",MOD(SUM(P19+POWER(10,LEN(P19))*BC19),97),MOD(BC19,97))</f>
        <v>26</v>
      </c>
      <c r="BE19" s="9">
        <f>IF(Q19&lt;&gt;"",MOD(SUM(Q19+POWER(10,LEN(Q19))*BD19),97),MOD(BD19,97))</f>
        <v>66</v>
      </c>
      <c r="BF19" s="9">
        <f>IF(R19&lt;&gt;"",MOD(SUM(R19+POWER(10,LEN(R19))*BE19),97),MOD(BE19,97))</f>
        <v>79</v>
      </c>
      <c r="BG19" s="9">
        <f>IF(S19&lt;&gt;"",MOD(SUM(S19+POWER(10,LEN(S19))*BF19),97),MOD(BF19,97))</f>
        <v>23</v>
      </c>
      <c r="BH19" s="9">
        <f>IF(T19&lt;&gt;"",MOD(SUM(T19+POWER(10,LEN(T19))*BG19),97),MOD(BG19,97))</f>
        <v>36</v>
      </c>
      <c r="BI19" s="9">
        <f>IF(U19&lt;&gt;"",MOD(SUM(U19+POWER(10,LEN(U19))*BH19),97),MOD(BH19,97))</f>
        <v>70</v>
      </c>
      <c r="BJ19" s="9">
        <f>IF(V19&lt;&gt;"",MOD(SUM(V19+POWER(10,LEN(V19))*BI19),97),MOD(BI19,97))</f>
        <v>23</v>
      </c>
      <c r="BK19" s="9">
        <f>IF(W19&lt;&gt;"",MOD(SUM(W19+POWER(10,LEN(W19))*BJ19),97),MOD(BJ19,97))</f>
        <v>38</v>
      </c>
      <c r="BL19" s="9">
        <f>IF(X19&lt;&gt;"",MOD(SUM(X19+POWER(10,LEN(X19))*BK19),97),MOD(BK19,97))</f>
        <v>1</v>
      </c>
      <c r="BM19" s="9">
        <f>IF(Y19&lt;&gt;"",MOD(SUM(Y19+POWER(10,LEN(Y19))*BL19),97),MOD(BL19,97))</f>
        <v>11</v>
      </c>
      <c r="BN19" s="9">
        <f>IF(Z19&lt;&gt;"",MOD(SUM(Z19+POWER(10,LEN(Z19))*BM19),97),MOD(BM19,97))</f>
        <v>14</v>
      </c>
      <c r="BO19" s="9">
        <f>IF(AA19&lt;&gt;"",MOD(SUM(AA19+POWER(10,LEN(AA19))*BN19),97),MOD(BN19,97))</f>
        <v>47</v>
      </c>
      <c r="BP19" s="9">
        <f>IF(AB19&lt;&gt;"",MOD(SUM(AB19+POWER(10,LEN(AB19))*BO19),97),MOD(BO19,97))</f>
        <v>65</v>
      </c>
      <c r="BQ19" s="9">
        <f>IF(AC19&lt;&gt;"",MOD(SUM(AC19+POWER(10,LEN(AC19))*BP19),97),MOD(BP19,97))</f>
        <v>12</v>
      </c>
      <c r="BR19" s="9">
        <f>IF(AD19&lt;&gt;"",MOD(SUM(AD19+POWER(10,LEN(AD19))*BQ19),97),MOD(BQ19,97))</f>
        <v>29</v>
      </c>
      <c r="BS19" s="9">
        <f>IF(AE19&lt;&gt;"",MOD(SUM(AE19+POWER(10,LEN(AE19))*BR19),97),MOD(BR19,97))</f>
        <v>1</v>
      </c>
      <c r="BT19" s="9">
        <f>IF(AF19&lt;&gt;"",MOD(SUM(AF19+POWER(10,LEN(AF19))*BS19),97),MOD(BS19,97))</f>
        <v>1</v>
      </c>
      <c r="BU19" s="9">
        <f>IF(AG19&lt;&gt;"",MOD(SUM(AG19+POWER(10,LEN(AG19))*BT19),97),MOD(BT19,97))</f>
        <v>1</v>
      </c>
      <c r="BV19" s="9">
        <f>IF(AH19&lt;&gt;"",MOD(SUM(AH19+POWER(10,LEN(AH19))*BU19),97),MOD(BU19,97))</f>
        <v>1</v>
      </c>
      <c r="BW19" s="9">
        <f>IF(AI19&lt;&gt;"",MOD(SUM(AI19+POWER(10,LEN(AI19))*BV19),97),MOD(BV19,97))</f>
        <v>1</v>
      </c>
      <c r="BX19" s="9">
        <f>IF(AJ19&lt;&gt;"",MOD(SUM(AJ19+POWER(10,LEN(AJ19))*BW19),97),MOD(BW19,97))</f>
        <v>1</v>
      </c>
      <c r="BY19" s="9">
        <f>IF(AK19&lt;&gt;"",MOD(SUM(AK19+POWER(10,LEN(AK19))*BX19),97),MOD(BX19,97))</f>
        <v>1</v>
      </c>
      <c r="BZ19" s="9">
        <f>IF(AL19&lt;&gt;"",MOD(SUM(AL19+POWER(10,LEN(AL19))*BY19),97),MOD(BY19,97))</f>
        <v>1</v>
      </c>
      <c r="CA19" s="9">
        <f>IF(AM19&lt;&gt;"",MOD(SUM(AM19+POWER(10,LEN(AM19))*BZ19),97),MOD(BZ19,97))</f>
        <v>1</v>
      </c>
      <c r="CB19" s="9">
        <f>IF(AN19&lt;&gt;"",MOD(SUM(AN19+POWER(10,LEN(AN19))*CA19),97),MOD(CA19,97))</f>
        <v>1</v>
      </c>
      <c r="CC19" s="9">
        <f>IF(AO19&lt;&gt;"",MOD(SUM(AO19+POWER(10,LEN(AO19))*CB19),97),MOD(CB19,97))</f>
        <v>1</v>
      </c>
      <c r="CD19" s="9">
        <f>IF(AP19&lt;&gt;"",MOD(SUM(AP19+POWER(10,LEN(AP19))*CC19),97),MOD(CC19,97))</f>
        <v>1</v>
      </c>
      <c r="CE19" s="9">
        <f>IF(AQ19&lt;&gt;"",MOD(SUM(AQ19+POWER(10,LEN(AQ19))*CD19),97),MOD(CD19,97))</f>
        <v>1</v>
      </c>
      <c r="CF19" s="8" t="b">
        <f>IF(Tableau3[[#This Row],[R40]]=1,TRUE,FALSE)</f>
        <v>1</v>
      </c>
      <c r="CG19" s="8" t="str">
        <f>LEFT(Tableau3[Changement ordre caractères],LEN(Tableau3[Changement ordre caractères])-4)</f>
        <v>099900000001001901229114</v>
      </c>
      <c r="CH19" s="8" t="str">
        <f>LEFT(RIGHT(Tableau3[Changement ordre caractères],4),2)</f>
        <v>LB</v>
      </c>
      <c r="CI19" s="8" t="str">
        <f>RIGHT(Tableau3[Changement ordre caractères],2)</f>
        <v>62</v>
      </c>
      <c r="CJ19" s="8" t="str">
        <f>IF(Tableau3[[#This Row],[R40]]=1,Tableau3[[#This Row],[Clé]],MOD(VALUE(Tableau3[[#This Row],[Clé]])-Tableau3[[#This Row],[R40]]+1,97))</f>
        <v>62</v>
      </c>
      <c r="CK19" s="8" t="str">
        <f>REPT("0",2-LEN(Tableau3[[#This Row],[Bonne clé]]))</f>
        <v/>
      </c>
      <c r="CL19" s="9" t="str">
        <f>CONCATENATE(Tableau3[[#This Row],[Code Pays]],Tableau3[[#This Row],[Texte complémentaire]],Tableau3[[#This Row],[Bonne clé]],Tableau3[[#This Row],[No Compte]])</f>
        <v>LB62099900000001001901229114</v>
      </c>
    </row>
    <row r="20" spans="1:90" x14ac:dyDescent="0.25">
      <c r="A20" s="9" t="s">
        <v>136</v>
      </c>
      <c r="B20" s="6" t="str">
        <f>SUBSTITUTE(SUBSTITUTE(SUBSTITUTE(A20," ",""),"-",""),".","")</f>
        <v>VG96VPVG0000012345678901</v>
      </c>
      <c r="C20" s="7" t="str">
        <f>CONCATENATE(RIGHT(B20,LEN(B20)-4),LEFT(B20,4))</f>
        <v>VPVG0000012345678901VG96</v>
      </c>
      <c r="D20" s="9">
        <f>IFERROR(VLOOKUP(MID($C20,D$2,1),CorrespondanceCaractereValeur[],2,FALSE),"")</f>
        <v>31</v>
      </c>
      <c r="E20" s="9">
        <f>IFERROR(VLOOKUP(MID($C20,E$2,1),CorrespondanceCaractereValeur[],2,FALSE),"")</f>
        <v>25</v>
      </c>
      <c r="F20" s="9">
        <f>IFERROR(VLOOKUP(MID($C20,F$2,1),CorrespondanceCaractereValeur[],2,FALSE),"")</f>
        <v>31</v>
      </c>
      <c r="G20" s="9">
        <f>IFERROR(VLOOKUP(MID($C20,G$2,1),CorrespondanceCaractereValeur[],2,FALSE),"")</f>
        <v>16</v>
      </c>
      <c r="H20" s="9">
        <f>IFERROR(VLOOKUP(MID($C20,H$2,1),CorrespondanceCaractereValeur[],2,FALSE),"")</f>
        <v>0</v>
      </c>
      <c r="I20" s="9">
        <f>IFERROR(VLOOKUP(MID($C20,I$2,1),CorrespondanceCaractereValeur[],2,FALSE),"")</f>
        <v>0</v>
      </c>
      <c r="J20" s="9">
        <f>IFERROR(VLOOKUP(MID($C20,J$2,1),CorrespondanceCaractereValeur[],2,FALSE),"")</f>
        <v>0</v>
      </c>
      <c r="K20" s="9">
        <f>IFERROR(VLOOKUP(MID($C20,K$2,1),CorrespondanceCaractereValeur[],2,FALSE),"")</f>
        <v>0</v>
      </c>
      <c r="L20" s="9">
        <f>IFERROR(VLOOKUP(MID($C20,L$2,1),CorrespondanceCaractereValeur[],2,FALSE),"")</f>
        <v>0</v>
      </c>
      <c r="M20" s="9">
        <f>IFERROR(VLOOKUP(MID($C20,M$2,1),CorrespondanceCaractereValeur[],2,FALSE),"")</f>
        <v>1</v>
      </c>
      <c r="N20" s="9">
        <f>IFERROR(VLOOKUP(MID($C20,N$2,1),CorrespondanceCaractereValeur[],2,FALSE),"")</f>
        <v>2</v>
      </c>
      <c r="O20" s="9">
        <f>IFERROR(VLOOKUP(MID($C20,O$2,1),CorrespondanceCaractereValeur[],2,FALSE),"")</f>
        <v>3</v>
      </c>
      <c r="P20" s="9">
        <f>IFERROR(VLOOKUP(MID($C20,P$2,1),CorrespondanceCaractereValeur[],2,FALSE),"")</f>
        <v>4</v>
      </c>
      <c r="Q20" s="9">
        <f>IFERROR(VLOOKUP(MID($C20,Q$2,1),CorrespondanceCaractereValeur[],2,FALSE),"")</f>
        <v>5</v>
      </c>
      <c r="R20" s="9">
        <f>IFERROR(VLOOKUP(MID($C20,R$2,1),CorrespondanceCaractereValeur[],2,FALSE),"")</f>
        <v>6</v>
      </c>
      <c r="S20" s="9">
        <f>IFERROR(VLOOKUP(MID($C20,S$2,1),CorrespondanceCaractereValeur[],2,FALSE),"")</f>
        <v>7</v>
      </c>
      <c r="T20" s="9">
        <f>IFERROR(VLOOKUP(MID($C20,T$2,1),CorrespondanceCaractereValeur[],2,FALSE),"")</f>
        <v>8</v>
      </c>
      <c r="U20" s="9">
        <f>IFERROR(VLOOKUP(MID($C20,U$2,1),CorrespondanceCaractereValeur[],2,FALSE),"")</f>
        <v>9</v>
      </c>
      <c r="V20" s="9">
        <f>IFERROR(VLOOKUP(MID($C20,V$2,1),CorrespondanceCaractereValeur[],2,FALSE),"")</f>
        <v>0</v>
      </c>
      <c r="W20" s="9">
        <f>IFERROR(VLOOKUP(MID($C20,W$2,1),CorrespondanceCaractereValeur[],2,FALSE),"")</f>
        <v>1</v>
      </c>
      <c r="X20" s="9">
        <f>IFERROR(VLOOKUP(MID($C20,X$2,1),CorrespondanceCaractereValeur[],2,FALSE),"")</f>
        <v>31</v>
      </c>
      <c r="Y20" s="9">
        <f>IFERROR(VLOOKUP(MID($C20,Y$2,1),CorrespondanceCaractereValeur[],2,FALSE),"")</f>
        <v>16</v>
      </c>
      <c r="Z20" s="9">
        <f>IFERROR(VLOOKUP(MID($C20,Z$2,1),CorrespondanceCaractereValeur[],2,FALSE),"")</f>
        <v>9</v>
      </c>
      <c r="AA20" s="9">
        <f>IFERROR(VLOOKUP(MID($C20,AA$2,1),CorrespondanceCaractereValeur[],2,FALSE),"")</f>
        <v>6</v>
      </c>
      <c r="AB20" s="9" t="str">
        <f>IFERROR(VLOOKUP(MID($C20,AB$2,1),CorrespondanceCaractereValeur[],2,FALSE),"")</f>
        <v/>
      </c>
      <c r="AC20" s="9" t="str">
        <f>IFERROR(VLOOKUP(MID($C20,AC$2,1),CorrespondanceCaractereValeur[],2,FALSE),"")</f>
        <v/>
      </c>
      <c r="AD20" s="9" t="str">
        <f>IFERROR(VLOOKUP(MID($C20,AD$2,1),CorrespondanceCaractereValeur[],2,FALSE),"")</f>
        <v/>
      </c>
      <c r="AE20" s="9" t="str">
        <f>IFERROR(VLOOKUP(MID($C20,AE$2,1),CorrespondanceCaractereValeur[],2,FALSE),"")</f>
        <v/>
      </c>
      <c r="AF20" s="9" t="str">
        <f>IFERROR(VLOOKUP(MID($C20,AF$2,1),CorrespondanceCaractereValeur[],2,FALSE),"")</f>
        <v/>
      </c>
      <c r="AG20" s="9" t="str">
        <f>IFERROR(VLOOKUP(MID($C20,AG$2,1),CorrespondanceCaractereValeur[],2,FALSE),"")</f>
        <v/>
      </c>
      <c r="AH20" s="9" t="str">
        <f>IFERROR(VLOOKUP(MID($C20,AH$2,1),CorrespondanceCaractereValeur[],2,FALSE),"")</f>
        <v/>
      </c>
      <c r="AI20" s="9" t="str">
        <f>IFERROR(VLOOKUP(MID($C20,AI$2,1),CorrespondanceCaractereValeur[],2,FALSE),"")</f>
        <v/>
      </c>
      <c r="AJ20" s="9" t="str">
        <f>IFERROR(VLOOKUP(MID($C20,AJ$2,1),CorrespondanceCaractereValeur[],2,FALSE),"")</f>
        <v/>
      </c>
      <c r="AK20" s="9" t="str">
        <f>IFERROR(VLOOKUP(MID($C20,AK$2,1),CorrespondanceCaractereValeur[],2,FALSE),"")</f>
        <v/>
      </c>
      <c r="AL20" s="9" t="str">
        <f>IFERROR(VLOOKUP(MID($C20,AL$2,1),CorrespondanceCaractereValeur[],2,FALSE),"")</f>
        <v/>
      </c>
      <c r="AM20" s="9" t="str">
        <f>IFERROR(VLOOKUP(MID($C20,AM$2,1),CorrespondanceCaractereValeur[],2,FALSE),"")</f>
        <v/>
      </c>
      <c r="AN20" s="9" t="str">
        <f>IFERROR(VLOOKUP(MID($C20,AN$2,1),CorrespondanceCaractereValeur[],2,FALSE),"")</f>
        <v/>
      </c>
      <c r="AO20" s="9" t="str">
        <f>IFERROR(VLOOKUP(MID($C20,AO$2,1),CorrespondanceCaractereValeur[],2,FALSE),"")</f>
        <v/>
      </c>
      <c r="AP20" s="9" t="str">
        <f>IFERROR(VLOOKUP(MID($C20,AP$2,1),CorrespondanceCaractereValeur[],2,FALSE),"")</f>
        <v/>
      </c>
      <c r="AQ20" s="9" t="str">
        <f>IFERROR(VLOOKUP(MID($C20,AQ$2,1),CorrespondanceCaractereValeur[],2,FALSE),"")</f>
        <v/>
      </c>
      <c r="AR20" s="9">
        <f>IF(D20&gt;0,MOD(D20,97),0)</f>
        <v>31</v>
      </c>
      <c r="AS20" s="9">
        <f>IF(E20&lt;&gt;"",MOD(SUM(E20+POWER(10,LEN(E20))*AR20),97),MOD(AR20,97))</f>
        <v>21</v>
      </c>
      <c r="AT20" s="9">
        <f>IF(F20&lt;&gt;"",MOD(SUM(F20+POWER(10,LEN(F20))*AS20),97),MOD(AS20,97))</f>
        <v>94</v>
      </c>
      <c r="AU20" s="9">
        <f>IF(G20&lt;&gt;"",MOD(SUM(G20+POWER(10,LEN(G20))*AT20),97),MOD(AT20,97))</f>
        <v>7</v>
      </c>
      <c r="AV20" s="9">
        <f>IF(H20&lt;&gt;"",MOD(SUM(H20+POWER(10,LEN(H20))*AU20),97),MOD(AU20,97))</f>
        <v>70</v>
      </c>
      <c r="AW20" s="9">
        <f>IF(I20&lt;&gt;"",MOD(SUM(I20+POWER(10,LEN(I20))*AV20),97),MOD(AV20,97))</f>
        <v>21</v>
      </c>
      <c r="AX20" s="9">
        <f>IF(J20&lt;&gt;"",MOD(SUM(J20+POWER(10,LEN(J20))*AW20),97),MOD(AW20,97))</f>
        <v>16</v>
      </c>
      <c r="AY20" s="9">
        <f>IF(K20&lt;&gt;"",MOD(SUM(K20+POWER(10,LEN(K20))*AX20),97),MOD(AX20,97))</f>
        <v>63</v>
      </c>
      <c r="AZ20" s="9">
        <f>IF(L20&lt;&gt;"",MOD(SUM(L20+POWER(10,LEN(L20))*AY20),97),MOD(AY20,97))</f>
        <v>48</v>
      </c>
      <c r="BA20" s="9">
        <f>IF(M20&lt;&gt;"",MOD(SUM(M20+POWER(10,LEN(M20))*AZ20),97),MOD(AZ20,97))</f>
        <v>93</v>
      </c>
      <c r="BB20" s="9">
        <f>IF(N20&lt;&gt;"",MOD(SUM(N20+POWER(10,LEN(N20))*BA20),97),MOD(BA20,97))</f>
        <v>59</v>
      </c>
      <c r="BC20" s="9">
        <f>IF(O20&lt;&gt;"",MOD(SUM(O20+POWER(10,LEN(O20))*BB20),97),MOD(BB20,97))</f>
        <v>11</v>
      </c>
      <c r="BD20" s="9">
        <f>IF(P20&lt;&gt;"",MOD(SUM(P20+POWER(10,LEN(P20))*BC20),97),MOD(BC20,97))</f>
        <v>17</v>
      </c>
      <c r="BE20" s="9">
        <f>IF(Q20&lt;&gt;"",MOD(SUM(Q20+POWER(10,LEN(Q20))*BD20),97),MOD(BD20,97))</f>
        <v>78</v>
      </c>
      <c r="BF20" s="9">
        <f>IF(R20&lt;&gt;"",MOD(SUM(R20+POWER(10,LEN(R20))*BE20),97),MOD(BE20,97))</f>
        <v>10</v>
      </c>
      <c r="BG20" s="9">
        <f>IF(S20&lt;&gt;"",MOD(SUM(S20+POWER(10,LEN(S20))*BF20),97),MOD(BF20,97))</f>
        <v>10</v>
      </c>
      <c r="BH20" s="9">
        <f>IF(T20&lt;&gt;"",MOD(SUM(T20+POWER(10,LEN(T20))*BG20),97),MOD(BG20,97))</f>
        <v>11</v>
      </c>
      <c r="BI20" s="9">
        <f>IF(U20&lt;&gt;"",MOD(SUM(U20+POWER(10,LEN(U20))*BH20),97),MOD(BH20,97))</f>
        <v>22</v>
      </c>
      <c r="BJ20" s="9">
        <f>IF(V20&lt;&gt;"",MOD(SUM(V20+POWER(10,LEN(V20))*BI20),97),MOD(BI20,97))</f>
        <v>26</v>
      </c>
      <c r="BK20" s="9">
        <f>IF(W20&lt;&gt;"",MOD(SUM(W20+POWER(10,LEN(W20))*BJ20),97),MOD(BJ20,97))</f>
        <v>67</v>
      </c>
      <c r="BL20" s="9">
        <f>IF(X20&lt;&gt;"",MOD(SUM(X20+POWER(10,LEN(X20))*BK20),97),MOD(BK20,97))</f>
        <v>38</v>
      </c>
      <c r="BM20" s="9">
        <f>IF(Y20&lt;&gt;"",MOD(SUM(Y20+POWER(10,LEN(Y20))*BL20),97),MOD(BL20,97))</f>
        <v>33</v>
      </c>
      <c r="BN20" s="9">
        <f>IF(Z20&lt;&gt;"",MOD(SUM(Z20+POWER(10,LEN(Z20))*BM20),97),MOD(BM20,97))</f>
        <v>48</v>
      </c>
      <c r="BO20" s="9">
        <f>IF(AA20&lt;&gt;"",MOD(SUM(AA20+POWER(10,LEN(AA20))*BN20),97),MOD(BN20,97))</f>
        <v>1</v>
      </c>
      <c r="BP20" s="9">
        <f>IF(AB20&lt;&gt;"",MOD(SUM(AB20+POWER(10,LEN(AB20))*BO20),97),MOD(BO20,97))</f>
        <v>1</v>
      </c>
      <c r="BQ20" s="9">
        <f>IF(AC20&lt;&gt;"",MOD(SUM(AC20+POWER(10,LEN(AC20))*BP20),97),MOD(BP20,97))</f>
        <v>1</v>
      </c>
      <c r="BR20" s="9">
        <f>IF(AD20&lt;&gt;"",MOD(SUM(AD20+POWER(10,LEN(AD20))*BQ20),97),MOD(BQ20,97))</f>
        <v>1</v>
      </c>
      <c r="BS20" s="9">
        <f>IF(AE20&lt;&gt;"",MOD(SUM(AE20+POWER(10,LEN(AE20))*BR20),97),MOD(BR20,97))</f>
        <v>1</v>
      </c>
      <c r="BT20" s="9">
        <f>IF(AF20&lt;&gt;"",MOD(SUM(AF20+POWER(10,LEN(AF20))*BS20),97),MOD(BS20,97))</f>
        <v>1</v>
      </c>
      <c r="BU20" s="9">
        <f>IF(AG20&lt;&gt;"",MOD(SUM(AG20+POWER(10,LEN(AG20))*BT20),97),MOD(BT20,97))</f>
        <v>1</v>
      </c>
      <c r="BV20" s="9">
        <f>IF(AH20&lt;&gt;"",MOD(SUM(AH20+POWER(10,LEN(AH20))*BU20),97),MOD(BU20,97))</f>
        <v>1</v>
      </c>
      <c r="BW20" s="9">
        <f>IF(AI20&lt;&gt;"",MOD(SUM(AI20+POWER(10,LEN(AI20))*BV20),97),MOD(BV20,97))</f>
        <v>1</v>
      </c>
      <c r="BX20" s="9">
        <f>IF(AJ20&lt;&gt;"",MOD(SUM(AJ20+POWER(10,LEN(AJ20))*BW20),97),MOD(BW20,97))</f>
        <v>1</v>
      </c>
      <c r="BY20" s="9">
        <f>IF(AK20&lt;&gt;"",MOD(SUM(AK20+POWER(10,LEN(AK20))*BX20),97),MOD(BX20,97))</f>
        <v>1</v>
      </c>
      <c r="BZ20" s="9">
        <f>IF(AL20&lt;&gt;"",MOD(SUM(AL20+POWER(10,LEN(AL20))*BY20),97),MOD(BY20,97))</f>
        <v>1</v>
      </c>
      <c r="CA20" s="9">
        <f>IF(AM20&lt;&gt;"",MOD(SUM(AM20+POWER(10,LEN(AM20))*BZ20),97),MOD(BZ20,97))</f>
        <v>1</v>
      </c>
      <c r="CB20" s="9">
        <f>IF(AN20&lt;&gt;"",MOD(SUM(AN20+POWER(10,LEN(AN20))*CA20),97),MOD(CA20,97))</f>
        <v>1</v>
      </c>
      <c r="CC20" s="9">
        <f>IF(AO20&lt;&gt;"",MOD(SUM(AO20+POWER(10,LEN(AO20))*CB20),97),MOD(CB20,97))</f>
        <v>1</v>
      </c>
      <c r="CD20" s="9">
        <f>IF(AP20&lt;&gt;"",MOD(SUM(AP20+POWER(10,LEN(AP20))*CC20),97),MOD(CC20,97))</f>
        <v>1</v>
      </c>
      <c r="CE20" s="9">
        <f>IF(AQ20&lt;&gt;"",MOD(SUM(AQ20+POWER(10,LEN(AQ20))*CD20),97),MOD(CD20,97))</f>
        <v>1</v>
      </c>
      <c r="CF20" s="8" t="b">
        <f>IF(Tableau3[[#This Row],[R40]]=1,TRUE,FALSE)</f>
        <v>1</v>
      </c>
      <c r="CG20" s="8" t="str">
        <f>LEFT(Tableau3[Changement ordre caractères],LEN(Tableau3[Changement ordre caractères])-4)</f>
        <v>VPVG0000012345678901</v>
      </c>
      <c r="CH20" s="8" t="str">
        <f>LEFT(RIGHT(Tableau3[Changement ordre caractères],4),2)</f>
        <v>VG</v>
      </c>
      <c r="CI20" s="8" t="str">
        <f>RIGHT(Tableau3[Changement ordre caractères],2)</f>
        <v>96</v>
      </c>
      <c r="CJ20" s="8" t="str">
        <f>IF(Tableau3[[#This Row],[R40]]=1,Tableau3[[#This Row],[Clé]],MOD(VALUE(Tableau3[[#This Row],[Clé]])-Tableau3[[#This Row],[R40]]+1,97))</f>
        <v>96</v>
      </c>
      <c r="CK20" s="8" t="str">
        <f>REPT("0",2-LEN(Tableau3[[#This Row],[Bonne clé]]))</f>
        <v/>
      </c>
      <c r="CL20" s="9" t="str">
        <f>CONCATENATE(Tableau3[[#This Row],[Code Pays]],Tableau3[[#This Row],[Texte complémentaire]],Tableau3[[#This Row],[Bonne clé]],Tableau3[[#This Row],[No Compte]])</f>
        <v>VG96VPVG0000012345678901</v>
      </c>
    </row>
    <row r="21" spans="1:90" x14ac:dyDescent="0.25">
      <c r="A21" s="9" t="s">
        <v>137</v>
      </c>
      <c r="B21" s="6" t="str">
        <f>SUBSTITUTE(SUBSTITUTE(SUBSTITUTE(A21," ",""),"-",""),".","")</f>
        <v>BH67BMAG00001299123456</v>
      </c>
      <c r="C21" s="7" t="str">
        <f>CONCATENATE(RIGHT(B21,LEN(B21)-4),LEFT(B21,4))</f>
        <v>BMAG00001299123456BH67</v>
      </c>
      <c r="D21" s="9">
        <f>IFERROR(VLOOKUP(MID($C21,D$2,1),CorrespondanceCaractereValeur[],2,FALSE),"")</f>
        <v>11</v>
      </c>
      <c r="E21" s="9">
        <f>IFERROR(VLOOKUP(MID($C21,E$2,1),CorrespondanceCaractereValeur[],2,FALSE),"")</f>
        <v>22</v>
      </c>
      <c r="F21" s="9">
        <f>IFERROR(VLOOKUP(MID($C21,F$2,1),CorrespondanceCaractereValeur[],2,FALSE),"")</f>
        <v>10</v>
      </c>
      <c r="G21" s="9">
        <f>IFERROR(VLOOKUP(MID($C21,G$2,1),CorrespondanceCaractereValeur[],2,FALSE),"")</f>
        <v>16</v>
      </c>
      <c r="H21" s="9">
        <f>IFERROR(VLOOKUP(MID($C21,H$2,1),CorrespondanceCaractereValeur[],2,FALSE),"")</f>
        <v>0</v>
      </c>
      <c r="I21" s="9">
        <f>IFERROR(VLOOKUP(MID($C21,I$2,1),CorrespondanceCaractereValeur[],2,FALSE),"")</f>
        <v>0</v>
      </c>
      <c r="J21" s="9">
        <f>IFERROR(VLOOKUP(MID($C21,J$2,1),CorrespondanceCaractereValeur[],2,FALSE),"")</f>
        <v>0</v>
      </c>
      <c r="K21" s="9">
        <f>IFERROR(VLOOKUP(MID($C21,K$2,1),CorrespondanceCaractereValeur[],2,FALSE),"")</f>
        <v>0</v>
      </c>
      <c r="L21" s="9">
        <f>IFERROR(VLOOKUP(MID($C21,L$2,1),CorrespondanceCaractereValeur[],2,FALSE),"")</f>
        <v>1</v>
      </c>
      <c r="M21" s="9">
        <f>IFERROR(VLOOKUP(MID($C21,M$2,1),CorrespondanceCaractereValeur[],2,FALSE),"")</f>
        <v>2</v>
      </c>
      <c r="N21" s="9">
        <f>IFERROR(VLOOKUP(MID($C21,N$2,1),CorrespondanceCaractereValeur[],2,FALSE),"")</f>
        <v>9</v>
      </c>
      <c r="O21" s="9">
        <f>IFERROR(VLOOKUP(MID($C21,O$2,1),CorrespondanceCaractereValeur[],2,FALSE),"")</f>
        <v>9</v>
      </c>
      <c r="P21" s="9">
        <f>IFERROR(VLOOKUP(MID($C21,P$2,1),CorrespondanceCaractereValeur[],2,FALSE),"")</f>
        <v>1</v>
      </c>
      <c r="Q21" s="9">
        <f>IFERROR(VLOOKUP(MID($C21,Q$2,1),CorrespondanceCaractereValeur[],2,FALSE),"")</f>
        <v>2</v>
      </c>
      <c r="R21" s="9">
        <f>IFERROR(VLOOKUP(MID($C21,R$2,1),CorrespondanceCaractereValeur[],2,FALSE),"")</f>
        <v>3</v>
      </c>
      <c r="S21" s="9">
        <f>IFERROR(VLOOKUP(MID($C21,S$2,1),CorrespondanceCaractereValeur[],2,FALSE),"")</f>
        <v>4</v>
      </c>
      <c r="T21" s="9">
        <f>IFERROR(VLOOKUP(MID($C21,T$2,1),CorrespondanceCaractereValeur[],2,FALSE),"")</f>
        <v>5</v>
      </c>
      <c r="U21" s="9">
        <f>IFERROR(VLOOKUP(MID($C21,U$2,1),CorrespondanceCaractereValeur[],2,FALSE),"")</f>
        <v>6</v>
      </c>
      <c r="V21" s="9">
        <f>IFERROR(VLOOKUP(MID($C21,V$2,1),CorrespondanceCaractereValeur[],2,FALSE),"")</f>
        <v>11</v>
      </c>
      <c r="W21" s="9">
        <f>IFERROR(VLOOKUP(MID($C21,W$2,1),CorrespondanceCaractereValeur[],2,FALSE),"")</f>
        <v>17</v>
      </c>
      <c r="X21" s="9">
        <f>IFERROR(VLOOKUP(MID($C21,X$2,1),CorrespondanceCaractereValeur[],2,FALSE),"")</f>
        <v>6</v>
      </c>
      <c r="Y21" s="9">
        <f>IFERROR(VLOOKUP(MID($C21,Y$2,1),CorrespondanceCaractereValeur[],2,FALSE),"")</f>
        <v>7</v>
      </c>
      <c r="Z21" s="9" t="str">
        <f>IFERROR(VLOOKUP(MID($C21,Z$2,1),CorrespondanceCaractereValeur[],2,FALSE),"")</f>
        <v/>
      </c>
      <c r="AA21" s="9" t="str">
        <f>IFERROR(VLOOKUP(MID($C21,AA$2,1),CorrespondanceCaractereValeur[],2,FALSE),"")</f>
        <v/>
      </c>
      <c r="AB21" s="9" t="str">
        <f>IFERROR(VLOOKUP(MID($C21,AB$2,1),CorrespondanceCaractereValeur[],2,FALSE),"")</f>
        <v/>
      </c>
      <c r="AC21" s="9" t="str">
        <f>IFERROR(VLOOKUP(MID($C21,AC$2,1),CorrespondanceCaractereValeur[],2,FALSE),"")</f>
        <v/>
      </c>
      <c r="AD21" s="9" t="str">
        <f>IFERROR(VLOOKUP(MID($C21,AD$2,1),CorrespondanceCaractereValeur[],2,FALSE),"")</f>
        <v/>
      </c>
      <c r="AE21" s="9" t="str">
        <f>IFERROR(VLOOKUP(MID($C21,AE$2,1),CorrespondanceCaractereValeur[],2,FALSE),"")</f>
        <v/>
      </c>
      <c r="AF21" s="9" t="str">
        <f>IFERROR(VLOOKUP(MID($C21,AF$2,1),CorrespondanceCaractereValeur[],2,FALSE),"")</f>
        <v/>
      </c>
      <c r="AG21" s="9" t="str">
        <f>IFERROR(VLOOKUP(MID($C21,AG$2,1),CorrespondanceCaractereValeur[],2,FALSE),"")</f>
        <v/>
      </c>
      <c r="AH21" s="9" t="str">
        <f>IFERROR(VLOOKUP(MID($C21,AH$2,1),CorrespondanceCaractereValeur[],2,FALSE),"")</f>
        <v/>
      </c>
      <c r="AI21" s="9" t="str">
        <f>IFERROR(VLOOKUP(MID($C21,AI$2,1),CorrespondanceCaractereValeur[],2,FALSE),"")</f>
        <v/>
      </c>
      <c r="AJ21" s="9" t="str">
        <f>IFERROR(VLOOKUP(MID($C21,AJ$2,1),CorrespondanceCaractereValeur[],2,FALSE),"")</f>
        <v/>
      </c>
      <c r="AK21" s="9" t="str">
        <f>IFERROR(VLOOKUP(MID($C21,AK$2,1),CorrespondanceCaractereValeur[],2,FALSE),"")</f>
        <v/>
      </c>
      <c r="AL21" s="9" t="str">
        <f>IFERROR(VLOOKUP(MID($C21,AL$2,1),CorrespondanceCaractereValeur[],2,FALSE),"")</f>
        <v/>
      </c>
      <c r="AM21" s="9" t="str">
        <f>IFERROR(VLOOKUP(MID($C21,AM$2,1),CorrespondanceCaractereValeur[],2,FALSE),"")</f>
        <v/>
      </c>
      <c r="AN21" s="9" t="str">
        <f>IFERROR(VLOOKUP(MID($C21,AN$2,1),CorrespondanceCaractereValeur[],2,FALSE),"")</f>
        <v/>
      </c>
      <c r="AO21" s="9" t="str">
        <f>IFERROR(VLOOKUP(MID($C21,AO$2,1),CorrespondanceCaractereValeur[],2,FALSE),"")</f>
        <v/>
      </c>
      <c r="AP21" s="9" t="str">
        <f>IFERROR(VLOOKUP(MID($C21,AP$2,1),CorrespondanceCaractereValeur[],2,FALSE),"")</f>
        <v/>
      </c>
      <c r="AQ21" s="9" t="str">
        <f>IFERROR(VLOOKUP(MID($C21,AQ$2,1),CorrespondanceCaractereValeur[],2,FALSE),"")</f>
        <v/>
      </c>
      <c r="AR21" s="9">
        <f>IF(D21&gt;0,MOD(D21,97),0)</f>
        <v>11</v>
      </c>
      <c r="AS21" s="9">
        <f>IF(E21&lt;&gt;"",MOD(SUM(E21+POWER(10,LEN(E21))*AR21),97),MOD(AR21,97))</f>
        <v>55</v>
      </c>
      <c r="AT21" s="9">
        <f>IF(F21&lt;&gt;"",MOD(SUM(F21+POWER(10,LEN(F21))*AS21),97),MOD(AS21,97))</f>
        <v>78</v>
      </c>
      <c r="AU21" s="9">
        <f>IF(G21&lt;&gt;"",MOD(SUM(G21+POWER(10,LEN(G21))*AT21),97),MOD(AT21,97))</f>
        <v>56</v>
      </c>
      <c r="AV21" s="9">
        <f>IF(H21&lt;&gt;"",MOD(SUM(H21+POWER(10,LEN(H21))*AU21),97),MOD(AU21,97))</f>
        <v>75</v>
      </c>
      <c r="AW21" s="9">
        <f>IF(I21&lt;&gt;"",MOD(SUM(I21+POWER(10,LEN(I21))*AV21),97),MOD(AV21,97))</f>
        <v>71</v>
      </c>
      <c r="AX21" s="9">
        <f>IF(J21&lt;&gt;"",MOD(SUM(J21+POWER(10,LEN(J21))*AW21),97),MOD(AW21,97))</f>
        <v>31</v>
      </c>
      <c r="AY21" s="9">
        <f>IF(K21&lt;&gt;"",MOD(SUM(K21+POWER(10,LEN(K21))*AX21),97),MOD(AX21,97))</f>
        <v>19</v>
      </c>
      <c r="AZ21" s="9">
        <f>IF(L21&lt;&gt;"",MOD(SUM(L21+POWER(10,LEN(L21))*AY21),97),MOD(AY21,97))</f>
        <v>94</v>
      </c>
      <c r="BA21" s="9">
        <f>IF(M21&lt;&gt;"",MOD(SUM(M21+POWER(10,LEN(M21))*AZ21),97),MOD(AZ21,97))</f>
        <v>69</v>
      </c>
      <c r="BB21" s="9">
        <f>IF(N21&lt;&gt;"",MOD(SUM(N21+POWER(10,LEN(N21))*BA21),97),MOD(BA21,97))</f>
        <v>20</v>
      </c>
      <c r="BC21" s="9">
        <f>IF(O21&lt;&gt;"",MOD(SUM(O21+POWER(10,LEN(O21))*BB21),97),MOD(BB21,97))</f>
        <v>15</v>
      </c>
      <c r="BD21" s="9">
        <f>IF(P21&lt;&gt;"",MOD(SUM(P21+POWER(10,LEN(P21))*BC21),97),MOD(BC21,97))</f>
        <v>54</v>
      </c>
      <c r="BE21" s="9">
        <f>IF(Q21&lt;&gt;"",MOD(SUM(Q21+POWER(10,LEN(Q21))*BD21),97),MOD(BD21,97))</f>
        <v>57</v>
      </c>
      <c r="BF21" s="9">
        <f>IF(R21&lt;&gt;"",MOD(SUM(R21+POWER(10,LEN(R21))*BE21),97),MOD(BE21,97))</f>
        <v>88</v>
      </c>
      <c r="BG21" s="9">
        <f>IF(S21&lt;&gt;"",MOD(SUM(S21+POWER(10,LEN(S21))*BF21),97),MOD(BF21,97))</f>
        <v>11</v>
      </c>
      <c r="BH21" s="9">
        <f>IF(T21&lt;&gt;"",MOD(SUM(T21+POWER(10,LEN(T21))*BG21),97),MOD(BG21,97))</f>
        <v>18</v>
      </c>
      <c r="BI21" s="9">
        <f>IF(U21&lt;&gt;"",MOD(SUM(U21+POWER(10,LEN(U21))*BH21),97),MOD(BH21,97))</f>
        <v>89</v>
      </c>
      <c r="BJ21" s="9">
        <f>IF(V21&lt;&gt;"",MOD(SUM(V21+POWER(10,LEN(V21))*BI21),97),MOD(BI21,97))</f>
        <v>84</v>
      </c>
      <c r="BK21" s="9">
        <f>IF(W21&lt;&gt;"",MOD(SUM(W21+POWER(10,LEN(W21))*BJ21),97),MOD(BJ21,97))</f>
        <v>75</v>
      </c>
      <c r="BL21" s="9">
        <f>IF(X21&lt;&gt;"",MOD(SUM(X21+POWER(10,LEN(X21))*BK21),97),MOD(BK21,97))</f>
        <v>77</v>
      </c>
      <c r="BM21" s="9">
        <f>IF(Y21&lt;&gt;"",MOD(SUM(Y21+POWER(10,LEN(Y21))*BL21),97),MOD(BL21,97))</f>
        <v>1</v>
      </c>
      <c r="BN21" s="9">
        <f>IF(Z21&lt;&gt;"",MOD(SUM(Z21+POWER(10,LEN(Z21))*BM21),97),MOD(BM21,97))</f>
        <v>1</v>
      </c>
      <c r="BO21" s="9">
        <f>IF(AA21&lt;&gt;"",MOD(SUM(AA21+POWER(10,LEN(AA21))*BN21),97),MOD(BN21,97))</f>
        <v>1</v>
      </c>
      <c r="BP21" s="9">
        <f>IF(AB21&lt;&gt;"",MOD(SUM(AB21+POWER(10,LEN(AB21))*BO21),97),MOD(BO21,97))</f>
        <v>1</v>
      </c>
      <c r="BQ21" s="9">
        <f>IF(AC21&lt;&gt;"",MOD(SUM(AC21+POWER(10,LEN(AC21))*BP21),97),MOD(BP21,97))</f>
        <v>1</v>
      </c>
      <c r="BR21" s="9">
        <f>IF(AD21&lt;&gt;"",MOD(SUM(AD21+POWER(10,LEN(AD21))*BQ21),97),MOD(BQ21,97))</f>
        <v>1</v>
      </c>
      <c r="BS21" s="9">
        <f>IF(AE21&lt;&gt;"",MOD(SUM(AE21+POWER(10,LEN(AE21))*BR21),97),MOD(BR21,97))</f>
        <v>1</v>
      </c>
      <c r="BT21" s="9">
        <f>IF(AF21&lt;&gt;"",MOD(SUM(AF21+POWER(10,LEN(AF21))*BS21),97),MOD(BS21,97))</f>
        <v>1</v>
      </c>
      <c r="BU21" s="9">
        <f>IF(AG21&lt;&gt;"",MOD(SUM(AG21+POWER(10,LEN(AG21))*BT21),97),MOD(BT21,97))</f>
        <v>1</v>
      </c>
      <c r="BV21" s="9">
        <f>IF(AH21&lt;&gt;"",MOD(SUM(AH21+POWER(10,LEN(AH21))*BU21),97),MOD(BU21,97))</f>
        <v>1</v>
      </c>
      <c r="BW21" s="9">
        <f>IF(AI21&lt;&gt;"",MOD(SUM(AI21+POWER(10,LEN(AI21))*BV21),97),MOD(BV21,97))</f>
        <v>1</v>
      </c>
      <c r="BX21" s="9">
        <f>IF(AJ21&lt;&gt;"",MOD(SUM(AJ21+POWER(10,LEN(AJ21))*BW21),97),MOD(BW21,97))</f>
        <v>1</v>
      </c>
      <c r="BY21" s="9">
        <f>IF(AK21&lt;&gt;"",MOD(SUM(AK21+POWER(10,LEN(AK21))*BX21),97),MOD(BX21,97))</f>
        <v>1</v>
      </c>
      <c r="BZ21" s="9">
        <f>IF(AL21&lt;&gt;"",MOD(SUM(AL21+POWER(10,LEN(AL21))*BY21),97),MOD(BY21,97))</f>
        <v>1</v>
      </c>
      <c r="CA21" s="9">
        <f>IF(AM21&lt;&gt;"",MOD(SUM(AM21+POWER(10,LEN(AM21))*BZ21),97),MOD(BZ21,97))</f>
        <v>1</v>
      </c>
      <c r="CB21" s="9">
        <f>IF(AN21&lt;&gt;"",MOD(SUM(AN21+POWER(10,LEN(AN21))*CA21),97),MOD(CA21,97))</f>
        <v>1</v>
      </c>
      <c r="CC21" s="9">
        <f>IF(AO21&lt;&gt;"",MOD(SUM(AO21+POWER(10,LEN(AO21))*CB21),97),MOD(CB21,97))</f>
        <v>1</v>
      </c>
      <c r="CD21" s="9">
        <f>IF(AP21&lt;&gt;"",MOD(SUM(AP21+POWER(10,LEN(AP21))*CC21),97),MOD(CC21,97))</f>
        <v>1</v>
      </c>
      <c r="CE21" s="9">
        <f>IF(AQ21&lt;&gt;"",MOD(SUM(AQ21+POWER(10,LEN(AQ21))*CD21),97),MOD(CD21,97))</f>
        <v>1</v>
      </c>
      <c r="CF21" s="8" t="b">
        <f>IF(Tableau3[[#This Row],[R40]]=1,TRUE,FALSE)</f>
        <v>1</v>
      </c>
      <c r="CG21" s="8" t="str">
        <f>LEFT(Tableau3[Changement ordre caractères],LEN(Tableau3[Changement ordre caractères])-4)</f>
        <v>BMAG00001299123456</v>
      </c>
      <c r="CH21" s="8" t="str">
        <f>LEFT(RIGHT(Tableau3[Changement ordre caractères],4),2)</f>
        <v>BH</v>
      </c>
      <c r="CI21" s="8" t="str">
        <f>RIGHT(Tableau3[Changement ordre caractères],2)</f>
        <v>67</v>
      </c>
      <c r="CJ21" s="8" t="str">
        <f>IF(Tableau3[[#This Row],[R40]]=1,Tableau3[[#This Row],[Clé]],MOD(VALUE(Tableau3[[#This Row],[Clé]])-Tableau3[[#This Row],[R40]]+1,97))</f>
        <v>67</v>
      </c>
      <c r="CK21" s="8" t="str">
        <f>REPT("0",2-LEN(Tableau3[[#This Row],[Bonne clé]]))</f>
        <v/>
      </c>
      <c r="CL21" s="9" t="str">
        <f>CONCATENATE(Tableau3[[#This Row],[Code Pays]],Tableau3[[#This Row],[Texte complémentaire]],Tableau3[[#This Row],[Bonne clé]],Tableau3[[#This Row],[No Compte]])</f>
        <v>BH67BMAG00001299123456</v>
      </c>
    </row>
    <row r="22" spans="1:90" x14ac:dyDescent="0.25">
      <c r="A22" s="9" t="s">
        <v>138</v>
      </c>
      <c r="B22" s="6" t="str">
        <f>SUBSTITUTE(SUBSTITUTE(SUBSTITUTE(A22," ",""),"-",""),".","")</f>
        <v>BA391290079401028494</v>
      </c>
      <c r="C22" s="7" t="str">
        <f>CONCATENATE(RIGHT(B22,LEN(B22)-4),LEFT(B22,4))</f>
        <v>1290079401028494BA39</v>
      </c>
      <c r="D22" s="9">
        <f>IFERROR(VLOOKUP(MID($C22,D$2,1),CorrespondanceCaractereValeur[],2,FALSE),"")</f>
        <v>1</v>
      </c>
      <c r="E22" s="9">
        <f>IFERROR(VLOOKUP(MID($C22,E$2,1),CorrespondanceCaractereValeur[],2,FALSE),"")</f>
        <v>2</v>
      </c>
      <c r="F22" s="9">
        <f>IFERROR(VLOOKUP(MID($C22,F$2,1),CorrespondanceCaractereValeur[],2,FALSE),"")</f>
        <v>9</v>
      </c>
      <c r="G22" s="9">
        <f>IFERROR(VLOOKUP(MID($C22,G$2,1),CorrespondanceCaractereValeur[],2,FALSE),"")</f>
        <v>0</v>
      </c>
      <c r="H22" s="9">
        <f>IFERROR(VLOOKUP(MID($C22,H$2,1),CorrespondanceCaractereValeur[],2,FALSE),"")</f>
        <v>0</v>
      </c>
      <c r="I22" s="9">
        <f>IFERROR(VLOOKUP(MID($C22,I$2,1),CorrespondanceCaractereValeur[],2,FALSE),"")</f>
        <v>7</v>
      </c>
      <c r="J22" s="9">
        <f>IFERROR(VLOOKUP(MID($C22,J$2,1),CorrespondanceCaractereValeur[],2,FALSE),"")</f>
        <v>9</v>
      </c>
      <c r="K22" s="9">
        <f>IFERROR(VLOOKUP(MID($C22,K$2,1),CorrespondanceCaractereValeur[],2,FALSE),"")</f>
        <v>4</v>
      </c>
      <c r="L22" s="9">
        <f>IFERROR(VLOOKUP(MID($C22,L$2,1),CorrespondanceCaractereValeur[],2,FALSE),"")</f>
        <v>0</v>
      </c>
      <c r="M22" s="9">
        <f>IFERROR(VLOOKUP(MID($C22,M$2,1),CorrespondanceCaractereValeur[],2,FALSE),"")</f>
        <v>1</v>
      </c>
      <c r="N22" s="9">
        <f>IFERROR(VLOOKUP(MID($C22,N$2,1),CorrespondanceCaractereValeur[],2,FALSE),"")</f>
        <v>0</v>
      </c>
      <c r="O22" s="9">
        <f>IFERROR(VLOOKUP(MID($C22,O$2,1),CorrespondanceCaractereValeur[],2,FALSE),"")</f>
        <v>2</v>
      </c>
      <c r="P22" s="9">
        <f>IFERROR(VLOOKUP(MID($C22,P$2,1),CorrespondanceCaractereValeur[],2,FALSE),"")</f>
        <v>8</v>
      </c>
      <c r="Q22" s="9">
        <f>IFERROR(VLOOKUP(MID($C22,Q$2,1),CorrespondanceCaractereValeur[],2,FALSE),"")</f>
        <v>4</v>
      </c>
      <c r="R22" s="9">
        <f>IFERROR(VLOOKUP(MID($C22,R$2,1),CorrespondanceCaractereValeur[],2,FALSE),"")</f>
        <v>9</v>
      </c>
      <c r="S22" s="9">
        <f>IFERROR(VLOOKUP(MID($C22,S$2,1),CorrespondanceCaractereValeur[],2,FALSE),"")</f>
        <v>4</v>
      </c>
      <c r="T22" s="9">
        <f>IFERROR(VLOOKUP(MID($C22,T$2,1),CorrespondanceCaractereValeur[],2,FALSE),"")</f>
        <v>11</v>
      </c>
      <c r="U22" s="9">
        <f>IFERROR(VLOOKUP(MID($C22,U$2,1),CorrespondanceCaractereValeur[],2,FALSE),"")</f>
        <v>10</v>
      </c>
      <c r="V22" s="9">
        <f>IFERROR(VLOOKUP(MID($C22,V$2,1),CorrespondanceCaractereValeur[],2,FALSE),"")</f>
        <v>3</v>
      </c>
      <c r="W22" s="9">
        <f>IFERROR(VLOOKUP(MID($C22,W$2,1),CorrespondanceCaractereValeur[],2,FALSE),"")</f>
        <v>9</v>
      </c>
      <c r="X22" s="9" t="str">
        <f>IFERROR(VLOOKUP(MID($C22,X$2,1),CorrespondanceCaractereValeur[],2,FALSE),"")</f>
        <v/>
      </c>
      <c r="Y22" s="9" t="str">
        <f>IFERROR(VLOOKUP(MID($C22,Y$2,1),CorrespondanceCaractereValeur[],2,FALSE),"")</f>
        <v/>
      </c>
      <c r="Z22" s="9" t="str">
        <f>IFERROR(VLOOKUP(MID($C22,Z$2,1),CorrespondanceCaractereValeur[],2,FALSE),"")</f>
        <v/>
      </c>
      <c r="AA22" s="9" t="str">
        <f>IFERROR(VLOOKUP(MID($C22,AA$2,1),CorrespondanceCaractereValeur[],2,FALSE),"")</f>
        <v/>
      </c>
      <c r="AB22" s="9" t="str">
        <f>IFERROR(VLOOKUP(MID($C22,AB$2,1),CorrespondanceCaractereValeur[],2,FALSE),"")</f>
        <v/>
      </c>
      <c r="AC22" s="9" t="str">
        <f>IFERROR(VLOOKUP(MID($C22,AC$2,1),CorrespondanceCaractereValeur[],2,FALSE),"")</f>
        <v/>
      </c>
      <c r="AD22" s="9" t="str">
        <f>IFERROR(VLOOKUP(MID($C22,AD$2,1),CorrespondanceCaractereValeur[],2,FALSE),"")</f>
        <v/>
      </c>
      <c r="AE22" s="9" t="str">
        <f>IFERROR(VLOOKUP(MID($C22,AE$2,1),CorrespondanceCaractereValeur[],2,FALSE),"")</f>
        <v/>
      </c>
      <c r="AF22" s="9" t="str">
        <f>IFERROR(VLOOKUP(MID($C22,AF$2,1),CorrespondanceCaractereValeur[],2,FALSE),"")</f>
        <v/>
      </c>
      <c r="AG22" s="9" t="str">
        <f>IFERROR(VLOOKUP(MID($C22,AG$2,1),CorrespondanceCaractereValeur[],2,FALSE),"")</f>
        <v/>
      </c>
      <c r="AH22" s="9" t="str">
        <f>IFERROR(VLOOKUP(MID($C22,AH$2,1),CorrespondanceCaractereValeur[],2,FALSE),"")</f>
        <v/>
      </c>
      <c r="AI22" s="9" t="str">
        <f>IFERROR(VLOOKUP(MID($C22,AI$2,1),CorrespondanceCaractereValeur[],2,FALSE),"")</f>
        <v/>
      </c>
      <c r="AJ22" s="9" t="str">
        <f>IFERROR(VLOOKUP(MID($C22,AJ$2,1),CorrespondanceCaractereValeur[],2,FALSE),"")</f>
        <v/>
      </c>
      <c r="AK22" s="9" t="str">
        <f>IFERROR(VLOOKUP(MID($C22,AK$2,1),CorrespondanceCaractereValeur[],2,FALSE),"")</f>
        <v/>
      </c>
      <c r="AL22" s="9" t="str">
        <f>IFERROR(VLOOKUP(MID($C22,AL$2,1),CorrespondanceCaractereValeur[],2,FALSE),"")</f>
        <v/>
      </c>
      <c r="AM22" s="9" t="str">
        <f>IFERROR(VLOOKUP(MID($C22,AM$2,1),CorrespondanceCaractereValeur[],2,FALSE),"")</f>
        <v/>
      </c>
      <c r="AN22" s="9" t="str">
        <f>IFERROR(VLOOKUP(MID($C22,AN$2,1),CorrespondanceCaractereValeur[],2,FALSE),"")</f>
        <v/>
      </c>
      <c r="AO22" s="9" t="str">
        <f>IFERROR(VLOOKUP(MID($C22,AO$2,1),CorrespondanceCaractereValeur[],2,FALSE),"")</f>
        <v/>
      </c>
      <c r="AP22" s="9" t="str">
        <f>IFERROR(VLOOKUP(MID($C22,AP$2,1),CorrespondanceCaractereValeur[],2,FALSE),"")</f>
        <v/>
      </c>
      <c r="AQ22" s="9" t="str">
        <f>IFERROR(VLOOKUP(MID($C22,AQ$2,1),CorrespondanceCaractereValeur[],2,FALSE),"")</f>
        <v/>
      </c>
      <c r="AR22" s="9">
        <f>IF(D22&gt;0,MOD(D22,97),0)</f>
        <v>1</v>
      </c>
      <c r="AS22" s="9">
        <f>IF(E22&lt;&gt;"",MOD(SUM(E22+POWER(10,LEN(E22))*AR22),97),MOD(AR22,97))</f>
        <v>12</v>
      </c>
      <c r="AT22" s="9">
        <f>IF(F22&lt;&gt;"",MOD(SUM(F22+POWER(10,LEN(F22))*AS22),97),MOD(AS22,97))</f>
        <v>32</v>
      </c>
      <c r="AU22" s="9">
        <f>IF(G22&lt;&gt;"",MOD(SUM(G22+POWER(10,LEN(G22))*AT22),97),MOD(AT22,97))</f>
        <v>29</v>
      </c>
      <c r="AV22" s="9">
        <f>IF(H22&lt;&gt;"",MOD(SUM(H22+POWER(10,LEN(H22))*AU22),97),MOD(AU22,97))</f>
        <v>96</v>
      </c>
      <c r="AW22" s="9">
        <f>IF(I22&lt;&gt;"",MOD(SUM(I22+POWER(10,LEN(I22))*AV22),97),MOD(AV22,97))</f>
        <v>94</v>
      </c>
      <c r="AX22" s="9">
        <f>IF(J22&lt;&gt;"",MOD(SUM(J22+POWER(10,LEN(J22))*AW22),97),MOD(AW22,97))</f>
        <v>76</v>
      </c>
      <c r="AY22" s="9">
        <f>IF(K22&lt;&gt;"",MOD(SUM(K22+POWER(10,LEN(K22))*AX22),97),MOD(AX22,97))</f>
        <v>85</v>
      </c>
      <c r="AZ22" s="9">
        <f>IF(L22&lt;&gt;"",MOD(SUM(L22+POWER(10,LEN(L22))*AY22),97),MOD(AY22,97))</f>
        <v>74</v>
      </c>
      <c r="BA22" s="9">
        <f>IF(M22&lt;&gt;"",MOD(SUM(M22+POWER(10,LEN(M22))*AZ22),97),MOD(AZ22,97))</f>
        <v>62</v>
      </c>
      <c r="BB22" s="9">
        <f>IF(N22&lt;&gt;"",MOD(SUM(N22+POWER(10,LEN(N22))*BA22),97),MOD(BA22,97))</f>
        <v>38</v>
      </c>
      <c r="BC22" s="9">
        <f>IF(O22&lt;&gt;"",MOD(SUM(O22+POWER(10,LEN(O22))*BB22),97),MOD(BB22,97))</f>
        <v>91</v>
      </c>
      <c r="BD22" s="9">
        <f>IF(P22&lt;&gt;"",MOD(SUM(P22+POWER(10,LEN(P22))*BC22),97),MOD(BC22,97))</f>
        <v>45</v>
      </c>
      <c r="BE22" s="9">
        <f>IF(Q22&lt;&gt;"",MOD(SUM(Q22+POWER(10,LEN(Q22))*BD22),97),MOD(BD22,97))</f>
        <v>66</v>
      </c>
      <c r="BF22" s="9">
        <f>IF(R22&lt;&gt;"",MOD(SUM(R22+POWER(10,LEN(R22))*BE22),97),MOD(BE22,97))</f>
        <v>87</v>
      </c>
      <c r="BG22" s="9">
        <f>IF(S22&lt;&gt;"",MOD(SUM(S22+POWER(10,LEN(S22))*BF22),97),MOD(BF22,97))</f>
        <v>1</v>
      </c>
      <c r="BH22" s="9">
        <f>IF(T22&lt;&gt;"",MOD(SUM(T22+POWER(10,LEN(T22))*BG22),97),MOD(BG22,97))</f>
        <v>14</v>
      </c>
      <c r="BI22" s="9">
        <f>IF(U22&lt;&gt;"",MOD(SUM(U22+POWER(10,LEN(U22))*BH22),97),MOD(BH22,97))</f>
        <v>52</v>
      </c>
      <c r="BJ22" s="9">
        <f>IF(V22&lt;&gt;"",MOD(SUM(V22+POWER(10,LEN(V22))*BI22),97),MOD(BI22,97))</f>
        <v>38</v>
      </c>
      <c r="BK22" s="9">
        <f>IF(W22&lt;&gt;"",MOD(SUM(W22+POWER(10,LEN(W22))*BJ22),97),MOD(BJ22,97))</f>
        <v>1</v>
      </c>
      <c r="BL22" s="9">
        <f>IF(X22&lt;&gt;"",MOD(SUM(X22+POWER(10,LEN(X22))*BK22),97),MOD(BK22,97))</f>
        <v>1</v>
      </c>
      <c r="BM22" s="9">
        <f>IF(Y22&lt;&gt;"",MOD(SUM(Y22+POWER(10,LEN(Y22))*BL22),97),MOD(BL22,97))</f>
        <v>1</v>
      </c>
      <c r="BN22" s="9">
        <f>IF(Z22&lt;&gt;"",MOD(SUM(Z22+POWER(10,LEN(Z22))*BM22),97),MOD(BM22,97))</f>
        <v>1</v>
      </c>
      <c r="BO22" s="9">
        <f>IF(AA22&lt;&gt;"",MOD(SUM(AA22+POWER(10,LEN(AA22))*BN22),97),MOD(BN22,97))</f>
        <v>1</v>
      </c>
      <c r="BP22" s="9">
        <f>IF(AB22&lt;&gt;"",MOD(SUM(AB22+POWER(10,LEN(AB22))*BO22),97),MOD(BO22,97))</f>
        <v>1</v>
      </c>
      <c r="BQ22" s="9">
        <f>IF(AC22&lt;&gt;"",MOD(SUM(AC22+POWER(10,LEN(AC22))*BP22),97),MOD(BP22,97))</f>
        <v>1</v>
      </c>
      <c r="BR22" s="9">
        <f>IF(AD22&lt;&gt;"",MOD(SUM(AD22+POWER(10,LEN(AD22))*BQ22),97),MOD(BQ22,97))</f>
        <v>1</v>
      </c>
      <c r="BS22" s="9">
        <f>IF(AE22&lt;&gt;"",MOD(SUM(AE22+POWER(10,LEN(AE22))*BR22),97),MOD(BR22,97))</f>
        <v>1</v>
      </c>
      <c r="BT22" s="9">
        <f>IF(AF22&lt;&gt;"",MOD(SUM(AF22+POWER(10,LEN(AF22))*BS22),97),MOD(BS22,97))</f>
        <v>1</v>
      </c>
      <c r="BU22" s="9">
        <f>IF(AG22&lt;&gt;"",MOD(SUM(AG22+POWER(10,LEN(AG22))*BT22),97),MOD(BT22,97))</f>
        <v>1</v>
      </c>
      <c r="BV22" s="9">
        <f>IF(AH22&lt;&gt;"",MOD(SUM(AH22+POWER(10,LEN(AH22))*BU22),97),MOD(BU22,97))</f>
        <v>1</v>
      </c>
      <c r="BW22" s="9">
        <f>IF(AI22&lt;&gt;"",MOD(SUM(AI22+POWER(10,LEN(AI22))*BV22),97),MOD(BV22,97))</f>
        <v>1</v>
      </c>
      <c r="BX22" s="9">
        <f>IF(AJ22&lt;&gt;"",MOD(SUM(AJ22+POWER(10,LEN(AJ22))*BW22),97),MOD(BW22,97))</f>
        <v>1</v>
      </c>
      <c r="BY22" s="9">
        <f>IF(AK22&lt;&gt;"",MOD(SUM(AK22+POWER(10,LEN(AK22))*BX22),97),MOD(BX22,97))</f>
        <v>1</v>
      </c>
      <c r="BZ22" s="9">
        <f>IF(AL22&lt;&gt;"",MOD(SUM(AL22+POWER(10,LEN(AL22))*BY22),97),MOD(BY22,97))</f>
        <v>1</v>
      </c>
      <c r="CA22" s="9">
        <f>IF(AM22&lt;&gt;"",MOD(SUM(AM22+POWER(10,LEN(AM22))*BZ22),97),MOD(BZ22,97))</f>
        <v>1</v>
      </c>
      <c r="CB22" s="9">
        <f>IF(AN22&lt;&gt;"",MOD(SUM(AN22+POWER(10,LEN(AN22))*CA22),97),MOD(CA22,97))</f>
        <v>1</v>
      </c>
      <c r="CC22" s="9">
        <f>IF(AO22&lt;&gt;"",MOD(SUM(AO22+POWER(10,LEN(AO22))*CB22),97),MOD(CB22,97))</f>
        <v>1</v>
      </c>
      <c r="CD22" s="9">
        <f>IF(AP22&lt;&gt;"",MOD(SUM(AP22+POWER(10,LEN(AP22))*CC22),97),MOD(CC22,97))</f>
        <v>1</v>
      </c>
      <c r="CE22" s="9">
        <f>IF(AQ22&lt;&gt;"",MOD(SUM(AQ22+POWER(10,LEN(AQ22))*CD22),97),MOD(CD22,97))</f>
        <v>1</v>
      </c>
      <c r="CF22" s="8" t="b">
        <f>IF(Tableau3[[#This Row],[R40]]=1,TRUE,FALSE)</f>
        <v>1</v>
      </c>
      <c r="CG22" s="8" t="str">
        <f>LEFT(Tableau3[Changement ordre caractères],LEN(Tableau3[Changement ordre caractères])-4)</f>
        <v>1290079401028494</v>
      </c>
      <c r="CH22" s="8" t="str">
        <f>LEFT(RIGHT(Tableau3[Changement ordre caractères],4),2)</f>
        <v>BA</v>
      </c>
      <c r="CI22" s="8" t="str">
        <f>RIGHT(Tableau3[Changement ordre caractères],2)</f>
        <v>39</v>
      </c>
      <c r="CJ22" s="8" t="str">
        <f>IF(Tableau3[[#This Row],[R40]]=1,Tableau3[[#This Row],[Clé]],MOD(VALUE(Tableau3[[#This Row],[Clé]])-Tableau3[[#This Row],[R40]]+1,97))</f>
        <v>39</v>
      </c>
      <c r="CK22" s="8" t="str">
        <f>REPT("0",2-LEN(Tableau3[[#This Row],[Bonne clé]]))</f>
        <v/>
      </c>
      <c r="CL22" s="9" t="str">
        <f>CONCATENATE(Tableau3[[#This Row],[Code Pays]],Tableau3[[#This Row],[Texte complémentaire]],Tableau3[[#This Row],[Bonne clé]],Tableau3[[#This Row],[No Compte]])</f>
        <v>BA391290079401028494</v>
      </c>
    </row>
    <row r="23" spans="1:90" x14ac:dyDescent="0.25">
      <c r="A23" s="9" t="s">
        <v>139</v>
      </c>
      <c r="B23" s="6" t="str">
        <f>SUBSTITUTE(SUBSTITUTE(SUBSTITUTE(A23," ",""),"-",""),".","")</f>
        <v>BR1800000000141455123924100C2</v>
      </c>
      <c r="C23" s="7" t="str">
        <f>CONCATENATE(RIGHT(B23,LEN(B23)-4),LEFT(B23,4))</f>
        <v>00000000141455123924100C2BR18</v>
      </c>
      <c r="D23" s="9">
        <f>IFERROR(VLOOKUP(MID($C23,D$2,1),CorrespondanceCaractereValeur[],2,FALSE),"")</f>
        <v>0</v>
      </c>
      <c r="E23" s="9">
        <f>IFERROR(VLOOKUP(MID($C23,E$2,1),CorrespondanceCaractereValeur[],2,FALSE),"")</f>
        <v>0</v>
      </c>
      <c r="F23" s="9">
        <f>IFERROR(VLOOKUP(MID($C23,F$2,1),CorrespondanceCaractereValeur[],2,FALSE),"")</f>
        <v>0</v>
      </c>
      <c r="G23" s="9">
        <f>IFERROR(VLOOKUP(MID($C23,G$2,1),CorrespondanceCaractereValeur[],2,FALSE),"")</f>
        <v>0</v>
      </c>
      <c r="H23" s="9">
        <f>IFERROR(VLOOKUP(MID($C23,H$2,1),CorrespondanceCaractereValeur[],2,FALSE),"")</f>
        <v>0</v>
      </c>
      <c r="I23" s="9">
        <f>IFERROR(VLOOKUP(MID($C23,I$2,1),CorrespondanceCaractereValeur[],2,FALSE),"")</f>
        <v>0</v>
      </c>
      <c r="J23" s="9">
        <f>IFERROR(VLOOKUP(MID($C23,J$2,1),CorrespondanceCaractereValeur[],2,FALSE),"")</f>
        <v>0</v>
      </c>
      <c r="K23" s="9">
        <f>IFERROR(VLOOKUP(MID($C23,K$2,1),CorrespondanceCaractereValeur[],2,FALSE),"")</f>
        <v>0</v>
      </c>
      <c r="L23" s="9">
        <f>IFERROR(VLOOKUP(MID($C23,L$2,1),CorrespondanceCaractereValeur[],2,FALSE),"")</f>
        <v>1</v>
      </c>
      <c r="M23" s="9">
        <f>IFERROR(VLOOKUP(MID($C23,M$2,1),CorrespondanceCaractereValeur[],2,FALSE),"")</f>
        <v>4</v>
      </c>
      <c r="N23" s="9">
        <f>IFERROR(VLOOKUP(MID($C23,N$2,1),CorrespondanceCaractereValeur[],2,FALSE),"")</f>
        <v>1</v>
      </c>
      <c r="O23" s="9">
        <f>IFERROR(VLOOKUP(MID($C23,O$2,1),CorrespondanceCaractereValeur[],2,FALSE),"")</f>
        <v>4</v>
      </c>
      <c r="P23" s="9">
        <f>IFERROR(VLOOKUP(MID($C23,P$2,1),CorrespondanceCaractereValeur[],2,FALSE),"")</f>
        <v>5</v>
      </c>
      <c r="Q23" s="9">
        <f>IFERROR(VLOOKUP(MID($C23,Q$2,1),CorrespondanceCaractereValeur[],2,FALSE),"")</f>
        <v>5</v>
      </c>
      <c r="R23" s="9">
        <f>IFERROR(VLOOKUP(MID($C23,R$2,1),CorrespondanceCaractereValeur[],2,FALSE),"")</f>
        <v>1</v>
      </c>
      <c r="S23" s="9">
        <f>IFERROR(VLOOKUP(MID($C23,S$2,1),CorrespondanceCaractereValeur[],2,FALSE),"")</f>
        <v>2</v>
      </c>
      <c r="T23" s="9">
        <f>IFERROR(VLOOKUP(MID($C23,T$2,1),CorrespondanceCaractereValeur[],2,FALSE),"")</f>
        <v>3</v>
      </c>
      <c r="U23" s="9">
        <f>IFERROR(VLOOKUP(MID($C23,U$2,1),CorrespondanceCaractereValeur[],2,FALSE),"")</f>
        <v>9</v>
      </c>
      <c r="V23" s="9">
        <f>IFERROR(VLOOKUP(MID($C23,V$2,1),CorrespondanceCaractereValeur[],2,FALSE),"")</f>
        <v>2</v>
      </c>
      <c r="W23" s="9">
        <f>IFERROR(VLOOKUP(MID($C23,W$2,1),CorrespondanceCaractereValeur[],2,FALSE),"")</f>
        <v>4</v>
      </c>
      <c r="X23" s="9">
        <f>IFERROR(VLOOKUP(MID($C23,X$2,1),CorrespondanceCaractereValeur[],2,FALSE),"")</f>
        <v>1</v>
      </c>
      <c r="Y23" s="9">
        <f>IFERROR(VLOOKUP(MID($C23,Y$2,1),CorrespondanceCaractereValeur[],2,FALSE),"")</f>
        <v>0</v>
      </c>
      <c r="Z23" s="9">
        <f>IFERROR(VLOOKUP(MID($C23,Z$2,1),CorrespondanceCaractereValeur[],2,FALSE),"")</f>
        <v>0</v>
      </c>
      <c r="AA23" s="9">
        <f>IFERROR(VLOOKUP(MID($C23,AA$2,1),CorrespondanceCaractereValeur[],2,FALSE),"")</f>
        <v>12</v>
      </c>
      <c r="AB23" s="9">
        <f>IFERROR(VLOOKUP(MID($C23,AB$2,1),CorrespondanceCaractereValeur[],2,FALSE),"")</f>
        <v>2</v>
      </c>
      <c r="AC23" s="9">
        <f>IFERROR(VLOOKUP(MID($C23,AC$2,1),CorrespondanceCaractereValeur[],2,FALSE),"")</f>
        <v>11</v>
      </c>
      <c r="AD23" s="9">
        <f>IFERROR(VLOOKUP(MID($C23,AD$2,1),CorrespondanceCaractereValeur[],2,FALSE),"")</f>
        <v>27</v>
      </c>
      <c r="AE23" s="9">
        <f>IFERROR(VLOOKUP(MID($C23,AE$2,1),CorrespondanceCaractereValeur[],2,FALSE),"")</f>
        <v>1</v>
      </c>
      <c r="AF23" s="9">
        <f>IFERROR(VLOOKUP(MID($C23,AF$2,1),CorrespondanceCaractereValeur[],2,FALSE),"")</f>
        <v>8</v>
      </c>
      <c r="AG23" s="9" t="str">
        <f>IFERROR(VLOOKUP(MID($C23,AG$2,1),CorrespondanceCaractereValeur[],2,FALSE),"")</f>
        <v/>
      </c>
      <c r="AH23" s="9" t="str">
        <f>IFERROR(VLOOKUP(MID($C23,AH$2,1),CorrespondanceCaractereValeur[],2,FALSE),"")</f>
        <v/>
      </c>
      <c r="AI23" s="9" t="str">
        <f>IFERROR(VLOOKUP(MID($C23,AI$2,1),CorrespondanceCaractereValeur[],2,FALSE),"")</f>
        <v/>
      </c>
      <c r="AJ23" s="9" t="str">
        <f>IFERROR(VLOOKUP(MID($C23,AJ$2,1),CorrespondanceCaractereValeur[],2,FALSE),"")</f>
        <v/>
      </c>
      <c r="AK23" s="9" t="str">
        <f>IFERROR(VLOOKUP(MID($C23,AK$2,1),CorrespondanceCaractereValeur[],2,FALSE),"")</f>
        <v/>
      </c>
      <c r="AL23" s="9" t="str">
        <f>IFERROR(VLOOKUP(MID($C23,AL$2,1),CorrespondanceCaractereValeur[],2,FALSE),"")</f>
        <v/>
      </c>
      <c r="AM23" s="9" t="str">
        <f>IFERROR(VLOOKUP(MID($C23,AM$2,1),CorrespondanceCaractereValeur[],2,FALSE),"")</f>
        <v/>
      </c>
      <c r="AN23" s="9" t="str">
        <f>IFERROR(VLOOKUP(MID($C23,AN$2,1),CorrespondanceCaractereValeur[],2,FALSE),"")</f>
        <v/>
      </c>
      <c r="AO23" s="9" t="str">
        <f>IFERROR(VLOOKUP(MID($C23,AO$2,1),CorrespondanceCaractereValeur[],2,FALSE),"")</f>
        <v/>
      </c>
      <c r="AP23" s="9" t="str">
        <f>IFERROR(VLOOKUP(MID($C23,AP$2,1),CorrespondanceCaractereValeur[],2,FALSE),"")</f>
        <v/>
      </c>
      <c r="AQ23" s="9" t="str">
        <f>IFERROR(VLOOKUP(MID($C23,AQ$2,1),CorrespondanceCaractereValeur[],2,FALSE),"")</f>
        <v/>
      </c>
      <c r="AR23" s="9">
        <f>IF(D23&gt;0,MOD(D23,97),0)</f>
        <v>0</v>
      </c>
      <c r="AS23" s="9">
        <f>IF(E23&lt;&gt;"",MOD(SUM(E23+POWER(10,LEN(E23))*AR23),97),MOD(AR23,97))</f>
        <v>0</v>
      </c>
      <c r="AT23" s="9">
        <f>IF(F23&lt;&gt;"",MOD(SUM(F23+POWER(10,LEN(F23))*AS23),97),MOD(AS23,97))</f>
        <v>0</v>
      </c>
      <c r="AU23" s="9">
        <f>IF(G23&lt;&gt;"",MOD(SUM(G23+POWER(10,LEN(G23))*AT23),97),MOD(AT23,97))</f>
        <v>0</v>
      </c>
      <c r="AV23" s="9">
        <f>IF(H23&lt;&gt;"",MOD(SUM(H23+POWER(10,LEN(H23))*AU23),97),MOD(AU23,97))</f>
        <v>0</v>
      </c>
      <c r="AW23" s="9">
        <f>IF(I23&lt;&gt;"",MOD(SUM(I23+POWER(10,LEN(I23))*AV23),97),MOD(AV23,97))</f>
        <v>0</v>
      </c>
      <c r="AX23" s="9">
        <f>IF(J23&lt;&gt;"",MOD(SUM(J23+POWER(10,LEN(J23))*AW23),97),MOD(AW23,97))</f>
        <v>0</v>
      </c>
      <c r="AY23" s="9">
        <f>IF(K23&lt;&gt;"",MOD(SUM(K23+POWER(10,LEN(K23))*AX23),97),MOD(AX23,97))</f>
        <v>0</v>
      </c>
      <c r="AZ23" s="9">
        <f>IF(L23&lt;&gt;"",MOD(SUM(L23+POWER(10,LEN(L23))*AY23),97),MOD(AY23,97))</f>
        <v>1</v>
      </c>
      <c r="BA23" s="9">
        <f>IF(M23&lt;&gt;"",MOD(SUM(M23+POWER(10,LEN(M23))*AZ23),97),MOD(AZ23,97))</f>
        <v>14</v>
      </c>
      <c r="BB23" s="9">
        <f>IF(N23&lt;&gt;"",MOD(SUM(N23+POWER(10,LEN(N23))*BA23),97),MOD(BA23,97))</f>
        <v>44</v>
      </c>
      <c r="BC23" s="9">
        <f>IF(O23&lt;&gt;"",MOD(SUM(O23+POWER(10,LEN(O23))*BB23),97),MOD(BB23,97))</f>
        <v>56</v>
      </c>
      <c r="BD23" s="9">
        <f>IF(P23&lt;&gt;"",MOD(SUM(P23+POWER(10,LEN(P23))*BC23),97),MOD(BC23,97))</f>
        <v>80</v>
      </c>
      <c r="BE23" s="9">
        <f>IF(Q23&lt;&gt;"",MOD(SUM(Q23+POWER(10,LEN(Q23))*BD23),97),MOD(BD23,97))</f>
        <v>29</v>
      </c>
      <c r="BF23" s="9">
        <f>IF(R23&lt;&gt;"",MOD(SUM(R23+POWER(10,LEN(R23))*BE23),97),MOD(BE23,97))</f>
        <v>0</v>
      </c>
      <c r="BG23" s="9">
        <f>IF(S23&lt;&gt;"",MOD(SUM(S23+POWER(10,LEN(S23))*BF23),97),MOD(BF23,97))</f>
        <v>2</v>
      </c>
      <c r="BH23" s="9">
        <f>IF(T23&lt;&gt;"",MOD(SUM(T23+POWER(10,LEN(T23))*BG23),97),MOD(BG23,97))</f>
        <v>23</v>
      </c>
      <c r="BI23" s="9">
        <f>IF(U23&lt;&gt;"",MOD(SUM(U23+POWER(10,LEN(U23))*BH23),97),MOD(BH23,97))</f>
        <v>45</v>
      </c>
      <c r="BJ23" s="9">
        <f>IF(V23&lt;&gt;"",MOD(SUM(V23+POWER(10,LEN(V23))*BI23),97),MOD(BI23,97))</f>
        <v>64</v>
      </c>
      <c r="BK23" s="9">
        <f>IF(W23&lt;&gt;"",MOD(SUM(W23+POWER(10,LEN(W23))*BJ23),97),MOD(BJ23,97))</f>
        <v>62</v>
      </c>
      <c r="BL23" s="9">
        <f>IF(X23&lt;&gt;"",MOD(SUM(X23+POWER(10,LEN(X23))*BK23),97),MOD(BK23,97))</f>
        <v>39</v>
      </c>
      <c r="BM23" s="9">
        <f>IF(Y23&lt;&gt;"",MOD(SUM(Y23+POWER(10,LEN(Y23))*BL23),97),MOD(BL23,97))</f>
        <v>2</v>
      </c>
      <c r="BN23" s="9">
        <f>IF(Z23&lt;&gt;"",MOD(SUM(Z23+POWER(10,LEN(Z23))*BM23),97),MOD(BM23,97))</f>
        <v>20</v>
      </c>
      <c r="BO23" s="9">
        <f>IF(AA23&lt;&gt;"",MOD(SUM(AA23+POWER(10,LEN(AA23))*BN23),97),MOD(BN23,97))</f>
        <v>72</v>
      </c>
      <c r="BP23" s="9">
        <f>IF(AB23&lt;&gt;"",MOD(SUM(AB23+POWER(10,LEN(AB23))*BO23),97),MOD(BO23,97))</f>
        <v>43</v>
      </c>
      <c r="BQ23" s="9">
        <f>IF(AC23&lt;&gt;"",MOD(SUM(AC23+POWER(10,LEN(AC23))*BP23),97),MOD(BP23,97))</f>
        <v>43</v>
      </c>
      <c r="BR23" s="9">
        <f>IF(AD23&lt;&gt;"",MOD(SUM(AD23+POWER(10,LEN(AD23))*BQ23),97),MOD(BQ23,97))</f>
        <v>59</v>
      </c>
      <c r="BS23" s="9">
        <f>IF(AE23&lt;&gt;"",MOD(SUM(AE23+POWER(10,LEN(AE23))*BR23),97),MOD(BR23,97))</f>
        <v>9</v>
      </c>
      <c r="BT23" s="9">
        <f>IF(AF23&lt;&gt;"",MOD(SUM(AF23+POWER(10,LEN(AF23))*BS23),97),MOD(BS23,97))</f>
        <v>1</v>
      </c>
      <c r="BU23" s="9">
        <f>IF(AG23&lt;&gt;"",MOD(SUM(AG23+POWER(10,LEN(AG23))*BT23),97),MOD(BT23,97))</f>
        <v>1</v>
      </c>
      <c r="BV23" s="9">
        <f>IF(AH23&lt;&gt;"",MOD(SUM(AH23+POWER(10,LEN(AH23))*BU23),97),MOD(BU23,97))</f>
        <v>1</v>
      </c>
      <c r="BW23" s="9">
        <f>IF(AI23&lt;&gt;"",MOD(SUM(AI23+POWER(10,LEN(AI23))*BV23),97),MOD(BV23,97))</f>
        <v>1</v>
      </c>
      <c r="BX23" s="9">
        <f>IF(AJ23&lt;&gt;"",MOD(SUM(AJ23+POWER(10,LEN(AJ23))*BW23),97),MOD(BW23,97))</f>
        <v>1</v>
      </c>
      <c r="BY23" s="9">
        <f>IF(AK23&lt;&gt;"",MOD(SUM(AK23+POWER(10,LEN(AK23))*BX23),97),MOD(BX23,97))</f>
        <v>1</v>
      </c>
      <c r="BZ23" s="9">
        <f>IF(AL23&lt;&gt;"",MOD(SUM(AL23+POWER(10,LEN(AL23))*BY23),97),MOD(BY23,97))</f>
        <v>1</v>
      </c>
      <c r="CA23" s="9">
        <f>IF(AM23&lt;&gt;"",MOD(SUM(AM23+POWER(10,LEN(AM23))*BZ23),97),MOD(BZ23,97))</f>
        <v>1</v>
      </c>
      <c r="CB23" s="9">
        <f>IF(AN23&lt;&gt;"",MOD(SUM(AN23+POWER(10,LEN(AN23))*CA23),97),MOD(CA23,97))</f>
        <v>1</v>
      </c>
      <c r="CC23" s="9">
        <f>IF(AO23&lt;&gt;"",MOD(SUM(AO23+POWER(10,LEN(AO23))*CB23),97),MOD(CB23,97))</f>
        <v>1</v>
      </c>
      <c r="CD23" s="9">
        <f>IF(AP23&lt;&gt;"",MOD(SUM(AP23+POWER(10,LEN(AP23))*CC23),97),MOD(CC23,97))</f>
        <v>1</v>
      </c>
      <c r="CE23" s="9">
        <f>IF(AQ23&lt;&gt;"",MOD(SUM(AQ23+POWER(10,LEN(AQ23))*CD23),97),MOD(CD23,97))</f>
        <v>1</v>
      </c>
      <c r="CF23" s="8" t="b">
        <f>IF(Tableau3[[#This Row],[R40]]=1,TRUE,FALSE)</f>
        <v>1</v>
      </c>
      <c r="CG23" s="8" t="str">
        <f>LEFT(Tableau3[Changement ordre caractères],LEN(Tableau3[Changement ordre caractères])-4)</f>
        <v>00000000141455123924100C2</v>
      </c>
      <c r="CH23" s="8" t="str">
        <f>LEFT(RIGHT(Tableau3[Changement ordre caractères],4),2)</f>
        <v>BR</v>
      </c>
      <c r="CI23" s="8" t="str">
        <f>RIGHT(Tableau3[Changement ordre caractères],2)</f>
        <v>18</v>
      </c>
      <c r="CJ23" s="8" t="str">
        <f>IF(Tableau3[[#This Row],[R40]]=1,Tableau3[[#This Row],[Clé]],MOD(VALUE(Tableau3[[#This Row],[Clé]])-Tableau3[[#This Row],[R40]]+1,97))</f>
        <v>18</v>
      </c>
      <c r="CK23" s="8" t="str">
        <f>REPT("0",2-LEN(Tableau3[[#This Row],[Bonne clé]]))</f>
        <v/>
      </c>
      <c r="CL23" s="9" t="str">
        <f>CONCATENATE(Tableau3[[#This Row],[Code Pays]],Tableau3[[#This Row],[Texte complémentaire]],Tableau3[[#This Row],[Bonne clé]],Tableau3[[#This Row],[No Compte]])</f>
        <v>BR1800000000141455123924100C2</v>
      </c>
    </row>
    <row r="24" spans="1:90" x14ac:dyDescent="0.25">
      <c r="A24" s="9" t="s">
        <v>140</v>
      </c>
      <c r="B24" s="6" t="str">
        <f>SUBSTITUTE(SUBSTITUTE(SUBSTITUTE(A24," ",""),"-",""),".","")</f>
        <v>BG80BNBG96611020345678</v>
      </c>
      <c r="C24" s="7" t="str">
        <f>CONCATENATE(RIGHT(B24,LEN(B24)-4),LEFT(B24,4))</f>
        <v>BNBG96611020345678BG80</v>
      </c>
      <c r="D24" s="9">
        <f>IFERROR(VLOOKUP(MID($C24,D$2,1),CorrespondanceCaractereValeur[],2,FALSE),"")</f>
        <v>11</v>
      </c>
      <c r="E24" s="9">
        <f>IFERROR(VLOOKUP(MID($C24,E$2,1),CorrespondanceCaractereValeur[],2,FALSE),"")</f>
        <v>23</v>
      </c>
      <c r="F24" s="9">
        <f>IFERROR(VLOOKUP(MID($C24,F$2,1),CorrespondanceCaractereValeur[],2,FALSE),"")</f>
        <v>11</v>
      </c>
      <c r="G24" s="9">
        <f>IFERROR(VLOOKUP(MID($C24,G$2,1),CorrespondanceCaractereValeur[],2,FALSE),"")</f>
        <v>16</v>
      </c>
      <c r="H24" s="9">
        <f>IFERROR(VLOOKUP(MID($C24,H$2,1),CorrespondanceCaractereValeur[],2,FALSE),"")</f>
        <v>9</v>
      </c>
      <c r="I24" s="9">
        <f>IFERROR(VLOOKUP(MID($C24,I$2,1),CorrespondanceCaractereValeur[],2,FALSE),"")</f>
        <v>6</v>
      </c>
      <c r="J24" s="9">
        <f>IFERROR(VLOOKUP(MID($C24,J$2,1),CorrespondanceCaractereValeur[],2,FALSE),"")</f>
        <v>6</v>
      </c>
      <c r="K24" s="9">
        <f>IFERROR(VLOOKUP(MID($C24,K$2,1),CorrespondanceCaractereValeur[],2,FALSE),"")</f>
        <v>1</v>
      </c>
      <c r="L24" s="9">
        <f>IFERROR(VLOOKUP(MID($C24,L$2,1),CorrespondanceCaractereValeur[],2,FALSE),"")</f>
        <v>1</v>
      </c>
      <c r="M24" s="9">
        <f>IFERROR(VLOOKUP(MID($C24,M$2,1),CorrespondanceCaractereValeur[],2,FALSE),"")</f>
        <v>0</v>
      </c>
      <c r="N24" s="9">
        <f>IFERROR(VLOOKUP(MID($C24,N$2,1),CorrespondanceCaractereValeur[],2,FALSE),"")</f>
        <v>2</v>
      </c>
      <c r="O24" s="9">
        <f>IFERROR(VLOOKUP(MID($C24,O$2,1),CorrespondanceCaractereValeur[],2,FALSE),"")</f>
        <v>0</v>
      </c>
      <c r="P24" s="9">
        <f>IFERROR(VLOOKUP(MID($C24,P$2,1),CorrespondanceCaractereValeur[],2,FALSE),"")</f>
        <v>3</v>
      </c>
      <c r="Q24" s="9">
        <f>IFERROR(VLOOKUP(MID($C24,Q$2,1),CorrespondanceCaractereValeur[],2,FALSE),"")</f>
        <v>4</v>
      </c>
      <c r="R24" s="9">
        <f>IFERROR(VLOOKUP(MID($C24,R$2,1),CorrespondanceCaractereValeur[],2,FALSE),"")</f>
        <v>5</v>
      </c>
      <c r="S24" s="9">
        <f>IFERROR(VLOOKUP(MID($C24,S$2,1),CorrespondanceCaractereValeur[],2,FALSE),"")</f>
        <v>6</v>
      </c>
      <c r="T24" s="9">
        <f>IFERROR(VLOOKUP(MID($C24,T$2,1),CorrespondanceCaractereValeur[],2,FALSE),"")</f>
        <v>7</v>
      </c>
      <c r="U24" s="9">
        <f>IFERROR(VLOOKUP(MID($C24,U$2,1),CorrespondanceCaractereValeur[],2,FALSE),"")</f>
        <v>8</v>
      </c>
      <c r="V24" s="9">
        <f>IFERROR(VLOOKUP(MID($C24,V$2,1),CorrespondanceCaractereValeur[],2,FALSE),"")</f>
        <v>11</v>
      </c>
      <c r="W24" s="9">
        <f>IFERROR(VLOOKUP(MID($C24,W$2,1),CorrespondanceCaractereValeur[],2,FALSE),"")</f>
        <v>16</v>
      </c>
      <c r="X24" s="9">
        <f>IFERROR(VLOOKUP(MID($C24,X$2,1),CorrespondanceCaractereValeur[],2,FALSE),"")</f>
        <v>8</v>
      </c>
      <c r="Y24" s="9">
        <f>IFERROR(VLOOKUP(MID($C24,Y$2,1),CorrespondanceCaractereValeur[],2,FALSE),"")</f>
        <v>0</v>
      </c>
      <c r="Z24" s="9" t="str">
        <f>IFERROR(VLOOKUP(MID($C24,Z$2,1),CorrespondanceCaractereValeur[],2,FALSE),"")</f>
        <v/>
      </c>
      <c r="AA24" s="9" t="str">
        <f>IFERROR(VLOOKUP(MID($C24,AA$2,1),CorrespondanceCaractereValeur[],2,FALSE),"")</f>
        <v/>
      </c>
      <c r="AB24" s="9" t="str">
        <f>IFERROR(VLOOKUP(MID($C24,AB$2,1),CorrespondanceCaractereValeur[],2,FALSE),"")</f>
        <v/>
      </c>
      <c r="AC24" s="9" t="str">
        <f>IFERROR(VLOOKUP(MID($C24,AC$2,1),CorrespondanceCaractereValeur[],2,FALSE),"")</f>
        <v/>
      </c>
      <c r="AD24" s="9" t="str">
        <f>IFERROR(VLOOKUP(MID($C24,AD$2,1),CorrespondanceCaractereValeur[],2,FALSE),"")</f>
        <v/>
      </c>
      <c r="AE24" s="9" t="str">
        <f>IFERROR(VLOOKUP(MID($C24,AE$2,1),CorrespondanceCaractereValeur[],2,FALSE),"")</f>
        <v/>
      </c>
      <c r="AF24" s="9" t="str">
        <f>IFERROR(VLOOKUP(MID($C24,AF$2,1),CorrespondanceCaractereValeur[],2,FALSE),"")</f>
        <v/>
      </c>
      <c r="AG24" s="9" t="str">
        <f>IFERROR(VLOOKUP(MID($C24,AG$2,1),CorrespondanceCaractereValeur[],2,FALSE),"")</f>
        <v/>
      </c>
      <c r="AH24" s="9" t="str">
        <f>IFERROR(VLOOKUP(MID($C24,AH$2,1),CorrespondanceCaractereValeur[],2,FALSE),"")</f>
        <v/>
      </c>
      <c r="AI24" s="9" t="str">
        <f>IFERROR(VLOOKUP(MID($C24,AI$2,1),CorrespondanceCaractereValeur[],2,FALSE),"")</f>
        <v/>
      </c>
      <c r="AJ24" s="9" t="str">
        <f>IFERROR(VLOOKUP(MID($C24,AJ$2,1),CorrespondanceCaractereValeur[],2,FALSE),"")</f>
        <v/>
      </c>
      <c r="AK24" s="9" t="str">
        <f>IFERROR(VLOOKUP(MID($C24,AK$2,1),CorrespondanceCaractereValeur[],2,FALSE),"")</f>
        <v/>
      </c>
      <c r="AL24" s="9" t="str">
        <f>IFERROR(VLOOKUP(MID($C24,AL$2,1),CorrespondanceCaractereValeur[],2,FALSE),"")</f>
        <v/>
      </c>
      <c r="AM24" s="9" t="str">
        <f>IFERROR(VLOOKUP(MID($C24,AM$2,1),CorrespondanceCaractereValeur[],2,FALSE),"")</f>
        <v/>
      </c>
      <c r="AN24" s="9" t="str">
        <f>IFERROR(VLOOKUP(MID($C24,AN$2,1),CorrespondanceCaractereValeur[],2,FALSE),"")</f>
        <v/>
      </c>
      <c r="AO24" s="9" t="str">
        <f>IFERROR(VLOOKUP(MID($C24,AO$2,1),CorrespondanceCaractereValeur[],2,FALSE),"")</f>
        <v/>
      </c>
      <c r="AP24" s="9" t="str">
        <f>IFERROR(VLOOKUP(MID($C24,AP$2,1),CorrespondanceCaractereValeur[],2,FALSE),"")</f>
        <v/>
      </c>
      <c r="AQ24" s="9" t="str">
        <f>IFERROR(VLOOKUP(MID($C24,AQ$2,1),CorrespondanceCaractereValeur[],2,FALSE),"")</f>
        <v/>
      </c>
      <c r="AR24" s="9">
        <f>IF(D24&gt;0,MOD(D24,97),0)</f>
        <v>11</v>
      </c>
      <c r="AS24" s="9">
        <f>IF(E24&lt;&gt;"",MOD(SUM(E24+POWER(10,LEN(E24))*AR24),97),MOD(AR24,97))</f>
        <v>56</v>
      </c>
      <c r="AT24" s="9">
        <f>IF(F24&lt;&gt;"",MOD(SUM(F24+POWER(10,LEN(F24))*AS24),97),MOD(AS24,97))</f>
        <v>82</v>
      </c>
      <c r="AU24" s="9">
        <f>IF(G24&lt;&gt;"",MOD(SUM(G24+POWER(10,LEN(G24))*AT24),97),MOD(AT24,97))</f>
        <v>68</v>
      </c>
      <c r="AV24" s="9">
        <f>IF(H24&lt;&gt;"",MOD(SUM(H24+POWER(10,LEN(H24))*AU24),97),MOD(AU24,97))</f>
        <v>10</v>
      </c>
      <c r="AW24" s="9">
        <f>IF(I24&lt;&gt;"",MOD(SUM(I24+POWER(10,LEN(I24))*AV24),97),MOD(AV24,97))</f>
        <v>9</v>
      </c>
      <c r="AX24" s="9">
        <f>IF(J24&lt;&gt;"",MOD(SUM(J24+POWER(10,LEN(J24))*AW24),97),MOD(AW24,97))</f>
        <v>96</v>
      </c>
      <c r="AY24" s="9">
        <f>IF(K24&lt;&gt;"",MOD(SUM(K24+POWER(10,LEN(K24))*AX24),97),MOD(AX24,97))</f>
        <v>88</v>
      </c>
      <c r="AZ24" s="9">
        <f>IF(L24&lt;&gt;"",MOD(SUM(L24+POWER(10,LEN(L24))*AY24),97),MOD(AY24,97))</f>
        <v>8</v>
      </c>
      <c r="BA24" s="9">
        <f>IF(M24&lt;&gt;"",MOD(SUM(M24+POWER(10,LEN(M24))*AZ24),97),MOD(AZ24,97))</f>
        <v>80</v>
      </c>
      <c r="BB24" s="9">
        <f>IF(N24&lt;&gt;"",MOD(SUM(N24+POWER(10,LEN(N24))*BA24),97),MOD(BA24,97))</f>
        <v>26</v>
      </c>
      <c r="BC24" s="9">
        <f>IF(O24&lt;&gt;"",MOD(SUM(O24+POWER(10,LEN(O24))*BB24),97),MOD(BB24,97))</f>
        <v>66</v>
      </c>
      <c r="BD24" s="9">
        <f>IF(P24&lt;&gt;"",MOD(SUM(P24+POWER(10,LEN(P24))*BC24),97),MOD(BC24,97))</f>
        <v>81</v>
      </c>
      <c r="BE24" s="9">
        <f>IF(Q24&lt;&gt;"",MOD(SUM(Q24+POWER(10,LEN(Q24))*BD24),97),MOD(BD24,97))</f>
        <v>38</v>
      </c>
      <c r="BF24" s="9">
        <f>IF(R24&lt;&gt;"",MOD(SUM(R24+POWER(10,LEN(R24))*BE24),97),MOD(BE24,97))</f>
        <v>94</v>
      </c>
      <c r="BG24" s="9">
        <f>IF(S24&lt;&gt;"",MOD(SUM(S24+POWER(10,LEN(S24))*BF24),97),MOD(BF24,97))</f>
        <v>73</v>
      </c>
      <c r="BH24" s="9">
        <f>IF(T24&lt;&gt;"",MOD(SUM(T24+POWER(10,LEN(T24))*BG24),97),MOD(BG24,97))</f>
        <v>58</v>
      </c>
      <c r="BI24" s="9">
        <f>IF(U24&lt;&gt;"",MOD(SUM(U24+POWER(10,LEN(U24))*BH24),97),MOD(BH24,97))</f>
        <v>6</v>
      </c>
      <c r="BJ24" s="9">
        <f>IF(V24&lt;&gt;"",MOD(SUM(V24+POWER(10,LEN(V24))*BI24),97),MOD(BI24,97))</f>
        <v>29</v>
      </c>
      <c r="BK24" s="9">
        <f>IF(W24&lt;&gt;"",MOD(SUM(W24+POWER(10,LEN(W24))*BJ24),97),MOD(BJ24,97))</f>
        <v>6</v>
      </c>
      <c r="BL24" s="9">
        <f>IF(X24&lt;&gt;"",MOD(SUM(X24+POWER(10,LEN(X24))*BK24),97),MOD(BK24,97))</f>
        <v>68</v>
      </c>
      <c r="BM24" s="9">
        <f>IF(Y24&lt;&gt;"",MOD(SUM(Y24+POWER(10,LEN(Y24))*BL24),97),MOD(BL24,97))</f>
        <v>1</v>
      </c>
      <c r="BN24" s="9">
        <f>IF(Z24&lt;&gt;"",MOD(SUM(Z24+POWER(10,LEN(Z24))*BM24),97),MOD(BM24,97))</f>
        <v>1</v>
      </c>
      <c r="BO24" s="9">
        <f>IF(AA24&lt;&gt;"",MOD(SUM(AA24+POWER(10,LEN(AA24))*BN24),97),MOD(BN24,97))</f>
        <v>1</v>
      </c>
      <c r="BP24" s="9">
        <f>IF(AB24&lt;&gt;"",MOD(SUM(AB24+POWER(10,LEN(AB24))*BO24),97),MOD(BO24,97))</f>
        <v>1</v>
      </c>
      <c r="BQ24" s="9">
        <f>IF(AC24&lt;&gt;"",MOD(SUM(AC24+POWER(10,LEN(AC24))*BP24),97),MOD(BP24,97))</f>
        <v>1</v>
      </c>
      <c r="BR24" s="9">
        <f>IF(AD24&lt;&gt;"",MOD(SUM(AD24+POWER(10,LEN(AD24))*BQ24),97),MOD(BQ24,97))</f>
        <v>1</v>
      </c>
      <c r="BS24" s="9">
        <f>IF(AE24&lt;&gt;"",MOD(SUM(AE24+POWER(10,LEN(AE24))*BR24),97),MOD(BR24,97))</f>
        <v>1</v>
      </c>
      <c r="BT24" s="9">
        <f>IF(AF24&lt;&gt;"",MOD(SUM(AF24+POWER(10,LEN(AF24))*BS24),97),MOD(BS24,97))</f>
        <v>1</v>
      </c>
      <c r="BU24" s="9">
        <f>IF(AG24&lt;&gt;"",MOD(SUM(AG24+POWER(10,LEN(AG24))*BT24),97),MOD(BT24,97))</f>
        <v>1</v>
      </c>
      <c r="BV24" s="9">
        <f>IF(AH24&lt;&gt;"",MOD(SUM(AH24+POWER(10,LEN(AH24))*BU24),97),MOD(BU24,97))</f>
        <v>1</v>
      </c>
      <c r="BW24" s="9">
        <f>IF(AI24&lt;&gt;"",MOD(SUM(AI24+POWER(10,LEN(AI24))*BV24),97),MOD(BV24,97))</f>
        <v>1</v>
      </c>
      <c r="BX24" s="9">
        <f>IF(AJ24&lt;&gt;"",MOD(SUM(AJ24+POWER(10,LEN(AJ24))*BW24),97),MOD(BW24,97))</f>
        <v>1</v>
      </c>
      <c r="BY24" s="9">
        <f>IF(AK24&lt;&gt;"",MOD(SUM(AK24+POWER(10,LEN(AK24))*BX24),97),MOD(BX24,97))</f>
        <v>1</v>
      </c>
      <c r="BZ24" s="9">
        <f>IF(AL24&lt;&gt;"",MOD(SUM(AL24+POWER(10,LEN(AL24))*BY24),97),MOD(BY24,97))</f>
        <v>1</v>
      </c>
      <c r="CA24" s="9">
        <f>IF(AM24&lt;&gt;"",MOD(SUM(AM24+POWER(10,LEN(AM24))*BZ24),97),MOD(BZ24,97))</f>
        <v>1</v>
      </c>
      <c r="CB24" s="9">
        <f>IF(AN24&lt;&gt;"",MOD(SUM(AN24+POWER(10,LEN(AN24))*CA24),97),MOD(CA24,97))</f>
        <v>1</v>
      </c>
      <c r="CC24" s="9">
        <f>IF(AO24&lt;&gt;"",MOD(SUM(AO24+POWER(10,LEN(AO24))*CB24),97),MOD(CB24,97))</f>
        <v>1</v>
      </c>
      <c r="CD24" s="9">
        <f>IF(AP24&lt;&gt;"",MOD(SUM(AP24+POWER(10,LEN(AP24))*CC24),97),MOD(CC24,97))</f>
        <v>1</v>
      </c>
      <c r="CE24" s="9">
        <f>IF(AQ24&lt;&gt;"",MOD(SUM(AQ24+POWER(10,LEN(AQ24))*CD24),97),MOD(CD24,97))</f>
        <v>1</v>
      </c>
      <c r="CF24" s="8" t="b">
        <f>IF(Tableau3[[#This Row],[R40]]=1,TRUE,FALSE)</f>
        <v>1</v>
      </c>
      <c r="CG24" s="8" t="str">
        <f>LEFT(Tableau3[Changement ordre caractères],LEN(Tableau3[Changement ordre caractères])-4)</f>
        <v>BNBG96611020345678</v>
      </c>
      <c r="CH24" s="8" t="str">
        <f>LEFT(RIGHT(Tableau3[Changement ordre caractères],4),2)</f>
        <v>BG</v>
      </c>
      <c r="CI24" s="8" t="str">
        <f>RIGHT(Tableau3[Changement ordre caractères],2)</f>
        <v>80</v>
      </c>
      <c r="CJ24" s="8" t="str">
        <f>IF(Tableau3[[#This Row],[R40]]=1,Tableau3[[#This Row],[Clé]],MOD(VALUE(Tableau3[[#This Row],[Clé]])-Tableau3[[#This Row],[R40]]+1,97))</f>
        <v>80</v>
      </c>
      <c r="CK24" s="8" t="str">
        <f>REPT("0",2-LEN(Tableau3[[#This Row],[Bonne clé]]))</f>
        <v/>
      </c>
      <c r="CL24" s="9" t="str">
        <f>CONCATENATE(Tableau3[[#This Row],[Code Pays]],Tableau3[[#This Row],[Texte complémentaire]],Tableau3[[#This Row],[Bonne clé]],Tableau3[[#This Row],[No Compte]])</f>
        <v>BG80BNBG96611020345678</v>
      </c>
    </row>
    <row r="25" spans="1:90" x14ac:dyDescent="0.25">
      <c r="A25" s="9" t="s">
        <v>141</v>
      </c>
      <c r="B25" s="6" t="str">
        <f>SUBSTITUTE(SUBSTITUTE(SUBSTITUTE(A25," ",""),"-",""),".","")</f>
        <v>CR0515202001026284066</v>
      </c>
      <c r="C25" s="7" t="str">
        <f>CONCATENATE(RIGHT(B25,LEN(B25)-4),LEFT(B25,4))</f>
        <v>15202001026284066CR05</v>
      </c>
      <c r="D25" s="9">
        <f>IFERROR(VLOOKUP(MID($C25,D$2,1),CorrespondanceCaractereValeur[],2,FALSE),"")</f>
        <v>1</v>
      </c>
      <c r="E25" s="9">
        <f>IFERROR(VLOOKUP(MID($C25,E$2,1),CorrespondanceCaractereValeur[],2,FALSE),"")</f>
        <v>5</v>
      </c>
      <c r="F25" s="9">
        <f>IFERROR(VLOOKUP(MID($C25,F$2,1),CorrespondanceCaractereValeur[],2,FALSE),"")</f>
        <v>2</v>
      </c>
      <c r="G25" s="9">
        <f>IFERROR(VLOOKUP(MID($C25,G$2,1),CorrespondanceCaractereValeur[],2,FALSE),"")</f>
        <v>0</v>
      </c>
      <c r="H25" s="9">
        <f>IFERROR(VLOOKUP(MID($C25,H$2,1),CorrespondanceCaractereValeur[],2,FALSE),"")</f>
        <v>2</v>
      </c>
      <c r="I25" s="9">
        <f>IFERROR(VLOOKUP(MID($C25,I$2,1),CorrespondanceCaractereValeur[],2,FALSE),"")</f>
        <v>0</v>
      </c>
      <c r="J25" s="9">
        <f>IFERROR(VLOOKUP(MID($C25,J$2,1),CorrespondanceCaractereValeur[],2,FALSE),"")</f>
        <v>0</v>
      </c>
      <c r="K25" s="9">
        <f>IFERROR(VLOOKUP(MID($C25,K$2,1),CorrespondanceCaractereValeur[],2,FALSE),"")</f>
        <v>1</v>
      </c>
      <c r="L25" s="9">
        <f>IFERROR(VLOOKUP(MID($C25,L$2,1),CorrespondanceCaractereValeur[],2,FALSE),"")</f>
        <v>0</v>
      </c>
      <c r="M25" s="9">
        <f>IFERROR(VLOOKUP(MID($C25,M$2,1),CorrespondanceCaractereValeur[],2,FALSE),"")</f>
        <v>2</v>
      </c>
      <c r="N25" s="9">
        <f>IFERROR(VLOOKUP(MID($C25,N$2,1),CorrespondanceCaractereValeur[],2,FALSE),"")</f>
        <v>6</v>
      </c>
      <c r="O25" s="9">
        <f>IFERROR(VLOOKUP(MID($C25,O$2,1),CorrespondanceCaractereValeur[],2,FALSE),"")</f>
        <v>2</v>
      </c>
      <c r="P25" s="9">
        <f>IFERROR(VLOOKUP(MID($C25,P$2,1),CorrespondanceCaractereValeur[],2,FALSE),"")</f>
        <v>8</v>
      </c>
      <c r="Q25" s="9">
        <f>IFERROR(VLOOKUP(MID($C25,Q$2,1),CorrespondanceCaractereValeur[],2,FALSE),"")</f>
        <v>4</v>
      </c>
      <c r="R25" s="9">
        <f>IFERROR(VLOOKUP(MID($C25,R$2,1),CorrespondanceCaractereValeur[],2,FALSE),"")</f>
        <v>0</v>
      </c>
      <c r="S25" s="9">
        <f>IFERROR(VLOOKUP(MID($C25,S$2,1),CorrespondanceCaractereValeur[],2,FALSE),"")</f>
        <v>6</v>
      </c>
      <c r="T25" s="9">
        <f>IFERROR(VLOOKUP(MID($C25,T$2,1),CorrespondanceCaractereValeur[],2,FALSE),"")</f>
        <v>6</v>
      </c>
      <c r="U25" s="9">
        <f>IFERROR(VLOOKUP(MID($C25,U$2,1),CorrespondanceCaractereValeur[],2,FALSE),"")</f>
        <v>12</v>
      </c>
      <c r="V25" s="9">
        <f>IFERROR(VLOOKUP(MID($C25,V$2,1),CorrespondanceCaractereValeur[],2,FALSE),"")</f>
        <v>27</v>
      </c>
      <c r="W25" s="9">
        <f>IFERROR(VLOOKUP(MID($C25,W$2,1),CorrespondanceCaractereValeur[],2,FALSE),"")</f>
        <v>0</v>
      </c>
      <c r="X25" s="9">
        <f>IFERROR(VLOOKUP(MID($C25,X$2,1),CorrespondanceCaractereValeur[],2,FALSE),"")</f>
        <v>5</v>
      </c>
      <c r="Y25" s="9" t="str">
        <f>IFERROR(VLOOKUP(MID($C25,Y$2,1),CorrespondanceCaractereValeur[],2,FALSE),"")</f>
        <v/>
      </c>
      <c r="Z25" s="9" t="str">
        <f>IFERROR(VLOOKUP(MID($C25,Z$2,1),CorrespondanceCaractereValeur[],2,FALSE),"")</f>
        <v/>
      </c>
      <c r="AA25" s="9" t="str">
        <f>IFERROR(VLOOKUP(MID($C25,AA$2,1),CorrespondanceCaractereValeur[],2,FALSE),"")</f>
        <v/>
      </c>
      <c r="AB25" s="9" t="str">
        <f>IFERROR(VLOOKUP(MID($C25,AB$2,1),CorrespondanceCaractereValeur[],2,FALSE),"")</f>
        <v/>
      </c>
      <c r="AC25" s="9" t="str">
        <f>IFERROR(VLOOKUP(MID($C25,AC$2,1),CorrespondanceCaractereValeur[],2,FALSE),"")</f>
        <v/>
      </c>
      <c r="AD25" s="9" t="str">
        <f>IFERROR(VLOOKUP(MID($C25,AD$2,1),CorrespondanceCaractereValeur[],2,FALSE),"")</f>
        <v/>
      </c>
      <c r="AE25" s="9" t="str">
        <f>IFERROR(VLOOKUP(MID($C25,AE$2,1),CorrespondanceCaractereValeur[],2,FALSE),"")</f>
        <v/>
      </c>
      <c r="AF25" s="9" t="str">
        <f>IFERROR(VLOOKUP(MID($C25,AF$2,1),CorrespondanceCaractereValeur[],2,FALSE),"")</f>
        <v/>
      </c>
      <c r="AG25" s="9" t="str">
        <f>IFERROR(VLOOKUP(MID($C25,AG$2,1),CorrespondanceCaractereValeur[],2,FALSE),"")</f>
        <v/>
      </c>
      <c r="AH25" s="9" t="str">
        <f>IFERROR(VLOOKUP(MID($C25,AH$2,1),CorrespondanceCaractereValeur[],2,FALSE),"")</f>
        <v/>
      </c>
      <c r="AI25" s="9" t="str">
        <f>IFERROR(VLOOKUP(MID($C25,AI$2,1),CorrespondanceCaractereValeur[],2,FALSE),"")</f>
        <v/>
      </c>
      <c r="AJ25" s="9" t="str">
        <f>IFERROR(VLOOKUP(MID($C25,AJ$2,1),CorrespondanceCaractereValeur[],2,FALSE),"")</f>
        <v/>
      </c>
      <c r="AK25" s="9" t="str">
        <f>IFERROR(VLOOKUP(MID($C25,AK$2,1),CorrespondanceCaractereValeur[],2,FALSE),"")</f>
        <v/>
      </c>
      <c r="AL25" s="9" t="str">
        <f>IFERROR(VLOOKUP(MID($C25,AL$2,1),CorrespondanceCaractereValeur[],2,FALSE),"")</f>
        <v/>
      </c>
      <c r="AM25" s="9" t="str">
        <f>IFERROR(VLOOKUP(MID($C25,AM$2,1),CorrespondanceCaractereValeur[],2,FALSE),"")</f>
        <v/>
      </c>
      <c r="AN25" s="9" t="str">
        <f>IFERROR(VLOOKUP(MID($C25,AN$2,1),CorrespondanceCaractereValeur[],2,FALSE),"")</f>
        <v/>
      </c>
      <c r="AO25" s="9" t="str">
        <f>IFERROR(VLOOKUP(MID($C25,AO$2,1),CorrespondanceCaractereValeur[],2,FALSE),"")</f>
        <v/>
      </c>
      <c r="AP25" s="9" t="str">
        <f>IFERROR(VLOOKUP(MID($C25,AP$2,1),CorrespondanceCaractereValeur[],2,FALSE),"")</f>
        <v/>
      </c>
      <c r="AQ25" s="9" t="str">
        <f>IFERROR(VLOOKUP(MID($C25,AQ$2,1),CorrespondanceCaractereValeur[],2,FALSE),"")</f>
        <v/>
      </c>
      <c r="AR25" s="9">
        <f>IF(D25&gt;0,MOD(D25,97),0)</f>
        <v>1</v>
      </c>
      <c r="AS25" s="9">
        <f>IF(E25&lt;&gt;"",MOD(SUM(E25+POWER(10,LEN(E25))*AR25),97),MOD(AR25,97))</f>
        <v>15</v>
      </c>
      <c r="AT25" s="9">
        <f>IF(F25&lt;&gt;"",MOD(SUM(F25+POWER(10,LEN(F25))*AS25),97),MOD(AS25,97))</f>
        <v>55</v>
      </c>
      <c r="AU25" s="9">
        <f>IF(G25&lt;&gt;"",MOD(SUM(G25+POWER(10,LEN(G25))*AT25),97),MOD(AT25,97))</f>
        <v>65</v>
      </c>
      <c r="AV25" s="9">
        <f>IF(H25&lt;&gt;"",MOD(SUM(H25+POWER(10,LEN(H25))*AU25),97),MOD(AU25,97))</f>
        <v>70</v>
      </c>
      <c r="AW25" s="9">
        <f>IF(I25&lt;&gt;"",MOD(SUM(I25+POWER(10,LEN(I25))*AV25),97),MOD(AV25,97))</f>
        <v>21</v>
      </c>
      <c r="AX25" s="9">
        <f>IF(J25&lt;&gt;"",MOD(SUM(J25+POWER(10,LEN(J25))*AW25),97),MOD(AW25,97))</f>
        <v>16</v>
      </c>
      <c r="AY25" s="9">
        <f>IF(K25&lt;&gt;"",MOD(SUM(K25+POWER(10,LEN(K25))*AX25),97),MOD(AX25,97))</f>
        <v>64</v>
      </c>
      <c r="AZ25" s="9">
        <f>IF(L25&lt;&gt;"",MOD(SUM(L25+POWER(10,LEN(L25))*AY25),97),MOD(AY25,97))</f>
        <v>58</v>
      </c>
      <c r="BA25" s="9">
        <f>IF(M25&lt;&gt;"",MOD(SUM(M25+POWER(10,LEN(M25))*AZ25),97),MOD(AZ25,97))</f>
        <v>0</v>
      </c>
      <c r="BB25" s="9">
        <f>IF(N25&lt;&gt;"",MOD(SUM(N25+POWER(10,LEN(N25))*BA25),97),MOD(BA25,97))</f>
        <v>6</v>
      </c>
      <c r="BC25" s="9">
        <f>IF(O25&lt;&gt;"",MOD(SUM(O25+POWER(10,LEN(O25))*BB25),97),MOD(BB25,97))</f>
        <v>62</v>
      </c>
      <c r="BD25" s="9">
        <f>IF(P25&lt;&gt;"",MOD(SUM(P25+POWER(10,LEN(P25))*BC25),97),MOD(BC25,97))</f>
        <v>46</v>
      </c>
      <c r="BE25" s="9">
        <f>IF(Q25&lt;&gt;"",MOD(SUM(Q25+POWER(10,LEN(Q25))*BD25),97),MOD(BD25,97))</f>
        <v>76</v>
      </c>
      <c r="BF25" s="9">
        <f>IF(R25&lt;&gt;"",MOD(SUM(R25+POWER(10,LEN(R25))*BE25),97),MOD(BE25,97))</f>
        <v>81</v>
      </c>
      <c r="BG25" s="9">
        <f>IF(S25&lt;&gt;"",MOD(SUM(S25+POWER(10,LEN(S25))*BF25),97),MOD(BF25,97))</f>
        <v>40</v>
      </c>
      <c r="BH25" s="9">
        <f>IF(T25&lt;&gt;"",MOD(SUM(T25+POWER(10,LEN(T25))*BG25),97),MOD(BG25,97))</f>
        <v>18</v>
      </c>
      <c r="BI25" s="9">
        <f>IF(U25&lt;&gt;"",MOD(SUM(U25+POWER(10,LEN(U25))*BH25),97),MOD(BH25,97))</f>
        <v>66</v>
      </c>
      <c r="BJ25" s="9">
        <f>IF(V25&lt;&gt;"",MOD(SUM(V25+POWER(10,LEN(V25))*BI25),97),MOD(BI25,97))</f>
        <v>31</v>
      </c>
      <c r="BK25" s="9">
        <f>IF(W25&lt;&gt;"",MOD(SUM(W25+POWER(10,LEN(W25))*BJ25),97),MOD(BJ25,97))</f>
        <v>19</v>
      </c>
      <c r="BL25" s="9">
        <f>IF(X25&lt;&gt;"",MOD(SUM(X25+POWER(10,LEN(X25))*BK25),97),MOD(BK25,97))</f>
        <v>1</v>
      </c>
      <c r="BM25" s="9">
        <f>IF(Y25&lt;&gt;"",MOD(SUM(Y25+POWER(10,LEN(Y25))*BL25),97),MOD(BL25,97))</f>
        <v>1</v>
      </c>
      <c r="BN25" s="9">
        <f>IF(Z25&lt;&gt;"",MOD(SUM(Z25+POWER(10,LEN(Z25))*BM25),97),MOD(BM25,97))</f>
        <v>1</v>
      </c>
      <c r="BO25" s="9">
        <f>IF(AA25&lt;&gt;"",MOD(SUM(AA25+POWER(10,LEN(AA25))*BN25),97),MOD(BN25,97))</f>
        <v>1</v>
      </c>
      <c r="BP25" s="9">
        <f>IF(AB25&lt;&gt;"",MOD(SUM(AB25+POWER(10,LEN(AB25))*BO25),97),MOD(BO25,97))</f>
        <v>1</v>
      </c>
      <c r="BQ25" s="9">
        <f>IF(AC25&lt;&gt;"",MOD(SUM(AC25+POWER(10,LEN(AC25))*BP25),97),MOD(BP25,97))</f>
        <v>1</v>
      </c>
      <c r="BR25" s="9">
        <f>IF(AD25&lt;&gt;"",MOD(SUM(AD25+POWER(10,LEN(AD25))*BQ25),97),MOD(BQ25,97))</f>
        <v>1</v>
      </c>
      <c r="BS25" s="9">
        <f>IF(AE25&lt;&gt;"",MOD(SUM(AE25+POWER(10,LEN(AE25))*BR25),97),MOD(BR25,97))</f>
        <v>1</v>
      </c>
      <c r="BT25" s="9">
        <f>IF(AF25&lt;&gt;"",MOD(SUM(AF25+POWER(10,LEN(AF25))*BS25),97),MOD(BS25,97))</f>
        <v>1</v>
      </c>
      <c r="BU25" s="9">
        <f>IF(AG25&lt;&gt;"",MOD(SUM(AG25+POWER(10,LEN(AG25))*BT25),97),MOD(BT25,97))</f>
        <v>1</v>
      </c>
      <c r="BV25" s="9">
        <f>IF(AH25&lt;&gt;"",MOD(SUM(AH25+POWER(10,LEN(AH25))*BU25),97),MOD(BU25,97))</f>
        <v>1</v>
      </c>
      <c r="BW25" s="9">
        <f>IF(AI25&lt;&gt;"",MOD(SUM(AI25+POWER(10,LEN(AI25))*BV25),97),MOD(BV25,97))</f>
        <v>1</v>
      </c>
      <c r="BX25" s="9">
        <f>IF(AJ25&lt;&gt;"",MOD(SUM(AJ25+POWER(10,LEN(AJ25))*BW25),97),MOD(BW25,97))</f>
        <v>1</v>
      </c>
      <c r="BY25" s="9">
        <f>IF(AK25&lt;&gt;"",MOD(SUM(AK25+POWER(10,LEN(AK25))*BX25),97),MOD(BX25,97))</f>
        <v>1</v>
      </c>
      <c r="BZ25" s="9">
        <f>IF(AL25&lt;&gt;"",MOD(SUM(AL25+POWER(10,LEN(AL25))*BY25),97),MOD(BY25,97))</f>
        <v>1</v>
      </c>
      <c r="CA25" s="9">
        <f>IF(AM25&lt;&gt;"",MOD(SUM(AM25+POWER(10,LEN(AM25))*BZ25),97),MOD(BZ25,97))</f>
        <v>1</v>
      </c>
      <c r="CB25" s="9">
        <f>IF(AN25&lt;&gt;"",MOD(SUM(AN25+POWER(10,LEN(AN25))*CA25),97),MOD(CA25,97))</f>
        <v>1</v>
      </c>
      <c r="CC25" s="9">
        <f>IF(AO25&lt;&gt;"",MOD(SUM(AO25+POWER(10,LEN(AO25))*CB25),97),MOD(CB25,97))</f>
        <v>1</v>
      </c>
      <c r="CD25" s="9">
        <f>IF(AP25&lt;&gt;"",MOD(SUM(AP25+POWER(10,LEN(AP25))*CC25),97),MOD(CC25,97))</f>
        <v>1</v>
      </c>
      <c r="CE25" s="9">
        <f>IF(AQ25&lt;&gt;"",MOD(SUM(AQ25+POWER(10,LEN(AQ25))*CD25),97),MOD(CD25,97))</f>
        <v>1</v>
      </c>
      <c r="CF25" s="8" t="b">
        <f>IF(Tableau3[[#This Row],[R40]]=1,TRUE,FALSE)</f>
        <v>1</v>
      </c>
      <c r="CG25" s="8" t="str">
        <f>LEFT(Tableau3[Changement ordre caractères],LEN(Tableau3[Changement ordre caractères])-4)</f>
        <v>15202001026284066</v>
      </c>
      <c r="CH25" s="8" t="str">
        <f>LEFT(RIGHT(Tableau3[Changement ordre caractères],4),2)</f>
        <v>CR</v>
      </c>
      <c r="CI25" s="8" t="str">
        <f>RIGHT(Tableau3[Changement ordre caractères],2)</f>
        <v>05</v>
      </c>
      <c r="CJ25" s="8" t="str">
        <f>IF(Tableau3[[#This Row],[R40]]=1,Tableau3[[#This Row],[Clé]],MOD(VALUE(Tableau3[[#This Row],[Clé]])-Tableau3[[#This Row],[R40]]+1,97))</f>
        <v>05</v>
      </c>
      <c r="CK25" s="8" t="str">
        <f>REPT("0",2-LEN(Tableau3[[#This Row],[Bonne clé]]))</f>
        <v/>
      </c>
      <c r="CL25" s="9" t="str">
        <f>CONCATENATE(Tableau3[[#This Row],[Code Pays]],Tableau3[[#This Row],[Texte complémentaire]],Tableau3[[#This Row],[Bonne clé]],Tableau3[[#This Row],[No Compte]])</f>
        <v>CR0515202001026284066</v>
      </c>
    </row>
    <row r="26" spans="1:90" x14ac:dyDescent="0.25">
      <c r="B26" s="6"/>
      <c r="C26" s="7"/>
    </row>
    <row r="27" spans="1:90" x14ac:dyDescent="0.25">
      <c r="B27" s="6"/>
      <c r="C27" s="7"/>
    </row>
    <row r="28" spans="1:90" x14ac:dyDescent="0.25">
      <c r="B28" s="6"/>
      <c r="C28" s="7"/>
    </row>
    <row r="29" spans="1:90" x14ac:dyDescent="0.25">
      <c r="B29" s="6"/>
      <c r="C29" s="7"/>
    </row>
    <row r="30" spans="1:90" x14ac:dyDescent="0.25">
      <c r="B30" s="6"/>
      <c r="C30" s="7"/>
    </row>
    <row r="31" spans="1:90" x14ac:dyDescent="0.25">
      <c r="B31" s="6"/>
      <c r="C31" s="7"/>
    </row>
    <row r="32" spans="1:90" x14ac:dyDescent="0.25">
      <c r="B32" s="6"/>
      <c r="C32" s="7"/>
    </row>
    <row r="33" spans="2:3" x14ac:dyDescent="0.25">
      <c r="B33" s="6"/>
      <c r="C33" s="7"/>
    </row>
    <row r="34" spans="2:3" x14ac:dyDescent="0.25">
      <c r="B34" s="6"/>
      <c r="C34" s="7"/>
    </row>
    <row r="35" spans="2:3" x14ac:dyDescent="0.25">
      <c r="B35" s="6"/>
      <c r="C35" s="7"/>
    </row>
    <row r="36" spans="2:3" x14ac:dyDescent="0.25">
      <c r="B36" s="6"/>
      <c r="C36" s="7"/>
    </row>
    <row r="37" spans="2:3" x14ac:dyDescent="0.25">
      <c r="B37" s="6"/>
      <c r="C37" s="7"/>
    </row>
    <row r="38" spans="2:3" x14ac:dyDescent="0.25">
      <c r="B38" s="6"/>
      <c r="C38" s="7"/>
    </row>
    <row r="39" spans="2:3" x14ac:dyDescent="0.25">
      <c r="B39" s="6"/>
      <c r="C39" s="7"/>
    </row>
    <row r="40" spans="2:3" x14ac:dyDescent="0.25">
      <c r="B40" s="6"/>
      <c r="C40" s="7"/>
    </row>
    <row r="41" spans="2:3" x14ac:dyDescent="0.25">
      <c r="B41" s="6"/>
      <c r="C41" s="7"/>
    </row>
    <row r="42" spans="2:3" x14ac:dyDescent="0.25">
      <c r="B42" s="6"/>
      <c r="C42" s="7"/>
    </row>
    <row r="43" spans="2:3" x14ac:dyDescent="0.25">
      <c r="B43" s="6"/>
      <c r="C43" s="7"/>
    </row>
    <row r="44" spans="2:3" x14ac:dyDescent="0.25">
      <c r="B44" s="6"/>
      <c r="C44" s="7"/>
    </row>
    <row r="45" spans="2:3" x14ac:dyDescent="0.25">
      <c r="B45" s="6"/>
      <c r="C45" s="7"/>
    </row>
    <row r="46" spans="2:3" x14ac:dyDescent="0.25">
      <c r="B46" s="6"/>
      <c r="C46" s="7"/>
    </row>
    <row r="47" spans="2:3" x14ac:dyDescent="0.25">
      <c r="B47" s="6"/>
      <c r="C47" s="7"/>
    </row>
    <row r="48" spans="2:3" x14ac:dyDescent="0.25">
      <c r="B48" s="6"/>
      <c r="C48" s="7"/>
    </row>
    <row r="49" spans="2:3" x14ac:dyDescent="0.25">
      <c r="B49" s="6"/>
      <c r="C49" s="7"/>
    </row>
    <row r="50" spans="2:3" x14ac:dyDescent="0.25">
      <c r="B50" s="6"/>
      <c r="C50" s="7"/>
    </row>
    <row r="51" spans="2:3" x14ac:dyDescent="0.25">
      <c r="B51" s="6"/>
      <c r="C51" s="7"/>
    </row>
    <row r="52" spans="2:3" x14ac:dyDescent="0.25">
      <c r="B52" s="6"/>
      <c r="C52" s="7"/>
    </row>
    <row r="53" spans="2:3" x14ac:dyDescent="0.25">
      <c r="B53" s="6"/>
      <c r="C53" s="7"/>
    </row>
    <row r="54" spans="2:3" x14ac:dyDescent="0.25">
      <c r="B54" s="6"/>
      <c r="C54" s="7"/>
    </row>
    <row r="55" spans="2:3" x14ac:dyDescent="0.25">
      <c r="B55" s="6"/>
      <c r="C55" s="7"/>
    </row>
    <row r="56" spans="2:3" x14ac:dyDescent="0.25">
      <c r="B56" s="6"/>
      <c r="C56" s="7"/>
    </row>
    <row r="57" spans="2:3" x14ac:dyDescent="0.25">
      <c r="B57" s="6"/>
      <c r="C57" s="7"/>
    </row>
    <row r="58" spans="2:3" x14ac:dyDescent="0.25">
      <c r="B58" s="6"/>
      <c r="C58" s="7"/>
    </row>
    <row r="59" spans="2:3" x14ac:dyDescent="0.25">
      <c r="B59" s="6"/>
      <c r="C59" s="7"/>
    </row>
    <row r="60" spans="2:3" x14ac:dyDescent="0.25">
      <c r="B60" s="6"/>
      <c r="C60" s="7"/>
    </row>
    <row r="61" spans="2:3" x14ac:dyDescent="0.25">
      <c r="B61" s="6"/>
      <c r="C61" s="7"/>
    </row>
    <row r="62" spans="2:3" x14ac:dyDescent="0.25">
      <c r="B62" s="6"/>
      <c r="C62" s="7"/>
    </row>
    <row r="63" spans="2:3" x14ac:dyDescent="0.25">
      <c r="B63" s="6"/>
      <c r="C63" s="7"/>
    </row>
    <row r="64" spans="2:3" x14ac:dyDescent="0.25">
      <c r="B64" s="6"/>
      <c r="C64" s="7"/>
    </row>
    <row r="65" spans="2:3" x14ac:dyDescent="0.25">
      <c r="B65" s="6"/>
      <c r="C65" s="7"/>
    </row>
    <row r="66" spans="2:3" x14ac:dyDescent="0.25">
      <c r="B66" s="6"/>
      <c r="C66" s="7"/>
    </row>
    <row r="67" spans="2:3" x14ac:dyDescent="0.25">
      <c r="B67" s="6"/>
      <c r="C67" s="7"/>
    </row>
    <row r="68" spans="2:3" x14ac:dyDescent="0.25">
      <c r="B68" s="6"/>
      <c r="C68" s="7"/>
    </row>
    <row r="69" spans="2:3" x14ac:dyDescent="0.25">
      <c r="B69" s="6"/>
      <c r="C69" s="7"/>
    </row>
    <row r="70" spans="2:3" x14ac:dyDescent="0.25">
      <c r="B70" s="6"/>
      <c r="C70" s="7"/>
    </row>
    <row r="71" spans="2:3" x14ac:dyDescent="0.25">
      <c r="B71" s="6"/>
      <c r="C71" s="7"/>
    </row>
    <row r="72" spans="2:3" x14ac:dyDescent="0.25">
      <c r="B72" s="6"/>
      <c r="C72" s="7"/>
    </row>
    <row r="73" spans="2:3" x14ac:dyDescent="0.25">
      <c r="B73" s="6"/>
      <c r="C73" s="7"/>
    </row>
    <row r="74" spans="2:3" x14ac:dyDescent="0.25">
      <c r="B74" s="6"/>
      <c r="C74" s="7"/>
    </row>
    <row r="75" spans="2:3" x14ac:dyDescent="0.25">
      <c r="B75" s="6"/>
      <c r="C75" s="7"/>
    </row>
    <row r="76" spans="2:3" x14ac:dyDescent="0.25">
      <c r="B76" s="6"/>
      <c r="C76" s="7"/>
    </row>
    <row r="77" spans="2:3" x14ac:dyDescent="0.25">
      <c r="B77" s="6"/>
      <c r="C77" s="7"/>
    </row>
    <row r="78" spans="2:3" x14ac:dyDescent="0.25">
      <c r="B78" s="6"/>
      <c r="C78" s="7"/>
    </row>
    <row r="79" spans="2:3" x14ac:dyDescent="0.25">
      <c r="B79" s="6"/>
      <c r="C79" s="7"/>
    </row>
    <row r="80" spans="2:3" x14ac:dyDescent="0.25">
      <c r="B80" s="6"/>
      <c r="C80" s="7"/>
    </row>
    <row r="81" spans="2:3" x14ac:dyDescent="0.25">
      <c r="B81" s="6"/>
      <c r="C81" s="7"/>
    </row>
    <row r="82" spans="2:3" x14ac:dyDescent="0.25">
      <c r="B82" s="6"/>
      <c r="C82" s="7"/>
    </row>
    <row r="83" spans="2:3" x14ac:dyDescent="0.25">
      <c r="B83" s="6"/>
      <c r="C83" s="7"/>
    </row>
    <row r="84" spans="2:3" x14ac:dyDescent="0.25">
      <c r="B84" s="6"/>
      <c r="C84" s="7"/>
    </row>
    <row r="85" spans="2:3" x14ac:dyDescent="0.25">
      <c r="B85" s="6"/>
      <c r="C85" s="7"/>
    </row>
    <row r="86" spans="2:3" x14ac:dyDescent="0.25">
      <c r="B86" s="6"/>
      <c r="C86" s="7"/>
    </row>
    <row r="87" spans="2:3" x14ac:dyDescent="0.25">
      <c r="B87" s="6"/>
      <c r="C87" s="7"/>
    </row>
    <row r="88" spans="2:3" x14ac:dyDescent="0.25">
      <c r="B88" s="6"/>
      <c r="C88" s="7"/>
    </row>
    <row r="89" spans="2:3" x14ac:dyDescent="0.25">
      <c r="B89" s="6"/>
      <c r="C89" s="7"/>
    </row>
    <row r="90" spans="2:3" x14ac:dyDescent="0.25">
      <c r="B90" s="6"/>
      <c r="C90" s="7"/>
    </row>
    <row r="91" spans="2:3" x14ac:dyDescent="0.25">
      <c r="B91" s="6"/>
      <c r="C91" s="7"/>
    </row>
    <row r="92" spans="2:3" x14ac:dyDescent="0.25">
      <c r="B92" s="6"/>
      <c r="C92" s="7"/>
    </row>
    <row r="93" spans="2:3" x14ac:dyDescent="0.25">
      <c r="B93" s="6"/>
      <c r="C93" s="7"/>
    </row>
    <row r="94" spans="2:3" x14ac:dyDescent="0.25">
      <c r="B94" s="6"/>
      <c r="C94" s="7"/>
    </row>
    <row r="95" spans="2:3" x14ac:dyDescent="0.25">
      <c r="B95" s="6"/>
      <c r="C95" s="7"/>
    </row>
    <row r="96" spans="2:3" x14ac:dyDescent="0.25">
      <c r="B96" s="6"/>
      <c r="C96" s="7"/>
    </row>
    <row r="97" spans="2:3" x14ac:dyDescent="0.25">
      <c r="B97" s="6"/>
      <c r="C97" s="7"/>
    </row>
    <row r="98" spans="2:3" x14ac:dyDescent="0.25">
      <c r="B98" s="6"/>
      <c r="C98" s="7"/>
    </row>
    <row r="99" spans="2:3" x14ac:dyDescent="0.25">
      <c r="B99" s="6"/>
      <c r="C99" s="7"/>
    </row>
    <row r="100" spans="2:3" x14ac:dyDescent="0.25">
      <c r="B100" s="6"/>
      <c r="C100" s="7"/>
    </row>
    <row r="101" spans="2:3" x14ac:dyDescent="0.25">
      <c r="B101" s="6"/>
      <c r="C101" s="7"/>
    </row>
    <row r="102" spans="2:3" x14ac:dyDescent="0.25">
      <c r="B102" s="6"/>
      <c r="C102" s="7"/>
    </row>
    <row r="103" spans="2:3" x14ac:dyDescent="0.25">
      <c r="B103" s="6"/>
      <c r="C103" s="7"/>
    </row>
    <row r="104" spans="2:3" x14ac:dyDescent="0.25">
      <c r="B104" s="6"/>
      <c r="C104" s="7"/>
    </row>
    <row r="105" spans="2:3" x14ac:dyDescent="0.25">
      <c r="B105" s="6"/>
      <c r="C105" s="7"/>
    </row>
    <row r="106" spans="2:3" x14ac:dyDescent="0.25">
      <c r="B106" s="6"/>
      <c r="C106" s="7"/>
    </row>
  </sheetData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37"/>
  <sheetViews>
    <sheetView workbookViewId="0">
      <selection activeCell="A2" sqref="A2:A37"/>
    </sheetView>
  </sheetViews>
  <sheetFormatPr baseColWidth="10" defaultRowHeight="15" x14ac:dyDescent="0.25"/>
  <cols>
    <col min="1" max="1" width="11.7109375" bestFit="1" customWidth="1"/>
  </cols>
  <sheetData>
    <row r="1" spans="1:2" x14ac:dyDescent="0.25">
      <c r="A1" t="s">
        <v>65</v>
      </c>
      <c r="B1" t="s">
        <v>64</v>
      </c>
    </row>
    <row r="2" spans="1:2" x14ac:dyDescent="0.25">
      <c r="A2" s="5" t="s">
        <v>66</v>
      </c>
      <c r="B2" s="2">
        <v>0</v>
      </c>
    </row>
    <row r="3" spans="1:2" x14ac:dyDescent="0.25">
      <c r="A3" s="5" t="s">
        <v>30</v>
      </c>
      <c r="B3" s="2">
        <v>1</v>
      </c>
    </row>
    <row r="4" spans="1:2" x14ac:dyDescent="0.25">
      <c r="A4" s="5" t="s">
        <v>31</v>
      </c>
      <c r="B4" s="2">
        <v>2</v>
      </c>
    </row>
    <row r="5" spans="1:2" x14ac:dyDescent="0.25">
      <c r="A5" s="5" t="s">
        <v>32</v>
      </c>
      <c r="B5" s="2">
        <v>3</v>
      </c>
    </row>
    <row r="6" spans="1:2" x14ac:dyDescent="0.25">
      <c r="A6" s="5" t="s">
        <v>33</v>
      </c>
      <c r="B6" s="2">
        <v>4</v>
      </c>
    </row>
    <row r="7" spans="1:2" x14ac:dyDescent="0.25">
      <c r="A7" s="5" t="s">
        <v>34</v>
      </c>
      <c r="B7" s="2">
        <v>5</v>
      </c>
    </row>
    <row r="8" spans="1:2" x14ac:dyDescent="0.25">
      <c r="A8" s="5" t="s">
        <v>35</v>
      </c>
      <c r="B8" s="2">
        <v>6</v>
      </c>
    </row>
    <row r="9" spans="1:2" x14ac:dyDescent="0.25">
      <c r="A9" s="5" t="s">
        <v>36</v>
      </c>
      <c r="B9" s="2">
        <v>7</v>
      </c>
    </row>
    <row r="10" spans="1:2" x14ac:dyDescent="0.25">
      <c r="A10" s="5" t="s">
        <v>37</v>
      </c>
      <c r="B10" s="2">
        <v>8</v>
      </c>
    </row>
    <row r="11" spans="1:2" x14ac:dyDescent="0.25">
      <c r="A11" s="5" t="s">
        <v>38</v>
      </c>
      <c r="B11" s="1">
        <v>9</v>
      </c>
    </row>
    <row r="12" spans="1:2" x14ac:dyDescent="0.25">
      <c r="A12" s="4" t="s">
        <v>0</v>
      </c>
      <c r="B12" s="1">
        <v>10</v>
      </c>
    </row>
    <row r="13" spans="1:2" x14ac:dyDescent="0.25">
      <c r="A13" s="4" t="s">
        <v>1</v>
      </c>
      <c r="B13" s="1">
        <v>11</v>
      </c>
    </row>
    <row r="14" spans="1:2" x14ac:dyDescent="0.25">
      <c r="A14" s="4" t="s">
        <v>2</v>
      </c>
      <c r="B14" s="1">
        <v>12</v>
      </c>
    </row>
    <row r="15" spans="1:2" x14ac:dyDescent="0.25">
      <c r="A15" s="4" t="s">
        <v>3</v>
      </c>
      <c r="B15" s="1">
        <v>13</v>
      </c>
    </row>
    <row r="16" spans="1:2" x14ac:dyDescent="0.25">
      <c r="A16" s="4" t="s">
        <v>4</v>
      </c>
      <c r="B16" s="1">
        <v>14</v>
      </c>
    </row>
    <row r="17" spans="1:2" x14ac:dyDescent="0.25">
      <c r="A17" s="4" t="s">
        <v>5</v>
      </c>
      <c r="B17" s="1">
        <v>15</v>
      </c>
    </row>
    <row r="18" spans="1:2" x14ac:dyDescent="0.25">
      <c r="A18" s="4" t="s">
        <v>6</v>
      </c>
      <c r="B18" s="1">
        <v>16</v>
      </c>
    </row>
    <row r="19" spans="1:2" x14ac:dyDescent="0.25">
      <c r="A19" s="4" t="s">
        <v>7</v>
      </c>
      <c r="B19" s="1">
        <v>17</v>
      </c>
    </row>
    <row r="20" spans="1:2" x14ac:dyDescent="0.25">
      <c r="A20" s="4" t="s">
        <v>8</v>
      </c>
      <c r="B20" s="1">
        <v>18</v>
      </c>
    </row>
    <row r="21" spans="1:2" x14ac:dyDescent="0.25">
      <c r="A21" s="4" t="s">
        <v>9</v>
      </c>
      <c r="B21" s="1">
        <v>19</v>
      </c>
    </row>
    <row r="22" spans="1:2" x14ac:dyDescent="0.25">
      <c r="A22" s="4" t="s">
        <v>10</v>
      </c>
      <c r="B22" s="1">
        <v>20</v>
      </c>
    </row>
    <row r="23" spans="1:2" x14ac:dyDescent="0.25">
      <c r="A23" s="4" t="s">
        <v>11</v>
      </c>
      <c r="B23" s="1">
        <v>21</v>
      </c>
    </row>
    <row r="24" spans="1:2" x14ac:dyDescent="0.25">
      <c r="A24" s="4" t="s">
        <v>12</v>
      </c>
      <c r="B24" s="1">
        <v>22</v>
      </c>
    </row>
    <row r="25" spans="1:2" x14ac:dyDescent="0.25">
      <c r="A25" s="4" t="s">
        <v>13</v>
      </c>
      <c r="B25" s="1">
        <v>23</v>
      </c>
    </row>
    <row r="26" spans="1:2" x14ac:dyDescent="0.25">
      <c r="A26" s="4" t="s">
        <v>14</v>
      </c>
      <c r="B26" s="1">
        <v>24</v>
      </c>
    </row>
    <row r="27" spans="1:2" x14ac:dyDescent="0.25">
      <c r="A27" s="4" t="s">
        <v>15</v>
      </c>
      <c r="B27" s="1">
        <v>25</v>
      </c>
    </row>
    <row r="28" spans="1:2" x14ac:dyDescent="0.25">
      <c r="A28" s="4" t="s">
        <v>16</v>
      </c>
      <c r="B28" s="1">
        <v>26</v>
      </c>
    </row>
    <row r="29" spans="1:2" x14ac:dyDescent="0.25">
      <c r="A29" s="4" t="s">
        <v>17</v>
      </c>
      <c r="B29" s="1">
        <v>27</v>
      </c>
    </row>
    <row r="30" spans="1:2" x14ac:dyDescent="0.25">
      <c r="A30" s="4" t="s">
        <v>18</v>
      </c>
      <c r="B30" s="1">
        <v>28</v>
      </c>
    </row>
    <row r="31" spans="1:2" x14ac:dyDescent="0.25">
      <c r="A31" s="4" t="s">
        <v>19</v>
      </c>
      <c r="B31" s="1">
        <v>29</v>
      </c>
    </row>
    <row r="32" spans="1:2" x14ac:dyDescent="0.25">
      <c r="A32" s="4" t="s">
        <v>20</v>
      </c>
      <c r="B32" s="1">
        <v>30</v>
      </c>
    </row>
    <row r="33" spans="1:2" x14ac:dyDescent="0.25">
      <c r="A33" s="4" t="s">
        <v>21</v>
      </c>
      <c r="B33" s="1">
        <v>31</v>
      </c>
    </row>
    <row r="34" spans="1:2" x14ac:dyDescent="0.25">
      <c r="A34" s="4" t="s">
        <v>22</v>
      </c>
      <c r="B34" s="1">
        <v>32</v>
      </c>
    </row>
    <row r="35" spans="1:2" x14ac:dyDescent="0.25">
      <c r="A35" s="4" t="s">
        <v>23</v>
      </c>
      <c r="B35" s="1">
        <v>33</v>
      </c>
    </row>
    <row r="36" spans="1:2" x14ac:dyDescent="0.25">
      <c r="A36" s="4" t="s">
        <v>24</v>
      </c>
      <c r="B36" s="1">
        <v>34</v>
      </c>
    </row>
    <row r="37" spans="1:2" x14ac:dyDescent="0.25">
      <c r="A37" s="4" t="s">
        <v>25</v>
      </c>
      <c r="B37" s="1">
        <v>35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IBAN Testeur</vt:lpstr>
      <vt:lpstr>RefData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yves.vouardoux@swisscom.com</dc:creator>
  <cp:lastModifiedBy>Charles Badjaksezian</cp:lastModifiedBy>
  <dcterms:created xsi:type="dcterms:W3CDTF">2017-05-01T08:43:50Z</dcterms:created>
  <dcterms:modified xsi:type="dcterms:W3CDTF">2018-04-15T22:35:38Z</dcterms:modified>
</cp:coreProperties>
</file>