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filterPrivacy="1" codeName="ThisWorkbook"/>
  <xr:revisionPtr revIDLastSave="0" documentId="13_ncr:1_{DFAEF15B-0882-4E0B-B56F-8D8CF8DEC50C}" xr6:coauthVersionLast="32" xr6:coauthVersionMax="32" xr10:uidLastSave="{00000000-0000-0000-0000-000000000000}"/>
  <bookViews>
    <workbookView xWindow="0" yWindow="0" windowWidth="20490" windowHeight="7245" tabRatio="868" activeTab="2" xr2:uid="{00000000-000D-0000-FFFF-FFFF00000000}"/>
  </bookViews>
  <sheets>
    <sheet name="Poules" sheetId="158" r:id="rId1"/>
    <sheet name="Fire " sheetId="1" r:id="rId2"/>
    <sheet name="Ice" sheetId="3" r:id="rId3"/>
  </sheets>
  <calcPr calcId="179017"/>
</workbook>
</file>

<file path=xl/calcChain.xml><?xml version="1.0" encoding="utf-8"?>
<calcChain xmlns="http://schemas.openxmlformats.org/spreadsheetml/2006/main">
  <c r="O10" i="3" l="1"/>
  <c r="O7" i="3"/>
  <c r="O8" i="3"/>
  <c r="O9" i="3"/>
  <c r="BE30" i="3" l="1"/>
  <c r="BA28" i="3"/>
  <c r="BC31" i="3"/>
  <c r="BC30" i="3"/>
  <c r="BC29" i="3"/>
  <c r="BC28" i="3"/>
  <c r="AN31" i="3"/>
  <c r="AN30" i="3"/>
  <c r="AN29" i="3"/>
  <c r="AN28" i="3"/>
  <c r="AP31" i="3"/>
  <c r="AP28" i="3"/>
  <c r="AM30" i="3"/>
  <c r="Y31" i="3"/>
  <c r="Y30" i="3"/>
  <c r="Y29" i="3"/>
  <c r="Y28" i="3"/>
  <c r="J31" i="3"/>
  <c r="H31" i="3"/>
  <c r="J30" i="3"/>
  <c r="H30" i="3"/>
  <c r="M29" i="3"/>
  <c r="L29" i="3"/>
  <c r="J29" i="3"/>
  <c r="K29" i="3"/>
  <c r="I29" i="3"/>
  <c r="H29" i="3"/>
  <c r="J28" i="3"/>
  <c r="K28" i="3"/>
  <c r="I28" i="3"/>
  <c r="H28" i="3"/>
  <c r="M28" i="3"/>
  <c r="L28" i="3"/>
  <c r="K31" i="3"/>
  <c r="BC10" i="3"/>
  <c r="BC9" i="3"/>
  <c r="BC8" i="3"/>
  <c r="BC7" i="3"/>
  <c r="BF8" i="3"/>
  <c r="N29" i="3" l="1"/>
  <c r="N28" i="3"/>
  <c r="O28" i="3"/>
  <c r="AN9" i="3"/>
  <c r="Y8" i="3"/>
  <c r="J7" i="3"/>
  <c r="H10" i="3"/>
  <c r="H9" i="3"/>
  <c r="H8" i="3"/>
  <c r="H28" i="1"/>
  <c r="K30" i="1"/>
  <c r="BF7" i="1"/>
  <c r="AO9" i="1"/>
  <c r="AN8" i="1"/>
  <c r="AM8" i="1"/>
  <c r="Y10" i="1"/>
  <c r="Z10" i="1"/>
  <c r="X10" i="1"/>
  <c r="Y9" i="1"/>
  <c r="Z9" i="1"/>
  <c r="X9" i="1"/>
  <c r="Z8" i="1"/>
  <c r="Y8" i="1"/>
  <c r="X8" i="1"/>
  <c r="Y7" i="1"/>
  <c r="Z7" i="1"/>
  <c r="X7" i="1"/>
  <c r="AB8" i="1"/>
  <c r="W10" i="1"/>
  <c r="W8" i="1"/>
  <c r="W7" i="1"/>
  <c r="W9" i="1" l="1"/>
  <c r="X8" i="3"/>
  <c r="W8" i="3"/>
  <c r="W9" i="3"/>
  <c r="W7" i="3"/>
  <c r="W10" i="3"/>
  <c r="AN10" i="3"/>
  <c r="AN8" i="3"/>
  <c r="AN7" i="3"/>
  <c r="Y10" i="3"/>
  <c r="Y7" i="3"/>
  <c r="Y9" i="3"/>
  <c r="J10" i="3"/>
  <c r="J9" i="3"/>
  <c r="J8" i="3"/>
  <c r="BC29" i="1" l="1"/>
  <c r="BC30" i="1"/>
  <c r="BD30" i="1"/>
  <c r="BB30" i="1"/>
  <c r="BC28" i="1"/>
  <c r="BC31" i="1"/>
  <c r="AN31" i="1"/>
  <c r="AN30" i="1"/>
  <c r="AN29" i="1"/>
  <c r="AN28" i="1"/>
  <c r="AO31" i="1"/>
  <c r="AO30" i="1"/>
  <c r="AO29" i="1"/>
  <c r="AM31" i="1"/>
  <c r="AM30" i="1"/>
  <c r="AM29" i="1"/>
  <c r="AO28" i="1"/>
  <c r="AM28" i="1"/>
  <c r="Y31" i="1"/>
  <c r="Y30" i="1"/>
  <c r="Y28" i="1"/>
  <c r="Y29" i="1"/>
  <c r="J31" i="1"/>
  <c r="J29" i="1"/>
  <c r="J30" i="1"/>
  <c r="J28" i="1"/>
  <c r="BC10" i="1"/>
  <c r="BC9" i="1"/>
  <c r="BC7" i="1"/>
  <c r="BC8" i="1"/>
  <c r="AN10" i="1"/>
  <c r="AN9" i="1"/>
  <c r="AN7" i="1"/>
  <c r="J10" i="1"/>
  <c r="J9" i="1"/>
  <c r="K9" i="1"/>
  <c r="I9" i="1"/>
  <c r="J8" i="1"/>
  <c r="J7" i="1"/>
  <c r="BD41" i="3" l="1"/>
  <c r="BD39" i="3"/>
  <c r="BD36" i="3"/>
  <c r="AU45" i="3"/>
  <c r="AU43" i="3"/>
  <c r="AU35" i="3"/>
  <c r="AU40" i="3"/>
  <c r="AU39" i="3"/>
  <c r="AU37" i="3"/>
  <c r="BD45" i="3"/>
  <c r="BD42" i="3"/>
  <c r="BD34" i="3"/>
  <c r="AF44" i="3"/>
  <c r="AF42" i="3"/>
  <c r="AF41" i="3"/>
  <c r="AO38" i="3"/>
  <c r="AO37" i="3"/>
  <c r="AO35" i="3"/>
  <c r="AO36" i="3"/>
  <c r="AO39" i="3"/>
  <c r="AO41" i="3"/>
  <c r="AF45" i="3"/>
  <c r="AF43" i="3"/>
  <c r="AF35" i="3"/>
  <c r="AF37" i="3"/>
  <c r="AF39" i="3"/>
  <c r="AF40" i="3"/>
  <c r="AO45" i="3"/>
  <c r="AO42" i="3"/>
  <c r="AO34" i="3"/>
  <c r="AO40" i="3"/>
  <c r="AO43" i="3"/>
  <c r="AO44" i="3"/>
  <c r="AF38" i="3"/>
  <c r="AF36" i="3"/>
  <c r="AF34" i="3"/>
  <c r="Q42" i="3"/>
  <c r="Q41" i="3"/>
  <c r="Q44" i="3"/>
  <c r="Z38" i="3"/>
  <c r="Z37" i="3"/>
  <c r="Z35" i="3"/>
  <c r="Z41" i="3"/>
  <c r="Z39" i="3"/>
  <c r="Z36" i="3"/>
  <c r="Q45" i="3"/>
  <c r="Q43" i="3"/>
  <c r="Z34" i="3"/>
  <c r="Z42" i="3"/>
  <c r="Z45" i="3"/>
  <c r="Q40" i="3"/>
  <c r="Q39" i="3"/>
  <c r="Q35" i="3"/>
  <c r="Q37" i="3"/>
  <c r="Z40" i="3"/>
  <c r="Z43" i="3"/>
  <c r="Z44" i="3"/>
  <c r="Q38" i="3"/>
  <c r="Q36" i="3"/>
  <c r="Q34" i="3"/>
  <c r="B43" i="3"/>
  <c r="B45" i="3"/>
  <c r="K41" i="3"/>
  <c r="K39" i="3"/>
  <c r="K36" i="3"/>
  <c r="B35" i="3"/>
  <c r="B40" i="3"/>
  <c r="B39" i="3"/>
  <c r="B37" i="3"/>
  <c r="B41" i="3"/>
  <c r="K45" i="3"/>
  <c r="K42" i="3"/>
  <c r="K34" i="3"/>
  <c r="K40" i="3"/>
  <c r="K43" i="3"/>
  <c r="K44" i="3"/>
  <c r="B38" i="3"/>
  <c r="B36" i="3"/>
  <c r="B34" i="3"/>
  <c r="BD17" i="3"/>
  <c r="BD16" i="3"/>
  <c r="BD14" i="3"/>
  <c r="AU23" i="3"/>
  <c r="AU21" i="3"/>
  <c r="AU20" i="3"/>
  <c r="BD19" i="3"/>
  <c r="BD22" i="3"/>
  <c r="BD23" i="3"/>
  <c r="AU17" i="3"/>
  <c r="AU15" i="3"/>
  <c r="AU13" i="3"/>
  <c r="AO17" i="3"/>
  <c r="AO16" i="3"/>
  <c r="AO14" i="3"/>
  <c r="AF23" i="3"/>
  <c r="AF21" i="3"/>
  <c r="AF20" i="3"/>
  <c r="AO15" i="3"/>
  <c r="AO18" i="3"/>
  <c r="AO20" i="3"/>
  <c r="AF24" i="3"/>
  <c r="AF22" i="3"/>
  <c r="AF14" i="3"/>
  <c r="Q20" i="3"/>
  <c r="Z15" i="3"/>
  <c r="Z18" i="3"/>
  <c r="Z20" i="3"/>
  <c r="Q24" i="3"/>
  <c r="Q22" i="3"/>
  <c r="Q14" i="3"/>
  <c r="Z13" i="3"/>
  <c r="Z21" i="3"/>
  <c r="Z24" i="3"/>
  <c r="Q19" i="3"/>
  <c r="Q18" i="3"/>
  <c r="Q16" i="3"/>
  <c r="Z19" i="3"/>
  <c r="Z22" i="3"/>
  <c r="Z23" i="3"/>
  <c r="Q17" i="3"/>
  <c r="Q15" i="3"/>
  <c r="Q13" i="3"/>
  <c r="BD61" i="1" l="1"/>
  <c r="AU61" i="1"/>
  <c r="AO62" i="1"/>
  <c r="AO61" i="1"/>
  <c r="AF62" i="1"/>
  <c r="AF61" i="1"/>
  <c r="Z64" i="1"/>
  <c r="Z63" i="1"/>
  <c r="Z62" i="1"/>
  <c r="Z61" i="1"/>
  <c r="Q64" i="1"/>
  <c r="Q63" i="1"/>
  <c r="Q62" i="1"/>
  <c r="Q61" i="1"/>
  <c r="BD45" i="1"/>
  <c r="BD43" i="1"/>
  <c r="BD35" i="1"/>
  <c r="AU39" i="1"/>
  <c r="AU41" i="1"/>
  <c r="AU37" i="1"/>
  <c r="BD41" i="1"/>
  <c r="BD38" i="1"/>
  <c r="BD36" i="1"/>
  <c r="AU44" i="1"/>
  <c r="AU42" i="1"/>
  <c r="AU35" i="1"/>
  <c r="BD44" i="1"/>
  <c r="BD39" i="1"/>
  <c r="BD34" i="1"/>
  <c r="AU43" i="1"/>
  <c r="AU40" i="1"/>
  <c r="AU36" i="1"/>
  <c r="BD42" i="1"/>
  <c r="BD40" i="1"/>
  <c r="BD37" i="1"/>
  <c r="AU45" i="1"/>
  <c r="AU38" i="1"/>
  <c r="AU34" i="1"/>
  <c r="AO45" i="1"/>
  <c r="AO43" i="1"/>
  <c r="AO35" i="1"/>
  <c r="AF41" i="1"/>
  <c r="AF39" i="1"/>
  <c r="AF37" i="1"/>
  <c r="AO36" i="1"/>
  <c r="AO38" i="1"/>
  <c r="AO41" i="1"/>
  <c r="AF44" i="1"/>
  <c r="AF42" i="1"/>
  <c r="AF35" i="1"/>
  <c r="AO34" i="1"/>
  <c r="AO44" i="1"/>
  <c r="AO39" i="1"/>
  <c r="AF43" i="1"/>
  <c r="AF40" i="1"/>
  <c r="AF36" i="1"/>
  <c r="AO42" i="1"/>
  <c r="AO40" i="1"/>
  <c r="AF45" i="1"/>
  <c r="AO37" i="1"/>
  <c r="AF38" i="1"/>
  <c r="AF34" i="1"/>
  <c r="Z45" i="1"/>
  <c r="Z44" i="1"/>
  <c r="Z43" i="1"/>
  <c r="Z42" i="1"/>
  <c r="Z41" i="1"/>
  <c r="Z40" i="1"/>
  <c r="Z39" i="1"/>
  <c r="Z38" i="1"/>
  <c r="Z37" i="1"/>
  <c r="Z36" i="1"/>
  <c r="Z35" i="1"/>
  <c r="Z34" i="1"/>
  <c r="Q45" i="1"/>
  <c r="Q44" i="1"/>
  <c r="Q43" i="1"/>
  <c r="Q42" i="1"/>
  <c r="Q41" i="1"/>
  <c r="Q40" i="1"/>
  <c r="Q39" i="1"/>
  <c r="Q38" i="1"/>
  <c r="Q37" i="1"/>
  <c r="Q36" i="1"/>
  <c r="Q35" i="1"/>
  <c r="Q34" i="1"/>
  <c r="K42" i="1"/>
  <c r="K40" i="1"/>
  <c r="K37" i="1"/>
  <c r="B38" i="1" l="1"/>
  <c r="B34" i="1"/>
  <c r="BD24" i="1"/>
  <c r="BD23" i="1"/>
  <c r="BD22" i="1"/>
  <c r="BD21" i="1"/>
  <c r="BD20" i="1"/>
  <c r="BD19" i="1"/>
  <c r="BD18" i="1"/>
  <c r="BD17" i="1"/>
  <c r="BD16" i="1"/>
  <c r="BD15" i="1"/>
  <c r="BD14" i="1"/>
  <c r="BD13" i="1"/>
  <c r="AU24" i="1"/>
  <c r="AU23" i="1"/>
  <c r="AU22" i="1"/>
  <c r="AU21" i="1"/>
  <c r="AU20" i="1"/>
  <c r="AU19" i="1"/>
  <c r="AU18" i="1"/>
  <c r="AU17" i="1"/>
  <c r="AU16" i="1"/>
  <c r="AU15" i="1"/>
  <c r="AU14" i="1"/>
  <c r="AU13" i="1"/>
  <c r="AO23" i="1"/>
  <c r="AO24" i="1"/>
  <c r="AO22" i="1"/>
  <c r="AO21" i="1"/>
  <c r="AO20" i="1"/>
  <c r="AO19" i="1"/>
  <c r="AO18" i="1"/>
  <c r="AO17" i="1"/>
  <c r="AO16" i="1"/>
  <c r="AO15" i="1"/>
  <c r="AO14" i="1"/>
  <c r="AO13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Z24" i="1"/>
  <c r="Z23" i="1"/>
  <c r="Z22" i="1"/>
  <c r="Z21" i="1"/>
  <c r="Z20" i="1"/>
  <c r="Z19" i="1"/>
  <c r="Z18" i="1"/>
  <c r="Z17" i="1"/>
  <c r="Z16" i="1"/>
  <c r="Z15" i="1"/>
  <c r="Z14" i="1"/>
  <c r="Z13" i="1"/>
  <c r="Q24" i="1"/>
  <c r="Q23" i="1"/>
  <c r="Q22" i="1"/>
  <c r="Q21" i="1"/>
  <c r="Q20" i="1"/>
  <c r="Q19" i="1"/>
  <c r="Q18" i="1"/>
  <c r="Q17" i="1"/>
  <c r="Q16" i="1"/>
  <c r="Q15" i="1"/>
  <c r="Q14" i="1"/>
  <c r="Q13" i="1"/>
  <c r="K24" i="1"/>
  <c r="K23" i="1"/>
  <c r="K22" i="1"/>
  <c r="K21" i="1"/>
  <c r="K20" i="1"/>
  <c r="K19" i="1"/>
  <c r="K18" i="1"/>
  <c r="K17" i="1"/>
  <c r="K16" i="1"/>
  <c r="K15" i="1"/>
  <c r="K14" i="1"/>
  <c r="K13" i="1"/>
  <c r="B24" i="1"/>
  <c r="B23" i="1"/>
  <c r="B22" i="1"/>
  <c r="B21" i="1"/>
  <c r="B20" i="1"/>
  <c r="B19" i="1"/>
  <c r="B18" i="1"/>
  <c r="B17" i="1"/>
  <c r="B16" i="1"/>
  <c r="B15" i="1"/>
  <c r="B14" i="1"/>
  <c r="B13" i="1"/>
  <c r="K45" i="1"/>
  <c r="K43" i="1"/>
  <c r="K35" i="1"/>
  <c r="B41" i="1"/>
  <c r="B39" i="1"/>
  <c r="B37" i="1"/>
  <c r="B40" i="1"/>
  <c r="B43" i="1"/>
  <c r="K44" i="1"/>
  <c r="K39" i="1"/>
  <c r="K34" i="1"/>
  <c r="B36" i="1"/>
  <c r="K36" i="1"/>
  <c r="K38" i="1"/>
  <c r="K41" i="1"/>
  <c r="B42" i="1"/>
  <c r="B44" i="1"/>
  <c r="B35" i="1"/>
  <c r="B45" i="1"/>
  <c r="BF31" i="3" l="1"/>
  <c r="BF29" i="3"/>
  <c r="BF30" i="3"/>
  <c r="BG29" i="3" s="1"/>
  <c r="BF28" i="3"/>
  <c r="BE31" i="3"/>
  <c r="BG31" i="3" s="1"/>
  <c r="BE29" i="3"/>
  <c r="BE28" i="3"/>
  <c r="BA31" i="3"/>
  <c r="BA30" i="3"/>
  <c r="BA29" i="3"/>
  <c r="AQ29" i="3"/>
  <c r="AQ31" i="3"/>
  <c r="AQ28" i="3"/>
  <c r="AR29" i="3" s="1"/>
  <c r="AQ30" i="3"/>
  <c r="AP29" i="3"/>
  <c r="AR30" i="3"/>
  <c r="AP30" i="3"/>
  <c r="AL29" i="3"/>
  <c r="AL31" i="3"/>
  <c r="AL28" i="3"/>
  <c r="AL30" i="3"/>
  <c r="AB28" i="3"/>
  <c r="AB29" i="3"/>
  <c r="AB31" i="3"/>
  <c r="AB30" i="3"/>
  <c r="AA28" i="3"/>
  <c r="AA29" i="3"/>
  <c r="AA31" i="3"/>
  <c r="AA30" i="3"/>
  <c r="W29" i="3"/>
  <c r="W31" i="3"/>
  <c r="W30" i="3"/>
  <c r="W28" i="3"/>
  <c r="M31" i="3"/>
  <c r="M30" i="3"/>
  <c r="AC28" i="3" l="1"/>
  <c r="AC29" i="3"/>
  <c r="AR31" i="3"/>
  <c r="BG28" i="3"/>
  <c r="BG30" i="3"/>
  <c r="AC31" i="3"/>
  <c r="AC30" i="3"/>
  <c r="AR28" i="3"/>
  <c r="L31" i="3"/>
  <c r="N31" i="3" s="1"/>
  <c r="L30" i="3"/>
  <c r="N30" i="3" s="1"/>
  <c r="BF7" i="3"/>
  <c r="BF9" i="3"/>
  <c r="BF10" i="3"/>
  <c r="BE7" i="3"/>
  <c r="BE9" i="3"/>
  <c r="BE8" i="3"/>
  <c r="BG8" i="3" s="1"/>
  <c r="BE10" i="3"/>
  <c r="M10" i="3"/>
  <c r="AB10" i="3"/>
  <c r="AB7" i="3"/>
  <c r="AB9" i="3"/>
  <c r="AB8" i="3"/>
  <c r="AA10" i="3"/>
  <c r="AA7" i="3"/>
  <c r="AA9" i="3"/>
  <c r="AA8" i="3"/>
  <c r="AC7" i="3" s="1"/>
  <c r="AC8" i="3" l="1"/>
  <c r="AC9" i="3"/>
  <c r="BG7" i="3"/>
  <c r="AC10" i="3"/>
  <c r="BG10" i="3"/>
  <c r="BG9" i="3"/>
  <c r="AQ9" i="3"/>
  <c r="AQ10" i="3"/>
  <c r="AQ8" i="3"/>
  <c r="AQ7" i="3"/>
  <c r="AP9" i="3"/>
  <c r="AR10" i="3" s="1"/>
  <c r="AP10" i="3"/>
  <c r="AR9" i="3" s="1"/>
  <c r="AP8" i="3"/>
  <c r="AP7" i="3"/>
  <c r="AL10" i="3"/>
  <c r="AL9" i="3"/>
  <c r="AL8" i="3"/>
  <c r="AL7" i="3"/>
  <c r="M9" i="3"/>
  <c r="M8" i="3"/>
  <c r="M7" i="3"/>
  <c r="L10" i="3"/>
  <c r="N10" i="3" s="1"/>
  <c r="L9" i="3"/>
  <c r="L8" i="3"/>
  <c r="L7" i="3"/>
  <c r="H7" i="3"/>
  <c r="BF29" i="1"/>
  <c r="BF30" i="1"/>
  <c r="BF28" i="1"/>
  <c r="BF31" i="1"/>
  <c r="BE29" i="1"/>
  <c r="BG31" i="1" s="1"/>
  <c r="BE30" i="1"/>
  <c r="BG30" i="1" s="1"/>
  <c r="BE28" i="1"/>
  <c r="BE31" i="1"/>
  <c r="BG28" i="1" s="1"/>
  <c r="BA31" i="1"/>
  <c r="BA30" i="1"/>
  <c r="BA29" i="1"/>
  <c r="BA28" i="1"/>
  <c r="AQ31" i="1"/>
  <c r="AQ30" i="1"/>
  <c r="AQ29" i="1"/>
  <c r="AQ28" i="1"/>
  <c r="AP31" i="1"/>
  <c r="AR31" i="1" s="1"/>
  <c r="AP30" i="1"/>
  <c r="AR30" i="1" s="1"/>
  <c r="AP29" i="1"/>
  <c r="AP28" i="1"/>
  <c r="AR28" i="1" s="1"/>
  <c r="AL31" i="1"/>
  <c r="AL30" i="1"/>
  <c r="AL29" i="1"/>
  <c r="AL28" i="1"/>
  <c r="AB30" i="1"/>
  <c r="AB28" i="1"/>
  <c r="AB29" i="1"/>
  <c r="AA31" i="1"/>
  <c r="AA30" i="1"/>
  <c r="AC30" i="1" s="1"/>
  <c r="AA28" i="1"/>
  <c r="AC29" i="1" s="1"/>
  <c r="AA29" i="1"/>
  <c r="W31" i="1"/>
  <c r="W30" i="1"/>
  <c r="W28" i="1"/>
  <c r="W29" i="1"/>
  <c r="M31" i="1"/>
  <c r="M29" i="1"/>
  <c r="M30" i="1"/>
  <c r="M28" i="1"/>
  <c r="L31" i="1"/>
  <c r="N31" i="1" s="1"/>
  <c r="L29" i="1"/>
  <c r="L30" i="1"/>
  <c r="L28" i="1"/>
  <c r="N28" i="1" s="1"/>
  <c r="H31" i="1"/>
  <c r="H29" i="1"/>
  <c r="H30" i="1"/>
  <c r="BF10" i="1"/>
  <c r="BF9" i="1"/>
  <c r="BF8" i="1"/>
  <c r="BE10" i="1"/>
  <c r="BE9" i="1"/>
  <c r="BE7" i="1"/>
  <c r="BG8" i="1" s="1"/>
  <c r="BE8" i="1"/>
  <c r="BG7" i="1" s="1"/>
  <c r="BA10" i="1"/>
  <c r="BA9" i="1"/>
  <c r="BA7" i="1"/>
  <c r="BA8" i="1"/>
  <c r="AQ10" i="1"/>
  <c r="AQ9" i="1"/>
  <c r="AQ8" i="1"/>
  <c r="AQ7" i="1"/>
  <c r="AP10" i="1"/>
  <c r="AP9" i="1"/>
  <c r="AP8" i="1"/>
  <c r="AP7" i="1"/>
  <c r="AL10" i="1"/>
  <c r="AL9" i="1"/>
  <c r="AL8" i="1"/>
  <c r="AL7" i="1"/>
  <c r="AB9" i="1"/>
  <c r="AB10" i="1"/>
  <c r="AB7" i="1"/>
  <c r="AA9" i="1"/>
  <c r="AA10" i="1"/>
  <c r="AA7" i="1"/>
  <c r="AA8" i="1"/>
  <c r="AC7" i="1" s="1"/>
  <c r="M10" i="1"/>
  <c r="M9" i="1"/>
  <c r="M8" i="1"/>
  <c r="M7" i="1"/>
  <c r="L10" i="1"/>
  <c r="N10" i="1" s="1"/>
  <c r="L9" i="1"/>
  <c r="L8" i="1"/>
  <c r="L7" i="1"/>
  <c r="H10" i="1"/>
  <c r="H9" i="1"/>
  <c r="H8" i="1"/>
  <c r="H7" i="1"/>
  <c r="AR9" i="1" l="1"/>
  <c r="AR7" i="3"/>
  <c r="N8" i="3"/>
  <c r="N7" i="3"/>
  <c r="AR7" i="1"/>
  <c r="N7" i="1"/>
  <c r="N9" i="1"/>
  <c r="AR8" i="3"/>
  <c r="N9" i="3"/>
  <c r="AR29" i="1"/>
  <c r="AC28" i="1"/>
  <c r="N29" i="1"/>
  <c r="N30" i="1"/>
  <c r="AR10" i="1"/>
  <c r="AR8" i="1"/>
  <c r="AC10" i="1"/>
  <c r="N8" i="1"/>
  <c r="BG9" i="1"/>
  <c r="AC9" i="1"/>
  <c r="BG10" i="1"/>
  <c r="AC8" i="1"/>
  <c r="BG29" i="1"/>
  <c r="BD44" i="3"/>
  <c r="BD43" i="3"/>
  <c r="BD40" i="3"/>
  <c r="BD38" i="3"/>
  <c r="BD37" i="3"/>
  <c r="BD35" i="3"/>
  <c r="AU44" i="3"/>
  <c r="AU42" i="3"/>
  <c r="AU41" i="3"/>
  <c r="AU38" i="3"/>
  <c r="AU36" i="3"/>
  <c r="AU34" i="3"/>
  <c r="K38" i="3"/>
  <c r="K37" i="3"/>
  <c r="K35" i="3"/>
  <c r="B44" i="3"/>
  <c r="B42" i="3"/>
  <c r="BD24" i="3"/>
  <c r="BD21" i="3"/>
  <c r="BD20" i="3"/>
  <c r="BD18" i="3"/>
  <c r="BD15" i="3"/>
  <c r="BD13" i="3"/>
  <c r="AU24" i="3"/>
  <c r="AU22" i="3"/>
  <c r="AU19" i="3"/>
  <c r="AU18" i="3"/>
  <c r="AU16" i="3"/>
  <c r="AU14" i="3"/>
  <c r="AO24" i="3"/>
  <c r="AO23" i="3"/>
  <c r="AO22" i="3"/>
  <c r="AO21" i="3"/>
  <c r="AO19" i="3"/>
  <c r="AO13" i="3"/>
  <c r="AF19" i="3"/>
  <c r="AF18" i="3"/>
  <c r="AF17" i="3"/>
  <c r="AF16" i="3"/>
  <c r="AF15" i="3"/>
  <c r="AF13" i="3"/>
  <c r="Z17" i="3"/>
  <c r="Z16" i="3"/>
  <c r="Z14" i="3"/>
  <c r="Q23" i="3"/>
  <c r="Q21" i="3"/>
  <c r="K24" i="3"/>
  <c r="K23" i="3"/>
  <c r="K22" i="3"/>
  <c r="K21" i="3"/>
  <c r="K20" i="3"/>
  <c r="K19" i="3"/>
  <c r="K18" i="3"/>
  <c r="K17" i="3"/>
  <c r="K16" i="3"/>
  <c r="K15" i="3"/>
  <c r="K14" i="3"/>
  <c r="K13" i="3"/>
  <c r="B24" i="3"/>
  <c r="B23" i="3"/>
  <c r="B22" i="3"/>
  <c r="B21" i="3"/>
  <c r="B20" i="3"/>
  <c r="B19" i="3"/>
  <c r="B18" i="3"/>
  <c r="B13" i="3"/>
  <c r="B17" i="3"/>
  <c r="B16" i="3"/>
  <c r="B15" i="3"/>
  <c r="B14" i="3"/>
  <c r="BD61" i="3" l="1"/>
  <c r="AU61" i="3"/>
  <c r="AO62" i="3"/>
  <c r="AO61" i="3"/>
  <c r="AF62" i="3"/>
  <c r="AF61" i="3"/>
  <c r="Z64" i="3"/>
  <c r="Z63" i="3"/>
  <c r="Z62" i="3"/>
  <c r="Z61" i="3"/>
  <c r="Q64" i="3"/>
  <c r="Q63" i="3"/>
  <c r="Q62" i="3"/>
  <c r="Q61" i="3"/>
  <c r="K68" i="3"/>
  <c r="K67" i="3"/>
  <c r="K66" i="3"/>
  <c r="K65" i="3"/>
  <c r="K64" i="3"/>
  <c r="K63" i="3"/>
  <c r="K62" i="3"/>
  <c r="K61" i="3"/>
  <c r="B68" i="3"/>
  <c r="B67" i="3"/>
  <c r="B66" i="3"/>
  <c r="B65" i="3"/>
  <c r="B64" i="3"/>
  <c r="B63" i="3"/>
  <c r="B62" i="3"/>
  <c r="B61" i="3"/>
  <c r="AO29" i="3" l="1"/>
  <c r="AO31" i="3"/>
  <c r="AO28" i="3"/>
  <c r="AO30" i="3"/>
  <c r="AM31" i="3"/>
  <c r="AS30" i="3" s="1"/>
  <c r="AM28" i="3"/>
  <c r="AM29" i="3"/>
  <c r="AS29" i="3" l="1"/>
  <c r="AS28" i="3"/>
  <c r="AS31" i="3"/>
  <c r="BD31" i="3"/>
  <c r="BD29" i="3"/>
  <c r="BD30" i="3"/>
  <c r="BD28" i="3"/>
  <c r="BB31" i="3"/>
  <c r="BB29" i="3"/>
  <c r="BH30" i="3" s="1"/>
  <c r="BB30" i="3"/>
  <c r="BH29" i="3" s="1"/>
  <c r="BB28" i="3"/>
  <c r="BH28" i="3" s="1"/>
  <c r="Z28" i="3"/>
  <c r="Z29" i="3"/>
  <c r="Z31" i="3"/>
  <c r="Z30" i="3"/>
  <c r="X28" i="3"/>
  <c r="AD31" i="3" s="1"/>
  <c r="X29" i="3"/>
  <c r="AD30" i="3" s="1"/>
  <c r="X31" i="3"/>
  <c r="AD29" i="3" s="1"/>
  <c r="X30" i="3"/>
  <c r="AD28" i="3" s="1"/>
  <c r="I31" i="3"/>
  <c r="K30" i="3"/>
  <c r="I30" i="3"/>
  <c r="O30" i="3" s="1"/>
  <c r="BD7" i="3"/>
  <c r="BD9" i="3"/>
  <c r="BD8" i="3"/>
  <c r="BB7" i="3"/>
  <c r="BB9" i="3"/>
  <c r="BB8" i="3"/>
  <c r="BD10" i="3"/>
  <c r="BB10" i="3"/>
  <c r="BA7" i="3"/>
  <c r="BA9" i="3"/>
  <c r="BA8" i="3"/>
  <c r="BA10" i="3"/>
  <c r="O31" i="3" l="1"/>
  <c r="O29" i="3"/>
  <c r="BH31" i="3"/>
  <c r="BH10" i="3"/>
  <c r="BH8" i="3"/>
  <c r="BH7" i="3"/>
  <c r="BH9" i="3"/>
  <c r="AO9" i="3"/>
  <c r="AM9" i="3"/>
  <c r="AO10" i="3"/>
  <c r="AM10" i="3"/>
  <c r="AS9" i="3" s="1"/>
  <c r="AO8" i="3"/>
  <c r="AM8" i="3"/>
  <c r="AS8" i="3" s="1"/>
  <c r="AO7" i="3"/>
  <c r="AM7" i="3"/>
  <c r="AS7" i="3" s="1"/>
  <c r="Z10" i="3"/>
  <c r="X10" i="3"/>
  <c r="Z7" i="3"/>
  <c r="X7" i="3"/>
  <c r="Z9" i="3"/>
  <c r="X9" i="3"/>
  <c r="AD8" i="3" s="1"/>
  <c r="Z8" i="3"/>
  <c r="AD7" i="3"/>
  <c r="K7" i="3"/>
  <c r="I7" i="3"/>
  <c r="K10" i="3"/>
  <c r="I10" i="3"/>
  <c r="K9" i="3"/>
  <c r="I9" i="3"/>
  <c r="K8" i="3"/>
  <c r="I8" i="3"/>
  <c r="AD9" i="3" l="1"/>
  <c r="AD10" i="3"/>
  <c r="AS10" i="3"/>
  <c r="AA78" i="3"/>
  <c r="BD29" i="1"/>
  <c r="BB29" i="1"/>
  <c r="BD28" i="1"/>
  <c r="BB28" i="1"/>
  <c r="BH29" i="1" s="1"/>
  <c r="BD31" i="1"/>
  <c r="BB31" i="1"/>
  <c r="BB10" i="1"/>
  <c r="BD7" i="1"/>
  <c r="BB7" i="1"/>
  <c r="BH8" i="1" s="1"/>
  <c r="AO10" i="1"/>
  <c r="AO8" i="1"/>
  <c r="AO7" i="1"/>
  <c r="AM10" i="1"/>
  <c r="AS10" i="1" s="1"/>
  <c r="AM9" i="1"/>
  <c r="AS9" i="1" s="1"/>
  <c r="AS8" i="1"/>
  <c r="AM7" i="1"/>
  <c r="AS7" i="1" s="1"/>
  <c r="AD7" i="1"/>
  <c r="BB8" i="1"/>
  <c r="K10" i="1"/>
  <c r="I10" i="1"/>
  <c r="O10" i="1" s="1"/>
  <c r="K8" i="1"/>
  <c r="I8" i="1"/>
  <c r="K7" i="1"/>
  <c r="I7" i="1"/>
  <c r="BH31" i="1" l="1"/>
  <c r="AD9" i="1"/>
  <c r="O8" i="1"/>
  <c r="O9" i="1"/>
  <c r="O7" i="1"/>
  <c r="AD10" i="1"/>
  <c r="AD8" i="1"/>
  <c r="BH28" i="1"/>
  <c r="B67" i="1" l="1"/>
  <c r="B62" i="1"/>
  <c r="B68" i="1"/>
  <c r="B66" i="1"/>
  <c r="B65" i="1"/>
  <c r="B64" i="1"/>
  <c r="B63" i="1"/>
  <c r="K68" i="1"/>
  <c r="K64" i="1"/>
  <c r="B61" i="1"/>
  <c r="Z31" i="1" l="1"/>
  <c r="X31" i="1"/>
  <c r="AD31" i="1" s="1"/>
  <c r="Z30" i="1"/>
  <c r="X30" i="1"/>
  <c r="AD30" i="1" s="1"/>
  <c r="Z28" i="1"/>
  <c r="X28" i="1"/>
  <c r="AD29" i="1" s="1"/>
  <c r="Z29" i="1"/>
  <c r="X29" i="1"/>
  <c r="AB31" i="1"/>
  <c r="AC31" i="1" s="1"/>
  <c r="K31" i="1"/>
  <c r="I31" i="1"/>
  <c r="O31" i="1" s="1"/>
  <c r="K29" i="1"/>
  <c r="I29" i="1"/>
  <c r="I30" i="1"/>
  <c r="O29" i="1" s="1"/>
  <c r="K28" i="1"/>
  <c r="I28" i="1"/>
  <c r="BD10" i="1"/>
  <c r="BH10" i="1"/>
  <c r="BD9" i="1"/>
  <c r="BB9" i="1"/>
  <c r="BH9" i="1" s="1"/>
  <c r="BD8" i="1"/>
  <c r="BH7" i="1"/>
  <c r="AD28" i="1" l="1"/>
  <c r="O30" i="1"/>
  <c r="O28" i="1"/>
  <c r="AS31" i="1"/>
  <c r="AS30" i="1"/>
  <c r="AS28" i="1"/>
  <c r="BH30" i="1"/>
  <c r="AS29" i="1" l="1"/>
  <c r="AC78" i="1"/>
  <c r="K65" i="1" l="1"/>
  <c r="K61" i="1"/>
  <c r="K66" i="1" l="1"/>
  <c r="K67" i="1"/>
  <c r="K62" i="1"/>
  <c r="K63" i="1"/>
</calcChain>
</file>

<file path=xl/sharedStrings.xml><?xml version="1.0" encoding="utf-8"?>
<sst xmlns="http://schemas.openxmlformats.org/spreadsheetml/2006/main" count="687" uniqueCount="100">
  <si>
    <t>Equipe</t>
  </si>
  <si>
    <t>Equipe Domicile</t>
  </si>
  <si>
    <t>J</t>
  </si>
  <si>
    <t>V</t>
  </si>
  <si>
    <t>N</t>
  </si>
  <si>
    <t>D</t>
  </si>
  <si>
    <t>BC</t>
  </si>
  <si>
    <t>Diff</t>
  </si>
  <si>
    <t>Pts</t>
  </si>
  <si>
    <t>Score</t>
  </si>
  <si>
    <t>Equipe Extérieur</t>
  </si>
  <si>
    <t>Poule 1</t>
  </si>
  <si>
    <t>-</t>
  </si>
  <si>
    <t>Poule 2</t>
  </si>
  <si>
    <t>Poule 3</t>
  </si>
  <si>
    <t>Poule 4</t>
  </si>
  <si>
    <t>Poule 5</t>
  </si>
  <si>
    <t>Poule 6</t>
  </si>
  <si>
    <t>Poule 7</t>
  </si>
  <si>
    <t>Poule 8</t>
  </si>
  <si>
    <t>1/8 ème - Aller</t>
  </si>
  <si>
    <t>1/8 ème - Retour</t>
  </si>
  <si>
    <t>1/4 finale - Aller</t>
  </si>
  <si>
    <t>1/4 finale - Retour</t>
  </si>
  <si>
    <t>1/2 finale - Aller</t>
  </si>
  <si>
    <t>1/2 finale - Retour</t>
  </si>
  <si>
    <t>Finale - Aller</t>
  </si>
  <si>
    <t>Finale - Retour</t>
  </si>
  <si>
    <t>Ryad 10</t>
  </si>
  <si>
    <t>Gunnersaurus</t>
  </si>
  <si>
    <t>CA Penarol</t>
  </si>
  <si>
    <t>Ozieri</t>
  </si>
  <si>
    <t>Gofoot</t>
  </si>
  <si>
    <t>Mal</t>
  </si>
  <si>
    <t>Saint gereon</t>
  </si>
  <si>
    <t>PassePartout</t>
  </si>
  <si>
    <t>F91 Velazzio</t>
  </si>
  <si>
    <t>Yellowstone</t>
  </si>
  <si>
    <t>Clanpino</t>
  </si>
  <si>
    <t>Papy Oasis</t>
  </si>
  <si>
    <t>Ch4d0</t>
  </si>
  <si>
    <t>CSKA Moskva</t>
  </si>
  <si>
    <t>Rsc Mauve</t>
  </si>
  <si>
    <t>Castors</t>
  </si>
  <si>
    <t>Tatou54</t>
  </si>
  <si>
    <t>Laval 53</t>
  </si>
  <si>
    <t>JanisJoplin</t>
  </si>
  <si>
    <t>Wolf005</t>
  </si>
  <si>
    <t>Bassbat</t>
  </si>
  <si>
    <t>Ushuaïa Bdx</t>
  </si>
  <si>
    <t>Fc Tiwaz</t>
  </si>
  <si>
    <t>Gigidu31</t>
  </si>
  <si>
    <t>Alexandre59700</t>
  </si>
  <si>
    <t>Selen Team 29</t>
  </si>
  <si>
    <t>Xber</t>
  </si>
  <si>
    <t>Yesin DZ</t>
  </si>
  <si>
    <t>Turbo5</t>
  </si>
  <si>
    <t>Max63monaco</t>
  </si>
  <si>
    <t>Loohr Empire</t>
  </si>
  <si>
    <t>Fc Rosco</t>
  </si>
  <si>
    <t>Harket United</t>
  </si>
  <si>
    <t>Jayf82</t>
  </si>
  <si>
    <t>Wynni</t>
  </si>
  <si>
    <t>Tistouilleurs</t>
  </si>
  <si>
    <t>Arno73</t>
  </si>
  <si>
    <t>Toyol</t>
  </si>
  <si>
    <t>MetalXimer</t>
  </si>
  <si>
    <t>Cbx19</t>
  </si>
  <si>
    <t>Amourtendre</t>
  </si>
  <si>
    <t>Cap</t>
  </si>
  <si>
    <t>Stade Reims</t>
  </si>
  <si>
    <t>OM 53</t>
  </si>
  <si>
    <t>Asm4ever</t>
  </si>
  <si>
    <t>Skyhunter</t>
  </si>
  <si>
    <t>Calabriamia</t>
  </si>
  <si>
    <t>Arsenal93</t>
  </si>
  <si>
    <t>Bobbyz</t>
  </si>
  <si>
    <t>Kashima</t>
  </si>
  <si>
    <t>Kimchi</t>
  </si>
  <si>
    <t>Lima Laya</t>
  </si>
  <si>
    <t>Lenestor</t>
  </si>
  <si>
    <t>FC Bar Le Duc</t>
  </si>
  <si>
    <t>Dede</t>
  </si>
  <si>
    <t>Dynamo</t>
  </si>
  <si>
    <t>Feneck</t>
  </si>
  <si>
    <t>Snuy</t>
  </si>
  <si>
    <t>Pack2kro</t>
  </si>
  <si>
    <t>Racing Club Z</t>
  </si>
  <si>
    <t>BP</t>
  </si>
  <si>
    <t xml:space="preserve">Saint gereon </t>
  </si>
  <si>
    <t>Racing club Z</t>
  </si>
  <si>
    <t>Les taulards</t>
  </si>
  <si>
    <t>FIRE LEAGUE</t>
  </si>
  <si>
    <t>ICE LEAGUE</t>
  </si>
  <si>
    <t>Cedreams</t>
  </si>
  <si>
    <t>ReggaeWarrior</t>
  </si>
  <si>
    <t>Passepartout</t>
  </si>
  <si>
    <t>RscMauve</t>
  </si>
  <si>
    <t>Standart 1er</t>
  </si>
  <si>
    <t>Arsenal 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</si>
</sst>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FFC000"/>
      <name val="Corbel"/>
      <family val="2"/>
    </font>
    <font>
      <sz val="12"/>
      <color theme="1"/>
      <name val="Corbel"/>
      <family val="2"/>
    </font>
    <font>
      <b/>
      <sz val="12"/>
      <color theme="1"/>
      <name val="Corbel"/>
      <family val="2"/>
    </font>
    <font>
      <b/>
      <sz val="20"/>
      <color rgb="FFFF3300"/>
      <name val="Corbel"/>
      <family val="2"/>
    </font>
    <font>
      <sz val="48"/>
      <color rgb="FFFFC000"/>
      <name val="Corbel"/>
      <family val="2"/>
    </font>
    <font>
      <b/>
      <sz val="48"/>
      <color rgb="FFFFC000"/>
      <name val="Corbel"/>
      <family val="2"/>
    </font>
    <font>
      <i/>
      <u/>
      <sz val="48"/>
      <color rgb="FFFFC000"/>
      <name val="Corbel"/>
      <family val="2"/>
    </font>
    <font>
      <b/>
      <sz val="40"/>
      <color theme="2" tint="-0.749992370372631"/>
      <name val="Corbel"/>
      <family val="2"/>
    </font>
    <font>
      <i/>
      <u/>
      <sz val="28"/>
      <color theme="1"/>
      <name val="Corbe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/>
      <right style="thin">
        <color theme="2" tint="-0.749961851863155"/>
      </right>
      <top style="thin">
        <color theme="2" tint="-0.749961851863155"/>
      </top>
      <bottom/>
      <diagonal/>
    </border>
    <border>
      <left/>
      <right/>
      <top style="thin">
        <color theme="2" tint="-0.749961851863155"/>
      </top>
      <bottom/>
      <diagonal/>
    </border>
    <border>
      <left style="thin">
        <color theme="2" tint="-0.749961851863155"/>
      </left>
      <right/>
      <top/>
      <bottom/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/>
      <top/>
      <bottom style="thin">
        <color theme="2" tint="-0.749961851863155"/>
      </bottom>
      <diagonal/>
    </border>
    <border>
      <left/>
      <right/>
      <top/>
      <bottom style="thin">
        <color theme="2" tint="-0.749961851863155"/>
      </bottom>
      <diagonal/>
    </border>
    <border>
      <left/>
      <right style="thin">
        <color theme="2" tint="-0.749961851863155"/>
      </right>
      <top/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/>
      <right style="thin">
        <color theme="2" tint="-0.749961851863155"/>
      </right>
      <top/>
      <bottom/>
      <diagonal/>
    </border>
    <border>
      <left/>
      <right style="thin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0.749961851863155"/>
      </left>
      <right/>
      <top/>
      <bottom style="thin">
        <color indexed="64"/>
      </bottom>
      <diagonal/>
    </border>
    <border>
      <left/>
      <right style="thin">
        <color theme="2" tint="-0.749961851863155"/>
      </right>
      <top/>
      <bottom style="thin">
        <color indexed="64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2" tint="-0.749961851863155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2" tint="-0.749961851863155"/>
      </left>
      <right style="thin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 style="thin">
        <color indexed="64"/>
      </right>
      <top/>
      <bottom style="thin">
        <color theme="2" tint="-0.749961851863155"/>
      </bottom>
      <diagonal/>
    </border>
    <border>
      <left/>
      <right style="thin">
        <color indexed="64"/>
      </right>
      <top/>
      <bottom style="thin">
        <color theme="2" tint="-0.749961851863155"/>
      </bottom>
      <diagonal/>
    </border>
    <border>
      <left style="thin">
        <color indexed="64"/>
      </left>
      <right/>
      <top/>
      <bottom style="thin">
        <color theme="2" tint="-0.749961851863155"/>
      </bottom>
      <diagonal/>
    </border>
    <border>
      <left style="thin">
        <color indexed="64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64"/>
      </top>
      <bottom/>
      <diagonal/>
    </border>
    <border>
      <left style="thin">
        <color theme="2" tint="-0.749961851863155"/>
      </left>
      <right/>
      <top style="thin">
        <color indexed="64"/>
      </top>
      <bottom/>
      <diagonal/>
    </border>
    <border>
      <left/>
      <right style="thin">
        <color theme="2" tint="-0.749961851863155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2" tint="-0.749961851863155"/>
      </top>
      <bottom style="thin">
        <color indexed="64"/>
      </bottom>
      <diagonal/>
    </border>
    <border>
      <left/>
      <right style="thin">
        <color theme="2" tint="-0.749961851863155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NumberFormat="1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indent="2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 indent="2"/>
    </xf>
    <xf numFmtId="0" fontId="2" fillId="0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indent="2"/>
    </xf>
    <xf numFmtId="0" fontId="2" fillId="4" borderId="5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 indent="2"/>
    </xf>
    <xf numFmtId="0" fontId="2" fillId="4" borderId="8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indent="2"/>
    </xf>
    <xf numFmtId="0" fontId="2" fillId="4" borderId="12" xfId="0" applyFont="1" applyFill="1" applyBorder="1" applyAlignment="1">
      <alignment horizontal="left" vertical="center" indent="2"/>
    </xf>
    <xf numFmtId="0" fontId="2" fillId="4" borderId="25" xfId="0" applyFont="1" applyFill="1" applyBorder="1" applyAlignment="1">
      <alignment horizontal="left" vertical="center" indent="2"/>
    </xf>
    <xf numFmtId="0" fontId="2" fillId="4" borderId="26" xfId="0" applyFont="1" applyFill="1" applyBorder="1" applyAlignment="1">
      <alignment horizontal="left" vertical="center" indent="2"/>
    </xf>
    <xf numFmtId="0" fontId="4" fillId="3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horizontal="right" vertical="center"/>
    </xf>
    <xf numFmtId="0" fontId="2" fillId="0" borderId="7" xfId="0" applyNumberFormat="1" applyFont="1" applyFill="1" applyBorder="1" applyAlignment="1">
      <alignment horizontal="right" vertical="center"/>
    </xf>
    <xf numFmtId="0" fontId="2" fillId="4" borderId="28" xfId="0" applyNumberFormat="1" applyFont="1" applyFill="1" applyBorder="1" applyAlignment="1">
      <alignment horizontal="right" vertical="center"/>
    </xf>
    <xf numFmtId="0" fontId="2" fillId="4" borderId="3" xfId="0" applyNumberFormat="1" applyFont="1" applyFill="1" applyBorder="1" applyAlignment="1">
      <alignment horizontal="right" vertical="center"/>
    </xf>
    <xf numFmtId="0" fontId="2" fillId="4" borderId="7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1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left" vertical="center"/>
    </xf>
    <xf numFmtId="0" fontId="2" fillId="4" borderId="29" xfId="0" applyNumberFormat="1" applyFont="1" applyFill="1" applyBorder="1" applyAlignment="1">
      <alignment horizontal="left" vertical="center"/>
    </xf>
    <xf numFmtId="0" fontId="2" fillId="4" borderId="11" xfId="0" applyNumberFormat="1" applyFont="1" applyFill="1" applyBorder="1" applyAlignment="1">
      <alignment horizontal="left" vertical="center"/>
    </xf>
    <xf numFmtId="0" fontId="2" fillId="4" borderId="9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8" xfId="0" applyNumberFormat="1" applyFont="1" applyFill="1" applyBorder="1" applyAlignment="1">
      <alignment horizontal="center" vertical="center"/>
    </xf>
    <xf numFmtId="0" fontId="2" fillId="0" borderId="27" xfId="0" applyNumberFormat="1" applyFont="1" applyFill="1" applyBorder="1" applyAlignment="1">
      <alignment horizontal="center" vertical="center"/>
    </xf>
    <xf numFmtId="0" fontId="2" fillId="0" borderId="29" xfId="0" applyNumberFormat="1" applyFont="1" applyFill="1" applyBorder="1" applyAlignment="1">
      <alignment horizontal="center" vertical="center"/>
    </xf>
    <xf numFmtId="0" fontId="2" fillId="4" borderId="27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1500"/>
      <color rgb="FFFFFFFF"/>
      <color rgb="FFB7E0FF"/>
      <color rgb="FF96DE9D"/>
      <color rgb="FFC81300"/>
      <color rgb="FFF4D3A2"/>
      <color rgb="FF5C2A08"/>
      <color rgb="FFCD6532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gif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gif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../media/image15.png"/><Relationship Id="rId18" Type="http://schemas.openxmlformats.org/officeDocument/2006/relationships/image" Target="../media/image22.png"/><Relationship Id="rId3" Type="http://schemas.openxmlformats.org/officeDocument/2006/relationships/image" Target="../media/image2.png"/><Relationship Id="rId7" Type="http://schemas.openxmlformats.org/officeDocument/2006/relationships/image" Target="../media/image6.jpeg"/><Relationship Id="rId12" Type="http://schemas.openxmlformats.org/officeDocument/2006/relationships/image" Target="../media/image12.png"/><Relationship Id="rId17" Type="http://schemas.openxmlformats.org/officeDocument/2006/relationships/image" Target="../media/image21.gif"/><Relationship Id="rId2" Type="http://schemas.openxmlformats.org/officeDocument/2006/relationships/image" Target="../media/image1.png"/><Relationship Id="rId16" Type="http://schemas.openxmlformats.org/officeDocument/2006/relationships/image" Target="../media/image13.png"/><Relationship Id="rId1" Type="http://schemas.openxmlformats.org/officeDocument/2006/relationships/image" Target="../media/image23.png"/><Relationship Id="rId6" Type="http://schemas.openxmlformats.org/officeDocument/2006/relationships/image" Target="../media/image5.png"/><Relationship Id="rId11" Type="http://schemas.openxmlformats.org/officeDocument/2006/relationships/image" Target="../media/image11.jpe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10" Type="http://schemas.openxmlformats.org/officeDocument/2006/relationships/image" Target="../media/image10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9.gi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gif"/><Relationship Id="rId13" Type="http://schemas.openxmlformats.org/officeDocument/2006/relationships/image" Target="../media/image18.png"/><Relationship Id="rId3" Type="http://schemas.openxmlformats.org/officeDocument/2006/relationships/image" Target="../media/image5.png"/><Relationship Id="rId7" Type="http://schemas.openxmlformats.org/officeDocument/2006/relationships/image" Target="../media/image15.png"/><Relationship Id="rId12" Type="http://schemas.openxmlformats.org/officeDocument/2006/relationships/image" Target="../media/image11.jpeg"/><Relationship Id="rId2" Type="http://schemas.openxmlformats.org/officeDocument/2006/relationships/image" Target="../media/image3.png"/><Relationship Id="rId1" Type="http://schemas.openxmlformats.org/officeDocument/2006/relationships/image" Target="../media/image23.png"/><Relationship Id="rId6" Type="http://schemas.openxmlformats.org/officeDocument/2006/relationships/image" Target="../media/image2.png"/><Relationship Id="rId11" Type="http://schemas.openxmlformats.org/officeDocument/2006/relationships/image" Target="../media/image17.png"/><Relationship Id="rId5" Type="http://schemas.openxmlformats.org/officeDocument/2006/relationships/image" Target="../media/image8.png"/><Relationship Id="rId15" Type="http://schemas.openxmlformats.org/officeDocument/2006/relationships/image" Target="../media/image20.gif"/><Relationship Id="rId10" Type="http://schemas.openxmlformats.org/officeDocument/2006/relationships/image" Target="../media/image16.png"/><Relationship Id="rId4" Type="http://schemas.openxmlformats.org/officeDocument/2006/relationships/image" Target="../media/image6.jpe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11207</xdr:colOff>
      <xdr:row>6</xdr:row>
      <xdr:rowOff>7475</xdr:rowOff>
    </xdr:from>
    <xdr:to>
      <xdr:col>4</xdr:col>
      <xdr:colOff>10572</xdr:colOff>
      <xdr:row>7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2DFDD3-21AD-4345-B3BA-1A6A3ABC9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2" y="1340975"/>
          <a:ext cx="380365" cy="22784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4</xdr:col>
      <xdr:colOff>11206</xdr:colOff>
      <xdr:row>8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F50E696-7577-4529-BA69-FC1FBA742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1568824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11</xdr:col>
      <xdr:colOff>11206</xdr:colOff>
      <xdr:row>27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B9E2FA2-763D-48D4-9681-E0DB3BA9C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35" y="6028765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4</xdr:col>
      <xdr:colOff>11206</xdr:colOff>
      <xdr:row>27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667C82F-2306-4B45-A143-780EB2876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6028765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</xdr:row>
      <xdr:rowOff>235322</xdr:rowOff>
    </xdr:from>
    <xdr:to>
      <xdr:col>4</xdr:col>
      <xdr:colOff>11206</xdr:colOff>
      <xdr:row>8</xdr:row>
      <xdr:rowOff>234232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DE16DA0D-1D27-46A8-BF26-643A1F6FA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6" y="1804146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10584</xdr:rowOff>
    </xdr:from>
    <xdr:to>
      <xdr:col>11</xdr:col>
      <xdr:colOff>11205</xdr:colOff>
      <xdr:row>10</xdr:row>
      <xdr:rowOff>1400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EF4845B-CE4A-4D71-AEB0-2631F875F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5667" y="2074334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19</xdr:col>
      <xdr:colOff>11205</xdr:colOff>
      <xdr:row>8</xdr:row>
      <xdr:rowOff>234233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9C3BD36-D861-44D4-9D2B-4D5722DBB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1804147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9</xdr:row>
      <xdr:rowOff>10584</xdr:rowOff>
    </xdr:from>
    <xdr:to>
      <xdr:col>26</xdr:col>
      <xdr:colOff>11205</xdr:colOff>
      <xdr:row>10</xdr:row>
      <xdr:rowOff>1400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00AF269-17BE-4943-BA6A-C9C9AC45D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0667" y="2074334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14</xdr:row>
      <xdr:rowOff>0</xdr:rowOff>
    </xdr:from>
    <xdr:to>
      <xdr:col>26</xdr:col>
      <xdr:colOff>11205</xdr:colOff>
      <xdr:row>14</xdr:row>
      <xdr:rowOff>234233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89466E90-9F5D-4DA4-991A-620874E90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3272118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13</xdr:row>
      <xdr:rowOff>0</xdr:rowOff>
    </xdr:from>
    <xdr:to>
      <xdr:col>19</xdr:col>
      <xdr:colOff>11205</xdr:colOff>
      <xdr:row>13</xdr:row>
      <xdr:rowOff>234233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289883A1-FF95-4AF4-94FC-C9E4968A6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3036794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4</xdr:col>
      <xdr:colOff>11205</xdr:colOff>
      <xdr:row>13</xdr:row>
      <xdr:rowOff>234233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C535CBCD-685A-49E2-BCDB-7D1B5C7CF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3036794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4</xdr:col>
      <xdr:colOff>11205</xdr:colOff>
      <xdr:row>15</xdr:row>
      <xdr:rowOff>234233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7F710E8-9681-44D9-84D6-9899F78B4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3507441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4</xdr:col>
      <xdr:colOff>11205</xdr:colOff>
      <xdr:row>20</xdr:row>
      <xdr:rowOff>234233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5EAD74F9-51B2-442B-8C43-84012525F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4684059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11</xdr:col>
      <xdr:colOff>11205</xdr:colOff>
      <xdr:row>19</xdr:row>
      <xdr:rowOff>234233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C9560737-2970-4AC0-99D6-9FCDE6A4B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35" y="4482353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18</xdr:row>
      <xdr:rowOff>0</xdr:rowOff>
    </xdr:from>
    <xdr:to>
      <xdr:col>19</xdr:col>
      <xdr:colOff>11205</xdr:colOff>
      <xdr:row>18</xdr:row>
      <xdr:rowOff>234233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93BFCE5D-A8AA-468A-9B9E-B39177184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4280647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20</xdr:row>
      <xdr:rowOff>0</xdr:rowOff>
    </xdr:from>
    <xdr:to>
      <xdr:col>19</xdr:col>
      <xdr:colOff>11205</xdr:colOff>
      <xdr:row>20</xdr:row>
      <xdr:rowOff>234233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3F3829BC-CAD9-44D7-BC77-0AFF684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4684059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18</xdr:row>
      <xdr:rowOff>0</xdr:rowOff>
    </xdr:from>
    <xdr:to>
      <xdr:col>26</xdr:col>
      <xdr:colOff>11205</xdr:colOff>
      <xdr:row>18</xdr:row>
      <xdr:rowOff>234233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60053A0C-C7A7-4B64-9B41-4B7DD0E26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4280647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19</xdr:row>
      <xdr:rowOff>0</xdr:rowOff>
    </xdr:from>
    <xdr:to>
      <xdr:col>26</xdr:col>
      <xdr:colOff>11205</xdr:colOff>
      <xdr:row>19</xdr:row>
      <xdr:rowOff>234233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359DAB8-EFB4-4794-AEB3-75DA81A33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4482353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26</xdr:row>
      <xdr:rowOff>0</xdr:rowOff>
    </xdr:from>
    <xdr:to>
      <xdr:col>26</xdr:col>
      <xdr:colOff>11205</xdr:colOff>
      <xdr:row>26</xdr:row>
      <xdr:rowOff>234233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9561CC8A-5672-4109-A376-F102302FF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6028765"/>
          <a:ext cx="392205" cy="234233"/>
        </a:xfrm>
        <a:prstGeom prst="rect">
          <a:avLst/>
        </a:prstGeom>
        <a:ln w="3175">
          <a:noFill/>
        </a:ln>
      </xdr:spPr>
    </xdr:pic>
    <xdr:clientData/>
  </xdr:twoCellAnchor>
  <xdr:twoCellAnchor editAs="oneCell">
    <xdr:from>
      <xdr:col>25</xdr:col>
      <xdr:colOff>0</xdr:colOff>
      <xdr:row>27</xdr:row>
      <xdr:rowOff>0</xdr:rowOff>
    </xdr:from>
    <xdr:to>
      <xdr:col>26</xdr:col>
      <xdr:colOff>11205</xdr:colOff>
      <xdr:row>27</xdr:row>
      <xdr:rowOff>234233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AFDC4587-E6FF-4F32-AE90-F576F3311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6230471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232834</xdr:rowOff>
    </xdr:from>
    <xdr:to>
      <xdr:col>4</xdr:col>
      <xdr:colOff>11207</xdr:colOff>
      <xdr:row>10</xdr:row>
      <xdr:rowOff>53</xdr:rowOff>
    </xdr:to>
    <xdr:pic>
      <xdr:nvPicPr>
        <xdr:cNvPr id="23" name="Image 43">
          <a:extLst>
            <a:ext uri="{FF2B5EF4-FFF2-40B4-BE49-F238E27FC236}">
              <a16:creationId xmlns:a16="http://schemas.microsoft.com/office/drawing/2014/main" id="{BA0DEBFA-771B-40CB-AAEE-47423E62E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8668" y="2053167"/>
          <a:ext cx="392206" cy="254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11206</xdr:colOff>
      <xdr:row>6</xdr:row>
      <xdr:rowOff>11205</xdr:rowOff>
    </xdr:from>
    <xdr:to>
      <xdr:col>11</xdr:col>
      <xdr:colOff>3738</xdr:colOff>
      <xdr:row>7</xdr:row>
      <xdr:rowOff>0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FB2A5FD1-BD60-4B47-9CA2-04FF5DB96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1" y="1344705"/>
          <a:ext cx="373532" cy="224119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11206</xdr:colOff>
      <xdr:row>14</xdr:row>
      <xdr:rowOff>11205</xdr:rowOff>
    </xdr:from>
    <xdr:to>
      <xdr:col>11</xdr:col>
      <xdr:colOff>3738</xdr:colOff>
      <xdr:row>15</xdr:row>
      <xdr:rowOff>1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89D5D848-C612-457D-ACE8-60A6FE2F9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1" y="3283323"/>
          <a:ext cx="373532" cy="224119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11206</xdr:colOff>
      <xdr:row>20</xdr:row>
      <xdr:rowOff>11206</xdr:rowOff>
    </xdr:from>
    <xdr:to>
      <xdr:col>11</xdr:col>
      <xdr:colOff>3738</xdr:colOff>
      <xdr:row>21</xdr:row>
      <xdr:rowOff>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E3E88651-3D16-4D83-A72A-29998FA44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1" y="4762500"/>
          <a:ext cx="373532" cy="224119"/>
        </a:xfrm>
        <a:prstGeom prst="rect">
          <a:avLst/>
        </a:prstGeom>
      </xdr:spPr>
    </xdr:pic>
    <xdr:clientData/>
  </xdr:twoCellAnchor>
  <xdr:twoCellAnchor editAs="oneCell">
    <xdr:from>
      <xdr:col>18</xdr:col>
      <xdr:colOff>11206</xdr:colOff>
      <xdr:row>25</xdr:row>
      <xdr:rowOff>11206</xdr:rowOff>
    </xdr:from>
    <xdr:to>
      <xdr:col>19</xdr:col>
      <xdr:colOff>3738</xdr:colOff>
      <xdr:row>26</xdr:row>
      <xdr:rowOff>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403DB8BC-09FA-4C30-9578-50D55BE4E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7441" y="6006353"/>
          <a:ext cx="373532" cy="22411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11</xdr:col>
      <xdr:colOff>1400</xdr:colOff>
      <xdr:row>8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952FAAE8-B59F-4081-B9B8-0A63202CC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35" y="1568824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15</xdr:row>
      <xdr:rowOff>0</xdr:rowOff>
    </xdr:from>
    <xdr:to>
      <xdr:col>19</xdr:col>
      <xdr:colOff>1400</xdr:colOff>
      <xdr:row>15</xdr:row>
      <xdr:rowOff>235323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BED9436C-D260-4027-AE21-CF78993EF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3507441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18</xdr:row>
      <xdr:rowOff>0</xdr:rowOff>
    </xdr:from>
    <xdr:to>
      <xdr:col>11</xdr:col>
      <xdr:colOff>1400</xdr:colOff>
      <xdr:row>19</xdr:row>
      <xdr:rowOff>-1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1B6E610B-7A07-4AA0-95F9-01FA8C9CA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35" y="4280647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26</xdr:col>
      <xdr:colOff>1400</xdr:colOff>
      <xdr:row>20</xdr:row>
      <xdr:rowOff>235323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ADBB19F1-F331-4F53-A283-A27C26654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4751294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25</xdr:row>
      <xdr:rowOff>1</xdr:rowOff>
    </xdr:from>
    <xdr:to>
      <xdr:col>26</xdr:col>
      <xdr:colOff>1402</xdr:colOff>
      <xdr:row>26</xdr:row>
      <xdr:rowOff>1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F43593E-C511-4B36-A197-7254F0D7B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5995148"/>
          <a:ext cx="382402" cy="235324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26</xdr:row>
      <xdr:rowOff>0</xdr:rowOff>
    </xdr:from>
    <xdr:to>
      <xdr:col>19</xdr:col>
      <xdr:colOff>1400</xdr:colOff>
      <xdr:row>27</xdr:row>
      <xdr:rowOff>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806C420B-7F0E-44A4-A7AA-9C697B354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6230471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11</xdr:col>
      <xdr:colOff>9400</xdr:colOff>
      <xdr:row>9</xdr:row>
      <xdr:rowOff>8283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B3CFDD37-C2DF-4E98-9F30-C32E46311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3826" y="1805609"/>
          <a:ext cx="390400" cy="248478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12</xdr:row>
      <xdr:rowOff>0</xdr:rowOff>
    </xdr:from>
    <xdr:to>
      <xdr:col>19</xdr:col>
      <xdr:colOff>0</xdr:colOff>
      <xdr:row>13</xdr:row>
      <xdr:rowOff>2802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AC2709A1-F850-4E42-ACB6-7B562698C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2801471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4</xdr:col>
      <xdr:colOff>0</xdr:colOff>
      <xdr:row>15</xdr:row>
      <xdr:rowOff>2802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002964EF-54E8-4479-BF25-54C0BBA38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3272118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14</xdr:row>
      <xdr:rowOff>0</xdr:rowOff>
    </xdr:from>
    <xdr:to>
      <xdr:col>19</xdr:col>
      <xdr:colOff>0</xdr:colOff>
      <xdr:row>15</xdr:row>
      <xdr:rowOff>2802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F289057B-86C6-4305-9C36-7D5776E99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3272118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25</xdr:col>
      <xdr:colOff>11206</xdr:colOff>
      <xdr:row>6</xdr:row>
      <xdr:rowOff>11205</xdr:rowOff>
    </xdr:from>
    <xdr:to>
      <xdr:col>25</xdr:col>
      <xdr:colOff>365078</xdr:colOff>
      <xdr:row>7</xdr:row>
      <xdr:rowOff>0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44EE2376-AFA4-4D2E-8018-11C8D1ACA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4441" y="1344705"/>
          <a:ext cx="353872" cy="224119"/>
        </a:xfrm>
        <a:prstGeom prst="rect">
          <a:avLst/>
        </a:prstGeom>
      </xdr:spPr>
    </xdr:pic>
    <xdr:clientData/>
  </xdr:twoCellAnchor>
  <xdr:twoCellAnchor editAs="oneCell">
    <xdr:from>
      <xdr:col>25</xdr:col>
      <xdr:colOff>22413</xdr:colOff>
      <xdr:row>21</xdr:row>
      <xdr:rowOff>11206</xdr:rowOff>
    </xdr:from>
    <xdr:to>
      <xdr:col>25</xdr:col>
      <xdr:colOff>376285</xdr:colOff>
      <xdr:row>22</xdr:row>
      <xdr:rowOff>2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C8312289-BDAF-442A-9505-E4B36072C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5648" y="4997824"/>
          <a:ext cx="353872" cy="224119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25</xdr:row>
      <xdr:rowOff>11206</xdr:rowOff>
    </xdr:from>
    <xdr:to>
      <xdr:col>3</xdr:col>
      <xdr:colOff>365078</xdr:colOff>
      <xdr:row>26</xdr:row>
      <xdr:rowOff>1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812C4BC-6989-42FB-BC1E-A2962B8FD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6006353"/>
          <a:ext cx="353872" cy="22411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11205</xdr:colOff>
      <xdr:row>24</xdr:row>
      <xdr:rowOff>234233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A1B18D27-C6DF-4751-9942-6F45187DA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5759824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0</xdr:colOff>
      <xdr:row>13</xdr:row>
      <xdr:rowOff>18677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9D4EABD2-2333-4915-B5AC-35927312D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2801471"/>
          <a:ext cx="381000" cy="25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24</xdr:row>
      <xdr:rowOff>0</xdr:rowOff>
    </xdr:from>
    <xdr:to>
      <xdr:col>11</xdr:col>
      <xdr:colOff>0</xdr:colOff>
      <xdr:row>25</xdr:row>
      <xdr:rowOff>18677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E6EC61A0-6B8F-483F-9D8E-324C6713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35" y="5759824"/>
          <a:ext cx="381000" cy="254000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11205</xdr:colOff>
      <xdr:row>15</xdr:row>
      <xdr:rowOff>11206</xdr:rowOff>
    </xdr:from>
    <xdr:to>
      <xdr:col>10</xdr:col>
      <xdr:colOff>360102</xdr:colOff>
      <xdr:row>16</xdr:row>
      <xdr:rowOff>0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B50D5C28-A09D-4FD2-8C3A-8A5989D9E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0" y="3518647"/>
          <a:ext cx="348897" cy="224118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11205</xdr:colOff>
      <xdr:row>12</xdr:row>
      <xdr:rowOff>11206</xdr:rowOff>
    </xdr:from>
    <xdr:to>
      <xdr:col>10</xdr:col>
      <xdr:colOff>360102</xdr:colOff>
      <xdr:row>13</xdr:row>
      <xdr:rowOff>1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2DC0F322-FFFB-44CF-9291-2E55429DA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0" y="2812677"/>
          <a:ext cx="348897" cy="224118"/>
        </a:xfrm>
        <a:prstGeom prst="rect">
          <a:avLst/>
        </a:prstGeom>
      </xdr:spPr>
    </xdr:pic>
    <xdr:clientData/>
  </xdr:twoCellAnchor>
  <xdr:twoCellAnchor editAs="oneCell">
    <xdr:from>
      <xdr:col>25</xdr:col>
      <xdr:colOff>11206</xdr:colOff>
      <xdr:row>24</xdr:row>
      <xdr:rowOff>11205</xdr:rowOff>
    </xdr:from>
    <xdr:to>
      <xdr:col>25</xdr:col>
      <xdr:colOff>360103</xdr:colOff>
      <xdr:row>25</xdr:row>
      <xdr:rowOff>0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F32AE1AE-6020-44AE-BC7D-9CB940E03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4441" y="5771029"/>
          <a:ext cx="348897" cy="224118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11205</xdr:colOff>
      <xdr:row>27</xdr:row>
      <xdr:rowOff>11205</xdr:rowOff>
    </xdr:from>
    <xdr:to>
      <xdr:col>11</xdr:col>
      <xdr:colOff>8405</xdr:colOff>
      <xdr:row>28</xdr:row>
      <xdr:rowOff>0</xdr:rowOff>
    </xdr:to>
    <xdr:pic>
      <xdr:nvPicPr>
        <xdr:cNvPr id="49" name="Image 39">
          <a:extLst>
            <a:ext uri="{FF2B5EF4-FFF2-40B4-BE49-F238E27FC236}">
              <a16:creationId xmlns:a16="http://schemas.microsoft.com/office/drawing/2014/main" id="{50D533B9-4A3C-4F17-8C8F-70CBE3466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9440" y="6476999"/>
          <a:ext cx="378200" cy="224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27</xdr:row>
      <xdr:rowOff>1</xdr:rowOff>
    </xdr:from>
    <xdr:to>
      <xdr:col>4</xdr:col>
      <xdr:colOff>7558</xdr:colOff>
      <xdr:row>28</xdr:row>
      <xdr:rowOff>1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AA787B4C-8DC3-4FAB-99FE-6F961256F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6465795"/>
          <a:ext cx="388558" cy="235324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26</xdr:col>
      <xdr:colOff>11206</xdr:colOff>
      <xdr:row>13</xdr:row>
      <xdr:rowOff>235323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9FEEC65D-16D8-48A5-96C6-53F5213D5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3036794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11206</xdr:colOff>
      <xdr:row>25</xdr:row>
      <xdr:rowOff>22412</xdr:rowOff>
    </xdr:from>
    <xdr:to>
      <xdr:col>11</xdr:col>
      <xdr:colOff>0</xdr:colOff>
      <xdr:row>26</xdr:row>
      <xdr:rowOff>18528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A1D22789-2E0F-4B41-B27D-321046691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1" y="6017559"/>
          <a:ext cx="369794" cy="231440"/>
        </a:xfrm>
        <a:prstGeom prst="rect">
          <a:avLst/>
        </a:prstGeom>
      </xdr:spPr>
    </xdr:pic>
    <xdr:clientData/>
  </xdr:twoCellAnchor>
  <xdr:twoCellAnchor editAs="oneCell">
    <xdr:from>
      <xdr:col>18</xdr:col>
      <xdr:colOff>11205</xdr:colOff>
      <xdr:row>7</xdr:row>
      <xdr:rowOff>22411</xdr:rowOff>
    </xdr:from>
    <xdr:to>
      <xdr:col>18</xdr:col>
      <xdr:colOff>380999</xdr:colOff>
      <xdr:row>8</xdr:row>
      <xdr:rowOff>18528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4FCAC91A-CEC0-496C-9A37-73049BE23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7440" y="1591235"/>
          <a:ext cx="369794" cy="231440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8</xdr:row>
      <xdr:rowOff>0</xdr:rowOff>
    </xdr:from>
    <xdr:to>
      <xdr:col>26</xdr:col>
      <xdr:colOff>0</xdr:colOff>
      <xdr:row>9</xdr:row>
      <xdr:rowOff>2801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F114AF64-6453-4D44-88DF-60645E03A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1804147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26</xdr:col>
      <xdr:colOff>11205</xdr:colOff>
      <xdr:row>7</xdr:row>
      <xdr:rowOff>234233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82AB7EA0-439A-42AE-AE83-99C11128C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3235" y="1568824"/>
          <a:ext cx="392205" cy="234233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21</xdr:row>
      <xdr:rowOff>11205</xdr:rowOff>
    </xdr:from>
    <xdr:to>
      <xdr:col>4</xdr:col>
      <xdr:colOff>10571</xdr:colOff>
      <xdr:row>22</xdr:row>
      <xdr:rowOff>3731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7B4E9292-4175-4CAC-9D40-7856A1DCB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4997823"/>
          <a:ext cx="380365" cy="227849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380999</xdr:colOff>
      <xdr:row>17</xdr:row>
      <xdr:rowOff>201705</xdr:rowOff>
    </xdr:from>
    <xdr:to>
      <xdr:col>4</xdr:col>
      <xdr:colOff>0</xdr:colOff>
      <xdr:row>19</xdr:row>
      <xdr:rowOff>12628</xdr:rowOff>
    </xdr:to>
    <xdr:pic>
      <xdr:nvPicPr>
        <xdr:cNvPr id="58" name="Image 35">
          <a:extLst>
            <a:ext uri="{FF2B5EF4-FFF2-40B4-BE49-F238E27FC236}">
              <a16:creationId xmlns:a16="http://schemas.microsoft.com/office/drawing/2014/main" id="{B28838AC-0A9E-41BD-8B72-082477F71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1234" y="4280646"/>
          <a:ext cx="381001" cy="247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26</xdr:col>
      <xdr:colOff>1</xdr:colOff>
      <xdr:row>13</xdr:row>
      <xdr:rowOff>12630</xdr:rowOff>
    </xdr:to>
    <xdr:pic>
      <xdr:nvPicPr>
        <xdr:cNvPr id="59" name="Image 35">
          <a:extLst>
            <a:ext uri="{FF2B5EF4-FFF2-40B4-BE49-F238E27FC236}">
              <a16:creationId xmlns:a16="http://schemas.microsoft.com/office/drawing/2014/main" id="{422DF244-A2E8-431B-B422-F4197850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3235" y="2801471"/>
          <a:ext cx="381001" cy="247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21</xdr:row>
      <xdr:rowOff>0</xdr:rowOff>
    </xdr:from>
    <xdr:to>
      <xdr:col>11</xdr:col>
      <xdr:colOff>1</xdr:colOff>
      <xdr:row>22</xdr:row>
      <xdr:rowOff>12630</xdr:rowOff>
    </xdr:to>
    <xdr:pic>
      <xdr:nvPicPr>
        <xdr:cNvPr id="60" name="Image 35">
          <a:extLst>
            <a:ext uri="{FF2B5EF4-FFF2-40B4-BE49-F238E27FC236}">
              <a16:creationId xmlns:a16="http://schemas.microsoft.com/office/drawing/2014/main" id="{B743E7C2-9545-4DFF-9A0A-EDC35535F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8235" y="4986618"/>
          <a:ext cx="381001" cy="247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380999</xdr:colOff>
      <xdr:row>6</xdr:row>
      <xdr:rowOff>0</xdr:rowOff>
    </xdr:from>
    <xdr:to>
      <xdr:col>19</xdr:col>
      <xdr:colOff>13736</xdr:colOff>
      <xdr:row>7</xdr:row>
      <xdr:rowOff>0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661FCEC4-9E89-4412-BA9B-C7308A94E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4" y="1333500"/>
          <a:ext cx="394737" cy="235324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19</xdr:row>
      <xdr:rowOff>0</xdr:rowOff>
    </xdr:from>
    <xdr:to>
      <xdr:col>19</xdr:col>
      <xdr:colOff>13737</xdr:colOff>
      <xdr:row>20</xdr:row>
      <xdr:rowOff>1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BD97C49A-4594-4DAC-AC01-88E78A77B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6235" y="4515971"/>
          <a:ext cx="394737" cy="235324"/>
        </a:xfrm>
        <a:prstGeom prst="rect">
          <a:avLst/>
        </a:prstGeom>
      </xdr:spPr>
    </xdr:pic>
    <xdr:clientData/>
  </xdr:twoCellAnchor>
  <xdr:twoCellAnchor editAs="oneCell">
    <xdr:from>
      <xdr:col>24</xdr:col>
      <xdr:colOff>380999</xdr:colOff>
      <xdr:row>15</xdr:row>
      <xdr:rowOff>0</xdr:rowOff>
    </xdr:from>
    <xdr:to>
      <xdr:col>26</xdr:col>
      <xdr:colOff>11206</xdr:colOff>
      <xdr:row>16</xdr:row>
      <xdr:rowOff>0</xdr:rowOff>
    </xdr:to>
    <xdr:pic>
      <xdr:nvPicPr>
        <xdr:cNvPr id="63" name="Image 97">
          <a:extLst>
            <a:ext uri="{FF2B5EF4-FFF2-40B4-BE49-F238E27FC236}">
              <a16:creationId xmlns:a16="http://schemas.microsoft.com/office/drawing/2014/main" id="{67622001-6DB6-4C3A-AC03-B5F8C5800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3234" y="3507441"/>
          <a:ext cx="392207" cy="23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11207</xdr:colOff>
      <xdr:row>21</xdr:row>
      <xdr:rowOff>0</xdr:rowOff>
    </xdr:from>
    <xdr:to>
      <xdr:col>19</xdr:col>
      <xdr:colOff>11207</xdr:colOff>
      <xdr:row>22</xdr:row>
      <xdr:rowOff>2801</xdr:rowOff>
    </xdr:to>
    <xdr:pic>
      <xdr:nvPicPr>
        <xdr:cNvPr id="64" name="Image 87">
          <a:extLst>
            <a:ext uri="{FF2B5EF4-FFF2-40B4-BE49-F238E27FC236}">
              <a16:creationId xmlns:a16="http://schemas.microsoft.com/office/drawing/2014/main" id="{E1183991-7715-4A8E-8945-76D77BB67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7442" y="4986618"/>
          <a:ext cx="381000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11206</xdr:colOff>
      <xdr:row>9</xdr:row>
      <xdr:rowOff>0</xdr:rowOff>
    </xdr:from>
    <xdr:to>
      <xdr:col>19</xdr:col>
      <xdr:colOff>11206</xdr:colOff>
      <xdr:row>10</xdr:row>
      <xdr:rowOff>2801</xdr:rowOff>
    </xdr:to>
    <xdr:pic>
      <xdr:nvPicPr>
        <xdr:cNvPr id="65" name="Image 87">
          <a:extLst>
            <a:ext uri="{FF2B5EF4-FFF2-40B4-BE49-F238E27FC236}">
              <a16:creationId xmlns:a16="http://schemas.microsoft.com/office/drawing/2014/main" id="{1251D2EC-4306-4C1C-BEEF-410B749DB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7441" y="2039471"/>
          <a:ext cx="381000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26</xdr:row>
      <xdr:rowOff>235322</xdr:rowOff>
    </xdr:from>
    <xdr:to>
      <xdr:col>19</xdr:col>
      <xdr:colOff>0</xdr:colOff>
      <xdr:row>27</xdr:row>
      <xdr:rowOff>230908</xdr:rowOff>
    </xdr:to>
    <xdr:pic>
      <xdr:nvPicPr>
        <xdr:cNvPr id="66" name="Image 57">
          <a:extLst>
            <a:ext uri="{FF2B5EF4-FFF2-40B4-BE49-F238E27FC236}">
              <a16:creationId xmlns:a16="http://schemas.microsoft.com/office/drawing/2014/main" id="{73ECB023-8572-441A-858E-D9260F5A3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6235" y="6465793"/>
          <a:ext cx="381000" cy="230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22411</xdr:colOff>
      <xdr:row>24</xdr:row>
      <xdr:rowOff>11206</xdr:rowOff>
    </xdr:from>
    <xdr:to>
      <xdr:col>18</xdr:col>
      <xdr:colOff>369794</xdr:colOff>
      <xdr:row>24</xdr:row>
      <xdr:rowOff>230207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D292840D-271E-49E1-9724-4D9123EEF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8646" y="5771030"/>
          <a:ext cx="347383" cy="219001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380999</xdr:colOff>
      <xdr:row>19</xdr:row>
      <xdr:rowOff>0</xdr:rowOff>
    </xdr:from>
    <xdr:to>
      <xdr:col>4</xdr:col>
      <xdr:colOff>0</xdr:colOff>
      <xdr:row>20</xdr:row>
      <xdr:rowOff>22412</xdr:rowOff>
    </xdr:to>
    <xdr:pic>
      <xdr:nvPicPr>
        <xdr:cNvPr id="68" name="Image 67">
          <a:extLst>
            <a:ext uri="{FF2B5EF4-FFF2-40B4-BE49-F238E27FC236}">
              <a16:creationId xmlns:a16="http://schemas.microsoft.com/office/drawing/2014/main" id="{DB86124E-BE06-44AC-BFD5-F47495ED6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4" y="4515971"/>
          <a:ext cx="381001" cy="257735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11206</xdr:colOff>
      <xdr:row>13</xdr:row>
      <xdr:rowOff>11206</xdr:rowOff>
    </xdr:from>
    <xdr:to>
      <xdr:col>11</xdr:col>
      <xdr:colOff>0</xdr:colOff>
      <xdr:row>14</xdr:row>
      <xdr:rowOff>7322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856B834E-3C47-4F70-966A-A91060A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441" y="3048000"/>
          <a:ext cx="369794" cy="231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338666</xdr:colOff>
      <xdr:row>68</xdr:row>
      <xdr:rowOff>10584</xdr:rowOff>
    </xdr:from>
    <xdr:to>
      <xdr:col>38</xdr:col>
      <xdr:colOff>338666</xdr:colOff>
      <xdr:row>90</xdr:row>
      <xdr:rowOff>84667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1666" y="16002001"/>
          <a:ext cx="5715000" cy="5429250"/>
        </a:xfrm>
        <a:prstGeom prst="rect">
          <a:avLst/>
        </a:prstGeom>
        <a:effectLst>
          <a:outerShdw blurRad="50800" dist="50800" dir="5400000" algn="ctr" rotWithShape="0">
            <a:schemeClr val="accent4"/>
          </a:outerShdw>
        </a:effectLst>
      </xdr:spPr>
    </xdr:pic>
    <xdr:clientData/>
  </xdr:twoCellAnchor>
  <xdr:twoCellAnchor editAs="oneCell">
    <xdr:from>
      <xdr:col>1</xdr:col>
      <xdr:colOff>11906</xdr:colOff>
      <xdr:row>6</xdr:row>
      <xdr:rowOff>11906</xdr:rowOff>
    </xdr:from>
    <xdr:to>
      <xdr:col>2</xdr:col>
      <xdr:colOff>11271</xdr:colOff>
      <xdr:row>7</xdr:row>
      <xdr:rowOff>1630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D83CBD13-ABF8-407C-BA96-D9C4DBB6D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906" y="1345406"/>
          <a:ext cx="380365" cy="2278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11076</xdr:rowOff>
    </xdr:from>
    <xdr:to>
      <xdr:col>2</xdr:col>
      <xdr:colOff>15636</xdr:colOff>
      <xdr:row>8</xdr:row>
      <xdr:rowOff>2737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B6F6A96-90AB-4E8E-B80E-A260582B0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70" y="1583809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29</xdr:row>
      <xdr:rowOff>11076</xdr:rowOff>
    </xdr:from>
    <xdr:to>
      <xdr:col>47</xdr:col>
      <xdr:colOff>15636</xdr:colOff>
      <xdr:row>30</xdr:row>
      <xdr:rowOff>2736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D60D19C4-8D5B-4FA5-8270-58A591DFE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22209" y="6988692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29</xdr:row>
      <xdr:rowOff>11075</xdr:rowOff>
    </xdr:from>
    <xdr:to>
      <xdr:col>32</xdr:col>
      <xdr:colOff>15636</xdr:colOff>
      <xdr:row>30</xdr:row>
      <xdr:rowOff>2735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52E7B80-75A3-4ABD-AFF8-C96AF84A3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73663" y="6988691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15635</xdr:colOff>
      <xdr:row>9</xdr:row>
      <xdr:rowOff>11076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4A20C76C-765C-4A60-BF16-B1033AFA7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70" y="1816395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9</xdr:row>
      <xdr:rowOff>0</xdr:rowOff>
    </xdr:from>
    <xdr:to>
      <xdr:col>17</xdr:col>
      <xdr:colOff>15635</xdr:colOff>
      <xdr:row>10</xdr:row>
      <xdr:rowOff>11076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35CB541-12A9-4EE6-B5F3-066C2500D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5116" y="2060058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7</xdr:row>
      <xdr:rowOff>0</xdr:rowOff>
    </xdr:from>
    <xdr:to>
      <xdr:col>32</xdr:col>
      <xdr:colOff>15635</xdr:colOff>
      <xdr:row>8</xdr:row>
      <xdr:rowOff>11077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A87DBB23-3967-4F41-9C21-CD566AFE6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73663" y="1572733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31</xdr:col>
      <xdr:colOff>11205</xdr:colOff>
      <xdr:row>9</xdr:row>
      <xdr:rowOff>11206</xdr:rowOff>
    </xdr:from>
    <xdr:to>
      <xdr:col>32</xdr:col>
      <xdr:colOff>11014</xdr:colOff>
      <xdr:row>10</xdr:row>
      <xdr:rowOff>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1681D8CA-62BE-43D0-8766-78C9699BD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2205" y="2050677"/>
          <a:ext cx="380809" cy="224117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27</xdr:row>
      <xdr:rowOff>0</xdr:rowOff>
    </xdr:from>
    <xdr:to>
      <xdr:col>32</xdr:col>
      <xdr:colOff>15635</xdr:colOff>
      <xdr:row>28</xdr:row>
      <xdr:rowOff>11077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A630F608-3A7A-4D1B-8A95-D7B987C99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73663" y="6490291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28</xdr:row>
      <xdr:rowOff>0</xdr:rowOff>
    </xdr:from>
    <xdr:to>
      <xdr:col>17</xdr:col>
      <xdr:colOff>15635</xdr:colOff>
      <xdr:row>29</xdr:row>
      <xdr:rowOff>11076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737743A9-556D-48B1-A17A-9213EB3F5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5116" y="6733953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2</xdr:col>
      <xdr:colOff>15635</xdr:colOff>
      <xdr:row>30</xdr:row>
      <xdr:rowOff>11076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8F5CB2C8-B1BD-412B-974C-01176195E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70" y="6977616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30</xdr:row>
      <xdr:rowOff>0</xdr:rowOff>
    </xdr:from>
    <xdr:to>
      <xdr:col>2</xdr:col>
      <xdr:colOff>15919</xdr:colOff>
      <xdr:row>31</xdr:row>
      <xdr:rowOff>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FAE7A13D-BF6E-46FB-978C-B00052223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71" y="7221279"/>
          <a:ext cx="392488" cy="24366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2</xdr:col>
      <xdr:colOff>15636</xdr:colOff>
      <xdr:row>10</xdr:row>
      <xdr:rowOff>2296</xdr:rowOff>
    </xdr:to>
    <xdr:pic>
      <xdr:nvPicPr>
        <xdr:cNvPr id="18" name="Image 43">
          <a:extLst>
            <a:ext uri="{FF2B5EF4-FFF2-40B4-BE49-F238E27FC236}">
              <a16:creationId xmlns:a16="http://schemas.microsoft.com/office/drawing/2014/main" id="{A4847E25-6865-4B1E-B970-5A19C4C20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570" y="2060058"/>
          <a:ext cx="392206" cy="2459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11075</xdr:colOff>
      <xdr:row>6</xdr:row>
      <xdr:rowOff>22151</xdr:rowOff>
    </xdr:from>
    <xdr:to>
      <xdr:col>17</xdr:col>
      <xdr:colOff>0</xdr:colOff>
      <xdr:row>7</xdr:row>
      <xdr:rowOff>2246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3123EA5-80B5-4441-8172-7B99866FF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7075" y="1355651"/>
          <a:ext cx="369925" cy="215419"/>
        </a:xfrm>
        <a:prstGeom prst="rect">
          <a:avLst/>
        </a:prstGeom>
      </xdr:spPr>
    </xdr:pic>
    <xdr:clientData/>
  </xdr:twoCellAnchor>
  <xdr:twoCellAnchor editAs="oneCell">
    <xdr:from>
      <xdr:col>46</xdr:col>
      <xdr:colOff>11206</xdr:colOff>
      <xdr:row>8</xdr:row>
      <xdr:rowOff>22412</xdr:rowOff>
    </xdr:from>
    <xdr:to>
      <xdr:col>47</xdr:col>
      <xdr:colOff>131</xdr:colOff>
      <xdr:row>9</xdr:row>
      <xdr:rowOff>2507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1366803B-7849-46B8-92BD-46D867FAB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37206" y="1826559"/>
          <a:ext cx="369925" cy="215419"/>
        </a:xfrm>
        <a:prstGeom prst="rect">
          <a:avLst/>
        </a:prstGeom>
      </xdr:spPr>
    </xdr:pic>
    <xdr:clientData/>
  </xdr:twoCellAnchor>
  <xdr:twoCellAnchor editAs="oneCell">
    <xdr:from>
      <xdr:col>16</xdr:col>
      <xdr:colOff>11206</xdr:colOff>
      <xdr:row>29</xdr:row>
      <xdr:rowOff>22412</xdr:rowOff>
    </xdr:from>
    <xdr:to>
      <xdr:col>17</xdr:col>
      <xdr:colOff>131</xdr:colOff>
      <xdr:row>30</xdr:row>
      <xdr:rowOff>2508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6F9EEC3E-F446-4713-917D-D4EDE83CD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7206" y="6824383"/>
          <a:ext cx="369925" cy="21541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7</xdr:row>
      <xdr:rowOff>0</xdr:rowOff>
    </xdr:from>
    <xdr:to>
      <xdr:col>17</xdr:col>
      <xdr:colOff>1400</xdr:colOff>
      <xdr:row>8</xdr:row>
      <xdr:rowOff>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35B61830-8E67-497D-B846-62C3B7C7A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1568824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27</xdr:row>
      <xdr:rowOff>0</xdr:rowOff>
    </xdr:from>
    <xdr:to>
      <xdr:col>17</xdr:col>
      <xdr:colOff>1400</xdr:colOff>
      <xdr:row>28</xdr:row>
      <xdr:rowOff>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63DCD91A-F532-4D6C-8EED-CD9D34856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6331324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17</xdr:col>
      <xdr:colOff>9400</xdr:colOff>
      <xdr:row>9</xdr:row>
      <xdr:rowOff>8283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6B53F681-B80B-496C-ACF8-4B8645292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1804147"/>
          <a:ext cx="390400" cy="243607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8</xdr:row>
      <xdr:rowOff>0</xdr:rowOff>
    </xdr:from>
    <xdr:to>
      <xdr:col>32</xdr:col>
      <xdr:colOff>0</xdr:colOff>
      <xdr:row>9</xdr:row>
      <xdr:rowOff>2801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8603A795-28E4-4AF6-B57C-7D2F3726C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1804147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6</xdr:row>
      <xdr:rowOff>11206</xdr:rowOff>
    </xdr:from>
    <xdr:to>
      <xdr:col>32</xdr:col>
      <xdr:colOff>0</xdr:colOff>
      <xdr:row>7</xdr:row>
      <xdr:rowOff>18676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4A1125F2-2B4F-4095-A377-48E70F4DB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1344706"/>
          <a:ext cx="381000" cy="242794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27</xdr:row>
      <xdr:rowOff>0</xdr:rowOff>
    </xdr:from>
    <xdr:to>
      <xdr:col>47</xdr:col>
      <xdr:colOff>0</xdr:colOff>
      <xdr:row>28</xdr:row>
      <xdr:rowOff>18677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30699E67-ED10-46EB-B8D2-1C94172D4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6331324"/>
          <a:ext cx="381000" cy="254000"/>
        </a:xfrm>
        <a:prstGeom prst="rect">
          <a:avLst/>
        </a:prstGeom>
      </xdr:spPr>
    </xdr:pic>
    <xdr:clientData/>
  </xdr:twoCellAnchor>
  <xdr:twoCellAnchor editAs="oneCell">
    <xdr:from>
      <xdr:col>46</xdr:col>
      <xdr:colOff>11206</xdr:colOff>
      <xdr:row>6</xdr:row>
      <xdr:rowOff>11206</xdr:rowOff>
    </xdr:from>
    <xdr:to>
      <xdr:col>46</xdr:col>
      <xdr:colOff>360103</xdr:colOff>
      <xdr:row>7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FE8B3367-2F37-474F-A794-1C1EA7334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37206" y="1344706"/>
          <a:ext cx="348897" cy="224118"/>
        </a:xfrm>
        <a:prstGeom prst="rect">
          <a:avLst/>
        </a:prstGeom>
      </xdr:spPr>
    </xdr:pic>
    <xdr:clientData/>
  </xdr:twoCellAnchor>
  <xdr:twoCellAnchor editAs="oneCell">
    <xdr:from>
      <xdr:col>46</xdr:col>
      <xdr:colOff>11206</xdr:colOff>
      <xdr:row>9</xdr:row>
      <xdr:rowOff>11206</xdr:rowOff>
    </xdr:from>
    <xdr:to>
      <xdr:col>46</xdr:col>
      <xdr:colOff>360103</xdr:colOff>
      <xdr:row>10</xdr:row>
      <xdr:rowOff>1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81BD6FB-47BA-475F-AFE9-A7AFF4150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37206" y="2050677"/>
          <a:ext cx="348897" cy="224118"/>
        </a:xfrm>
        <a:prstGeom prst="rect">
          <a:avLst/>
        </a:prstGeom>
      </xdr:spPr>
    </xdr:pic>
    <xdr:clientData/>
  </xdr:twoCellAnchor>
  <xdr:twoCellAnchor editAs="oneCell">
    <xdr:from>
      <xdr:col>46</xdr:col>
      <xdr:colOff>11206</xdr:colOff>
      <xdr:row>30</xdr:row>
      <xdr:rowOff>11206</xdr:rowOff>
    </xdr:from>
    <xdr:to>
      <xdr:col>47</xdr:col>
      <xdr:colOff>8406</xdr:colOff>
      <xdr:row>31</xdr:row>
      <xdr:rowOff>1</xdr:rowOff>
    </xdr:to>
    <xdr:pic>
      <xdr:nvPicPr>
        <xdr:cNvPr id="30" name="Image 39">
          <a:extLst>
            <a:ext uri="{FF2B5EF4-FFF2-40B4-BE49-F238E27FC236}">
              <a16:creationId xmlns:a16="http://schemas.microsoft.com/office/drawing/2014/main" id="{EA286357-399C-43EB-B809-6DA9AF0F3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7206" y="7048500"/>
          <a:ext cx="378200" cy="224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2</xdr:col>
      <xdr:colOff>1</xdr:colOff>
      <xdr:row>28</xdr:row>
      <xdr:rowOff>12630</xdr:rowOff>
    </xdr:to>
    <xdr:pic>
      <xdr:nvPicPr>
        <xdr:cNvPr id="31" name="Image 35">
          <a:extLst>
            <a:ext uri="{FF2B5EF4-FFF2-40B4-BE49-F238E27FC236}">
              <a16:creationId xmlns:a16="http://schemas.microsoft.com/office/drawing/2014/main" id="{3F5374A4-FECD-4ADF-A1F1-70840CF83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331324"/>
          <a:ext cx="381001" cy="247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0</xdr:colOff>
      <xdr:row>30</xdr:row>
      <xdr:rowOff>0</xdr:rowOff>
    </xdr:from>
    <xdr:to>
      <xdr:col>17</xdr:col>
      <xdr:colOff>1</xdr:colOff>
      <xdr:row>31</xdr:row>
      <xdr:rowOff>12629</xdr:rowOff>
    </xdr:to>
    <xdr:pic>
      <xdr:nvPicPr>
        <xdr:cNvPr id="32" name="Image 35">
          <a:extLst>
            <a:ext uri="{FF2B5EF4-FFF2-40B4-BE49-F238E27FC236}">
              <a16:creationId xmlns:a16="http://schemas.microsoft.com/office/drawing/2014/main" id="{85BD1024-985D-4235-906C-E093C3709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7037294"/>
          <a:ext cx="381001" cy="247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22411</xdr:colOff>
      <xdr:row>28</xdr:row>
      <xdr:rowOff>11206</xdr:rowOff>
    </xdr:from>
    <xdr:to>
      <xdr:col>31</xdr:col>
      <xdr:colOff>376283</xdr:colOff>
      <xdr:row>29</xdr:row>
      <xdr:rowOff>1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1B3FDDAA-2C1F-44CE-A971-9F904BC83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3411" y="6577853"/>
          <a:ext cx="353872" cy="224119"/>
        </a:xfrm>
        <a:prstGeom prst="rect">
          <a:avLst/>
        </a:prstGeom>
      </xdr:spPr>
    </xdr:pic>
    <xdr:clientData/>
  </xdr:twoCellAnchor>
  <xdr:twoCellAnchor editAs="oneCell">
    <xdr:from>
      <xdr:col>46</xdr:col>
      <xdr:colOff>11206</xdr:colOff>
      <xdr:row>28</xdr:row>
      <xdr:rowOff>11206</xdr:rowOff>
    </xdr:from>
    <xdr:to>
      <xdr:col>47</xdr:col>
      <xdr:colOff>0</xdr:colOff>
      <xdr:row>29</xdr:row>
      <xdr:rowOff>7322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1AA0C4DC-936C-4970-AB4E-A58055D9D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37206" y="6577853"/>
          <a:ext cx="369794" cy="231440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30</xdr:row>
      <xdr:rowOff>0</xdr:rowOff>
    </xdr:from>
    <xdr:to>
      <xdr:col>32</xdr:col>
      <xdr:colOff>7558</xdr:colOff>
      <xdr:row>31</xdr:row>
      <xdr:rowOff>0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34E8F577-4F63-436E-BFC1-CA81E2301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7037294"/>
          <a:ext cx="388558" cy="2353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2</xdr:col>
      <xdr:colOff>1</xdr:colOff>
      <xdr:row>29</xdr:row>
      <xdr:rowOff>22411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646693C5-B936-44C7-B9F1-FA04BDE16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566647"/>
          <a:ext cx="381001" cy="257735"/>
        </a:xfrm>
        <a:prstGeom prst="rect">
          <a:avLst/>
        </a:prstGeom>
      </xdr:spPr>
    </xdr:pic>
    <xdr:clientData/>
  </xdr:twoCellAnchor>
  <xdr:twoCellAnchor editAs="oneCell">
    <xdr:from>
      <xdr:col>46</xdr:col>
      <xdr:colOff>11206</xdr:colOff>
      <xdr:row>7</xdr:row>
      <xdr:rowOff>11206</xdr:rowOff>
    </xdr:from>
    <xdr:to>
      <xdr:col>47</xdr:col>
      <xdr:colOff>0</xdr:colOff>
      <xdr:row>8</xdr:row>
      <xdr:rowOff>7323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C05645DD-2E46-4030-8D62-8A061E0BC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37206" y="1580030"/>
          <a:ext cx="369794" cy="2314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158749</xdr:colOff>
      <xdr:row>67</xdr:row>
      <xdr:rowOff>201086</xdr:rowOff>
    </xdr:from>
    <xdr:to>
      <xdr:col>37</xdr:col>
      <xdr:colOff>158749</xdr:colOff>
      <xdr:row>90</xdr:row>
      <xdr:rowOff>31753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0749" y="15949086"/>
          <a:ext cx="5715000" cy="5429250"/>
        </a:xfrm>
        <a:prstGeom prst="rect">
          <a:avLst/>
        </a:prstGeom>
        <a:effectLst>
          <a:outerShdw blurRad="50800" dist="50800" dir="5400000" algn="ctr" rotWithShape="0">
            <a:schemeClr val="accent4"/>
          </a:outerShdw>
        </a:effec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11205</xdr:colOff>
      <xdr:row>9</xdr:row>
      <xdr:rowOff>19415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72B369D-04E0-459E-86B8-8B993CFC4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804147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9</xdr:row>
      <xdr:rowOff>0</xdr:rowOff>
    </xdr:from>
    <xdr:to>
      <xdr:col>17</xdr:col>
      <xdr:colOff>11205</xdr:colOff>
      <xdr:row>10</xdr:row>
      <xdr:rowOff>19416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A8D1263-3716-4B90-87F3-5A9502577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2039471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7</xdr:row>
      <xdr:rowOff>0</xdr:rowOff>
    </xdr:from>
    <xdr:to>
      <xdr:col>32</xdr:col>
      <xdr:colOff>11205</xdr:colOff>
      <xdr:row>8</xdr:row>
      <xdr:rowOff>19416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99B4A1E-A0F2-4054-B32C-6CA03630F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1568824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8</xdr:row>
      <xdr:rowOff>0</xdr:rowOff>
    </xdr:from>
    <xdr:to>
      <xdr:col>47</xdr:col>
      <xdr:colOff>11205</xdr:colOff>
      <xdr:row>9</xdr:row>
      <xdr:rowOff>19415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2E2D53B-A3E1-4D72-8E06-71FE17A73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1804147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29</xdr:row>
      <xdr:rowOff>0</xdr:rowOff>
    </xdr:from>
    <xdr:to>
      <xdr:col>47</xdr:col>
      <xdr:colOff>11205</xdr:colOff>
      <xdr:row>30</xdr:row>
      <xdr:rowOff>19416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3221B7D-44AC-4D10-8A2A-82466BDE4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6801971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30</xdr:row>
      <xdr:rowOff>0</xdr:rowOff>
    </xdr:from>
    <xdr:to>
      <xdr:col>47</xdr:col>
      <xdr:colOff>11205</xdr:colOff>
      <xdr:row>31</xdr:row>
      <xdr:rowOff>19415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C9659D2-523F-4812-AA96-D66DB9EEA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7037294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27</xdr:row>
      <xdr:rowOff>0</xdr:rowOff>
    </xdr:from>
    <xdr:to>
      <xdr:col>17</xdr:col>
      <xdr:colOff>11205</xdr:colOff>
      <xdr:row>28</xdr:row>
      <xdr:rowOff>19416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373EB72A-B3FF-4792-BE80-B3B603D95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6331324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28</xdr:row>
      <xdr:rowOff>0</xdr:rowOff>
    </xdr:from>
    <xdr:to>
      <xdr:col>17</xdr:col>
      <xdr:colOff>11205</xdr:colOff>
      <xdr:row>29</xdr:row>
      <xdr:rowOff>19415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B3A799D1-67E7-4DB7-AE43-14F7511DA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6566647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2</xdr:col>
      <xdr:colOff>11205</xdr:colOff>
      <xdr:row>28</xdr:row>
      <xdr:rowOff>19416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655B891D-C38D-43AB-8C5F-22730E2BA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331324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2</xdr:col>
      <xdr:colOff>11205</xdr:colOff>
      <xdr:row>30</xdr:row>
      <xdr:rowOff>19416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64AF8206-780A-4143-A892-A6A79BEE5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801971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31</xdr:col>
      <xdr:colOff>11206</xdr:colOff>
      <xdr:row>28</xdr:row>
      <xdr:rowOff>22412</xdr:rowOff>
    </xdr:from>
    <xdr:to>
      <xdr:col>32</xdr:col>
      <xdr:colOff>131</xdr:colOff>
      <xdr:row>29</xdr:row>
      <xdr:rowOff>2507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C71532B-DD80-4342-B46C-FCEF8A8A2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2206" y="6589059"/>
          <a:ext cx="369925" cy="21541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7</xdr:row>
      <xdr:rowOff>0</xdr:rowOff>
    </xdr:from>
    <xdr:to>
      <xdr:col>17</xdr:col>
      <xdr:colOff>11205</xdr:colOff>
      <xdr:row>8</xdr:row>
      <xdr:rowOff>19416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A9E9B7D7-FF22-49CC-9911-2A38FB7C1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1568824"/>
          <a:ext cx="392205" cy="254739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9</xdr:row>
      <xdr:rowOff>0</xdr:rowOff>
    </xdr:from>
    <xdr:to>
      <xdr:col>32</xdr:col>
      <xdr:colOff>1400</xdr:colOff>
      <xdr:row>10</xdr:row>
      <xdr:rowOff>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D5E37F8D-E29D-43D1-9A65-4DF5C065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2039471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28</xdr:row>
      <xdr:rowOff>0</xdr:rowOff>
    </xdr:from>
    <xdr:to>
      <xdr:col>47</xdr:col>
      <xdr:colOff>1400</xdr:colOff>
      <xdr:row>28</xdr:row>
      <xdr:rowOff>233891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B556DB9E-4C71-463B-806B-A67A5FF3D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6566647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29</xdr:row>
      <xdr:rowOff>0</xdr:rowOff>
    </xdr:from>
    <xdr:to>
      <xdr:col>32</xdr:col>
      <xdr:colOff>1400</xdr:colOff>
      <xdr:row>30</xdr:row>
      <xdr:rowOff>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EC104078-CE7F-4F9E-92D9-075722651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6801971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29</xdr:row>
      <xdr:rowOff>0</xdr:rowOff>
    </xdr:from>
    <xdr:to>
      <xdr:col>17</xdr:col>
      <xdr:colOff>1400</xdr:colOff>
      <xdr:row>30</xdr:row>
      <xdr:rowOff>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5D985618-196D-487A-BAD1-8829299A1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6801971"/>
          <a:ext cx="382400" cy="235323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6</xdr:row>
      <xdr:rowOff>0</xdr:rowOff>
    </xdr:from>
    <xdr:to>
      <xdr:col>32</xdr:col>
      <xdr:colOff>0</xdr:colOff>
      <xdr:row>7</xdr:row>
      <xdr:rowOff>2801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E821D3A0-CF33-4CC4-AAC0-9727A0AE5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1333500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8</xdr:row>
      <xdr:rowOff>0</xdr:rowOff>
    </xdr:from>
    <xdr:to>
      <xdr:col>32</xdr:col>
      <xdr:colOff>0</xdr:colOff>
      <xdr:row>9</xdr:row>
      <xdr:rowOff>2801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6FFA563B-2C8E-4144-B9B6-9E16D4912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1804147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7</xdr:row>
      <xdr:rowOff>0</xdr:rowOff>
    </xdr:from>
    <xdr:to>
      <xdr:col>47</xdr:col>
      <xdr:colOff>11206</xdr:colOff>
      <xdr:row>8</xdr:row>
      <xdr:rowOff>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F4260ABA-0DC0-43E4-A9C8-AB2DE6E73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1568824"/>
          <a:ext cx="392206" cy="235323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6</xdr:row>
      <xdr:rowOff>0</xdr:rowOff>
    </xdr:from>
    <xdr:to>
      <xdr:col>47</xdr:col>
      <xdr:colOff>1</xdr:colOff>
      <xdr:row>7</xdr:row>
      <xdr:rowOff>12629</xdr:rowOff>
    </xdr:to>
    <xdr:pic>
      <xdr:nvPicPr>
        <xdr:cNvPr id="24" name="Image 35">
          <a:extLst>
            <a:ext uri="{FF2B5EF4-FFF2-40B4-BE49-F238E27FC236}">
              <a16:creationId xmlns:a16="http://schemas.microsoft.com/office/drawing/2014/main" id="{167A9AAB-FF25-43A3-BA7F-055FA2998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0" y="1333500"/>
          <a:ext cx="381001" cy="247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11206</xdr:colOff>
      <xdr:row>6</xdr:row>
      <xdr:rowOff>11206</xdr:rowOff>
    </xdr:from>
    <xdr:to>
      <xdr:col>16</xdr:col>
      <xdr:colOff>365078</xdr:colOff>
      <xdr:row>7</xdr:row>
      <xdr:rowOff>1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AB07AEC6-AA21-4119-B10E-3DB3FEAFC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7206" y="1344706"/>
          <a:ext cx="353872" cy="224119"/>
        </a:xfrm>
        <a:prstGeom prst="rect">
          <a:avLst/>
        </a:prstGeom>
      </xdr:spPr>
    </xdr:pic>
    <xdr:clientData/>
  </xdr:twoCellAnchor>
  <xdr:twoCellAnchor editAs="oneCell">
    <xdr:from>
      <xdr:col>16</xdr:col>
      <xdr:colOff>11206</xdr:colOff>
      <xdr:row>30</xdr:row>
      <xdr:rowOff>11206</xdr:rowOff>
    </xdr:from>
    <xdr:to>
      <xdr:col>16</xdr:col>
      <xdr:colOff>365078</xdr:colOff>
      <xdr:row>31</xdr:row>
      <xdr:rowOff>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F957E3C0-D15D-43EF-B23E-192E9078E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7206" y="7048500"/>
          <a:ext cx="353872" cy="224119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17</xdr:col>
      <xdr:colOff>0</xdr:colOff>
      <xdr:row>9</xdr:row>
      <xdr:rowOff>2801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861EF629-A09F-45BC-B442-76F387A01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1804147"/>
          <a:ext cx="381000" cy="238125"/>
        </a:xfrm>
        <a:prstGeom prst="rect">
          <a:avLst/>
        </a:prstGeom>
      </xdr:spPr>
    </xdr:pic>
    <xdr:clientData/>
  </xdr:twoCellAnchor>
  <xdr:twoCellAnchor editAs="oneCell">
    <xdr:from>
      <xdr:col>1</xdr:col>
      <xdr:colOff>11206</xdr:colOff>
      <xdr:row>7</xdr:row>
      <xdr:rowOff>0</xdr:rowOff>
    </xdr:from>
    <xdr:to>
      <xdr:col>2</xdr:col>
      <xdr:colOff>0</xdr:colOff>
      <xdr:row>7</xdr:row>
      <xdr:rowOff>231440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E8254E2F-BE69-4269-9C93-7C93FDF09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206" y="1568824"/>
          <a:ext cx="369794" cy="2314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13737</xdr:colOff>
      <xdr:row>7</xdr:row>
      <xdr:rowOff>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2A6984E4-A126-4436-AB28-A6A47BE09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333500"/>
          <a:ext cx="394737" cy="2353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2</xdr:col>
      <xdr:colOff>13737</xdr:colOff>
      <xdr:row>29</xdr:row>
      <xdr:rowOff>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ED5998EE-03D6-4DE0-94A3-69993D69C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566647"/>
          <a:ext cx="394737" cy="235324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9</xdr:row>
      <xdr:rowOff>0</xdr:rowOff>
    </xdr:from>
    <xdr:to>
      <xdr:col>47</xdr:col>
      <xdr:colOff>11207</xdr:colOff>
      <xdr:row>10</xdr:row>
      <xdr:rowOff>1</xdr:rowOff>
    </xdr:to>
    <xdr:pic>
      <xdr:nvPicPr>
        <xdr:cNvPr id="31" name="Image 97">
          <a:extLst>
            <a:ext uri="{FF2B5EF4-FFF2-40B4-BE49-F238E27FC236}">
              <a16:creationId xmlns:a16="http://schemas.microsoft.com/office/drawing/2014/main" id="{6489DF4B-EF2B-4982-8B18-89FBBF302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0" y="2039471"/>
          <a:ext cx="392207" cy="23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46</xdr:col>
      <xdr:colOff>0</xdr:colOff>
      <xdr:row>27</xdr:row>
      <xdr:rowOff>0</xdr:rowOff>
    </xdr:from>
    <xdr:to>
      <xdr:col>47</xdr:col>
      <xdr:colOff>0</xdr:colOff>
      <xdr:row>28</xdr:row>
      <xdr:rowOff>9417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1A6BB7D8-164D-460C-A741-E91DBFC89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6331324"/>
          <a:ext cx="381000" cy="244740"/>
        </a:xfrm>
        <a:prstGeom prst="rect">
          <a:avLst/>
        </a:prstGeom>
      </xdr:spPr>
    </xdr:pic>
    <xdr:clientData/>
  </xdr:twoCellAnchor>
  <xdr:twoCellAnchor editAs="oneCell">
    <xdr:from>
      <xdr:col>1</xdr:col>
      <xdr:colOff>11206</xdr:colOff>
      <xdr:row>30</xdr:row>
      <xdr:rowOff>0</xdr:rowOff>
    </xdr:from>
    <xdr:to>
      <xdr:col>2</xdr:col>
      <xdr:colOff>11206</xdr:colOff>
      <xdr:row>31</xdr:row>
      <xdr:rowOff>2800</xdr:rowOff>
    </xdr:to>
    <xdr:pic>
      <xdr:nvPicPr>
        <xdr:cNvPr id="33" name="Image 87">
          <a:extLst>
            <a:ext uri="{FF2B5EF4-FFF2-40B4-BE49-F238E27FC236}">
              <a16:creationId xmlns:a16="http://schemas.microsoft.com/office/drawing/2014/main" id="{C2537D88-24AE-4F97-8AA4-296D63FD5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206" y="7037294"/>
          <a:ext cx="381000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2</xdr:col>
      <xdr:colOff>0</xdr:colOff>
      <xdr:row>10</xdr:row>
      <xdr:rowOff>2801</xdr:rowOff>
    </xdr:to>
    <xdr:pic>
      <xdr:nvPicPr>
        <xdr:cNvPr id="34" name="Image 87">
          <a:extLst>
            <a:ext uri="{FF2B5EF4-FFF2-40B4-BE49-F238E27FC236}">
              <a16:creationId xmlns:a16="http://schemas.microsoft.com/office/drawing/2014/main" id="{55ECA5DD-AA98-45BB-9D84-6D17CF059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039471"/>
          <a:ext cx="381000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0</xdr:colOff>
      <xdr:row>30</xdr:row>
      <xdr:rowOff>0</xdr:rowOff>
    </xdr:from>
    <xdr:to>
      <xdr:col>32</xdr:col>
      <xdr:colOff>0</xdr:colOff>
      <xdr:row>30</xdr:row>
      <xdr:rowOff>230909</xdr:rowOff>
    </xdr:to>
    <xdr:pic>
      <xdr:nvPicPr>
        <xdr:cNvPr id="35" name="Image 57">
          <a:extLst>
            <a:ext uri="{FF2B5EF4-FFF2-40B4-BE49-F238E27FC236}">
              <a16:creationId xmlns:a16="http://schemas.microsoft.com/office/drawing/2014/main" id="{66777F4A-F975-4044-8C4A-F7D38DF8A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0" y="7037294"/>
          <a:ext cx="381000" cy="230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22412</xdr:colOff>
      <xdr:row>27</xdr:row>
      <xdr:rowOff>11206</xdr:rowOff>
    </xdr:from>
    <xdr:to>
      <xdr:col>31</xdr:col>
      <xdr:colOff>369795</xdr:colOff>
      <xdr:row>27</xdr:row>
      <xdr:rowOff>230207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E3070D32-86CC-4D3D-9BC0-E7CECD6A0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3412" y="6342530"/>
          <a:ext cx="347383" cy="219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7">
    <tabColor theme="8" tint="0.39997558519241921"/>
  </sheetPr>
  <dimension ref="D1:AE58"/>
  <sheetViews>
    <sheetView zoomScale="90" zoomScaleNormal="90" workbookViewId="0">
      <selection activeCell="E8" sqref="E8"/>
    </sheetView>
  </sheetViews>
  <sheetFormatPr baseColWidth="10" defaultColWidth="9.140625" defaultRowHeight="15.75" x14ac:dyDescent="0.25"/>
  <cols>
    <col min="1" max="2" width="9.140625" style="3"/>
    <col min="3" max="15" width="5.7109375" style="3" customWidth="1"/>
    <col min="16" max="16" width="5.7109375" style="38" customWidth="1"/>
    <col min="17" max="68" width="5.7109375" style="3" customWidth="1"/>
    <col min="69" max="16384" width="9.140625" style="3"/>
  </cols>
  <sheetData>
    <row r="1" spans="4:31" ht="15.75" customHeight="1" x14ac:dyDescent="0.25"/>
    <row r="2" spans="4:31" ht="15.75" customHeight="1" x14ac:dyDescent="0.25">
      <c r="D2" s="101" t="s">
        <v>92</v>
      </c>
      <c r="E2" s="101"/>
      <c r="F2" s="101"/>
      <c r="G2" s="101"/>
      <c r="H2" s="101"/>
      <c r="I2" s="101"/>
      <c r="S2" s="104" t="s">
        <v>93</v>
      </c>
      <c r="T2" s="104"/>
      <c r="U2" s="104"/>
      <c r="V2" s="104"/>
      <c r="W2" s="104"/>
      <c r="X2" s="39"/>
    </row>
    <row r="3" spans="4:31" ht="15.75" customHeight="1" x14ac:dyDescent="0.25">
      <c r="D3" s="101"/>
      <c r="E3" s="101"/>
      <c r="F3" s="101"/>
      <c r="G3" s="101"/>
      <c r="H3" s="101"/>
      <c r="I3" s="101"/>
      <c r="S3" s="104"/>
      <c r="T3" s="104"/>
      <c r="U3" s="104"/>
      <c r="V3" s="104"/>
      <c r="W3" s="104"/>
      <c r="X3" s="39"/>
    </row>
    <row r="4" spans="4:31" ht="15.75" customHeight="1" x14ac:dyDescent="0.25">
      <c r="D4" s="101"/>
      <c r="E4" s="101"/>
      <c r="F4" s="101"/>
      <c r="G4" s="101"/>
      <c r="H4" s="101"/>
      <c r="I4" s="101"/>
      <c r="S4" s="104"/>
      <c r="T4" s="104"/>
      <c r="U4" s="104"/>
      <c r="V4" s="104"/>
      <c r="W4" s="104"/>
      <c r="X4" s="39"/>
    </row>
    <row r="5" spans="4:31" ht="23.1" customHeight="1" x14ac:dyDescent="0.25">
      <c r="D5" s="102" t="s">
        <v>11</v>
      </c>
      <c r="E5" s="102"/>
      <c r="F5" s="102"/>
      <c r="G5" s="102"/>
      <c r="K5" s="103" t="s">
        <v>13</v>
      </c>
      <c r="L5" s="103"/>
      <c r="M5" s="103"/>
      <c r="N5" s="103"/>
      <c r="S5" s="55" t="s">
        <v>11</v>
      </c>
      <c r="T5" s="55"/>
      <c r="U5" s="55"/>
      <c r="V5" s="55"/>
      <c r="Z5" s="56" t="s">
        <v>13</v>
      </c>
      <c r="AA5" s="56"/>
      <c r="AB5" s="56"/>
      <c r="AC5" s="56"/>
    </row>
    <row r="6" spans="4:31" ht="18.95" customHeight="1" x14ac:dyDescent="0.25">
      <c r="D6" s="98" t="s">
        <v>0</v>
      </c>
      <c r="E6" s="99"/>
      <c r="F6" s="99"/>
      <c r="G6" s="99"/>
      <c r="H6" s="99"/>
      <c r="I6" s="100"/>
      <c r="K6" s="98" t="s">
        <v>0</v>
      </c>
      <c r="L6" s="99"/>
      <c r="M6" s="99"/>
      <c r="N6" s="99"/>
      <c r="O6" s="99"/>
      <c r="P6" s="100"/>
      <c r="S6" s="98" t="s">
        <v>0</v>
      </c>
      <c r="T6" s="99"/>
      <c r="U6" s="99"/>
      <c r="V6" s="99"/>
      <c r="W6" s="99"/>
      <c r="X6" s="100"/>
      <c r="Z6" s="98" t="s">
        <v>0</v>
      </c>
      <c r="AA6" s="99"/>
      <c r="AB6" s="99"/>
      <c r="AC6" s="99"/>
      <c r="AD6" s="99"/>
      <c r="AE6" s="100"/>
    </row>
    <row r="7" spans="4:31" ht="18.95" customHeight="1" x14ac:dyDescent="0.25">
      <c r="D7" s="54"/>
      <c r="E7" s="64" t="s">
        <v>29</v>
      </c>
      <c r="F7" s="52"/>
      <c r="G7" s="52"/>
      <c r="H7" s="52"/>
      <c r="I7" s="60"/>
      <c r="K7" s="48"/>
      <c r="L7" s="51" t="s">
        <v>35</v>
      </c>
      <c r="M7" s="52"/>
      <c r="N7" s="52"/>
      <c r="O7" s="52"/>
      <c r="P7" s="53"/>
      <c r="S7" s="8"/>
      <c r="T7" s="64" t="s">
        <v>41</v>
      </c>
      <c r="U7" s="51"/>
      <c r="V7" s="51"/>
      <c r="W7" s="51"/>
      <c r="X7" s="62"/>
      <c r="Z7" s="8"/>
      <c r="AA7" s="64" t="s">
        <v>78</v>
      </c>
      <c r="AB7" s="51"/>
      <c r="AC7" s="51"/>
      <c r="AD7" s="51"/>
      <c r="AE7" s="62"/>
    </row>
    <row r="8" spans="4:31" ht="18.95" customHeight="1" x14ac:dyDescent="0.25">
      <c r="D8" s="5"/>
      <c r="E8" s="65" t="s">
        <v>36</v>
      </c>
      <c r="F8" s="46"/>
      <c r="G8" s="46"/>
      <c r="H8" s="46"/>
      <c r="I8" s="61"/>
      <c r="K8" s="47"/>
      <c r="L8" s="45" t="s">
        <v>42</v>
      </c>
      <c r="M8" s="46"/>
      <c r="N8" s="46"/>
      <c r="O8" s="46"/>
      <c r="P8" s="49"/>
      <c r="S8" s="5"/>
      <c r="T8" s="65" t="s">
        <v>81</v>
      </c>
      <c r="U8" s="45"/>
      <c r="V8" s="45"/>
      <c r="W8" s="45"/>
      <c r="X8" s="63"/>
      <c r="Z8" s="5"/>
      <c r="AA8" s="65" t="s">
        <v>95</v>
      </c>
      <c r="AB8" s="45"/>
      <c r="AC8" s="45"/>
      <c r="AD8" s="45"/>
      <c r="AE8" s="63"/>
    </row>
    <row r="9" spans="4:31" ht="18.95" customHeight="1" x14ac:dyDescent="0.25">
      <c r="D9" s="5"/>
      <c r="E9" s="65" t="s">
        <v>46</v>
      </c>
      <c r="F9" s="46"/>
      <c r="G9" s="46"/>
      <c r="H9" s="46"/>
      <c r="I9" s="61"/>
      <c r="K9" s="47"/>
      <c r="L9" s="45" t="s">
        <v>79</v>
      </c>
      <c r="M9" s="46"/>
      <c r="N9" s="46"/>
      <c r="O9" s="46"/>
      <c r="P9" s="49"/>
      <c r="S9" s="5"/>
      <c r="T9" s="65" t="s">
        <v>68</v>
      </c>
      <c r="U9" s="45"/>
      <c r="V9" s="45"/>
      <c r="W9" s="45"/>
      <c r="X9" s="63"/>
      <c r="Z9" s="5"/>
      <c r="AA9" s="65" t="s">
        <v>38</v>
      </c>
      <c r="AB9" s="45"/>
      <c r="AC9" s="45"/>
      <c r="AD9" s="45"/>
      <c r="AE9" s="63"/>
    </row>
    <row r="10" spans="4:31" ht="18.95" customHeight="1" x14ac:dyDescent="0.25">
      <c r="D10" s="5"/>
      <c r="E10" s="65" t="s">
        <v>37</v>
      </c>
      <c r="F10" s="46"/>
      <c r="G10" s="46"/>
      <c r="H10" s="46"/>
      <c r="I10" s="61"/>
      <c r="K10" s="48"/>
      <c r="L10" s="45" t="s">
        <v>91</v>
      </c>
      <c r="M10" s="46"/>
      <c r="N10" s="46"/>
      <c r="O10" s="46"/>
      <c r="P10" s="49"/>
      <c r="S10" s="8"/>
      <c r="T10" s="65" t="s">
        <v>63</v>
      </c>
      <c r="U10" s="45"/>
      <c r="V10" s="45"/>
      <c r="W10" s="45"/>
      <c r="X10" s="63"/>
      <c r="Z10" s="8"/>
      <c r="AA10" s="65" t="s">
        <v>71</v>
      </c>
      <c r="AB10" s="45"/>
      <c r="AC10" s="45"/>
      <c r="AD10" s="45"/>
      <c r="AE10" s="63"/>
    </row>
    <row r="11" spans="4:31" ht="23.1" customHeight="1" x14ac:dyDescent="0.25">
      <c r="D11" s="103" t="s">
        <v>14</v>
      </c>
      <c r="E11" s="103"/>
      <c r="F11" s="103"/>
      <c r="G11" s="103"/>
      <c r="K11" s="103" t="s">
        <v>15</v>
      </c>
      <c r="L11" s="103"/>
      <c r="M11" s="103"/>
      <c r="N11" s="103"/>
      <c r="P11" s="3"/>
      <c r="S11" s="103" t="s">
        <v>14</v>
      </c>
      <c r="T11" s="103"/>
      <c r="U11" s="103"/>
      <c r="V11" s="103"/>
      <c r="Z11" s="103" t="s">
        <v>15</v>
      </c>
      <c r="AA11" s="103"/>
      <c r="AB11" s="103"/>
      <c r="AC11" s="103"/>
    </row>
    <row r="12" spans="4:31" ht="18.95" customHeight="1" x14ac:dyDescent="0.25">
      <c r="D12" s="98" t="s">
        <v>0</v>
      </c>
      <c r="E12" s="99"/>
      <c r="F12" s="99"/>
      <c r="G12" s="99"/>
      <c r="H12" s="99"/>
      <c r="I12" s="100"/>
      <c r="K12" s="98" t="s">
        <v>0</v>
      </c>
      <c r="L12" s="99"/>
      <c r="M12" s="99"/>
      <c r="N12" s="99"/>
      <c r="O12" s="99"/>
      <c r="P12" s="100"/>
      <c r="S12" s="98" t="s">
        <v>0</v>
      </c>
      <c r="T12" s="99"/>
      <c r="U12" s="99"/>
      <c r="V12" s="99"/>
      <c r="W12" s="99"/>
      <c r="X12" s="100"/>
      <c r="Z12" s="98" t="s">
        <v>0</v>
      </c>
      <c r="AA12" s="99"/>
      <c r="AB12" s="99"/>
      <c r="AC12" s="99"/>
      <c r="AD12" s="99"/>
      <c r="AE12" s="100"/>
    </row>
    <row r="13" spans="4:31" ht="18.95" customHeight="1" x14ac:dyDescent="0.25">
      <c r="D13" s="8"/>
      <c r="E13" s="64" t="s">
        <v>40</v>
      </c>
      <c r="F13" s="52"/>
      <c r="G13" s="52"/>
      <c r="H13" s="52"/>
      <c r="I13" s="60"/>
      <c r="K13" s="8"/>
      <c r="L13" s="64" t="s">
        <v>33</v>
      </c>
      <c r="M13" s="52"/>
      <c r="N13" s="52"/>
      <c r="O13" s="52"/>
      <c r="P13" s="60"/>
      <c r="S13" s="8"/>
      <c r="T13" s="64" t="s">
        <v>54</v>
      </c>
      <c r="U13" s="51"/>
      <c r="V13" s="51"/>
      <c r="W13" s="51"/>
      <c r="X13" s="62"/>
      <c r="Z13" s="8"/>
      <c r="AA13" s="64" t="s">
        <v>72</v>
      </c>
      <c r="AB13" s="51"/>
      <c r="AC13" s="51"/>
      <c r="AD13" s="51"/>
      <c r="AE13" s="62"/>
    </row>
    <row r="14" spans="4:31" ht="18.95" customHeight="1" x14ac:dyDescent="0.25">
      <c r="D14" s="5"/>
      <c r="E14" s="65" t="s">
        <v>39</v>
      </c>
      <c r="F14" s="46"/>
      <c r="G14" s="46"/>
      <c r="H14" s="46"/>
      <c r="I14" s="61"/>
      <c r="K14" s="5"/>
      <c r="L14" s="65" t="s">
        <v>49</v>
      </c>
      <c r="M14" s="46"/>
      <c r="N14" s="46"/>
      <c r="O14" s="46"/>
      <c r="P14" s="61"/>
      <c r="S14" s="5"/>
      <c r="T14" s="65" t="s">
        <v>69</v>
      </c>
      <c r="U14" s="45"/>
      <c r="V14" s="45"/>
      <c r="W14" s="45"/>
      <c r="X14" s="63"/>
      <c r="Z14" s="5"/>
      <c r="AA14" s="65" t="s">
        <v>75</v>
      </c>
      <c r="AB14" s="45"/>
      <c r="AC14" s="45"/>
      <c r="AD14" s="45"/>
      <c r="AE14" s="63"/>
    </row>
    <row r="15" spans="4:31" ht="18.95" customHeight="1" x14ac:dyDescent="0.25">
      <c r="D15" s="5"/>
      <c r="E15" s="65" t="s">
        <v>44</v>
      </c>
      <c r="F15" s="46"/>
      <c r="G15" s="46"/>
      <c r="H15" s="46"/>
      <c r="I15" s="61"/>
      <c r="K15" s="5"/>
      <c r="L15" s="65" t="s">
        <v>57</v>
      </c>
      <c r="M15" s="46"/>
      <c r="N15" s="46"/>
      <c r="O15" s="46"/>
      <c r="P15" s="61"/>
      <c r="S15" s="5"/>
      <c r="T15" s="65" t="s">
        <v>84</v>
      </c>
      <c r="U15" s="45"/>
      <c r="V15" s="45"/>
      <c r="W15" s="45"/>
      <c r="X15" s="63"/>
      <c r="Z15" s="5"/>
      <c r="AA15" s="65" t="s">
        <v>66</v>
      </c>
      <c r="AB15" s="45"/>
      <c r="AC15" s="45"/>
      <c r="AD15" s="45"/>
      <c r="AE15" s="63"/>
    </row>
    <row r="16" spans="4:31" ht="18.95" customHeight="1" x14ac:dyDescent="0.25">
      <c r="D16" s="8"/>
      <c r="E16" s="65" t="s">
        <v>64</v>
      </c>
      <c r="F16" s="46"/>
      <c r="G16" s="46"/>
      <c r="H16" s="46"/>
      <c r="I16" s="61"/>
      <c r="K16" s="5"/>
      <c r="L16" s="65" t="s">
        <v>28</v>
      </c>
      <c r="M16" s="46"/>
      <c r="N16" s="46"/>
      <c r="O16" s="46"/>
      <c r="P16" s="61"/>
      <c r="S16" s="8"/>
      <c r="T16" s="65" t="s">
        <v>98</v>
      </c>
      <c r="U16" s="45"/>
      <c r="V16" s="45"/>
      <c r="W16" s="45"/>
      <c r="X16" s="63"/>
      <c r="Z16" s="8"/>
      <c r="AA16" s="65" t="s">
        <v>85</v>
      </c>
      <c r="AB16" s="45"/>
      <c r="AC16" s="45"/>
      <c r="AD16" s="45"/>
      <c r="AE16" s="63"/>
    </row>
    <row r="17" spans="4:31" ht="26.25" x14ac:dyDescent="0.25">
      <c r="D17" s="102" t="s">
        <v>16</v>
      </c>
      <c r="E17" s="102"/>
      <c r="F17" s="102"/>
      <c r="G17" s="102"/>
      <c r="K17" s="103" t="s">
        <v>17</v>
      </c>
      <c r="L17" s="103"/>
      <c r="M17" s="103"/>
      <c r="N17" s="103"/>
      <c r="S17" s="55" t="s">
        <v>16</v>
      </c>
      <c r="T17" s="66"/>
      <c r="U17" s="55"/>
      <c r="V17" s="55"/>
      <c r="Z17" s="56" t="s">
        <v>17</v>
      </c>
      <c r="AA17" s="56"/>
      <c r="AB17" s="56"/>
      <c r="AC17" s="56"/>
    </row>
    <row r="18" spans="4:31" x14ac:dyDescent="0.25">
      <c r="D18" s="98" t="s">
        <v>0</v>
      </c>
      <c r="E18" s="99"/>
      <c r="F18" s="99"/>
      <c r="G18" s="99"/>
      <c r="H18" s="99"/>
      <c r="I18" s="100"/>
      <c r="K18" s="98" t="s">
        <v>0</v>
      </c>
      <c r="L18" s="99"/>
      <c r="M18" s="99"/>
      <c r="N18" s="99"/>
      <c r="O18" s="99"/>
      <c r="P18" s="100"/>
      <c r="S18" s="98" t="s">
        <v>0</v>
      </c>
      <c r="T18" s="99"/>
      <c r="U18" s="99"/>
      <c r="V18" s="99"/>
      <c r="W18" s="99"/>
      <c r="X18" s="100"/>
      <c r="Z18" s="57" t="s">
        <v>0</v>
      </c>
      <c r="AA18" s="58"/>
      <c r="AB18" s="58"/>
      <c r="AC18" s="58"/>
      <c r="AD18" s="58"/>
      <c r="AE18" s="59"/>
    </row>
    <row r="19" spans="4:31" ht="18.95" customHeight="1" x14ac:dyDescent="0.25">
      <c r="D19" s="8"/>
      <c r="E19" s="64" t="s">
        <v>48</v>
      </c>
      <c r="F19" s="52"/>
      <c r="G19" s="52"/>
      <c r="H19" s="52"/>
      <c r="I19" s="60"/>
      <c r="K19" s="8"/>
      <c r="L19" s="64" t="s">
        <v>32</v>
      </c>
      <c r="M19" s="52"/>
      <c r="N19" s="52"/>
      <c r="O19" s="52"/>
      <c r="P19" s="53"/>
      <c r="S19" s="8"/>
      <c r="T19" s="64" t="s">
        <v>70</v>
      </c>
      <c r="U19" s="52"/>
      <c r="V19" s="52"/>
      <c r="W19" s="52"/>
      <c r="X19" s="60"/>
      <c r="Z19" s="8"/>
      <c r="AA19" s="64" t="s">
        <v>87</v>
      </c>
      <c r="AB19" s="51"/>
      <c r="AC19" s="51"/>
      <c r="AD19" s="51"/>
      <c r="AE19" s="62"/>
    </row>
    <row r="20" spans="4:31" ht="18.95" customHeight="1" x14ac:dyDescent="0.25">
      <c r="D20" s="5"/>
      <c r="E20" s="65" t="s">
        <v>52</v>
      </c>
      <c r="F20" s="46"/>
      <c r="G20" s="46"/>
      <c r="H20" s="46"/>
      <c r="I20" s="61"/>
      <c r="K20" s="5"/>
      <c r="L20" s="65" t="s">
        <v>47</v>
      </c>
      <c r="M20" s="46"/>
      <c r="N20" s="46"/>
      <c r="O20" s="46"/>
      <c r="P20" s="49"/>
      <c r="S20" s="5"/>
      <c r="T20" s="65" t="s">
        <v>83</v>
      </c>
      <c r="U20" s="46"/>
      <c r="V20" s="46"/>
      <c r="W20" s="46"/>
      <c r="X20" s="63"/>
      <c r="Z20" s="5"/>
      <c r="AA20" s="65" t="s">
        <v>67</v>
      </c>
      <c r="AB20" s="45"/>
      <c r="AC20" s="45"/>
      <c r="AD20" s="45"/>
      <c r="AE20" s="63"/>
    </row>
    <row r="21" spans="4:31" ht="18.95" customHeight="1" x14ac:dyDescent="0.25">
      <c r="D21" s="5"/>
      <c r="E21" s="65" t="s">
        <v>34</v>
      </c>
      <c r="F21" s="46"/>
      <c r="G21" s="46"/>
      <c r="H21" s="46"/>
      <c r="I21" s="61"/>
      <c r="K21" s="5"/>
      <c r="L21" s="65" t="s">
        <v>56</v>
      </c>
      <c r="M21" s="46"/>
      <c r="N21" s="46"/>
      <c r="O21" s="46"/>
      <c r="P21" s="49"/>
      <c r="S21" s="5"/>
      <c r="T21" s="65" t="s">
        <v>51</v>
      </c>
      <c r="U21" s="46"/>
      <c r="V21" s="46"/>
      <c r="W21" s="46"/>
      <c r="X21" s="63"/>
      <c r="Z21" s="5"/>
      <c r="AA21" s="65" t="s">
        <v>43</v>
      </c>
      <c r="AB21" s="45"/>
      <c r="AC21" s="45"/>
      <c r="AD21" s="45"/>
      <c r="AE21" s="63"/>
    </row>
    <row r="22" spans="4:31" ht="18.95" customHeight="1" x14ac:dyDescent="0.25">
      <c r="D22" s="8"/>
      <c r="E22" s="65" t="s">
        <v>82</v>
      </c>
      <c r="F22" s="46"/>
      <c r="G22" s="46"/>
      <c r="H22" s="46"/>
      <c r="I22" s="61"/>
      <c r="K22" s="8"/>
      <c r="L22" s="65" t="s">
        <v>73</v>
      </c>
      <c r="M22" s="46"/>
      <c r="N22" s="46"/>
      <c r="O22" s="46"/>
      <c r="P22" s="49"/>
      <c r="S22" s="8"/>
      <c r="T22" s="65" t="s">
        <v>62</v>
      </c>
      <c r="U22" s="46"/>
      <c r="V22" s="46"/>
      <c r="W22" s="46"/>
      <c r="X22" s="63"/>
      <c r="Z22" s="8"/>
      <c r="AA22" s="65" t="s">
        <v>77</v>
      </c>
      <c r="AB22" s="45"/>
      <c r="AC22" s="45"/>
      <c r="AD22" s="45"/>
      <c r="AE22" s="63"/>
    </row>
    <row r="23" spans="4:31" ht="26.25" x14ac:dyDescent="0.25">
      <c r="D23" s="103" t="s">
        <v>18</v>
      </c>
      <c r="E23" s="103"/>
      <c r="F23" s="103"/>
      <c r="G23" s="103"/>
      <c r="K23" s="103" t="s">
        <v>19</v>
      </c>
      <c r="L23" s="103"/>
      <c r="M23" s="103"/>
      <c r="N23" s="103"/>
      <c r="P23" s="3"/>
      <c r="S23" s="103" t="s">
        <v>18</v>
      </c>
      <c r="T23" s="103"/>
      <c r="U23" s="103"/>
      <c r="V23" s="103"/>
      <c r="Z23" s="103" t="s">
        <v>19</v>
      </c>
      <c r="AA23" s="103"/>
      <c r="AB23" s="103"/>
      <c r="AC23" s="103"/>
    </row>
    <row r="24" spans="4:31" x14ac:dyDescent="0.25">
      <c r="D24" s="98" t="s">
        <v>0</v>
      </c>
      <c r="E24" s="99"/>
      <c r="F24" s="99"/>
      <c r="G24" s="99"/>
      <c r="H24" s="99"/>
      <c r="I24" s="100"/>
      <c r="K24" s="98" t="s">
        <v>0</v>
      </c>
      <c r="L24" s="99"/>
      <c r="M24" s="99"/>
      <c r="N24" s="99"/>
      <c r="O24" s="99"/>
      <c r="P24" s="100"/>
      <c r="S24" s="98" t="s">
        <v>0</v>
      </c>
      <c r="T24" s="99"/>
      <c r="U24" s="99"/>
      <c r="V24" s="99"/>
      <c r="W24" s="99"/>
      <c r="X24" s="100"/>
      <c r="Z24" s="98" t="s">
        <v>0</v>
      </c>
      <c r="AA24" s="99"/>
      <c r="AB24" s="99"/>
      <c r="AC24" s="99"/>
      <c r="AD24" s="99"/>
      <c r="AE24" s="100"/>
    </row>
    <row r="25" spans="4:31" ht="18.95" customHeight="1" x14ac:dyDescent="0.25">
      <c r="D25" s="8"/>
      <c r="E25" s="64" t="s">
        <v>94</v>
      </c>
      <c r="F25" s="52"/>
      <c r="G25" s="52"/>
      <c r="H25" s="52"/>
      <c r="I25" s="60"/>
      <c r="K25" s="8"/>
      <c r="L25" s="64" t="s">
        <v>30</v>
      </c>
      <c r="M25" s="52"/>
      <c r="N25" s="52"/>
      <c r="O25" s="52"/>
      <c r="P25" s="60"/>
      <c r="S25" s="8"/>
      <c r="T25" s="64" t="s">
        <v>61</v>
      </c>
      <c r="U25" s="51"/>
      <c r="V25" s="51"/>
      <c r="W25" s="51"/>
      <c r="X25" s="62"/>
      <c r="Z25" s="8"/>
      <c r="AA25" s="64" t="s">
        <v>55</v>
      </c>
      <c r="AB25" s="51"/>
      <c r="AC25" s="51"/>
      <c r="AD25" s="51"/>
      <c r="AE25" s="62"/>
    </row>
    <row r="26" spans="4:31" ht="18.95" customHeight="1" x14ac:dyDescent="0.25">
      <c r="D26" s="5"/>
      <c r="E26" s="65" t="s">
        <v>76</v>
      </c>
      <c r="F26" s="46"/>
      <c r="G26" s="46"/>
      <c r="H26" s="46"/>
      <c r="I26" s="61"/>
      <c r="K26" s="5"/>
      <c r="L26" s="65" t="s">
        <v>80</v>
      </c>
      <c r="M26" s="46"/>
      <c r="N26" s="46"/>
      <c r="O26" s="46"/>
      <c r="P26" s="61"/>
      <c r="S26" s="5"/>
      <c r="T26" s="65" t="s">
        <v>58</v>
      </c>
      <c r="U26" s="45"/>
      <c r="V26" s="45"/>
      <c r="W26" s="45"/>
      <c r="X26" s="63"/>
      <c r="Z26" s="5"/>
      <c r="AA26" s="65" t="s">
        <v>60</v>
      </c>
      <c r="AB26" s="45"/>
      <c r="AC26" s="45"/>
      <c r="AD26" s="45"/>
      <c r="AE26" s="63"/>
    </row>
    <row r="27" spans="4:31" ht="18.95" customHeight="1" x14ac:dyDescent="0.25">
      <c r="D27" s="5"/>
      <c r="E27" s="65" t="s">
        <v>74</v>
      </c>
      <c r="F27" s="46"/>
      <c r="G27" s="46"/>
      <c r="H27" s="46"/>
      <c r="I27" s="61"/>
      <c r="K27" s="5"/>
      <c r="L27" s="65" t="s">
        <v>31</v>
      </c>
      <c r="M27" s="46"/>
      <c r="N27" s="46"/>
      <c r="O27" s="46"/>
      <c r="P27" s="61"/>
      <c r="S27" s="5"/>
      <c r="T27" s="65" t="s">
        <v>59</v>
      </c>
      <c r="U27" s="45"/>
      <c r="V27" s="45"/>
      <c r="W27" s="45"/>
      <c r="X27" s="63"/>
      <c r="Z27" s="5"/>
      <c r="AA27" s="65" t="s">
        <v>45</v>
      </c>
      <c r="AB27" s="45"/>
      <c r="AC27" s="45"/>
      <c r="AD27" s="45"/>
      <c r="AE27" s="63"/>
    </row>
    <row r="28" spans="4:31" ht="18.95" customHeight="1" x14ac:dyDescent="0.25">
      <c r="D28" s="8"/>
      <c r="E28" s="65" t="s">
        <v>50</v>
      </c>
      <c r="F28" s="46"/>
      <c r="G28" s="46"/>
      <c r="H28" s="46"/>
      <c r="I28" s="61"/>
      <c r="K28" s="8"/>
      <c r="L28" s="65" t="s">
        <v>53</v>
      </c>
      <c r="M28" s="46"/>
      <c r="N28" s="46"/>
      <c r="O28" s="46"/>
      <c r="P28" s="61"/>
      <c r="S28" s="8"/>
      <c r="T28" s="65" t="s">
        <v>86</v>
      </c>
      <c r="U28" s="45"/>
      <c r="V28" s="45"/>
      <c r="W28" s="45"/>
      <c r="X28" s="63"/>
      <c r="Z28" s="8"/>
      <c r="AA28" s="65" t="s">
        <v>65</v>
      </c>
      <c r="AB28" s="45"/>
      <c r="AC28" s="45"/>
      <c r="AD28" s="45"/>
      <c r="AE28" s="63"/>
    </row>
    <row r="29" spans="4:31" x14ac:dyDescent="0.25">
      <c r="P29" s="3"/>
    </row>
    <row r="30" spans="4:31" x14ac:dyDescent="0.25">
      <c r="P30" s="3"/>
    </row>
    <row r="31" spans="4:31" ht="15.75" customHeight="1" x14ac:dyDescent="0.25">
      <c r="P31" s="3"/>
    </row>
    <row r="32" spans="4:31" ht="15.75" customHeight="1" x14ac:dyDescent="0.25">
      <c r="P32" s="3"/>
    </row>
    <row r="33" spans="16:16" ht="15.75" customHeight="1" x14ac:dyDescent="0.25">
      <c r="P33" s="3"/>
    </row>
    <row r="34" spans="16:16" ht="23.1" customHeight="1" x14ac:dyDescent="0.25">
      <c r="P34" s="3"/>
    </row>
    <row r="35" spans="16:16" ht="18.95" customHeight="1" x14ac:dyDescent="0.25">
      <c r="P35" s="3"/>
    </row>
    <row r="36" spans="16:16" ht="18.95" customHeight="1" x14ac:dyDescent="0.25">
      <c r="P36" s="3"/>
    </row>
    <row r="37" spans="16:16" ht="18.95" customHeight="1" x14ac:dyDescent="0.25">
      <c r="P37" s="3"/>
    </row>
    <row r="38" spans="16:16" ht="18.95" customHeight="1" x14ac:dyDescent="0.25">
      <c r="P38" s="3"/>
    </row>
    <row r="39" spans="16:16" ht="18.95" customHeight="1" x14ac:dyDescent="0.25">
      <c r="P39" s="3"/>
    </row>
    <row r="40" spans="16:16" ht="23.1" customHeight="1" x14ac:dyDescent="0.25">
      <c r="P40" s="3"/>
    </row>
    <row r="41" spans="16:16" ht="18.95" customHeight="1" x14ac:dyDescent="0.25">
      <c r="P41" s="3"/>
    </row>
    <row r="42" spans="16:16" ht="18.95" customHeight="1" x14ac:dyDescent="0.25">
      <c r="P42" s="3"/>
    </row>
    <row r="43" spans="16:16" ht="18.95" customHeight="1" x14ac:dyDescent="0.25">
      <c r="P43" s="3"/>
    </row>
    <row r="44" spans="16:16" ht="18.95" customHeight="1" x14ac:dyDescent="0.25">
      <c r="P44" s="3"/>
    </row>
    <row r="45" spans="16:16" ht="18.95" customHeight="1" x14ac:dyDescent="0.25">
      <c r="P45" s="3"/>
    </row>
    <row r="46" spans="16:16" ht="18.95" customHeight="1" x14ac:dyDescent="0.25">
      <c r="P46" s="3"/>
    </row>
    <row r="47" spans="16:16" ht="18.95" customHeight="1" x14ac:dyDescent="0.25">
      <c r="P47" s="3"/>
    </row>
    <row r="48" spans="16:16" ht="18.95" customHeight="1" x14ac:dyDescent="0.25">
      <c r="P48" s="3"/>
    </row>
    <row r="49" spans="16:16" ht="18.95" customHeight="1" x14ac:dyDescent="0.25">
      <c r="P49" s="3"/>
    </row>
    <row r="50" spans="16:16" ht="18.95" customHeight="1" x14ac:dyDescent="0.25">
      <c r="P50" s="3"/>
    </row>
    <row r="51" spans="16:16" ht="18.95" customHeight="1" x14ac:dyDescent="0.25">
      <c r="P51" s="3"/>
    </row>
    <row r="52" spans="16:16" ht="18.95" customHeight="1" x14ac:dyDescent="0.25">
      <c r="P52" s="3"/>
    </row>
    <row r="53" spans="16:16" ht="18.95" customHeight="1" x14ac:dyDescent="0.25">
      <c r="P53" s="3"/>
    </row>
    <row r="54" spans="16:16" x14ac:dyDescent="0.25">
      <c r="P54" s="3"/>
    </row>
    <row r="55" spans="16:16" x14ac:dyDescent="0.25">
      <c r="P55" s="3"/>
    </row>
    <row r="56" spans="16:16" x14ac:dyDescent="0.25">
      <c r="P56" s="3"/>
    </row>
    <row r="57" spans="16:16" x14ac:dyDescent="0.25">
      <c r="P57" s="3"/>
    </row>
    <row r="58" spans="16:16" x14ac:dyDescent="0.25">
      <c r="P58" s="3"/>
    </row>
  </sheetData>
  <mergeCells count="29">
    <mergeCell ref="S24:X24"/>
    <mergeCell ref="Z24:AE24"/>
    <mergeCell ref="S18:X18"/>
    <mergeCell ref="S2:W4"/>
    <mergeCell ref="Z6:AE6"/>
    <mergeCell ref="S6:X6"/>
    <mergeCell ref="S23:V23"/>
    <mergeCell ref="Z23:AC23"/>
    <mergeCell ref="K18:P18"/>
    <mergeCell ref="Z11:AC11"/>
    <mergeCell ref="S12:X12"/>
    <mergeCell ref="Z12:AE12"/>
    <mergeCell ref="S11:V11"/>
    <mergeCell ref="D24:I24"/>
    <mergeCell ref="K24:P24"/>
    <mergeCell ref="D2:I4"/>
    <mergeCell ref="D5:G5"/>
    <mergeCell ref="K5:N5"/>
    <mergeCell ref="D11:G11"/>
    <mergeCell ref="K11:N11"/>
    <mergeCell ref="D6:I6"/>
    <mergeCell ref="K6:P6"/>
    <mergeCell ref="D12:I12"/>
    <mergeCell ref="K12:P12"/>
    <mergeCell ref="D17:G17"/>
    <mergeCell ref="K17:N17"/>
    <mergeCell ref="D23:G23"/>
    <mergeCell ref="K23:N23"/>
    <mergeCell ref="D18:I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8" tint="0.39997558519241921"/>
  </sheetPr>
  <dimension ref="B2:BJ210"/>
  <sheetViews>
    <sheetView showGridLines="0" topLeftCell="D19" zoomScale="90" zoomScaleNormal="90" workbookViewId="0">
      <selection activeCell="E8" sqref="E8"/>
    </sheetView>
  </sheetViews>
  <sheetFormatPr baseColWidth="10" defaultColWidth="9.140625" defaultRowHeight="15.75" x14ac:dyDescent="0.25"/>
  <cols>
    <col min="1" max="21" width="5.7109375" style="3" customWidth="1"/>
    <col min="22" max="22" width="5.7109375" style="38" customWidth="1"/>
    <col min="23" max="24" width="5.7109375" style="3" customWidth="1"/>
    <col min="25" max="25" width="5.7109375" style="38" customWidth="1"/>
    <col min="26" max="82" width="5.7109375" style="3" customWidth="1"/>
    <col min="83" max="16384" width="9.140625" style="3"/>
  </cols>
  <sheetData>
    <row r="2" spans="2:60" ht="15.75" customHeight="1" x14ac:dyDescent="0.25">
      <c r="B2" s="101" t="s">
        <v>92</v>
      </c>
      <c r="C2" s="101"/>
      <c r="D2" s="101"/>
      <c r="E2" s="101"/>
      <c r="F2" s="101"/>
      <c r="G2" s="101"/>
      <c r="H2" s="39"/>
      <c r="I2" s="39"/>
      <c r="J2" s="39"/>
      <c r="K2" s="39"/>
      <c r="L2" s="39"/>
      <c r="M2" s="39"/>
      <c r="N2" s="39"/>
    </row>
    <row r="3" spans="2:60" ht="15.75" customHeight="1" x14ac:dyDescent="0.25">
      <c r="B3" s="101"/>
      <c r="C3" s="101"/>
      <c r="D3" s="101"/>
      <c r="E3" s="101"/>
      <c r="F3" s="101"/>
      <c r="G3" s="101"/>
      <c r="H3" s="39"/>
      <c r="I3" s="39"/>
      <c r="J3" s="39"/>
      <c r="K3" s="39"/>
      <c r="L3" s="39"/>
      <c r="M3" s="39"/>
      <c r="N3" s="39"/>
    </row>
    <row r="4" spans="2:60" ht="15.75" customHeight="1" x14ac:dyDescent="0.25">
      <c r="B4" s="101"/>
      <c r="C4" s="101"/>
      <c r="D4" s="101"/>
      <c r="E4" s="101"/>
      <c r="F4" s="101"/>
      <c r="G4" s="101"/>
      <c r="H4" s="39"/>
      <c r="I4" s="39"/>
      <c r="J4" s="39"/>
      <c r="K4" s="39"/>
      <c r="L4" s="39"/>
      <c r="M4" s="39"/>
      <c r="N4" s="39"/>
    </row>
    <row r="5" spans="2:60" ht="23.1" customHeight="1" x14ac:dyDescent="0.25">
      <c r="B5" s="102" t="s">
        <v>11</v>
      </c>
      <c r="C5" s="102"/>
      <c r="D5" s="102"/>
      <c r="E5" s="102"/>
      <c r="Q5" s="103" t="s">
        <v>13</v>
      </c>
      <c r="R5" s="103"/>
      <c r="S5" s="103"/>
      <c r="T5" s="103"/>
      <c r="AF5" s="103" t="s">
        <v>14</v>
      </c>
      <c r="AG5" s="103"/>
      <c r="AH5" s="103"/>
      <c r="AI5" s="103"/>
      <c r="AU5" s="103" t="s">
        <v>15</v>
      </c>
      <c r="AV5" s="103"/>
      <c r="AW5" s="103"/>
      <c r="AX5" s="103"/>
    </row>
    <row r="6" spans="2:60" ht="18.95" customHeight="1" x14ac:dyDescent="0.25">
      <c r="B6" s="116" t="s">
        <v>0</v>
      </c>
      <c r="C6" s="109"/>
      <c r="D6" s="109"/>
      <c r="E6" s="109"/>
      <c r="F6" s="109"/>
      <c r="G6" s="109"/>
      <c r="H6" s="2" t="s">
        <v>2</v>
      </c>
      <c r="I6" s="2" t="s">
        <v>3</v>
      </c>
      <c r="J6" s="2" t="s">
        <v>4</v>
      </c>
      <c r="K6" s="2" t="s">
        <v>5</v>
      </c>
      <c r="L6" s="27" t="s">
        <v>88</v>
      </c>
      <c r="M6" s="2" t="s">
        <v>6</v>
      </c>
      <c r="N6" s="2" t="s">
        <v>7</v>
      </c>
      <c r="O6" s="1" t="s">
        <v>8</v>
      </c>
      <c r="Q6" s="127" t="s">
        <v>0</v>
      </c>
      <c r="R6" s="128"/>
      <c r="S6" s="128"/>
      <c r="T6" s="128"/>
      <c r="U6" s="128"/>
      <c r="V6" s="128"/>
      <c r="W6" s="2" t="s">
        <v>2</v>
      </c>
      <c r="X6" s="2" t="s">
        <v>3</v>
      </c>
      <c r="Y6" s="44" t="s">
        <v>4</v>
      </c>
      <c r="Z6" s="2" t="s">
        <v>5</v>
      </c>
      <c r="AA6" s="27" t="s">
        <v>88</v>
      </c>
      <c r="AB6" s="2" t="s">
        <v>6</v>
      </c>
      <c r="AC6" s="2" t="s">
        <v>7</v>
      </c>
      <c r="AD6" s="1" t="s">
        <v>8</v>
      </c>
      <c r="AF6" s="127" t="s">
        <v>0</v>
      </c>
      <c r="AG6" s="128"/>
      <c r="AH6" s="128"/>
      <c r="AI6" s="128"/>
      <c r="AJ6" s="128"/>
      <c r="AK6" s="128"/>
      <c r="AL6" s="2" t="s">
        <v>2</v>
      </c>
      <c r="AM6" s="2" t="s">
        <v>3</v>
      </c>
      <c r="AN6" s="2" t="s">
        <v>4</v>
      </c>
      <c r="AO6" s="2" t="s">
        <v>5</v>
      </c>
      <c r="AP6" s="27" t="s">
        <v>88</v>
      </c>
      <c r="AQ6" s="2" t="s">
        <v>6</v>
      </c>
      <c r="AR6" s="2" t="s">
        <v>7</v>
      </c>
      <c r="AS6" s="1" t="s">
        <v>8</v>
      </c>
      <c r="AU6" s="127" t="s">
        <v>0</v>
      </c>
      <c r="AV6" s="128"/>
      <c r="AW6" s="128"/>
      <c r="AX6" s="128"/>
      <c r="AY6" s="128"/>
      <c r="AZ6" s="128"/>
      <c r="BA6" s="2" t="s">
        <v>2</v>
      </c>
      <c r="BB6" s="2" t="s">
        <v>3</v>
      </c>
      <c r="BC6" s="2" t="s">
        <v>4</v>
      </c>
      <c r="BD6" s="2" t="s">
        <v>5</v>
      </c>
      <c r="BE6" s="27" t="s">
        <v>88</v>
      </c>
      <c r="BF6" s="2" t="s">
        <v>6</v>
      </c>
      <c r="BG6" s="2" t="s">
        <v>7</v>
      </c>
      <c r="BH6" s="1" t="s">
        <v>8</v>
      </c>
    </row>
    <row r="7" spans="2:60" ht="18.95" customHeight="1" x14ac:dyDescent="0.25">
      <c r="B7" s="67"/>
      <c r="C7" s="30" t="s">
        <v>29</v>
      </c>
      <c r="D7" s="19"/>
      <c r="E7" s="19"/>
      <c r="F7" s="19"/>
      <c r="G7" s="29"/>
      <c r="H7" s="31" t="str">
        <f>IF(AND($G$24&lt;&gt;""),"6",IF(AND($J$21&lt;&gt;""),"5",IF(AND($J$19&lt;&gt;""),"4",IF(AND($G$17&lt;&gt;""),"3",IF(AND($J$16&lt;&gt;""),"2",IF(AND($G$13&lt;&gt;""),"1","0"))))))</f>
        <v>3</v>
      </c>
      <c r="I7" s="31">
        <f>SUM(IF($G$13&gt;$J$13,1,0)+IF($J$16&gt;$G$16,1,0)+IF($G$17&gt;$J$17,1,0)+IF($J$19&gt;$G$19,1,0)+IF($J$21&gt;$G$21,1,0)+IF($G$24&gt;$J$24,1,0))</f>
        <v>1</v>
      </c>
      <c r="J7" s="31">
        <f>SUM(IF(AND($G$13=$J$13,$G$13&lt;&gt;""),1,0)+IF(AND($J$16=$G$16,$G$16&lt;&gt;""),1,0)+IF(AND($G$17=$J$17,$G$17&lt;&gt;""),1,0)+IF(AND($J$19=$G$19,$G$19&lt;&gt;""),1,0)+IF(AND($J$21=$G$21,$J$21&lt;&gt;""),1,0)+IF(AND($G$24=$J$24,$G$24&lt;&gt;""),1,0))</f>
        <v>1</v>
      </c>
      <c r="K7" s="31">
        <f>SUM(IF($G$13&lt;$J$13,1,0)+IF($J$16&lt;$G$16,1,0)+IF($G$17&lt;$J$17,1,0)+IF($J$19&lt;$G$19,1,0)+IF($J$21&lt;$G$21,1,0)+IF($G$24&lt;$J$24,1,0))</f>
        <v>1</v>
      </c>
      <c r="L7" s="25">
        <f>$G$13+$J$16+$G$17+$J$19+$J$21+$G$24</f>
        <v>4</v>
      </c>
      <c r="M7" s="25">
        <f>$J$13+$G$16+$J$17+$G$19+$G$21+$J$24</f>
        <v>4</v>
      </c>
      <c r="N7" s="6">
        <f>$L$7-$M$7</f>
        <v>0</v>
      </c>
      <c r="O7" s="7">
        <f>3*$I$7+$J$7</f>
        <v>4</v>
      </c>
      <c r="Q7" s="47"/>
      <c r="R7" s="45" t="s">
        <v>96</v>
      </c>
      <c r="S7" s="46"/>
      <c r="T7" s="46"/>
      <c r="U7" s="46"/>
      <c r="V7" s="49"/>
      <c r="W7" s="92" t="str">
        <f>IF(AND($V$24&lt;&gt;""),"6",IF(AND($Y$21&lt;&gt;""),"5",IF(AND($Y$19&lt;&gt;""),"4",IF(AND($V$17&lt;&gt;""),"3",IF(AND($Y$16&lt;&gt;""),"2",IF(AND($V$13&lt;&gt;""),"1","0"))))))</f>
        <v>3</v>
      </c>
      <c r="X7" s="93">
        <f>SUM(IF($V$13&gt;$Y$13,1,0)+IF($Y$16&gt;$V$16,1,0)+IF($V$17&gt;$Y$17,1,0)+IF($Y$19&gt;$V$19,1,0)+IF($Y$21&gt;$V$21,1,0)+IF($V$24&gt;$Y$24,1,0))</f>
        <v>2</v>
      </c>
      <c r="Y7" s="93">
        <f>SUM(IF(AND($V$13=$Y$13,$V$13&lt;&gt;""),1,0)+IF(AND($Y$16=$V$16,$Y$16&lt;&gt;""),1,0)+IF(AND($V$17=$Y$17,$V$17&lt;&gt;""),1,0)+IF(AND($Y$19=$V$19,$Y$19&lt;&gt;""),1,0)+IF(AND($Y$21=$V$21,$Y$21&lt;&gt;""),1,0)+IF(AND($V$24=$Y$24,$V$24&lt;&gt;""),1,0))</f>
        <v>0</v>
      </c>
      <c r="Z7" s="93">
        <f t="shared" ref="Z7" si="0">SUM(IF($V$13&gt;$Y$13,1,0)+IF($Y$16&gt;$V$16,1,0)+IF($V$17&gt;$Y$17,1,0)+IF($Y$19&gt;$V$19,1,0)+IF($Y$21&gt;$V$21,1,0)+IF($V$24&gt;$Y$24,1,0))</f>
        <v>2</v>
      </c>
      <c r="AA7" s="96">
        <f>$V$13+$Y$16+$V$17+$Y$19+$Y$21+$V$24</f>
        <v>13</v>
      </c>
      <c r="AB7" s="96">
        <f>$Y$13+$V$16+$Y$17+$V$19+$V$21+$Y$24</f>
        <v>8</v>
      </c>
      <c r="AC7" s="93">
        <f>$AA$8-$AB$8</f>
        <v>8</v>
      </c>
      <c r="AD7" s="94">
        <f>3*$X$7+$Y$7</f>
        <v>6</v>
      </c>
      <c r="AF7" s="47"/>
      <c r="AG7" s="30" t="s">
        <v>40</v>
      </c>
      <c r="AH7" s="19"/>
      <c r="AI7" s="19"/>
      <c r="AJ7" s="19"/>
      <c r="AK7" s="29"/>
      <c r="AL7" s="31" t="str">
        <f>IF(AND($AK$24&lt;&gt;""),"6",IF(AND($AN$21&lt;&gt;""),"5",IF(AND($AN$19&lt;&gt;""),"4",IF(AND($AK$17&lt;&gt;""),"3",IF(AND($AN$16&lt;&gt;""),"2",IF(AND($AK$13&lt;&gt;""),"1","0"))))))</f>
        <v>3</v>
      </c>
      <c r="AM7" s="31">
        <f>SUM(IF($AK$13&gt;$AN$13,1,0)+IF($AN$16&gt;$AK$16,1,0)+IF($AK$17&gt;$AN$17,1,0)+IF($AN$19&gt;$AK$19,1,0)+IF($AN$21&gt;$AK$21,1,0)+IF($AK$24&gt;$AN$24,1,0))</f>
        <v>3</v>
      </c>
      <c r="AN7" s="31">
        <f>SUM(IF(AND($AK$13=$AN$13,$AK$13&lt;&gt;""),1,0)+IF(AND($AN$16=$AK$16,$AN$16&lt;&gt;""),1,0)+IF(AND($AK$17=$AN$17,$AK$17&lt;&gt;""),1,0)+IF(AND($AN$19=$AK$19,$AN$19&lt;&gt;""),1,0)+IF(AND($AN$21=$AK$21,$AN$21&lt;&gt;""),1,0)+IF(AND($AK$24=$AN$24,$AK$24&lt;&gt;""),1,0))</f>
        <v>0</v>
      </c>
      <c r="AO7" s="31">
        <f>SUM(IF($AK$13&lt;AN$13,1,0)+IF($AN$16&lt;$AK$16,1,0)+IF($AK$17&lt;$AN$17,1,0)+IF($AN$19&lt;$AK$19,1,0)+IF($AN$21&lt;$AK$21,1,0)+IF($AK$24&lt;$AN$24,1,0))</f>
        <v>0</v>
      </c>
      <c r="AP7" s="25">
        <f>$AK$13+$AN$16+$AK$17+$AN$19+$AN$21+$AK$24</f>
        <v>21</v>
      </c>
      <c r="AQ7" s="25">
        <f>$AN$13+$AK$16+$AN$17+$AK$19+$AK$21+$AN$24</f>
        <v>8</v>
      </c>
      <c r="AR7" s="25">
        <f>$AP$7-$AQ$7</f>
        <v>13</v>
      </c>
      <c r="AS7" s="7">
        <f>3*$AM$7+$AN$7</f>
        <v>9</v>
      </c>
      <c r="AU7" s="47"/>
      <c r="AV7" s="30" t="s">
        <v>33</v>
      </c>
      <c r="AW7" s="19"/>
      <c r="AX7" s="19"/>
      <c r="AY7" s="19"/>
      <c r="AZ7" s="29"/>
      <c r="BA7" s="24" t="str">
        <f>IF(AND($AZ$24&lt;&gt;""),"6",IF(AND($BC$21&lt;&gt;""),"5",IF(AND($BC$19&lt;&gt;""),"4",IF(AND($AZ$17&lt;&gt;""),"3",IF(AND($BC$16&lt;&gt;""),"2",IF(AND($AZ$13&lt;&gt;""),"1","0"))))))</f>
        <v>3</v>
      </c>
      <c r="BB7" s="31">
        <f>SUM(IF($AZ$13&gt;$BC$13,1,0)+IF($BC$16&gt;$AZ$16,1,0)+IF($AZ$17&gt;$BC$17,1,0)+IF($BC$19&gt;$AZ$19,1,0)+IF($BC$21&gt;$AZ$21,1,0)+IF($AZ$24&gt;$BC$24,1,0))</f>
        <v>3</v>
      </c>
      <c r="BC7" s="31">
        <f>SUM(IF(AND($AZ$13=$BC$13,$AZ$13&lt;&gt;""),1,0)+IF(AND($BC$16=$AZ$16,$BC$16&lt;&gt;""),1,0)+IF(AND($AZ$17=$BC$17,$AZ$17&lt;&gt;""),1,0)+IF(AND($BC$19=$AZ$19,$BC$19&lt;&gt;""),1,0)+IF(AND($BC$21=$AZ$21,$BC$21&lt;&gt;""),1,0)+IF(AND($AZ$24=$BC$24,$BC$21&lt;&gt;""),1,0))</f>
        <v>0</v>
      </c>
      <c r="BD7" s="31">
        <f>SUM(IF($AZ$13&lt;$BC$13,1,0)+IF($BC$16&lt;$AZ$16,1,0)+IF($AZ$17&lt;$BC$17,1,0)+IF($BC$19&lt;$AZ$19,1,0)+IF($BC$21&lt;$AZ$21,1,0)+IF($AZ$24&lt;$BC$24,1,0))</f>
        <v>0</v>
      </c>
      <c r="BE7" s="24">
        <f>$AZ$13+$BC$16+$AZ$17+$BC$19+$BC$21+$AZ$24</f>
        <v>8</v>
      </c>
      <c r="BF7" s="24">
        <f>$BC$13+$AZ$16+$BC$17+$AZ$19+$AZ$21+$BC$24</f>
        <v>3</v>
      </c>
      <c r="BG7" s="24">
        <f>$BE$8-$BF$8</f>
        <v>-4</v>
      </c>
      <c r="BH7" s="7">
        <f>3*$BB$8+$BC$8</f>
        <v>1</v>
      </c>
    </row>
    <row r="8" spans="2:60" ht="18.95" customHeight="1" x14ac:dyDescent="0.25">
      <c r="B8" s="47"/>
      <c r="C8" s="30" t="s">
        <v>36</v>
      </c>
      <c r="D8" s="19"/>
      <c r="E8" s="19"/>
      <c r="F8" s="19"/>
      <c r="G8" s="29"/>
      <c r="H8" s="31" t="str">
        <f>IF(AND($J$23&lt;&gt;""),"6",IF(AND($G$22&lt;&gt;""),"5",IF(AND($G$19&lt;&gt;""),"4",IF(AND($J$18&lt;&gt;""),"3",IF(AND($G$15&lt;&gt;""),"2",IF(AND($J$13&lt;&gt;""),"1","0"))))))</f>
        <v>3</v>
      </c>
      <c r="I8" s="31">
        <f>SUM(IF($J$13&gt;$G$13,1,0)+IF($G$15&gt;$J$15,1,0)+IF($J$18&gt;$G$18,1,0)+IF($G$19&gt;$J$19,1,0)+IF($G$22&gt;$J$22,1,0)+IF($J$23&gt;$G$23,1,0))</f>
        <v>0</v>
      </c>
      <c r="J8" s="31">
        <f>SUM(IF(AND($J$13=$G$13,$J$13&lt;&gt;""),1,0)+IF(AND($G$15=$J$15,$G$15&lt;&gt;""),1,0)+IF(AND($J$18=$G$18,$J$18&lt;&gt;""),1,0)+IF(AND($G$19=$J$19,$G$19&lt;&gt;""),1,0)+IF(AND($G$22=$J$22,$G$22&lt;&gt;""),1,0)+IF(AND($J$23=$G$23,$J$23&lt;&gt;""),1,0))</f>
        <v>0</v>
      </c>
      <c r="K8" s="31">
        <f>SUM(IF($J$13&lt;$G$13,1,0)+IF($G$15&lt;$J$15,1,0)+IF($J$18&lt;$G$18,1,0)+IF($G$19&lt;$J$19,1,0)+IF($G$22&lt;$J$22,1,0)+IF($J$23&lt;$G$23,1,0))</f>
        <v>3</v>
      </c>
      <c r="L8" s="25">
        <f>$J$13+$G$15+$J$18+$G$19+$G$22+$J$23</f>
        <v>2</v>
      </c>
      <c r="M8" s="25">
        <f>$G$13+$J$15+$G$18+$J$19+$J$22+$G$23</f>
        <v>7</v>
      </c>
      <c r="N8" s="31">
        <f>$L$8-$M$8</f>
        <v>-5</v>
      </c>
      <c r="O8" s="7">
        <f>3*$I$8+$J$8</f>
        <v>0</v>
      </c>
      <c r="Q8" s="47"/>
      <c r="R8" s="45" t="s">
        <v>97</v>
      </c>
      <c r="S8" s="46"/>
      <c r="T8" s="46"/>
      <c r="U8" s="46"/>
      <c r="V8" s="49"/>
      <c r="W8" s="95" t="str">
        <f>IF(AND($Y$23&lt;&gt;""),"6",IF(AND($V$22&lt;&gt;""),"5",IF(AND($V$19&lt;&gt;""),"4",IF(AND($Y$18&lt;&gt;""),"3",IF(AND($V$15&lt;&gt;""),"2",IF(AND($Y$13&lt;&gt;""),"1","0"))))))</f>
        <v>3</v>
      </c>
      <c r="X8" s="96">
        <f>SUM(IF($Y$13&gt;$V$13,1,0)+IF($V$15&gt;$Y$15,1,0)+IF($Y$18&gt;$V$18,1,0)+IF($V$19&gt;$Y$19,1,0)+IF($V$22&gt;$Y$22,1,0)+IF($Y$23&gt;$V$23,1,0))</f>
        <v>2</v>
      </c>
      <c r="Y8" s="96">
        <f>SUM(IF(AND($Y$13&gt;$V$13,$Y$13&lt;&gt;""),1,0)+IF(AND($V$15=$Y$15,$V$15&lt;&gt;""),1,0)+IF(AND($Y$18=$V$18,$Y$18&lt;&gt;""),1,0)+IF(AND($V$19=$Y$19,$V$19&lt;&gt;""),1,0)+IF(AND($V$22=$Y$22,$V$22&lt;&gt;""),1,0)+IF(AND($Y$23=$V$23,$Y$23&lt;&gt;""),1,0))</f>
        <v>2</v>
      </c>
      <c r="Z8" s="96">
        <f>SUM(IF($Y$13&lt;$V$13,1,0)+IF($V$15&lt;$Y$15,1,0)+IF($Y$18&lt;$V$18,1,0)+IF($V$19&lt;$Y$19,1,0)+IF($V$22&lt;$Y$22,1,0)+IF($Y$23&lt;$V$23,1,0))</f>
        <v>0</v>
      </c>
      <c r="AA8" s="93">
        <f>$Y$13+$V$15+$Y$18+$V$19+$V$22+$Y$23</f>
        <v>12</v>
      </c>
      <c r="AB8" s="93">
        <f>$V$13+$Y$15+$V$18+$Y$19+$Y$22+$V$23</f>
        <v>4</v>
      </c>
      <c r="AC8" s="96">
        <f>$AA$7-$AB$7</f>
        <v>5</v>
      </c>
      <c r="AD8" s="97">
        <f>3*$X$8+$Y$8</f>
        <v>8</v>
      </c>
      <c r="AF8" s="47"/>
      <c r="AG8" s="30" t="s">
        <v>39</v>
      </c>
      <c r="AH8" s="19"/>
      <c r="AI8" s="19"/>
      <c r="AJ8" s="19"/>
      <c r="AK8" s="29"/>
      <c r="AL8" s="31" t="str">
        <f>IF(AND($AN$23&lt;&gt;""),"6",IF(AND($AK$22&lt;&gt;""),"5",IF(AND($AK$19&lt;&gt;""),"4",IF(AND($AN$18&lt;&gt;""),"3",IF(AND($AK$15&lt;&gt;""),"2",IF(AND($AN$13&lt;&gt;""),"1","0"))))))</f>
        <v>3</v>
      </c>
      <c r="AM8" s="31">
        <f>SUM(IF($AN$13&gt;$AK$13,1,0)+IF($AK$15&gt;$AN$15,1,0)+IF($AN$18&gt;$AK$18,1,0)+IF($AK$19&gt;$AN$19,1,0)+IF($AK$22&gt;$AN$22,1,0)+IF($AN$23&gt;$AK$23,1,0))</f>
        <v>2</v>
      </c>
      <c r="AN8" s="31">
        <f>SUM(IF(AND($AN$13=$AK$13,$AN$13&lt;&gt;""),1,0)+IF(AND($AK$15=$AN$15,$AN$15&lt;&gt;""),1,0)+IF(AND($AN$18=$AK$18,$AN$18&lt;&gt;""),1,0)+IF(AND($AK$19=$AN$19,$AK$19&lt;&gt;""),1,0)+IF(AND($AK$22=$AN$22,$AK$22&lt;&gt;""),1,0)+IF(AND($AN$23=$AK$23,$AN$23&lt;&gt;""),1,0))</f>
        <v>0</v>
      </c>
      <c r="AO8" s="31">
        <f>SUM(IF($AN$13&lt;$AK$13,1,0)+IF($AN$15&lt;$AK$15,1,0)+IF($AN$18&lt;$AK$18,1,0)+IF($AK$19&lt;$AN$19,1,0)+IF($AK$22&lt;$AN$22,1,0)+IF($AN$23&lt;$AK$23,1,0))</f>
        <v>2</v>
      </c>
      <c r="AP8" s="25">
        <f>$AN$13+$AK$15+$AN$18+$AK$19+$AK$22+$AN$23</f>
        <v>11</v>
      </c>
      <c r="AQ8" s="25">
        <f>$AK$13+$AN$15+$AK$18+$AN$19+$AN$22+$AK$23</f>
        <v>4</v>
      </c>
      <c r="AR8" s="31">
        <f>$AP$8-$AQ$8</f>
        <v>7</v>
      </c>
      <c r="AS8" s="7">
        <f>3*$AM$8+$AN$8</f>
        <v>6</v>
      </c>
      <c r="AU8" s="47"/>
      <c r="AV8" s="30" t="s">
        <v>49</v>
      </c>
      <c r="AW8" s="19"/>
      <c r="AX8" s="19"/>
      <c r="AY8" s="19"/>
      <c r="AZ8" s="29"/>
      <c r="BA8" s="24" t="str">
        <f>IF(AND($BC$23&lt;&gt;""),"6",IF(AND($AZ$22&lt;&gt;""),"5",IF(AND($AZ$19&lt;&gt;""),"4",IF(AND($BC$18&lt;&gt;""),"3",IF(AND($AZ$15&lt;&gt;""),"2",IF(AND($BC$13&lt;&gt;""),"1","0"))))))</f>
        <v>3</v>
      </c>
      <c r="BB8" s="24">
        <f>SUM(IF($BC$13&gt;$AZ$13,1,0)+IF($AZ$15&gt;$BC$15,1,0)+IF($BC$18&gt;$AZ$18,1,0)+IF($AZ$19&gt;$BC$19,1,0)+IF($AZ$22&gt;$BC$22,1,0)+IF($BC$23&gt;$AZ$23,1,0))</f>
        <v>0</v>
      </c>
      <c r="BC8" s="25">
        <f>SUM(IF(AND($BC$13=$AZ$13,$BC$13&lt;&gt;""),1,0)+IF(AND($AZ$15=$BC$15,$AZ$15&lt;&gt;""),1,0)+IF(AND($BC$18=$AZ$18,$BC$18&lt;&gt;""),1,0)+IF(AND($AZ$19=$BC$19,$AZ$19&lt;&gt;""),1,0)+IF(AND($AZ$22=$BC$22,$AZ$22&lt;&gt;""),1,0)+IF(AND($BC$23=$AZ$23,$BC$23&lt;&gt;""),1,0))</f>
        <v>1</v>
      </c>
      <c r="BD8" s="25">
        <f>SUM(IF($BC$13&lt;$AZ$13,1,0)+IF($AZ$15&lt;$BC$15,1,0)+IF($BC$18&lt;$AZ$18,1,0)+IF($AZ$19&lt;$BC$19,1,0)+IF($AZ$22&lt;$BC$22,1,0)+IF($BC$23&lt;$AZ$23,1,0))</f>
        <v>2</v>
      </c>
      <c r="BE8" s="24">
        <f>$BC$13+$AZ$15+$BC$18+$AZ$19+$AZ$22+$BC$23</f>
        <v>8</v>
      </c>
      <c r="BF8" s="24">
        <f>$AZ$13+$BC$15+$AZ$18+$BC$19+$BC$22+$AZ$23</f>
        <v>12</v>
      </c>
      <c r="BG8" s="24">
        <f>$BE$7-$BF$7</f>
        <v>5</v>
      </c>
      <c r="BH8" s="7">
        <f>3*$BB$7+$BC$7</f>
        <v>9</v>
      </c>
    </row>
    <row r="9" spans="2:60" ht="18.95" customHeight="1" x14ac:dyDescent="0.25">
      <c r="B9" s="47"/>
      <c r="C9" s="30" t="s">
        <v>46</v>
      </c>
      <c r="D9" s="19"/>
      <c r="E9" s="19"/>
      <c r="F9" s="19"/>
      <c r="G9" s="29"/>
      <c r="H9" s="31" t="str">
        <f>IF(AND($G$23&lt;&gt;""),"6",IF(AND($G$21&lt;&gt;""),"5",IF(AND($J$20&lt;&gt;""),"4",IF(AND($J$17&lt;&gt;""),"3",IF(AND($J$15&lt;&gt;""),"2",IF(AND($G$14&lt;&gt;""),"1","0"))))))</f>
        <v>3</v>
      </c>
      <c r="I9" s="31">
        <f>SUM(IF($G$14&gt;$J$14,1,0)+IF($J$15&gt;$G$15,1,0)+IF($G$17&gt;$J$17,1,0)+IF($J$20&gt;$G$20,1,0)+IF($G$21&gt;$J$21,1,0)+IF($G$23&gt;$J$23,1,0))</f>
        <v>2</v>
      </c>
      <c r="J9" s="89">
        <f>SUM(IF(AND($G$14=$J$14,$G$14&lt;&gt;""),1,0)+IF(AND($J$15=$G$15,$J$15&lt;&gt;""),1,0)+IF(AND($G$17=$J$17,$G$17&lt;&gt;""),1,0)+IF(AND($J$20=$G$20,$J$20&lt;&gt;""),1,0)+IF(AND($G$21=$J$21,$G$21&lt;&gt;""),1,0)+IF(AND($G$23=$J$23,$G$23&lt;&gt;""),1,0))</f>
        <v>0</v>
      </c>
      <c r="K9" s="89">
        <f t="shared" ref="K9" si="1">SUM(IF($G$14&gt;$J$14,1,0)+IF($J$15&gt;$G$15,1,0)+IF($G$17&gt;$J$17,1,0)+IF($J$20&gt;$G$20,1,0)+IF($G$21&gt;$J$21,1,0)+IF($G$23&gt;$J$23,1,0))</f>
        <v>2</v>
      </c>
      <c r="L9" s="25">
        <f>$G$14+$J$15+$J$17+$J$20+$G$21+$G$23</f>
        <v>8</v>
      </c>
      <c r="M9" s="25">
        <f>$J$14+$G$15+$G$17+$G$20+$J$21+$J$23</f>
        <v>3</v>
      </c>
      <c r="N9" s="31">
        <f>$L$9-$M$9</f>
        <v>5</v>
      </c>
      <c r="O9" s="7">
        <f>3*$I$9+$J$9</f>
        <v>6</v>
      </c>
      <c r="Q9" s="47"/>
      <c r="R9" s="45" t="s">
        <v>79</v>
      </c>
      <c r="S9" s="46"/>
      <c r="T9" s="46"/>
      <c r="U9" s="46"/>
      <c r="V9" s="49"/>
      <c r="W9" s="95" t="str">
        <f>IF(AND($V$23&lt;&gt;""),"6",IF(AND($V$21&lt;&gt;""),"5",IF(AND($Y$20&lt;&gt;""),"4",IF(AND($Y$17&lt;&gt;""),"3",IF(AND($Y$15&lt;&gt;""),"2",IF(AND($V$14&lt;&gt;""),"1","0"))))))</f>
        <v>3</v>
      </c>
      <c r="X9" s="96">
        <f>SUM(IF($V$14&gt;$Y$14,1,0)+IF($Y$15&gt;$V$15,1,0)+IF($Y$17&gt;$V$17,1,0)+IF($Y$20&gt;$V$20,1,0)+IF($V$21&gt;$Y$21,1,0)+IF($V$23&gt;$Y$23,1,0))</f>
        <v>1</v>
      </c>
      <c r="Y9" s="96">
        <f>SUM(IF(AND($V$14=$Y$14,$V$14&lt;&gt;""),1,0)+IF(AND($Y$15=$V$15,$Y$15&lt;&gt;""),1,0)+IF(AND($Y$17=$V$17,$Y$17&lt;&gt;""),1,0)+IF(AND($Y$20=$V$20,$Y$20&lt;&gt;""),1,0)+IF(AND($V$21=$Y$21,$V$21&lt;&gt;""),1,0)+IF(AND($V$23=$Y$23,$V$23&lt;&gt;""),1,0))</f>
        <v>0</v>
      </c>
      <c r="Z9" s="96">
        <f>SUM(IF($V$14&lt;Y$14,1,0)+IF($Y$15&lt;$V$15,1,0)+IF($Y$17&lt;$V$17,1,0)+IF($Y$20&lt;$V$20,1,0)+IF($V$21&lt;$Y$21,1,0)+IF($V$23&lt;$Y$23,1,0))</f>
        <v>2</v>
      </c>
      <c r="AA9" s="96">
        <f>$V$14+$Y$15+$Y$17+$Y$20+$V$21+$V$23</f>
        <v>4</v>
      </c>
      <c r="AB9" s="96">
        <f>$Y$14+$V$15+$V$17+$V$20+$Y$21+$Y$23</f>
        <v>10</v>
      </c>
      <c r="AC9" s="96">
        <f>$AA$10-$AB$10</f>
        <v>-7</v>
      </c>
      <c r="AD9" s="97">
        <f>3*$X$9+$Y$9</f>
        <v>3</v>
      </c>
      <c r="AF9" s="47"/>
      <c r="AG9" s="30" t="s">
        <v>44</v>
      </c>
      <c r="AH9" s="19"/>
      <c r="AI9" s="19"/>
      <c r="AJ9" s="19"/>
      <c r="AK9" s="29"/>
      <c r="AL9" s="31" t="str">
        <f>IF(AND($AK$23&lt;&gt;""),"6",IF(AND($AK$21&lt;&gt;""),"5",IF(AND($AN$20&lt;&gt;""),"4",IF(AND($AN$17&lt;&gt;""),"3",IF(AND($AN$15&lt;&gt;""),"2",IF(AND($AK$14&lt;&gt;""),"1","0"))))))</f>
        <v>3</v>
      </c>
      <c r="AM9" s="31">
        <f>SUM(IF($AK$14&gt;$AN$14,1,0)+IF($AN$15&gt;$AK$15,1,0)+IF($AN$17&gt;$AK$17,1,0)+IF($AN$20&gt;$AK$20,1,0)+IF($AK$21&gt;$AN$21,1,0)+IF($AK$23&gt;$AN$23,1,0))</f>
        <v>1</v>
      </c>
      <c r="AN9" s="31">
        <f>SUM(IF(AND($AK$14=$AN$14,$AK$14&lt;&gt;""),1,0)+IF(AND($AN$15=$AK$15,$AN$15&lt;&gt;""),1,0)+IF(AND($AN$17=$AK$17,$AN$17&lt;&gt;""),1,0)+IF(AND($AN$20=$AK$20,$AN$20&lt;&gt;""),1,0)+IF(AND($AK$21=$AN$21,$AK$21&lt;&gt;""),1,0)+IF(AND($AK$23=$AN$23,$AK$23&lt;&gt;""),1,0))</f>
        <v>0</v>
      </c>
      <c r="AO9" s="31">
        <f>SUM(IF($AK$14&lt;$AN$14,1,0)+IF($AN$15&lt;$AK$15,1,0)+IF($AN$17&lt;$AK$17,1,0)+IF($AN$20&lt;$AK$20,1,0)+IF($AK$21&lt;$AN$21,1,0)+IF($AK$23&lt;$AN$23,1,0))</f>
        <v>2</v>
      </c>
      <c r="AP9" s="25">
        <f>$AK$14+$AN$15+$AN$17+$AN$20+$AK$21+$AK$23</f>
        <v>7</v>
      </c>
      <c r="AQ9" s="25">
        <f>$AN$14+$AK$15+$AK$17+$AK$20+$AN$21+$AN$23</f>
        <v>20</v>
      </c>
      <c r="AR9" s="31">
        <f>$AP$9-$AQ$9</f>
        <v>-13</v>
      </c>
      <c r="AS9" s="7">
        <f>3*$AM$9+$AN$9</f>
        <v>3</v>
      </c>
      <c r="AU9" s="47"/>
      <c r="AV9" s="30" t="s">
        <v>57</v>
      </c>
      <c r="AW9" s="19"/>
      <c r="AX9" s="19"/>
      <c r="AY9" s="19"/>
      <c r="AZ9" s="29"/>
      <c r="BA9" s="24" t="str">
        <f>IF(AND($AZ$23&lt;&gt;""),"6",IF(AND($AZ$21&lt;&gt;""),"5",IF(AND($BC$20&lt;&gt;""),"4",IF(AND($BC$17&lt;&gt;""),"3",IF(AND($BC$15&lt;&gt;""),"2",IF(AND($AZ$14&lt;&gt;""),"1","0"))))))</f>
        <v>3</v>
      </c>
      <c r="BB9" s="24">
        <f>SUM(IF($AZ$14&gt;$BC$14,1,0)+IF($BC$15&gt;$AZ$15,1,0)+IF($BC$17&gt;$AZ$17,1,0)+IF($BC$20&gt;$AZ$20,1,0)+IF($AZ$21&gt;$BC$21,1,0)+IF($AZ$23&gt;$BC$23,1,0))</f>
        <v>1</v>
      </c>
      <c r="BC9" s="25">
        <f>SUM(IF(AND($AZ$14=$BC$14,$AZ$14&lt;&gt;""),1,0)+IF(AND($BC$15=$AZ$15,$BC$15&lt;&gt;""),1,0)+IF(AND($BC$17=$AZ$17,$BC$17&lt;&gt;""),1,0)+IF(AND($BC$20=$AZ$20,$BC$20&lt;&gt;""),1,0)+IF(AND($AZ$21=$BC$21,$AZ$21&lt;&gt;""),1,0)+IF(AND($AZ$23=$BC$23,$AZ$23&lt;&gt;""),1,0))</f>
        <v>0</v>
      </c>
      <c r="BD9" s="25">
        <f>SUM(IF($AZ$14&lt;$BC$14,1,0)+IF($BC$15&lt;$AZ$15,1,0)+IF($BC$17&lt;$AZ$17,1,0)+IF($BC$20&lt;$AZ$20,1,0)+IF($AZ$21&lt;$BC$21,1,0)+IF($AZ$23&lt;$BC$23,1,0))</f>
        <v>2</v>
      </c>
      <c r="BE9" s="24">
        <f>$AZ$14+$BC$15+$BC$17+$BC$20+$AZ$21+$AZ$23</f>
        <v>5</v>
      </c>
      <c r="BF9" s="24">
        <f>$BC$14+$AZ$15+$AZ$17+$AZ$20+$BC$21+$BC$23</f>
        <v>6</v>
      </c>
      <c r="BG9" s="24">
        <f>$BE$9-$BF$9</f>
        <v>-1</v>
      </c>
      <c r="BH9" s="7">
        <f>3*$BB$9+$BC$9</f>
        <v>3</v>
      </c>
    </row>
    <row r="10" spans="2:60" ht="18.95" customHeight="1" x14ac:dyDescent="0.25">
      <c r="B10" s="47"/>
      <c r="C10" s="30" t="s">
        <v>37</v>
      </c>
      <c r="D10" s="19"/>
      <c r="E10" s="19"/>
      <c r="F10" s="19"/>
      <c r="G10" s="29"/>
      <c r="H10" s="31" t="str">
        <f>IF(AND($J$24&lt;&gt;""),"6",IF(AND($J$22&lt;&gt;""),"5",IF(AND($G$20&lt;&gt;""),"4",IF(AND($G$18&lt;&gt;""),"3",IF(AND($G$16&lt;&gt;""),"2",IF(AND($J$14&lt;&gt;""),"1","0"))))))</f>
        <v>3</v>
      </c>
      <c r="I10" s="31">
        <f>SUM(IF($J$14&gt;$G$14,1,0)+IF($G$16&gt;$J$16,1,0)+IF($G$18&gt;$J$18,1,0)+IF($G$20&gt;$J$20,1,0)+IF($J$22&gt;$G$22,1,0)+IF($J$24&gt;$G$24,1,0))</f>
        <v>1</v>
      </c>
      <c r="J10" s="31">
        <f>SUM(IF(AND($J$14=$G$14,$J$14&lt;&gt;""),1,0)+IF(AND($G$16=$J$16,$G$16&lt;&gt;""),1,0)+IF(AND($G$18=$J$18,$G$18&lt;&gt;""),1,0)+IF(AND($G$20=$J$20,$G$20&lt;&gt;""),1,0)+IF(AND($J$22=$G$22,$J$22&lt;&gt;""),1,0)+IF(AND($J$24=$G$24,$J$24&lt;&gt;""),1,0))</f>
        <v>1</v>
      </c>
      <c r="K10" s="31">
        <f>SUM(IF($J$14&lt;$G$14,1,0)+IF($G$16&lt;$J$16,1,0)+IF($G$18&lt;$J$18,1,0)+IF($G$20&lt;$J$20,1,0)+IF($J$22&lt;$G$22,1,0)+IF($J$24&lt;$G$24,1,0))</f>
        <v>1</v>
      </c>
      <c r="L10" s="25">
        <f>$J$14+$G$16+$G$18+$G$20+$J$22+$J$24</f>
        <v>4</v>
      </c>
      <c r="M10" s="25">
        <f>$G$14+$J$16+$J$18+$J$20+$G$22+$G$24</f>
        <v>4</v>
      </c>
      <c r="N10" s="31">
        <f>$L$10-$M$10</f>
        <v>0</v>
      </c>
      <c r="O10" s="7">
        <f>3*$I$10+$J$10</f>
        <v>4</v>
      </c>
      <c r="Q10" s="48"/>
      <c r="R10" s="45" t="s">
        <v>91</v>
      </c>
      <c r="S10" s="46"/>
      <c r="T10" s="46"/>
      <c r="U10" s="46"/>
      <c r="V10" s="49"/>
      <c r="W10" s="95" t="str">
        <f>IF(AND($Y$24&lt;&gt;""),"6",IF(AND($Y$22&lt;&gt;""),"5",IF(AND($V$20&lt;&gt;""),"4",IF(AND($V$18&lt;&gt;""),"3",IF(AND($V$16&lt;&gt;""),"2",IF(AND($Y$14&lt;&gt;""),"1","0"))))))</f>
        <v>3</v>
      </c>
      <c r="X10" s="96">
        <f>SUM(IF($Y$14&gt;$V$14,1,0)+IF($V$16&gt;$Y$16,1,0)+IF($V$18&gt;$Y$18,1,0)+IF($V$20&gt;$Y$20,1,0)+IF($Y$22&gt;$V$22,1,0)+IF($Y$24&gt;$V$24,1,0))</f>
        <v>0</v>
      </c>
      <c r="Y10" s="96">
        <f>SUM(IF(AND($Y$14=$V$14,$Y$14&lt;&gt;""),1,0)+IF(AND($V$16=$Y$16,$V$16&lt;&gt;""),1,0)+IF(AND($V$18=$Y$18,$V$18&lt;&gt;""),1,0)+IF(AND($V$20=$Y$20,$V$20&lt;&gt;""),1,0)+IF(AND($Y$22=$V$22,$Y$22&lt;&gt;""),1,0)+IF(AND($Y$24=$V$24,$Y$24&lt;&gt;""),1,0))</f>
        <v>1</v>
      </c>
      <c r="Z10" s="96">
        <f>SUM(IF($Y$14&lt;$V$14,1,0)+IF($V$16&lt;$Y$16,1,0)+IF($V$18&lt;$Y$18,1,0)+IF($V$20&lt;$Y$20,1,0)+IF($Y$22&lt;$V$22,1,0)+IF($Y$24&lt;$V$24,1,0))</f>
        <v>2</v>
      </c>
      <c r="AA10" s="96">
        <f>$Y$14+$V$16+$V$18+$V$20+$Y$22+$Y$24</f>
        <v>4</v>
      </c>
      <c r="AB10" s="96">
        <f>$V$14+$Y$16+$Y$18+$Y$20+$V$22+$V$24</f>
        <v>11</v>
      </c>
      <c r="AC10" s="96">
        <f>$AA$9-$AB$9</f>
        <v>-6</v>
      </c>
      <c r="AD10" s="97">
        <f>3*$X$10+$Y$10</f>
        <v>1</v>
      </c>
      <c r="AF10" s="48"/>
      <c r="AG10" s="30" t="s">
        <v>64</v>
      </c>
      <c r="AH10" s="19"/>
      <c r="AI10" s="19"/>
      <c r="AJ10" s="19"/>
      <c r="AK10" s="29"/>
      <c r="AL10" s="31" t="str">
        <f>IF(AND($AN$24&lt;&gt;""),"6",IF(AND($AN$22&lt;&gt;""),"5",IF(AND($AK$20&lt;&gt;""),"4",IF(AND($AK$18&lt;&gt;""),"3",IF(AND($AK$16&lt;&gt;""),"2",IF(AND($AN$14&lt;&gt;""),"1","0"))))))</f>
        <v>3</v>
      </c>
      <c r="AM10" s="31">
        <f>SUM(IF($AN$14&gt;$AK$14,1,0)+IF($AK$16&gt;$AN$16,1,0)+IF($AK$18&gt;$AN$18,1,0)+IF($AK$20&gt;$AN$20,1,0)+IF($AN$22&gt;$AK$22,1,0)+IF($AN$24&gt;$AK$24,1,0))</f>
        <v>0</v>
      </c>
      <c r="AN10" s="31">
        <f>SUM(IF(AND($AN$14=$AK$14,$AN$14&lt;&gt;""),1,0)+IF(AND($AK$16=$AN$16,$AK$16&lt;&gt;""),1,0)+IF(AND($AK$18=$AN$18,$AK$18&lt;&gt;""),1,0)+IF(AND($AK$20=$AN$20,$AK$20&lt;&gt;""),1,0)+IF(AND($AN$22=$AK$22,$AN$22&lt;&gt;""),1,0)+IF(AND($AN$24=$AK$24,$AN$24&lt;&gt;""),1,0))</f>
        <v>0</v>
      </c>
      <c r="AO10" s="31">
        <f>SUM(IF($AN$14&lt;$AK$14,1,0)+IF($AK$16&lt;$AN$16,1,0)+IF($AK$18&lt;$AN$18,1,0)+IF($AK$20&lt;$AN$20,1,0)+IF($AN$22&lt;$AK$22,1,0)+IF($AN$24&lt;$AK$24,1,0))</f>
        <v>3</v>
      </c>
      <c r="AP10" s="25">
        <f>$AN$14+$AK$16+$AK$18+$AK$20+$AN$22+$AN$24</f>
        <v>3</v>
      </c>
      <c r="AQ10" s="25">
        <f>$AK$14+$AN$16+$AN$18+$AN$20+$AK$22+$AK$24</f>
        <v>10</v>
      </c>
      <c r="AR10" s="31">
        <f>$AP$10-$AQ$10</f>
        <v>-7</v>
      </c>
      <c r="AS10" s="7">
        <f>3*$AM$10+$AN$10</f>
        <v>0</v>
      </c>
      <c r="AU10" s="47"/>
      <c r="AV10" s="30" t="s">
        <v>28</v>
      </c>
      <c r="AW10" s="19"/>
      <c r="AX10" s="19"/>
      <c r="AY10" s="19"/>
      <c r="AZ10" s="29"/>
      <c r="BA10" s="24" t="str">
        <f>IF(AND($BC$24&lt;&gt;""),"6",IF(AND($BC$22&lt;&gt;""),"5",IF(AND($AZ$20&lt;&gt;""),"4",IF(AND($AZ$18&lt;&gt;""),"3",IF(AND($AZ$16&lt;&gt;""),"2",IF(AND($BC$14&lt;&gt;""),"1","0"))))))</f>
        <v>3</v>
      </c>
      <c r="BB10" s="23">
        <f>SUM(IF($BC$14&gt;$AZ$14,1,0)+IF($AZ$16&gt;$BC$16,1,0)+IF($AZ$18&gt;$BC$18,1,0)+IF($AZ$20&gt;$BC$20,1,0)+IF($BC$22&gt;$AZ$22,1,0)+IF($BC$24&gt;$AZ$24,1,0))</f>
        <v>1</v>
      </c>
      <c r="BC10" s="26">
        <f>SUM(IF(AND($BC$14=$AZ$14,$BC$14&lt;&gt;""),1,0)+IF(AND($AZ$16=$BC$16,$AZ$16&lt;&gt;""),1,0)+IF(AND($AZ$18=$BC$18,$AZ$18&lt;&gt;""),1,0)+IF(AND($AZ$20=$BC$20,$AZ$20&lt;&gt;""),1,0)+IF(AND($BC$22=$AZ$22,$BC$22&lt;&gt;""),1,0)+IF(AND($BC$24=$AZ$24,$BC$24&lt;&gt;""),1,0))</f>
        <v>1</v>
      </c>
      <c r="BD10" s="26">
        <f>SUM(IF($BC$14&lt;$AZ$14,1,0)+IF($AZ$16&lt;$BC$16,1,0)+IF($AZ$18&lt;$BC$18,1,0)+IF($AZ$20&lt;$BC$20,1,0)+IF($BC$22&lt;$AZ$22,1,0)+IF($BC$24&lt;$AZ$24,1,0))</f>
        <v>1</v>
      </c>
      <c r="BE10" s="24">
        <f>$BC$14+$AZ$16+$AZ$18+$AZ$20+$BC$22+$BC$24</f>
        <v>8</v>
      </c>
      <c r="BF10" s="23">
        <f>$AZ$14+$BC$16+$BC$18+$BC$20+$AZ$22+$AZ$24</f>
        <v>8</v>
      </c>
      <c r="BG10" s="23">
        <f>$BE$10-$BF$10</f>
        <v>0</v>
      </c>
      <c r="BH10" s="10">
        <f>3*$BB$10+$BC$10</f>
        <v>4</v>
      </c>
    </row>
    <row r="11" spans="2:60" ht="18.95" customHeight="1" x14ac:dyDescent="0.25"/>
    <row r="12" spans="2:60" ht="18.95" customHeight="1" x14ac:dyDescent="0.25">
      <c r="B12" s="116" t="s">
        <v>1</v>
      </c>
      <c r="C12" s="109"/>
      <c r="D12" s="109"/>
      <c r="E12" s="109"/>
      <c r="F12" s="109"/>
      <c r="G12" s="109" t="s">
        <v>9</v>
      </c>
      <c r="H12" s="109"/>
      <c r="I12" s="109"/>
      <c r="J12" s="109"/>
      <c r="K12" s="109" t="s">
        <v>10</v>
      </c>
      <c r="L12" s="109"/>
      <c r="M12" s="109"/>
      <c r="N12" s="109"/>
      <c r="O12" s="120"/>
      <c r="Q12" s="98" t="s">
        <v>1</v>
      </c>
      <c r="R12" s="99"/>
      <c r="S12" s="99"/>
      <c r="T12" s="99"/>
      <c r="U12" s="99"/>
      <c r="V12" s="99" t="s">
        <v>9</v>
      </c>
      <c r="W12" s="99"/>
      <c r="X12" s="99"/>
      <c r="Y12" s="99"/>
      <c r="Z12" s="99" t="s">
        <v>10</v>
      </c>
      <c r="AA12" s="99"/>
      <c r="AB12" s="99"/>
      <c r="AC12" s="99"/>
      <c r="AD12" s="100"/>
      <c r="AF12" s="98" t="s">
        <v>1</v>
      </c>
      <c r="AG12" s="99"/>
      <c r="AH12" s="99"/>
      <c r="AI12" s="99"/>
      <c r="AJ12" s="99"/>
      <c r="AK12" s="99" t="s">
        <v>9</v>
      </c>
      <c r="AL12" s="99"/>
      <c r="AM12" s="99"/>
      <c r="AN12" s="99"/>
      <c r="AO12" s="99" t="s">
        <v>10</v>
      </c>
      <c r="AP12" s="99"/>
      <c r="AQ12" s="99"/>
      <c r="AR12" s="99"/>
      <c r="AS12" s="100"/>
      <c r="AU12" s="98" t="s">
        <v>1</v>
      </c>
      <c r="AV12" s="99"/>
      <c r="AW12" s="99"/>
      <c r="AX12" s="99"/>
      <c r="AY12" s="99"/>
      <c r="AZ12" s="99" t="s">
        <v>9</v>
      </c>
      <c r="BA12" s="99"/>
      <c r="BB12" s="99"/>
      <c r="BC12" s="99"/>
      <c r="BD12" s="99" t="s">
        <v>10</v>
      </c>
      <c r="BE12" s="99"/>
      <c r="BF12" s="99"/>
      <c r="BG12" s="99"/>
      <c r="BH12" s="100"/>
    </row>
    <row r="13" spans="2:60" s="18" customFormat="1" ht="18.95" customHeight="1" x14ac:dyDescent="0.25">
      <c r="B13" s="136" t="str">
        <f>Poules!$E$7</f>
        <v>Gunnersaurus</v>
      </c>
      <c r="C13" s="137"/>
      <c r="D13" s="137"/>
      <c r="E13" s="137"/>
      <c r="F13" s="138"/>
      <c r="G13" s="76">
        <v>2</v>
      </c>
      <c r="H13" s="137" t="s">
        <v>12</v>
      </c>
      <c r="I13" s="137"/>
      <c r="J13" s="82">
        <v>0</v>
      </c>
      <c r="K13" s="122" t="str">
        <f>Poules!$E$8</f>
        <v>F91 Velazzio</v>
      </c>
      <c r="L13" s="123"/>
      <c r="M13" s="123"/>
      <c r="N13" s="123"/>
      <c r="O13" s="124"/>
      <c r="Q13" s="136" t="str">
        <f>Poules!$L$7</f>
        <v>PassePartout</v>
      </c>
      <c r="R13" s="137"/>
      <c r="S13" s="137"/>
      <c r="T13" s="137"/>
      <c r="U13" s="138"/>
      <c r="V13" s="79">
        <v>2</v>
      </c>
      <c r="W13" s="142" t="s">
        <v>12</v>
      </c>
      <c r="X13" s="142"/>
      <c r="Y13" s="85">
        <v>5</v>
      </c>
      <c r="Z13" s="122" t="str">
        <f>Poules!$L$8</f>
        <v>Rsc Mauve</v>
      </c>
      <c r="AA13" s="123"/>
      <c r="AB13" s="123"/>
      <c r="AC13" s="123"/>
      <c r="AD13" s="124"/>
      <c r="AF13" s="136" t="str">
        <f>Poules!$E$13</f>
        <v>Ch4d0</v>
      </c>
      <c r="AG13" s="137"/>
      <c r="AH13" s="137"/>
      <c r="AI13" s="137"/>
      <c r="AJ13" s="138"/>
      <c r="AK13" s="77">
        <v>3</v>
      </c>
      <c r="AL13" s="123" t="s">
        <v>12</v>
      </c>
      <c r="AM13" s="123"/>
      <c r="AN13" s="83">
        <v>2</v>
      </c>
      <c r="AO13" s="139" t="str">
        <f>Poules!$E$14</f>
        <v>Papy Oasis</v>
      </c>
      <c r="AP13" s="140"/>
      <c r="AQ13" s="140"/>
      <c r="AR13" s="140"/>
      <c r="AS13" s="141"/>
      <c r="AU13" s="122" t="str">
        <f>Poules!$L$13</f>
        <v>Mal</v>
      </c>
      <c r="AV13" s="123"/>
      <c r="AW13" s="123"/>
      <c r="AX13" s="123"/>
      <c r="AY13" s="124"/>
      <c r="AZ13" s="77">
        <v>3</v>
      </c>
      <c r="BA13" s="123" t="s">
        <v>12</v>
      </c>
      <c r="BB13" s="123"/>
      <c r="BC13" s="83">
        <v>0</v>
      </c>
      <c r="BD13" s="122" t="str">
        <f>Poules!$L$14</f>
        <v>Ushuaïa Bdx</v>
      </c>
      <c r="BE13" s="123"/>
      <c r="BF13" s="123"/>
      <c r="BG13" s="123"/>
      <c r="BH13" s="124"/>
    </row>
    <row r="14" spans="2:60" s="18" customFormat="1" ht="18.95" customHeight="1" x14ac:dyDescent="0.25">
      <c r="B14" s="122" t="str">
        <f>Poules!$E$9</f>
        <v>JanisJoplin</v>
      </c>
      <c r="C14" s="123"/>
      <c r="D14" s="123"/>
      <c r="E14" s="123"/>
      <c r="F14" s="124"/>
      <c r="G14" s="77">
        <v>2</v>
      </c>
      <c r="H14" s="123" t="s">
        <v>12</v>
      </c>
      <c r="I14" s="123"/>
      <c r="J14" s="83">
        <v>1</v>
      </c>
      <c r="K14" s="122" t="str">
        <f>Poules!$E$10</f>
        <v>Yellowstone</v>
      </c>
      <c r="L14" s="123"/>
      <c r="M14" s="123"/>
      <c r="N14" s="123"/>
      <c r="O14" s="124"/>
      <c r="Q14" s="122" t="str">
        <f>Poules!$L$9</f>
        <v>Lima Laya</v>
      </c>
      <c r="R14" s="123"/>
      <c r="S14" s="123"/>
      <c r="T14" s="123"/>
      <c r="U14" s="124"/>
      <c r="V14" s="80">
        <v>3</v>
      </c>
      <c r="W14" s="125" t="s">
        <v>12</v>
      </c>
      <c r="X14" s="125"/>
      <c r="Y14" s="86">
        <v>0</v>
      </c>
      <c r="Z14" s="122" t="str">
        <f>Poules!$L$10</f>
        <v>Les taulards</v>
      </c>
      <c r="AA14" s="123"/>
      <c r="AB14" s="123"/>
      <c r="AC14" s="123"/>
      <c r="AD14" s="124"/>
      <c r="AF14" s="122" t="str">
        <f>Poules!$E$15</f>
        <v>Tatou54</v>
      </c>
      <c r="AG14" s="123"/>
      <c r="AH14" s="123"/>
      <c r="AI14" s="123"/>
      <c r="AJ14" s="124"/>
      <c r="AK14" s="77">
        <v>2</v>
      </c>
      <c r="AL14" s="123" t="s">
        <v>12</v>
      </c>
      <c r="AM14" s="123"/>
      <c r="AN14" s="83">
        <v>1</v>
      </c>
      <c r="AO14" s="122" t="str">
        <f>Poules!$E$16</f>
        <v>Arno73</v>
      </c>
      <c r="AP14" s="123"/>
      <c r="AQ14" s="123"/>
      <c r="AR14" s="123"/>
      <c r="AS14" s="124"/>
      <c r="AU14" s="122" t="str">
        <f>Poules!$L$15</f>
        <v>Max63monaco</v>
      </c>
      <c r="AV14" s="123"/>
      <c r="AW14" s="123"/>
      <c r="AX14" s="123"/>
      <c r="AY14" s="124"/>
      <c r="AZ14" s="77">
        <v>0</v>
      </c>
      <c r="BA14" s="123" t="s">
        <v>12</v>
      </c>
      <c r="BB14" s="123"/>
      <c r="BC14" s="83">
        <v>1</v>
      </c>
      <c r="BD14" s="122" t="str">
        <f>Poules!$L$16</f>
        <v>Ryad 10</v>
      </c>
      <c r="BE14" s="123"/>
      <c r="BF14" s="123"/>
      <c r="BG14" s="123"/>
      <c r="BH14" s="124"/>
    </row>
    <row r="15" spans="2:60" s="18" customFormat="1" ht="18.95" customHeight="1" x14ac:dyDescent="0.25">
      <c r="B15" s="122" t="str">
        <f>Poules!$E$8</f>
        <v>F91 Velazzio</v>
      </c>
      <c r="C15" s="123"/>
      <c r="D15" s="123"/>
      <c r="E15" s="123"/>
      <c r="F15" s="124"/>
      <c r="G15" s="77">
        <v>1</v>
      </c>
      <c r="H15" s="123" t="s">
        <v>12</v>
      </c>
      <c r="I15" s="123"/>
      <c r="J15" s="83">
        <v>3</v>
      </c>
      <c r="K15" s="122" t="str">
        <f>Poules!$E$9</f>
        <v>JanisJoplin</v>
      </c>
      <c r="L15" s="123"/>
      <c r="M15" s="123"/>
      <c r="N15" s="123"/>
      <c r="O15" s="124"/>
      <c r="Q15" s="122" t="str">
        <f>Poules!$L$8</f>
        <v>Rsc Mauve</v>
      </c>
      <c r="R15" s="123"/>
      <c r="S15" s="123"/>
      <c r="T15" s="123"/>
      <c r="U15" s="124"/>
      <c r="V15" s="80">
        <v>5</v>
      </c>
      <c r="W15" s="125" t="s">
        <v>12</v>
      </c>
      <c r="X15" s="125"/>
      <c r="Y15" s="86">
        <v>0</v>
      </c>
      <c r="Z15" s="122" t="str">
        <f>Poules!$L$9</f>
        <v>Lima Laya</v>
      </c>
      <c r="AA15" s="123"/>
      <c r="AB15" s="123"/>
      <c r="AC15" s="123"/>
      <c r="AD15" s="124"/>
      <c r="AF15" s="122" t="str">
        <f>Poules!$E$14</f>
        <v>Papy Oasis</v>
      </c>
      <c r="AG15" s="123"/>
      <c r="AH15" s="123"/>
      <c r="AI15" s="123"/>
      <c r="AJ15" s="124"/>
      <c r="AK15" s="77">
        <v>3</v>
      </c>
      <c r="AL15" s="123" t="s">
        <v>12</v>
      </c>
      <c r="AM15" s="123"/>
      <c r="AN15" s="83">
        <v>0</v>
      </c>
      <c r="AO15" s="122" t="str">
        <f>Poules!$E$15</f>
        <v>Tatou54</v>
      </c>
      <c r="AP15" s="123"/>
      <c r="AQ15" s="123"/>
      <c r="AR15" s="123"/>
      <c r="AS15" s="124"/>
      <c r="AU15" s="122" t="str">
        <f>Poules!$L$14</f>
        <v>Ushuaïa Bdx</v>
      </c>
      <c r="AV15" s="123"/>
      <c r="AW15" s="123"/>
      <c r="AX15" s="123"/>
      <c r="AY15" s="124"/>
      <c r="AZ15" s="77">
        <v>2</v>
      </c>
      <c r="BA15" s="123" t="s">
        <v>12</v>
      </c>
      <c r="BB15" s="123"/>
      <c r="BC15" s="83">
        <v>3</v>
      </c>
      <c r="BD15" s="122" t="str">
        <f>Poules!$L$15</f>
        <v>Max63monaco</v>
      </c>
      <c r="BE15" s="123"/>
      <c r="BF15" s="123"/>
      <c r="BG15" s="123"/>
      <c r="BH15" s="124"/>
    </row>
    <row r="16" spans="2:60" s="18" customFormat="1" ht="18.95" customHeight="1" x14ac:dyDescent="0.25">
      <c r="B16" s="122" t="str">
        <f>Poules!$E$10</f>
        <v>Yellowstone</v>
      </c>
      <c r="C16" s="123"/>
      <c r="D16" s="123"/>
      <c r="E16" s="123"/>
      <c r="F16" s="124"/>
      <c r="G16" s="77">
        <v>1</v>
      </c>
      <c r="H16" s="123" t="s">
        <v>12</v>
      </c>
      <c r="I16" s="123"/>
      <c r="J16" s="83">
        <v>1</v>
      </c>
      <c r="K16" s="122" t="str">
        <f>Poules!$E$7</f>
        <v>Gunnersaurus</v>
      </c>
      <c r="L16" s="123"/>
      <c r="M16" s="123"/>
      <c r="N16" s="123"/>
      <c r="O16" s="124"/>
      <c r="Q16" s="122" t="str">
        <f>Poules!$L$10</f>
        <v>Les taulards</v>
      </c>
      <c r="R16" s="123"/>
      <c r="S16" s="123"/>
      <c r="T16" s="123"/>
      <c r="U16" s="124"/>
      <c r="V16" s="80">
        <v>2</v>
      </c>
      <c r="W16" s="125" t="s">
        <v>12</v>
      </c>
      <c r="X16" s="125"/>
      <c r="Y16" s="86">
        <v>6</v>
      </c>
      <c r="Z16" s="122" t="str">
        <f>Poules!$L$7</f>
        <v>PassePartout</v>
      </c>
      <c r="AA16" s="123"/>
      <c r="AB16" s="123"/>
      <c r="AC16" s="123"/>
      <c r="AD16" s="124"/>
      <c r="AF16" s="122" t="str">
        <f>Poules!$E$16</f>
        <v>Arno73</v>
      </c>
      <c r="AG16" s="123"/>
      <c r="AH16" s="123"/>
      <c r="AI16" s="123"/>
      <c r="AJ16" s="124"/>
      <c r="AK16" s="77">
        <v>1</v>
      </c>
      <c r="AL16" s="123" t="s">
        <v>12</v>
      </c>
      <c r="AM16" s="123"/>
      <c r="AN16" s="83">
        <v>2</v>
      </c>
      <c r="AO16" s="122" t="str">
        <f>Poules!$E$13</f>
        <v>Ch4d0</v>
      </c>
      <c r="AP16" s="123"/>
      <c r="AQ16" s="123"/>
      <c r="AR16" s="123"/>
      <c r="AS16" s="124"/>
      <c r="AU16" s="122" t="str">
        <f>Poules!$L$16</f>
        <v>Ryad 10</v>
      </c>
      <c r="AV16" s="123"/>
      <c r="AW16" s="123"/>
      <c r="AX16" s="123"/>
      <c r="AY16" s="124"/>
      <c r="AZ16" s="77">
        <v>1</v>
      </c>
      <c r="BA16" s="123" t="s">
        <v>12</v>
      </c>
      <c r="BB16" s="123"/>
      <c r="BC16" s="83">
        <v>2</v>
      </c>
      <c r="BD16" s="122" t="str">
        <f>Poules!$L$13</f>
        <v>Mal</v>
      </c>
      <c r="BE16" s="123"/>
      <c r="BF16" s="123"/>
      <c r="BG16" s="123"/>
      <c r="BH16" s="124"/>
    </row>
    <row r="17" spans="2:60" s="18" customFormat="1" ht="18.95" customHeight="1" x14ac:dyDescent="0.25">
      <c r="B17" s="122" t="str">
        <f>Poules!$E$7</f>
        <v>Gunnersaurus</v>
      </c>
      <c r="C17" s="123"/>
      <c r="D17" s="123"/>
      <c r="E17" s="123"/>
      <c r="F17" s="124"/>
      <c r="G17" s="77">
        <v>1</v>
      </c>
      <c r="H17" s="123" t="s">
        <v>12</v>
      </c>
      <c r="I17" s="123"/>
      <c r="J17" s="83">
        <v>3</v>
      </c>
      <c r="K17" s="122" t="str">
        <f>Poules!$E$9</f>
        <v>JanisJoplin</v>
      </c>
      <c r="L17" s="123"/>
      <c r="M17" s="123"/>
      <c r="N17" s="123"/>
      <c r="O17" s="124"/>
      <c r="Q17" s="122" t="str">
        <f>Poules!$L$7</f>
        <v>PassePartout</v>
      </c>
      <c r="R17" s="123"/>
      <c r="S17" s="123"/>
      <c r="T17" s="123"/>
      <c r="U17" s="124"/>
      <c r="V17" s="80">
        <v>5</v>
      </c>
      <c r="W17" s="125" t="s">
        <v>12</v>
      </c>
      <c r="X17" s="125"/>
      <c r="Y17" s="86">
        <v>1</v>
      </c>
      <c r="Z17" s="122" t="str">
        <f>Poules!$L$9</f>
        <v>Lima Laya</v>
      </c>
      <c r="AA17" s="123"/>
      <c r="AB17" s="123"/>
      <c r="AC17" s="123"/>
      <c r="AD17" s="124"/>
      <c r="AF17" s="122" t="str">
        <f>Poules!$E$13</f>
        <v>Ch4d0</v>
      </c>
      <c r="AG17" s="123"/>
      <c r="AH17" s="123"/>
      <c r="AI17" s="123"/>
      <c r="AJ17" s="124"/>
      <c r="AK17" s="77">
        <v>16</v>
      </c>
      <c r="AL17" s="123" t="s">
        <v>12</v>
      </c>
      <c r="AM17" s="123"/>
      <c r="AN17" s="83">
        <v>5</v>
      </c>
      <c r="AO17" s="122" t="str">
        <f>Poules!$E$15</f>
        <v>Tatou54</v>
      </c>
      <c r="AP17" s="123"/>
      <c r="AQ17" s="123"/>
      <c r="AR17" s="123"/>
      <c r="AS17" s="124"/>
      <c r="AU17" s="122" t="str">
        <f>Poules!$L$13</f>
        <v>Mal</v>
      </c>
      <c r="AV17" s="123"/>
      <c r="AW17" s="123"/>
      <c r="AX17" s="123"/>
      <c r="AY17" s="124"/>
      <c r="AZ17" s="77">
        <v>3</v>
      </c>
      <c r="BA17" s="123" t="s">
        <v>12</v>
      </c>
      <c r="BB17" s="123"/>
      <c r="BC17" s="83">
        <v>2</v>
      </c>
      <c r="BD17" s="122" t="str">
        <f>Poules!$L$15</f>
        <v>Max63monaco</v>
      </c>
      <c r="BE17" s="123"/>
      <c r="BF17" s="123"/>
      <c r="BG17" s="123"/>
      <c r="BH17" s="124"/>
    </row>
    <row r="18" spans="2:60" s="18" customFormat="1" ht="18.95" customHeight="1" x14ac:dyDescent="0.25">
      <c r="B18" s="122" t="str">
        <f>Poules!$E$10</f>
        <v>Yellowstone</v>
      </c>
      <c r="C18" s="123"/>
      <c r="D18" s="123"/>
      <c r="E18" s="123"/>
      <c r="F18" s="124"/>
      <c r="G18" s="77">
        <v>2</v>
      </c>
      <c r="H18" s="123" t="s">
        <v>12</v>
      </c>
      <c r="I18" s="123"/>
      <c r="J18" s="83">
        <v>1</v>
      </c>
      <c r="K18" s="122" t="str">
        <f>Poules!$E$8</f>
        <v>F91 Velazzio</v>
      </c>
      <c r="L18" s="123"/>
      <c r="M18" s="123"/>
      <c r="N18" s="123"/>
      <c r="O18" s="124"/>
      <c r="Q18" s="122" t="str">
        <f>Poules!$L$10</f>
        <v>Les taulards</v>
      </c>
      <c r="R18" s="123"/>
      <c r="S18" s="123"/>
      <c r="T18" s="123"/>
      <c r="U18" s="124"/>
      <c r="V18" s="80">
        <v>2</v>
      </c>
      <c r="W18" s="125" t="s">
        <v>12</v>
      </c>
      <c r="X18" s="125"/>
      <c r="Y18" s="86">
        <v>2</v>
      </c>
      <c r="Z18" s="122" t="str">
        <f>Poules!$L$8</f>
        <v>Rsc Mauve</v>
      </c>
      <c r="AA18" s="123"/>
      <c r="AB18" s="123"/>
      <c r="AC18" s="123"/>
      <c r="AD18" s="124"/>
      <c r="AF18" s="122" t="str">
        <f>Poules!$E$16</f>
        <v>Arno73</v>
      </c>
      <c r="AG18" s="123"/>
      <c r="AH18" s="123"/>
      <c r="AI18" s="123"/>
      <c r="AJ18" s="124"/>
      <c r="AK18" s="77">
        <v>1</v>
      </c>
      <c r="AL18" s="123" t="s">
        <v>12</v>
      </c>
      <c r="AM18" s="123"/>
      <c r="AN18" s="83">
        <v>6</v>
      </c>
      <c r="AO18" s="122" t="str">
        <f>Poules!$E$14</f>
        <v>Papy Oasis</v>
      </c>
      <c r="AP18" s="123"/>
      <c r="AQ18" s="123"/>
      <c r="AR18" s="123"/>
      <c r="AS18" s="124"/>
      <c r="AU18" s="122" t="str">
        <f>Poules!$L$16</f>
        <v>Ryad 10</v>
      </c>
      <c r="AV18" s="123"/>
      <c r="AW18" s="123"/>
      <c r="AX18" s="123"/>
      <c r="AY18" s="124"/>
      <c r="AZ18" s="77">
        <v>6</v>
      </c>
      <c r="BA18" s="123" t="s">
        <v>12</v>
      </c>
      <c r="BB18" s="123"/>
      <c r="BC18" s="83">
        <v>6</v>
      </c>
      <c r="BD18" s="122" t="str">
        <f>Poules!$L$14</f>
        <v>Ushuaïa Bdx</v>
      </c>
      <c r="BE18" s="123"/>
      <c r="BF18" s="123"/>
      <c r="BG18" s="123"/>
      <c r="BH18" s="124"/>
    </row>
    <row r="19" spans="2:60" s="18" customFormat="1" ht="18.95" customHeight="1" x14ac:dyDescent="0.25">
      <c r="B19" s="122" t="str">
        <f>Poules!$E$8</f>
        <v>F91 Velazzio</v>
      </c>
      <c r="C19" s="123"/>
      <c r="D19" s="123"/>
      <c r="E19" s="123"/>
      <c r="F19" s="124"/>
      <c r="G19" s="77"/>
      <c r="H19" s="123" t="s">
        <v>12</v>
      </c>
      <c r="I19" s="123"/>
      <c r="J19" s="83"/>
      <c r="K19" s="122" t="str">
        <f>Poules!$E$7</f>
        <v>Gunnersaurus</v>
      </c>
      <c r="L19" s="123"/>
      <c r="M19" s="123"/>
      <c r="N19" s="123"/>
      <c r="O19" s="124"/>
      <c r="Q19" s="122" t="str">
        <f>Poules!$L$8</f>
        <v>Rsc Mauve</v>
      </c>
      <c r="R19" s="123"/>
      <c r="S19" s="123"/>
      <c r="T19" s="123"/>
      <c r="U19" s="124"/>
      <c r="V19" s="80"/>
      <c r="W19" s="125" t="s">
        <v>12</v>
      </c>
      <c r="X19" s="125"/>
      <c r="Y19" s="86"/>
      <c r="Z19" s="122" t="str">
        <f>Poules!$L$7</f>
        <v>PassePartout</v>
      </c>
      <c r="AA19" s="123"/>
      <c r="AB19" s="123"/>
      <c r="AC19" s="123"/>
      <c r="AD19" s="124"/>
      <c r="AF19" s="122" t="str">
        <f>Poules!$E$14</f>
        <v>Papy Oasis</v>
      </c>
      <c r="AG19" s="123"/>
      <c r="AH19" s="123"/>
      <c r="AI19" s="123"/>
      <c r="AJ19" s="124"/>
      <c r="AK19" s="77"/>
      <c r="AL19" s="123" t="s">
        <v>12</v>
      </c>
      <c r="AM19" s="123"/>
      <c r="AN19" s="83"/>
      <c r="AO19" s="122" t="str">
        <f>Poules!$E$13</f>
        <v>Ch4d0</v>
      </c>
      <c r="AP19" s="123"/>
      <c r="AQ19" s="123"/>
      <c r="AR19" s="123"/>
      <c r="AS19" s="124"/>
      <c r="AU19" s="122" t="str">
        <f>Poules!$L$14</f>
        <v>Ushuaïa Bdx</v>
      </c>
      <c r="AV19" s="123"/>
      <c r="AW19" s="123"/>
      <c r="AX19" s="123"/>
      <c r="AY19" s="124"/>
      <c r="AZ19" s="77"/>
      <c r="BA19" s="123" t="s">
        <v>12</v>
      </c>
      <c r="BB19" s="123"/>
      <c r="BC19" s="83"/>
      <c r="BD19" s="122" t="str">
        <f>Poules!$L$13</f>
        <v>Mal</v>
      </c>
      <c r="BE19" s="123"/>
      <c r="BF19" s="123"/>
      <c r="BG19" s="123"/>
      <c r="BH19" s="124"/>
    </row>
    <row r="20" spans="2:60" s="18" customFormat="1" ht="18.95" customHeight="1" x14ac:dyDescent="0.25">
      <c r="B20" s="122" t="str">
        <f>Poules!$E$10</f>
        <v>Yellowstone</v>
      </c>
      <c r="C20" s="123"/>
      <c r="D20" s="123"/>
      <c r="E20" s="123"/>
      <c r="F20" s="124"/>
      <c r="G20" s="77"/>
      <c r="H20" s="123" t="s">
        <v>12</v>
      </c>
      <c r="I20" s="123"/>
      <c r="J20" s="83"/>
      <c r="K20" s="122" t="str">
        <f>Poules!$E$9</f>
        <v>JanisJoplin</v>
      </c>
      <c r="L20" s="123"/>
      <c r="M20" s="123"/>
      <c r="N20" s="123"/>
      <c r="O20" s="124"/>
      <c r="Q20" s="122" t="str">
        <f>Poules!$L$10</f>
        <v>Les taulards</v>
      </c>
      <c r="R20" s="123"/>
      <c r="S20" s="123"/>
      <c r="T20" s="123"/>
      <c r="U20" s="124"/>
      <c r="V20" s="80"/>
      <c r="W20" s="125" t="s">
        <v>12</v>
      </c>
      <c r="X20" s="125"/>
      <c r="Y20" s="86"/>
      <c r="Z20" s="122" t="str">
        <f>Poules!$L$9</f>
        <v>Lima Laya</v>
      </c>
      <c r="AA20" s="123"/>
      <c r="AB20" s="123"/>
      <c r="AC20" s="123"/>
      <c r="AD20" s="124"/>
      <c r="AF20" s="122" t="str">
        <f>Poules!$E$16</f>
        <v>Arno73</v>
      </c>
      <c r="AG20" s="123"/>
      <c r="AH20" s="123"/>
      <c r="AI20" s="123"/>
      <c r="AJ20" s="124"/>
      <c r="AK20" s="77"/>
      <c r="AL20" s="123" t="s">
        <v>12</v>
      </c>
      <c r="AM20" s="123"/>
      <c r="AN20" s="83"/>
      <c r="AO20" s="122" t="str">
        <f>Poules!$E$15</f>
        <v>Tatou54</v>
      </c>
      <c r="AP20" s="123"/>
      <c r="AQ20" s="123"/>
      <c r="AR20" s="123"/>
      <c r="AS20" s="124"/>
      <c r="AU20" s="122" t="str">
        <f>Poules!$L$16</f>
        <v>Ryad 10</v>
      </c>
      <c r="AV20" s="123"/>
      <c r="AW20" s="123"/>
      <c r="AX20" s="123"/>
      <c r="AY20" s="124"/>
      <c r="AZ20" s="77"/>
      <c r="BA20" s="123" t="s">
        <v>12</v>
      </c>
      <c r="BB20" s="123"/>
      <c r="BC20" s="83"/>
      <c r="BD20" s="122" t="str">
        <f>Poules!$L$15</f>
        <v>Max63monaco</v>
      </c>
      <c r="BE20" s="123"/>
      <c r="BF20" s="123"/>
      <c r="BG20" s="123"/>
      <c r="BH20" s="124"/>
    </row>
    <row r="21" spans="2:60" s="18" customFormat="1" ht="18.95" customHeight="1" x14ac:dyDescent="0.25">
      <c r="B21" s="122" t="str">
        <f>Poules!$E$9</f>
        <v>JanisJoplin</v>
      </c>
      <c r="C21" s="123"/>
      <c r="D21" s="123"/>
      <c r="E21" s="123"/>
      <c r="F21" s="124"/>
      <c r="G21" s="77"/>
      <c r="H21" s="123" t="s">
        <v>12</v>
      </c>
      <c r="I21" s="123"/>
      <c r="J21" s="83"/>
      <c r="K21" s="122" t="str">
        <f>Poules!$E$7</f>
        <v>Gunnersaurus</v>
      </c>
      <c r="L21" s="123"/>
      <c r="M21" s="123"/>
      <c r="N21" s="123"/>
      <c r="O21" s="124"/>
      <c r="Q21" s="122" t="str">
        <f>Poules!$L$9</f>
        <v>Lima Laya</v>
      </c>
      <c r="R21" s="123"/>
      <c r="S21" s="123"/>
      <c r="T21" s="123"/>
      <c r="U21" s="124"/>
      <c r="V21" s="80"/>
      <c r="W21" s="125" t="s">
        <v>12</v>
      </c>
      <c r="X21" s="125"/>
      <c r="Y21" s="86"/>
      <c r="Z21" s="122" t="str">
        <f>Poules!$L$7</f>
        <v>PassePartout</v>
      </c>
      <c r="AA21" s="123"/>
      <c r="AB21" s="123"/>
      <c r="AC21" s="123"/>
      <c r="AD21" s="124"/>
      <c r="AF21" s="122" t="str">
        <f>Poules!$E$15</f>
        <v>Tatou54</v>
      </c>
      <c r="AG21" s="123"/>
      <c r="AH21" s="123"/>
      <c r="AI21" s="123"/>
      <c r="AJ21" s="124"/>
      <c r="AK21" s="77"/>
      <c r="AL21" s="123" t="s">
        <v>12</v>
      </c>
      <c r="AM21" s="123"/>
      <c r="AN21" s="83"/>
      <c r="AO21" s="122" t="str">
        <f>Poules!$E$13</f>
        <v>Ch4d0</v>
      </c>
      <c r="AP21" s="123"/>
      <c r="AQ21" s="123"/>
      <c r="AR21" s="123"/>
      <c r="AS21" s="124"/>
      <c r="AU21" s="122" t="str">
        <f>Poules!$L$15</f>
        <v>Max63monaco</v>
      </c>
      <c r="AV21" s="123"/>
      <c r="AW21" s="123"/>
      <c r="AX21" s="123"/>
      <c r="AY21" s="124"/>
      <c r="AZ21" s="77"/>
      <c r="BA21" s="123" t="s">
        <v>12</v>
      </c>
      <c r="BB21" s="123"/>
      <c r="BC21" s="83"/>
      <c r="BD21" s="122" t="str">
        <f>Poules!$L$13</f>
        <v>Mal</v>
      </c>
      <c r="BE21" s="123"/>
      <c r="BF21" s="123"/>
      <c r="BG21" s="123"/>
      <c r="BH21" s="124"/>
    </row>
    <row r="22" spans="2:60" s="18" customFormat="1" ht="18.95" customHeight="1" x14ac:dyDescent="0.25">
      <c r="B22" s="122" t="str">
        <f>Poules!$E$8</f>
        <v>F91 Velazzio</v>
      </c>
      <c r="C22" s="123"/>
      <c r="D22" s="123"/>
      <c r="E22" s="123"/>
      <c r="F22" s="124"/>
      <c r="G22" s="77"/>
      <c r="H22" s="123" t="s">
        <v>12</v>
      </c>
      <c r="I22" s="123"/>
      <c r="J22" s="83"/>
      <c r="K22" s="122" t="str">
        <f>Poules!$E$10</f>
        <v>Yellowstone</v>
      </c>
      <c r="L22" s="123"/>
      <c r="M22" s="123"/>
      <c r="N22" s="123"/>
      <c r="O22" s="124"/>
      <c r="Q22" s="122" t="str">
        <f>Poules!$L$8</f>
        <v>Rsc Mauve</v>
      </c>
      <c r="R22" s="123"/>
      <c r="S22" s="123"/>
      <c r="T22" s="123"/>
      <c r="U22" s="124"/>
      <c r="V22" s="80"/>
      <c r="W22" s="125" t="s">
        <v>12</v>
      </c>
      <c r="X22" s="125"/>
      <c r="Y22" s="86"/>
      <c r="Z22" s="122" t="str">
        <f>Poules!$L$10</f>
        <v>Les taulards</v>
      </c>
      <c r="AA22" s="123"/>
      <c r="AB22" s="123"/>
      <c r="AC22" s="123"/>
      <c r="AD22" s="124"/>
      <c r="AF22" s="122" t="str">
        <f>Poules!$E$14</f>
        <v>Papy Oasis</v>
      </c>
      <c r="AG22" s="123"/>
      <c r="AH22" s="123"/>
      <c r="AI22" s="123"/>
      <c r="AJ22" s="124"/>
      <c r="AK22" s="77"/>
      <c r="AL22" s="123" t="s">
        <v>12</v>
      </c>
      <c r="AM22" s="123"/>
      <c r="AN22" s="83"/>
      <c r="AO22" s="122" t="str">
        <f>Poules!$E$16</f>
        <v>Arno73</v>
      </c>
      <c r="AP22" s="123"/>
      <c r="AQ22" s="123"/>
      <c r="AR22" s="123"/>
      <c r="AS22" s="124"/>
      <c r="AU22" s="122" t="str">
        <f>Poules!$L$14</f>
        <v>Ushuaïa Bdx</v>
      </c>
      <c r="AV22" s="123"/>
      <c r="AW22" s="123"/>
      <c r="AX22" s="123"/>
      <c r="AY22" s="124"/>
      <c r="AZ22" s="77"/>
      <c r="BA22" s="123" t="s">
        <v>12</v>
      </c>
      <c r="BB22" s="123"/>
      <c r="BC22" s="83"/>
      <c r="BD22" s="122" t="str">
        <f>Poules!$L$16</f>
        <v>Ryad 10</v>
      </c>
      <c r="BE22" s="123"/>
      <c r="BF22" s="123"/>
      <c r="BG22" s="123"/>
      <c r="BH22" s="124"/>
    </row>
    <row r="23" spans="2:60" s="18" customFormat="1" ht="18.95" customHeight="1" x14ac:dyDescent="0.25">
      <c r="B23" s="122" t="str">
        <f>Poules!$E$9</f>
        <v>JanisJoplin</v>
      </c>
      <c r="C23" s="123"/>
      <c r="D23" s="123"/>
      <c r="E23" s="123"/>
      <c r="F23" s="124"/>
      <c r="G23" s="77"/>
      <c r="H23" s="123" t="s">
        <v>12</v>
      </c>
      <c r="I23" s="123"/>
      <c r="J23" s="83"/>
      <c r="K23" s="122" t="str">
        <f>Poules!$E$8</f>
        <v>F91 Velazzio</v>
      </c>
      <c r="L23" s="123"/>
      <c r="M23" s="123"/>
      <c r="N23" s="123"/>
      <c r="O23" s="124"/>
      <c r="Q23" s="122" t="str">
        <f>Poules!$L$9</f>
        <v>Lima Laya</v>
      </c>
      <c r="R23" s="123"/>
      <c r="S23" s="123"/>
      <c r="T23" s="123"/>
      <c r="U23" s="124"/>
      <c r="V23" s="80"/>
      <c r="W23" s="125" t="s">
        <v>12</v>
      </c>
      <c r="X23" s="125"/>
      <c r="Y23" s="86"/>
      <c r="Z23" s="122" t="str">
        <f>Poules!$L$8</f>
        <v>Rsc Mauve</v>
      </c>
      <c r="AA23" s="123"/>
      <c r="AB23" s="123"/>
      <c r="AC23" s="123"/>
      <c r="AD23" s="124"/>
      <c r="AF23" s="122" t="str">
        <f>Poules!$E$15</f>
        <v>Tatou54</v>
      </c>
      <c r="AG23" s="123"/>
      <c r="AH23" s="123"/>
      <c r="AI23" s="123"/>
      <c r="AJ23" s="124"/>
      <c r="AK23" s="77"/>
      <c r="AL23" s="123" t="s">
        <v>12</v>
      </c>
      <c r="AM23" s="123"/>
      <c r="AN23" s="83"/>
      <c r="AO23" s="122" t="str">
        <f>Poules!$E$14</f>
        <v>Papy Oasis</v>
      </c>
      <c r="AP23" s="123"/>
      <c r="AQ23" s="123"/>
      <c r="AR23" s="123"/>
      <c r="AS23" s="124"/>
      <c r="AU23" s="122" t="str">
        <f>Poules!$L$15</f>
        <v>Max63monaco</v>
      </c>
      <c r="AV23" s="123"/>
      <c r="AW23" s="123"/>
      <c r="AX23" s="123"/>
      <c r="AY23" s="124"/>
      <c r="AZ23" s="77"/>
      <c r="BA23" s="123" t="s">
        <v>12</v>
      </c>
      <c r="BB23" s="123"/>
      <c r="BC23" s="83"/>
      <c r="BD23" s="122" t="str">
        <f>Poules!$L$14</f>
        <v>Ushuaïa Bdx</v>
      </c>
      <c r="BE23" s="123"/>
      <c r="BF23" s="123"/>
      <c r="BG23" s="123"/>
      <c r="BH23" s="124"/>
    </row>
    <row r="24" spans="2:60" s="18" customFormat="1" ht="18.95" customHeight="1" x14ac:dyDescent="0.25">
      <c r="B24" s="133" t="str">
        <f>Poules!$E$7</f>
        <v>Gunnersaurus</v>
      </c>
      <c r="C24" s="134"/>
      <c r="D24" s="134"/>
      <c r="E24" s="134"/>
      <c r="F24" s="135"/>
      <c r="G24" s="78"/>
      <c r="H24" s="131" t="s">
        <v>12</v>
      </c>
      <c r="I24" s="131"/>
      <c r="J24" s="84"/>
      <c r="K24" s="130" t="str">
        <f>Poules!$E$10</f>
        <v>Yellowstone</v>
      </c>
      <c r="L24" s="131"/>
      <c r="M24" s="131"/>
      <c r="N24" s="131"/>
      <c r="O24" s="132"/>
      <c r="Q24" s="133" t="str">
        <f>Poules!$L$7</f>
        <v>PassePartout</v>
      </c>
      <c r="R24" s="134"/>
      <c r="S24" s="134"/>
      <c r="T24" s="134"/>
      <c r="U24" s="135"/>
      <c r="V24" s="81"/>
      <c r="W24" s="129" t="s">
        <v>12</v>
      </c>
      <c r="X24" s="129"/>
      <c r="Y24" s="87"/>
      <c r="Z24" s="130" t="str">
        <f>Poules!$L$10</f>
        <v>Les taulards</v>
      </c>
      <c r="AA24" s="131"/>
      <c r="AB24" s="131"/>
      <c r="AC24" s="131"/>
      <c r="AD24" s="132"/>
      <c r="AF24" s="133" t="str">
        <f>Poules!$E$13</f>
        <v>Ch4d0</v>
      </c>
      <c r="AG24" s="134"/>
      <c r="AH24" s="134"/>
      <c r="AI24" s="134"/>
      <c r="AJ24" s="135"/>
      <c r="AK24" s="78"/>
      <c r="AL24" s="131" t="s">
        <v>12</v>
      </c>
      <c r="AM24" s="131"/>
      <c r="AN24" s="84"/>
      <c r="AO24" s="130" t="str">
        <f>Poules!$E$16</f>
        <v>Arno73</v>
      </c>
      <c r="AP24" s="131"/>
      <c r="AQ24" s="131"/>
      <c r="AR24" s="131"/>
      <c r="AS24" s="132"/>
      <c r="AU24" s="130" t="str">
        <f>Poules!$L$13</f>
        <v>Mal</v>
      </c>
      <c r="AV24" s="131"/>
      <c r="AW24" s="131"/>
      <c r="AX24" s="131"/>
      <c r="AY24" s="132"/>
      <c r="AZ24" s="78"/>
      <c r="BA24" s="131" t="s">
        <v>12</v>
      </c>
      <c r="BB24" s="131"/>
      <c r="BC24" s="84"/>
      <c r="BD24" s="130" t="str">
        <f>Poules!$L$16</f>
        <v>Ryad 10</v>
      </c>
      <c r="BE24" s="131"/>
      <c r="BF24" s="131"/>
      <c r="BG24" s="131"/>
      <c r="BH24" s="132"/>
    </row>
    <row r="25" spans="2:60" ht="18.75" customHeight="1" x14ac:dyDescent="0.25"/>
    <row r="26" spans="2:60" ht="23.1" customHeight="1" x14ac:dyDescent="0.25">
      <c r="B26" s="126" t="s">
        <v>16</v>
      </c>
      <c r="C26" s="126"/>
      <c r="D26" s="126"/>
      <c r="E26" s="126"/>
      <c r="Q26" s="103" t="s">
        <v>17</v>
      </c>
      <c r="R26" s="103"/>
      <c r="S26" s="103"/>
      <c r="T26" s="103"/>
      <c r="AF26" s="103" t="s">
        <v>18</v>
      </c>
      <c r="AG26" s="103"/>
      <c r="AH26" s="103"/>
      <c r="AI26" s="103"/>
      <c r="AU26" s="103" t="s">
        <v>19</v>
      </c>
      <c r="AV26" s="103"/>
      <c r="AW26" s="103"/>
      <c r="AX26" s="103"/>
    </row>
    <row r="27" spans="2:60" ht="18.95" customHeight="1" x14ac:dyDescent="0.25">
      <c r="B27" s="116" t="s">
        <v>0</v>
      </c>
      <c r="C27" s="109"/>
      <c r="D27" s="109"/>
      <c r="E27" s="109"/>
      <c r="F27" s="109"/>
      <c r="G27" s="109"/>
      <c r="H27" s="2" t="s">
        <v>2</v>
      </c>
      <c r="I27" s="2" t="s">
        <v>3</v>
      </c>
      <c r="J27" s="2" t="s">
        <v>4</v>
      </c>
      <c r="K27" s="2" t="s">
        <v>5</v>
      </c>
      <c r="L27" s="27" t="s">
        <v>88</v>
      </c>
      <c r="M27" s="2" t="s">
        <v>6</v>
      </c>
      <c r="N27" s="2" t="s">
        <v>7</v>
      </c>
      <c r="O27" s="1" t="s">
        <v>8</v>
      </c>
      <c r="Q27" s="127" t="s">
        <v>0</v>
      </c>
      <c r="R27" s="128"/>
      <c r="S27" s="128"/>
      <c r="T27" s="128"/>
      <c r="U27" s="128"/>
      <c r="V27" s="128"/>
      <c r="W27" s="2" t="s">
        <v>2</v>
      </c>
      <c r="X27" s="2" t="s">
        <v>3</v>
      </c>
      <c r="Y27" s="44" t="s">
        <v>4</v>
      </c>
      <c r="Z27" s="2" t="s">
        <v>5</v>
      </c>
      <c r="AA27" s="27" t="s">
        <v>88</v>
      </c>
      <c r="AB27" s="2" t="s">
        <v>6</v>
      </c>
      <c r="AC27" s="2" t="s">
        <v>7</v>
      </c>
      <c r="AD27" s="1" t="s">
        <v>8</v>
      </c>
      <c r="AF27" s="127" t="s">
        <v>0</v>
      </c>
      <c r="AG27" s="128"/>
      <c r="AH27" s="128"/>
      <c r="AI27" s="128"/>
      <c r="AJ27" s="128"/>
      <c r="AK27" s="128"/>
      <c r="AL27" s="2" t="s">
        <v>2</v>
      </c>
      <c r="AM27" s="2" t="s">
        <v>3</v>
      </c>
      <c r="AN27" s="2" t="s">
        <v>4</v>
      </c>
      <c r="AO27" s="2" t="s">
        <v>5</v>
      </c>
      <c r="AP27" s="27" t="s">
        <v>88</v>
      </c>
      <c r="AQ27" s="2" t="s">
        <v>6</v>
      </c>
      <c r="AR27" s="2" t="s">
        <v>7</v>
      </c>
      <c r="AS27" s="1" t="s">
        <v>8</v>
      </c>
      <c r="AU27" s="127" t="s">
        <v>0</v>
      </c>
      <c r="AV27" s="128"/>
      <c r="AW27" s="128"/>
      <c r="AX27" s="128"/>
      <c r="AY27" s="128"/>
      <c r="AZ27" s="128"/>
      <c r="BA27" s="2" t="s">
        <v>2</v>
      </c>
      <c r="BB27" s="2" t="s">
        <v>3</v>
      </c>
      <c r="BC27" s="2" t="s">
        <v>4</v>
      </c>
      <c r="BD27" s="2" t="s">
        <v>5</v>
      </c>
      <c r="BE27" s="27" t="s">
        <v>88</v>
      </c>
      <c r="BF27" s="2" t="s">
        <v>6</v>
      </c>
      <c r="BG27" s="2" t="s">
        <v>7</v>
      </c>
      <c r="BH27" s="1" t="s">
        <v>8</v>
      </c>
    </row>
    <row r="28" spans="2:60" ht="18.95" customHeight="1" x14ac:dyDescent="0.25">
      <c r="B28" s="47"/>
      <c r="C28" s="30" t="s">
        <v>48</v>
      </c>
      <c r="D28" s="19"/>
      <c r="E28" s="19"/>
      <c r="F28" s="19"/>
      <c r="G28" s="29"/>
      <c r="H28" s="24" t="str">
        <f>IF(AND($G$45&lt;&gt;""),"6",IF(AND($J$42&lt;&gt;""),"5",IF(AND($J$40&lt;&gt;""),"4",IF(AND($G$38&lt;&gt;""),"3",IF(AND($J$37&lt;&gt;""),"2",IF(AND($G$34&lt;&gt;""),"1","0"))))))</f>
        <v>3</v>
      </c>
      <c r="I28" s="24">
        <f>SUM(IF($G$34&gt;$J$34,1,0)+IF($J$37&gt;$G$37,1,0)+IF($G$38&gt;$J$38,1,0)+IF($J$40&gt;$G$40,1,0)+IF($J$42&gt;$G$42,1,0)+IF($G$45&gt;$J$45,1,0))</f>
        <v>0</v>
      </c>
      <c r="J28" s="25">
        <f>SUM(IF(AND($G$34=$J$34,$G$34&lt;&gt;""),1,0)+IF(AND($J$37=$G$37,$J$37&lt;&gt;""),1,0)+IF(AND($G$38=$J$38,$G$38&lt;&gt;""),1,0)+IF(AND($J$40=$G$40,$J$40&lt;&gt;""),1,0)+IF(AND($J$42=$G$42,$J$42&lt;&gt;""),1,0)+IF(AND($G$45=$G$45,$J$45&lt;&gt;""),1,0))</f>
        <v>1</v>
      </c>
      <c r="K28" s="25">
        <f>SUM(IF($G$34&lt;$J$34,1,0)+IF($J$37&lt;$G$37,1,0)+IF($G$38&lt;$J$38,1,0)+IF($J$40&lt;$G$40,1,0)+IF($J$42&lt;$G$42,1,0)+IF($G$45&lt;$J$45,1,0))</f>
        <v>2</v>
      </c>
      <c r="L28" s="24">
        <f>$G$34+$J$37+$G$38+$J$40+$J$42+$G$45</f>
        <v>6</v>
      </c>
      <c r="M28" s="24">
        <f>$J$34+$G$37+$J$38+$G$40+$G$42+$J$45</f>
        <v>8</v>
      </c>
      <c r="N28" s="24">
        <f>$L$28-$M$28</f>
        <v>-2</v>
      </c>
      <c r="O28" s="7">
        <f>3*$I$28+$J$28</f>
        <v>1</v>
      </c>
      <c r="Q28" s="47"/>
      <c r="R28" s="30" t="s">
        <v>32</v>
      </c>
      <c r="S28" s="19"/>
      <c r="T28" s="19"/>
      <c r="U28" s="19"/>
      <c r="V28" s="50"/>
      <c r="W28" s="24" t="str">
        <f>IF(AND($V$45&lt;&gt;""),"6",IF(AND($Y$42&lt;&gt;""),"5",IF(AND($Y$40&lt;&gt;""),"4",IF(AND($V$38&lt;&gt;""),"3",IF(AND($Y$37&lt;&gt;""),"2",IF(AND($V$34&lt;&gt;""),"1","0"))))))</f>
        <v>3</v>
      </c>
      <c r="X28" s="24">
        <f>SUM(IF($V$34&gt;$Y$34,1,0)+IF($Y$37&gt;$V$37,1,0)+IF($V$38&gt;$Y$38,1,0)+IF($Y$40&gt;$V$40,1,0)+IF($Y$42&gt;$V$42,1,0)+IF($V$45&gt;$Y$45,1,0))</f>
        <v>1</v>
      </c>
      <c r="Y28" s="41">
        <f>SUM(IF(AND($V$34=$Y$34,$V$34&lt;&gt;""),1,0)+IF(AND($Y$37=$V$37,$Y$37&lt;&gt;""),1,0)+IF(AND($V$38=$Y$38,$V$38&lt;&gt;""),1,0)+IF(AND($Y$40=$V$40,$Y$40&lt;&gt;""),1,0)+IF(AND($Y$42=$V$42,$Y$42&lt;&gt;""),1,0)+IF(AND($V$45=$Y$45,$V$45&lt;&gt;""),1,0))</f>
        <v>2</v>
      </c>
      <c r="Z28" s="25">
        <f>SUM(IF($V$34&lt;$Y$34,1,0)+IF($Y$37&lt;$V$37,1,0)+IF($V$38&lt;$Y$38,1,0)+IF($Y$40&lt;$V$40,1,0)+IF($Y$42&lt;$V$42,1,0)+IF($V$45&lt;$Y$45,1,0))</f>
        <v>0</v>
      </c>
      <c r="AA28" s="24">
        <f>$V$34+$Y$37+$V$38+$Y$40+$Y$42+$V$45</f>
        <v>4</v>
      </c>
      <c r="AB28" s="24">
        <f>$Y$34+$V$37+$Y$38+$V$40+$V$42+$Y$45</f>
        <v>3</v>
      </c>
      <c r="AC28" s="24">
        <f>$AA$29-$AB$29</f>
        <v>3</v>
      </c>
      <c r="AD28" s="7">
        <f>3*$X$29+$Y$29</f>
        <v>7</v>
      </c>
      <c r="AF28" s="47"/>
      <c r="AG28" s="30" t="s">
        <v>94</v>
      </c>
      <c r="AH28" s="19"/>
      <c r="AI28" s="19"/>
      <c r="AJ28" s="19"/>
      <c r="AK28" s="29"/>
      <c r="AL28" s="24" t="str">
        <f>IF(AND($AK$45&lt;&gt;""),"6",IF(AND($AN$42&lt;&gt;""),"5",IF(AND($AN$40&lt;&gt;""),"4",IF(AND($AK$38&lt;&gt;""),"3",IF(AND($AN$37&lt;&gt;""),"2",IF(AND($AK$34&lt;&gt;""),"1","0"))))))</f>
        <v>3</v>
      </c>
      <c r="AM28" s="24">
        <f>SUM(IF($AK$34&gt;$AN$34,1,0)+IF($AN$37&gt;$AK$37,1,0)+IF($AK$38&gt;$AN$38,1,0)+IF($AN$40&gt;$AK$40,1,0)+IF($AN$42&gt;$AK$42,1,0)+IF($AK$45&gt;$AN$45,1,0))</f>
        <v>0</v>
      </c>
      <c r="AN28" s="89">
        <f>SUM(IF(AND($AK$34=$AN$34,$AK$34&lt;&gt;""),1,0)+IF(AND($AN$37=$AK$37,$AN$37&lt;&gt;""),1,0)+IF(AND($AK$38=$AN$38,$AK$38&lt;&gt;""),1,0)+IF(AND($AN$40=$AK$40,$AN$40&lt;&gt;""),1,0)+IF(AND($AN$42=$AK$42,$AN$42&lt;&gt;""),1,0)+IF(AND($AK$45=$AN$45,$AK$45&lt;&gt;""),1,0))</f>
        <v>1</v>
      </c>
      <c r="AO28" s="89">
        <f>SUM(IF($AK$34&lt;$AN$34,1,0)+IF($AN$37&lt;$AK$37,1,0)+IF($AK$38&lt;$AN$38,1,0)+IF($AN$40&lt;$AK$40,1,0)+IF($AN$42&lt;$AK$42,1,0)+IF($AK$45&lt;$AN$45,1,0))</f>
        <v>2</v>
      </c>
      <c r="AP28" s="24">
        <f>$AK$34+$AN$37+$AK$38+$AN$40+$AN$42+$AK$45</f>
        <v>4</v>
      </c>
      <c r="AQ28" s="24">
        <f>$AN$34+$AK$37+$AN$38+$AK$40+$AK$42+$AN$45</f>
        <v>6</v>
      </c>
      <c r="AR28" s="24">
        <f>$AP$28-$AQ$28</f>
        <v>-2</v>
      </c>
      <c r="AS28" s="7">
        <f>3*$AM$28+$AN$28</f>
        <v>1</v>
      </c>
      <c r="AU28" s="47"/>
      <c r="AV28" s="30" t="s">
        <v>30</v>
      </c>
      <c r="AW28" s="19"/>
      <c r="AX28" s="19"/>
      <c r="AY28" s="19"/>
      <c r="AZ28" s="29"/>
      <c r="BA28" s="24" t="str">
        <f>IF(AND($AZ$45&lt;&gt;""),"6",IF(AND($BC$42&lt;&gt;""),"5",IF(AND($BC$40&lt;&gt;""),"4",IF(AND($AZ$38&lt;&gt;""),"3",IF(AND($BC$37&lt;&gt;""),"2",IF(AND($AZ$34&lt;&gt;""),"1","0"))))))</f>
        <v>3</v>
      </c>
      <c r="BB28" s="24">
        <f>SUM(IF($AZ$34&gt;$BC$34,1,0)+IF($BC$37&gt;$AZ$37,1,0)+IF($AZ$38&gt;$BC$38,1,0)+IF($BC$40&gt;$AZ$40,1,0)+IF($BC$42&gt;$AZ$42,1,0)+IF($AZ$45&gt;$BC$45,1,0))</f>
        <v>3</v>
      </c>
      <c r="BC28" s="31">
        <f>SUM(IF(AND($AZ$34=$BC$34,$AZ$34&lt;&gt;""),1,0)+IF(AND($BC$37=$AZ$37,$BC$37&lt;&gt;""),1,0)+IF(AND($AZ$38=$BC$38,$AZ$38&lt;&gt;""),1,0)+IF(AND($BC$40=$AZ$40,$BC$40&lt;&gt;""),1,0)+IF(AND($BC$42=$AZ$42,$BC$42&lt;&gt;""),1,0)+IF(AND($AZ$45=$BC$45,$AZ$45&lt;&gt;""),1,0))</f>
        <v>0</v>
      </c>
      <c r="BD28" s="31">
        <f>SUM(IF($AZ$34&lt;$BC$34,1,0)+IF($BC$37&lt;$AZ$37,1,0)+IF($AZ$38&lt;$BC$38,1,0)+IF($BC$40&lt;$AZ$40,1,0)+IF($BC$42&lt;$AZ$42,1,0)+IF($AZ$45&lt;$BC$45,1,0))</f>
        <v>0</v>
      </c>
      <c r="BE28" s="24">
        <f>$AZ$34+$BC$37+$AZ$38+$BC$40+$BC$42+$AZ$45</f>
        <v>9</v>
      </c>
      <c r="BF28" s="24">
        <f>$BC$34+$AZ$37+$BC$38+$AZ$40+$AZ$42+$BC$45</f>
        <v>3</v>
      </c>
      <c r="BG28" s="24">
        <f>$BE$31-$BF$31</f>
        <v>-3</v>
      </c>
      <c r="BH28" s="7">
        <f>3*$BB$31+$BC$31</f>
        <v>1</v>
      </c>
    </row>
    <row r="29" spans="2:60" ht="18.95" customHeight="1" x14ac:dyDescent="0.25">
      <c r="B29" s="47"/>
      <c r="C29" s="30" t="s">
        <v>52</v>
      </c>
      <c r="D29" s="19"/>
      <c r="E29" s="19"/>
      <c r="F29" s="19"/>
      <c r="G29" s="29"/>
      <c r="H29" s="24" t="str">
        <f>IF(AND($J$44&lt;&gt;""),"6",IF(AND($G$43&lt;&gt;""),"5",IF(AND($G$40&lt;&gt;""),"4",IF(AND($J$39&lt;&gt;""),"3",IF(AND($G$36&lt;&gt;""),"2",IF(AND($J$34&lt;&gt;""),"1","0"))))))</f>
        <v>3</v>
      </c>
      <c r="I29" s="24">
        <f>SUM(IF($J$34&gt;$G$34,1,0)+IF($G$36&gt;$J$36,1,0)+IF($J$39&gt;$G$39,1,0)+IF($G$40&gt;$J$40,1,0)+IF($G$43&gt;$J$43,1,0)+IF($J$44&gt;$G$44,1,0))</f>
        <v>1</v>
      </c>
      <c r="J29" s="25">
        <f>SUM(IF(AND($J$34=$G$34,$J$34&lt;&gt;""),1,0)+IF(AND($G$36=$J$36,$G$36&lt;&gt;""),1,0)+IF(AND($J$39=$G$39,$J$39&lt;&gt;""),1,0)+IF(AND($G$40=$J$40,$G$40&lt;&gt;""),1,0)+IF(AND($G$43=$J$43,$G$43&lt;&gt;""),1,0)+IF(AND($J$44=$G$44,$J$44&lt;&gt;""),1,0))</f>
        <v>0</v>
      </c>
      <c r="K29" s="25">
        <f>SUM(IF($J$34&lt;$G$34,1,0)+IF($G$36&lt;$J$36,1,0)+IF($J$39&lt;$G$39,1,0)+IF($G$40&lt;$J$40,1,0)+IF($G$43&lt;$J$43,1,0)+IF($J$44&lt;$G$44,1,0))</f>
        <v>2</v>
      </c>
      <c r="L29" s="24">
        <f>$J$34+$G$36+$J$39+$G$40+$G$43+$J$44</f>
        <v>6</v>
      </c>
      <c r="M29" s="24">
        <f>$G$34+$J$36+$G$39+$J$40+$J$43+$G$44</f>
        <v>8</v>
      </c>
      <c r="N29" s="24">
        <f>$L$30-$M$30</f>
        <v>3</v>
      </c>
      <c r="O29" s="7">
        <f>3*$I$30+$J$30</f>
        <v>9</v>
      </c>
      <c r="Q29" s="47"/>
      <c r="R29" s="30" t="s">
        <v>47</v>
      </c>
      <c r="S29" s="19"/>
      <c r="T29" s="19"/>
      <c r="U29" s="19"/>
      <c r="V29" s="50"/>
      <c r="W29" s="24" t="str">
        <f>IF(AND($Y$44&lt;&gt;""),"6",IF(AND($V$43&lt;&gt;""),"5",IF(AND($V$40&lt;&gt;""),"4",IF(AND($Y$39&lt;&gt;""),"3",IF(AND($V$36&lt;&gt;""),"2",IF(AND($Y$34&lt;&gt;""),"1","0"))))))</f>
        <v>3</v>
      </c>
      <c r="X29" s="24">
        <f>SUM(IF($Y$34&gt;$V$34,1,0)+IF($V$36&gt;$Y$36,1,0)+IF($Y$39&gt;$V$39,1,0)+IF($V$40&gt;$Y$40,1,0)+IF($V$43&gt;$Y$43,1,0)+IF($Y$44&gt;$V$44,1,0))</f>
        <v>2</v>
      </c>
      <c r="Y29" s="41">
        <f>SUM(IF(AND($Y$34=$V$34,$Y$34&lt;&gt;""),1,0)+IF(AND($V$36=$Y$36,$V$36&lt;&gt;""),1,0)+IF(AND($Y$39=$V$39,$Y$39&lt;&gt;""),1,0)+IF(AND($V$40=$Y$40,$V$40&lt;&gt;""),1,0)+IF(AND($V$43=$Y$43,$V$43&lt;&gt;""),1,0)+IF(AND($Y$44=$V$44,$Y$44&lt;&gt;""),1,0))</f>
        <v>1</v>
      </c>
      <c r="Z29" s="25">
        <f>SUM(IF($Y$34&lt;$V$34,1,0)+IF($V$36&lt;$Y$36,1,0)+IF($Y$39&lt;$V$39,1,0)+IF($V$40&lt;$Y$40,1,0)+IF($V$43&lt;$Y$43,1,0)+IF($Y$44&lt;$V$44,1,0))</f>
        <v>0</v>
      </c>
      <c r="AA29" s="24">
        <f>$Y$34+$V$36+$Y$39+$V$40+$V$43+$Y$44</f>
        <v>7</v>
      </c>
      <c r="AB29" s="24">
        <f>$V$34+$Y$36+$V$39+$Y$40+$Y$43+$V$44</f>
        <v>4</v>
      </c>
      <c r="AC29" s="24">
        <f>$AA$28-$AB$28</f>
        <v>1</v>
      </c>
      <c r="AD29" s="7">
        <f>3*$X$28+$Y$28</f>
        <v>5</v>
      </c>
      <c r="AF29" s="47"/>
      <c r="AG29" s="30" t="s">
        <v>76</v>
      </c>
      <c r="AH29" s="19"/>
      <c r="AI29" s="19"/>
      <c r="AJ29" s="19"/>
      <c r="AK29" s="29"/>
      <c r="AL29" s="24" t="str">
        <f>IF(AND($AN$44&lt;&gt;""),"6",IF(AND($AK$43&lt;&gt;""),"5",IF(AND($AK$40&lt;&gt;""),"4",IF(AND($AN$39&lt;&gt;""),"3",IF(AND($AK$36&lt;&gt;""),"2",IF(AND($AN$34&lt;&gt;""),"1","0"))))))</f>
        <v>3</v>
      </c>
      <c r="AM29" s="24">
        <f>SUM(IF($AN$34&gt;$AK$34,1,0)+IF($AK$36&gt;$AN$36,1,0)+IF($AN$39&gt;$AK$39,1,0)+IF($AK$40&gt;$AN$40,1,0)+IF($AK$43&gt;$AN$43,1,0)+IF($AN$44&gt;$AK$44,1,0))</f>
        <v>1</v>
      </c>
      <c r="AN29" s="89">
        <f>SUM(IF(AND($AN$34=$AK$34,$AN$34&lt;&gt;""),1,0)+IF(AND($AK$36=$AN$36,$AK$36&lt;&gt;""),1,0)+IF(AND($AN$39=$AK$39,$AN$39&lt;&gt;""),1,0)+IF(AND($AK$40=$AN$40,$AK$40&lt;&gt;""),1,0)+IF(AND($AK$43=$AN$43,$AK$43&lt;&gt;""),1,0)+IF(AND($AN$44=$AK$44,$AN$44&lt;&gt;""),1,0))</f>
        <v>1</v>
      </c>
      <c r="AO29" s="89">
        <f>SUM(IF($AN$34&lt;$AK$34,1,0)+IF($AK$36&lt;$AN$36,1,0)+IF($AN$39&lt;$AK$39,1,0)+IF($AK$40&lt;$AN$40,1,0)+IF($AK$43&lt;$AN$43,1,0)+IF($AN$44&lt;$AK$44,1,0))</f>
        <v>1</v>
      </c>
      <c r="AP29" s="24">
        <f>$AN$34+$AK$36+$AN$39+$AK$40+$AK$43+$AN$44</f>
        <v>6</v>
      </c>
      <c r="AQ29" s="24">
        <f>$AK$34+$AN$36+$AK$39+$AN$40+$AN$43+$AK$44</f>
        <v>6</v>
      </c>
      <c r="AR29" s="24">
        <f>$AP$29-$AQ$29</f>
        <v>0</v>
      </c>
      <c r="AS29" s="7">
        <f>3*$AM$29+$AN$29</f>
        <v>4</v>
      </c>
      <c r="AU29" s="47"/>
      <c r="AV29" s="30" t="s">
        <v>80</v>
      </c>
      <c r="AW29" s="19"/>
      <c r="AX29" s="19"/>
      <c r="AY29" s="19"/>
      <c r="AZ29" s="29"/>
      <c r="BA29" s="24" t="str">
        <f>IF(AND($BC$44&lt;&gt;""),"6",IF(AND($AZ$43&lt;&gt;""),"5",IF(AND($AZ$40&lt;&gt;""),"4",IF(AND($BC$39&lt;&gt;""),"3",IF(AND($AZ$36&lt;&gt;""),"2",IF(AND($BC$34&lt;&gt;""),"1","0"))))))</f>
        <v>3</v>
      </c>
      <c r="BB29" s="23">
        <f>SUM(IF($BC$34&gt;$AZ$34,1,0)+IF($AZ$36&gt;$BC$36,1,0)+IF($BC$39&gt;$AZ$39,1,0)+IF($AZ$40&gt;$BC$40,1,0)+IF($AZ$43&gt;$BC$43,1,0)+IF($BC$44&gt;$AZ$44,1,0))</f>
        <v>2</v>
      </c>
      <c r="BC29" s="32">
        <f>SUM(IF(AND($BC$34=$AZ$34,$BC$34&lt;&gt;""),1,0)+IF(AND($AZ$36=$BC$36,$AZ$36&lt;&gt;""),1,0)+IF(AND($BC$39=$AZ$39,$BC$39&lt;&gt;""),1,0)+IF(AND($AZ$40=$BC$40,$AZ$40&lt;&gt;""),1,0)+IF(AND($AZ$43=$BC$43,$AZ$43&lt;&gt;""),1,0)+IF(AND($BC$44=$AZ$44,$BC$44&lt;&gt;""),1,0))</f>
        <v>0</v>
      </c>
      <c r="BD29" s="32">
        <f>SUM(IF($BC$34&lt;$AZ$34,1,0)+IF($AZ$36&lt;$BC$36,1,0)+IF($BC$39&lt;$AZ$39,1,0)+IF($AZ$40&lt;$BC$40,1,0)+IF($AZ$43&lt;$BC$43,1,0)+IF($BC$44&lt;$AZ$44,1,0))</f>
        <v>1</v>
      </c>
      <c r="BE29" s="24">
        <f>$BC$34+$AZ$36+$BC$39+$AZ$40+$AZ$43+$BC$44</f>
        <v>9</v>
      </c>
      <c r="BF29" s="23">
        <f>$AZ$34+$BC$36+$AZ$39+$BC$40+$BC$43+$AZ$44</f>
        <v>5</v>
      </c>
      <c r="BG29" s="24">
        <f>$BE$28-$BF$28</f>
        <v>6</v>
      </c>
      <c r="BH29" s="7">
        <f>3*$BB$28+$BC$28</f>
        <v>9</v>
      </c>
    </row>
    <row r="30" spans="2:60" ht="18.95" customHeight="1" x14ac:dyDescent="0.25">
      <c r="B30" s="47"/>
      <c r="C30" s="30" t="s">
        <v>89</v>
      </c>
      <c r="D30" s="19"/>
      <c r="E30" s="19"/>
      <c r="F30" s="19"/>
      <c r="G30" s="29"/>
      <c r="H30" s="24" t="str">
        <f>IF(AND($G$44&lt;&gt;""),"6",IF(AND($G$42&lt;&gt;""),"5",IF(AND($J$41&lt;&gt;""),"4",IF(AND($J$38&lt;&gt;""),"3",IF(AND($J$36&lt;&gt;""),"2",IF(AND($G$35&lt;&gt;""),"1","0"))))))</f>
        <v>3</v>
      </c>
      <c r="I30" s="24">
        <f>SUM(IF($G$35&gt;$J$35,1,0)+IF($J$36&gt;$G$36,1,0)+IF($J$38&gt;$G$38,1,0)+IF($J$41&gt;$G$41,1,0)+IF($G$42&gt;$J$42,1,0)+IF($G$44&gt;$J$44,1,0))</f>
        <v>3</v>
      </c>
      <c r="J30" s="25">
        <f>SUM(IF(AND($G$35=$J$35,$G$35&lt;&gt;""),1,0)+IF(AND($J$36=$G$36,$J$36&lt;&gt;""),1,0)+IF(AND($J$38=$G$38,$J$38&lt;&gt;""),1,0)+IF(AND($J$41=$G$41,$J$41&lt;&gt;""),1,0)+IF(AND($G$42=$J$42,$G$42&lt;&gt;""),1,0)+IF(AND($G$44=$J$44,$G$44&lt;&gt;""),1,0))</f>
        <v>0</v>
      </c>
      <c r="K30" s="25">
        <f>SUM(IF($G$35&lt;$J$35,1,0)+IF($J$36&lt;$G$36,1,0)+IF($J$38&lt;$G$38,1,0)+IF($J$41&lt;$G$41,1,0)+IF($G$42&lt;$J$42,1,0)+IF($G$44&lt;$J$44,1,0))</f>
        <v>0</v>
      </c>
      <c r="L30" s="24">
        <f>$G$35+$J$36+$J$38+$J$41+$G$42+$G$44</f>
        <v>8</v>
      </c>
      <c r="M30" s="24">
        <f>$J$35+$G$36+$G$38+$G$41+$J$42+$J$44</f>
        <v>5</v>
      </c>
      <c r="N30" s="24">
        <f>$L$29-$M$29</f>
        <v>-2</v>
      </c>
      <c r="O30" s="7">
        <f>3*$I$29+$J$29</f>
        <v>3</v>
      </c>
      <c r="Q30" s="47"/>
      <c r="R30" s="30" t="s">
        <v>56</v>
      </c>
      <c r="S30" s="19"/>
      <c r="T30" s="19"/>
      <c r="U30" s="19"/>
      <c r="V30" s="50"/>
      <c r="W30" s="24" t="str">
        <f>IF(AND($V$44&lt;&gt;""),"6",IF(AND($V$42&lt;&gt;""),"5",IF(AND($Y$41&lt;&gt;""),"4",IF(AND($Y$38&lt;&gt;""),"3",IF(AND($Y$36&lt;&gt;""),"2",IF(AND($V$35&lt;&gt;""),"1","0"))))))</f>
        <v>3</v>
      </c>
      <c r="X30" s="24">
        <f>SUM(IF($V$35&gt;$Y$35,1,0)+IF($Y$36&gt;$V$36,1,0)+IF($Y$38&gt;$V$38,1,0)+IF($Y$41&gt;$V$41,1,0)+IF($V$42&gt;$Y$42,1,0)+IF($V$44&gt;$Y$44,1,0))</f>
        <v>0</v>
      </c>
      <c r="Y30" s="41">
        <f>SUM(IF(AND($V$35=$Y$35,$V$35&lt;&gt;""),1,0)+IF(AND($Y$36=$V$36,$Y$36&lt;&gt;""),1,0)+IF(AND($Y$38=V$38,$Y$38&lt;&gt;""),1,0)+IF(AND($Y$41=$V$41,$Y$41&lt;&gt;""),1,0)+IF(AND($V$42=$Y$42,$V$42&lt;&gt;""),1,0)+IF(AND($V$44=$Y$44,$V$44&lt;&gt;""),1,0))</f>
        <v>1</v>
      </c>
      <c r="Z30" s="25">
        <f>SUM(IF($V$35&lt;$Y$35,1,0)+IF($Y$36&lt;$V$36,1,0)+IF($Y$38&lt;$V$38,1,0)+IF($Y$41&lt;$V$41,1,0)+IF($V$42&lt;$Y$42,1,0)+IF($V$44&lt;$Y$44,1,0))</f>
        <v>2</v>
      </c>
      <c r="AA30" s="24">
        <f>$V$35+$Y$36+$Y$38+$Y$41+$V$42+$V$44</f>
        <v>3</v>
      </c>
      <c r="AB30" s="24">
        <f>$Y$35+$V$36+$V$38+$V$41+$Y$42+$Y$44</f>
        <v>6</v>
      </c>
      <c r="AC30" s="24">
        <f>$AA$30-$AB$30</f>
        <v>-3</v>
      </c>
      <c r="AD30" s="7">
        <f>3*$X$30+$Y$30</f>
        <v>1</v>
      </c>
      <c r="AF30" s="47"/>
      <c r="AG30" s="30" t="s">
        <v>74</v>
      </c>
      <c r="AH30" s="19"/>
      <c r="AI30" s="19"/>
      <c r="AJ30" s="19"/>
      <c r="AK30" s="29"/>
      <c r="AL30" s="24" t="str">
        <f>IF(AND($AK$44&lt;&gt;""),"6",IF(AND($AK$42&lt;&gt;""),"5",IF(AND($AN$41&lt;&gt;""),"4",IF(AND($AN$38&lt;&gt;""),"3",IF(AND($AN$36&lt;&gt;""),"2",IF(AND($AK$35&lt;&gt;""),"1","0"))))))</f>
        <v>3</v>
      </c>
      <c r="AM30" s="24">
        <f>SUM(IF($AK$35&gt;$AN$35,1,0)+IF($AN$36&gt;$AK$36,1,0)+IF($AN$38&gt;$AK$38,1,0)+IF($AN$41&gt;$AK$41,1,0)+IF($AK$42&gt;$AN$42,1,0)+IF($AK$44&gt;$AN$44,1,0))</f>
        <v>1</v>
      </c>
      <c r="AN30" s="89">
        <f>SUM(IF(AND($AK$35=$AN$35,$AK$35&lt;&gt;""),1,0)+IF(AND($AN$36=$AK$36,$AN$36&lt;&gt;""),1,0)+IF(AND($AN$38=$AK$38,$AN$38&lt;&gt;""),1,0)+IF(AND($AN$41=$AK$41,$AN$41&lt;&gt;""),1,0)+IF(AND($AK$42=$AN$42,$AK$42&lt;&gt;""),1,0)+IF(AND($AK$44=$AN$44,$AK$44&lt;&gt;""),1,0))</f>
        <v>2</v>
      </c>
      <c r="AO30" s="89">
        <f>SUM(IF($AK$35&lt;$AN$35,1,0)+IF($AN$36&lt;$AK$36,1,0)+IF($AN$38&lt;$AK$38,1,0)+IF($AN$41&lt;$AK$41,1,0)+IF($AK$42&lt;$AN$42,1,0)+IF($AK$44&lt;$AN$44,1,0))</f>
        <v>0</v>
      </c>
      <c r="AP30" s="24">
        <f>$AK$35+$AN$36+$AN$38+$AN$41+$AK$42+$AK$44</f>
        <v>6</v>
      </c>
      <c r="AQ30" s="24">
        <f>$AN$35+$AK$36+$AK$38+$AK$41+$AN$42+$AN$44</f>
        <v>3</v>
      </c>
      <c r="AR30" s="24">
        <f>$AP$30-$AQ$30</f>
        <v>3</v>
      </c>
      <c r="AS30" s="7">
        <f>3*$AM$30+$AN$30</f>
        <v>5</v>
      </c>
      <c r="AU30" s="47"/>
      <c r="AV30" s="30" t="s">
        <v>31</v>
      </c>
      <c r="AW30" s="19"/>
      <c r="AX30" s="19"/>
      <c r="AY30" s="19"/>
      <c r="AZ30" s="29"/>
      <c r="BA30" s="24" t="str">
        <f>IF(AND($AZ$44&lt;&gt;""),"6",IF(AND($AZ$42&lt;&gt;""),"5",IF(AND($BC$41&lt;&gt;""),"4",IF(AND($BC$38&lt;&gt;""),"3",IF(AND($BC$36&lt;&gt;""),"2",IF(AND($AZ$35&lt;&gt;""),"1","0"))))))</f>
        <v>3</v>
      </c>
      <c r="BB30" s="24">
        <f>SUM(IF($AZ$35&gt;$BC$35,1,0)+IF($BC$36&gt;$AZ$36,1,0)+IF($BC$38&gt;$AZ$38,1,0)+IF($BC$41&gt;$AZ$41,1,0)+IF($AZ$42&gt;$BC$42,1,0)+IF($AZ$44&gt;$BC$44,1,0))</f>
        <v>0</v>
      </c>
      <c r="BC30" s="89">
        <f>SUM(IF(AND($AZ$35=$BC$35,$AZ$35&lt;&gt;""),1,0)+IF(AND($BC$36=$AZ$36,$BC$36&lt;&gt;""),1,0)+IF(AND($BC$38=$AZ$38,$BC$38&lt;&gt;""),1,0)+IF(AND($BC$41=$AZ$41,$BC$41&lt;&gt;""),1,0)+IF(AND($AZ$42=$BC$42,$AZ$42&lt;&gt;""),1,0)+IF(AND($AZ$44=$BC$44,$AZ$44&lt;&gt;""),1,0))</f>
        <v>1</v>
      </c>
      <c r="BD30" s="89">
        <f>SUM(IF($AZ$35&lt;$BC$35,1,0)+IF($BC$36&lt;$AZ$36,1,0)+IF($BC$38&lt;$AZ$38,1,0)+IF($BC$41&lt;$AZ$41,1,0)+IF($AZ$42&lt;$BC$42,1,0)+IF($AZ$44&lt;$BC$44,1,0))</f>
        <v>2</v>
      </c>
      <c r="BE30" s="24">
        <f>$AZ$35+$BC$36+$BC$38+$BC$41+$AZ$42+$AZ$44</f>
        <v>5</v>
      </c>
      <c r="BF30" s="24">
        <f>$BC$35+$AZ$36+$AZ$38+$AZ$41+$BC$42+$BC$44</f>
        <v>12</v>
      </c>
      <c r="BG30" s="24">
        <f>$BE$30-$BF$30</f>
        <v>-7</v>
      </c>
      <c r="BH30" s="7">
        <f>3*$BB$30+$BC$30</f>
        <v>1</v>
      </c>
    </row>
    <row r="31" spans="2:60" ht="18.95" customHeight="1" x14ac:dyDescent="0.25">
      <c r="B31" s="48"/>
      <c r="C31" s="30" t="s">
        <v>82</v>
      </c>
      <c r="D31" s="19"/>
      <c r="E31" s="19"/>
      <c r="F31" s="19"/>
      <c r="G31" s="29"/>
      <c r="H31" s="24" t="str">
        <f>IF(AND($J$45&lt;&gt;""),"6",IF(AND($J$43&lt;&gt;""),"5",IF(AND($G$41&lt;&gt;""),"4",IF(AND($G$39&lt;&gt;""),"3",IF(AND($G$37&lt;&gt;""),"2",IF(AND($J$35&lt;&gt;""),"1","0"))))))</f>
        <v>3</v>
      </c>
      <c r="I31" s="23">
        <f>SUM(IF($J$35&gt;$G$35,1,0)+IF($G$37&gt;$J$37,1,0)+IF($G$39&gt;$J$39,1,0)+IF($G$41&gt;$J$41,1,0)+IF($J$43&gt;$G$43,1,0)+IF($J$45&gt;$G$45,1,0))</f>
        <v>1</v>
      </c>
      <c r="J31" s="26">
        <f>SUM(IF(AND($J$35=$G$35,$J$35&lt;&gt;""),1,0)+IF(AND($G$37=$J$37,$G$37&lt;&gt;""),1,0)+IF(AND($G$39=$J$39,$G$39&lt;&gt;""),1,0)+IF(AND($G$41=$J$41,$G$41&lt;&gt;""),1,0)+IF(AND($J$43=$G$43,$J$43&lt;&gt;""),1,0)+IF(AND($J$45=$G$45,$J$45&lt;&gt;""),1,0))</f>
        <v>1</v>
      </c>
      <c r="K31" s="26">
        <f>SUM(IF($J$35&lt;$G$35,1,0)+IF($G$37&lt;$J$37,1,0)+IF($G$39&lt;$J$39,1,0)+IF($G$41&lt;$J$41,1,0)+IF($J$43&lt;$G$43,1,0)+IF($J$45&lt;$G$45,1,0))</f>
        <v>1</v>
      </c>
      <c r="L31" s="24">
        <f>$J$35+$G$37+$G$39+$G$41+$J$43+$J$45</f>
        <v>6</v>
      </c>
      <c r="M31" s="23">
        <f>$G$35+$J$37+$J$39+$J$41+$G$43+$G$45</f>
        <v>5</v>
      </c>
      <c r="N31" s="23">
        <f>$L$31-$M$31</f>
        <v>1</v>
      </c>
      <c r="O31" s="10">
        <f>3*$I$31+$J$31</f>
        <v>4</v>
      </c>
      <c r="Q31" s="48"/>
      <c r="R31" s="30" t="s">
        <v>73</v>
      </c>
      <c r="S31" s="19"/>
      <c r="T31" s="19"/>
      <c r="U31" s="19"/>
      <c r="V31" s="50"/>
      <c r="W31" s="24" t="str">
        <f>IF(AND($Y$45&lt;&gt;""),"6",IF(AND($Y$43&lt;&gt;""),"5",IF(AND($V$41&lt;&gt;""),"4",IF(AND($V$39&lt;&gt;""),"3",IF(AND($V$37&lt;&gt;""),"2",IF(AND($Y$35&lt;&gt;""),"1","0"))))))</f>
        <v>3</v>
      </c>
      <c r="X31" s="23">
        <f>SUM(IF($Y$35&gt;$V$35,1,0)+IF($V$37&gt;$Y$37,1,0)+IF($V$39&gt;$Y$39,1,0)+IF($V$41&gt;$Y$41,1,0)+IF($Y$43&gt;$V$43,1,0)+IF($Y$45&gt;$V$45,1,0))</f>
        <v>0</v>
      </c>
      <c r="Y31" s="43">
        <f>SUM(IF(AND($Y$35=$V$35,$Y$35&lt;&gt;""),1,0)+IF(AND($V$37=$Y$37,$V$37&lt;&gt;""),1,0)+IF(AND($V$39=$Y$39,$V$39&lt;&gt;""),1,0)+IF(AND($V$41=$Y$41,$V$41&lt;&gt;""),1,0)+IF(AND($Y$43=$V$43,$Y$43&lt;&gt;""),1,0)+IF(AND($Y$45=$V$45,$Y$45&lt;&gt;""),1,0))</f>
        <v>2</v>
      </c>
      <c r="Z31" s="26">
        <f>SUM(IF($Y$35&lt;$V$35,1,0)+IF($V$37&lt;$Y$37,1,0)+IF($V$39&lt;$Y$39,1,0)+IF($V$41&lt;$Y$41,1,0)+IF($Y$43&lt;$V$43,1,0)+IF($Y$45&lt;$V$45,1,0))</f>
        <v>1</v>
      </c>
      <c r="AA31" s="24">
        <f>$Y$35+$V$37+$V$39+$V$41+$Y$43+$Y$45</f>
        <v>2</v>
      </c>
      <c r="AB31" s="23">
        <f>V35+Y37+Y39+Y41+V43+V45</f>
        <v>3</v>
      </c>
      <c r="AC31" s="23">
        <f>$AA$31-$AB$31</f>
        <v>-1</v>
      </c>
      <c r="AD31" s="10">
        <f>3*$X$31+$Y$31</f>
        <v>2</v>
      </c>
      <c r="AF31" s="48"/>
      <c r="AG31" s="30" t="s">
        <v>50</v>
      </c>
      <c r="AH31" s="19"/>
      <c r="AI31" s="19"/>
      <c r="AJ31" s="19"/>
      <c r="AK31" s="29"/>
      <c r="AL31" s="24" t="str">
        <f>IF(AND($AN$45&lt;&gt;""),"6",IF(AND($AN$43&lt;&gt;""),"5",IF(AND($AK$41&lt;&gt;""),"4",IF(AND($AK$39&lt;&gt;""),"3",IF(AND($AK$37&lt;&gt;""),"2",IF(AND($AN$35&lt;&gt;""),"1","0"))))))</f>
        <v>3</v>
      </c>
      <c r="AM31" s="23">
        <f>SUM(IF($AN$35&gt;$AK$35,1,0)+IF($AK$37&gt;$AN$37,1,0)+IF($AK$39&gt;$AN$39,1,0)+IF($AK$41&gt;$AN$41,1,0)+IF($AN$43&gt;$AK$43,1,0)+IF($AN$45&gt;$AK$45,1,0))</f>
        <v>2</v>
      </c>
      <c r="AN31" s="88">
        <f>SUM(IF(AND($AN$35=$AK$35,$AN$35&lt;&gt;""),1,0)+IF(AND($AK$37=$AN$37,$AK$37&lt;&gt;""),1,0)+IF(AND($AK$39=$AN$39,$AK$39&lt;&gt;""),1,0)+IF(AND($AK$41=$AN$41,$AK$41&lt;&gt;""),1,0)+IF(AND($AN$43=$AK$43,$AN$43&lt;&gt;""),1,0)+IF(AND($AN$45=$AK$45,$AN$45&lt;&gt;""),1,0))</f>
        <v>0</v>
      </c>
      <c r="AO31" s="88">
        <f>SUM(IF($AN$35&lt;$AK$35,1,0)+IF($AK$37&lt;$AN$37,1,0)+IF($AK$39&lt;$AN$39,1,0)+IF($AK$41&lt;$AN$41,1,0)+IF($AN$43&lt;$AK$43,1,0)+IF($AN$45&lt;$AK$45,1,0))</f>
        <v>1</v>
      </c>
      <c r="AP31" s="24">
        <f>$AN$35+$AK$37+$AK$39+$AK$41+$AN$43+$AN$45</f>
        <v>4</v>
      </c>
      <c r="AQ31" s="23">
        <f>$AK$35+$AN$37+$AN$39+$AN$41+$AK$43+$AK$45</f>
        <v>5</v>
      </c>
      <c r="AR31" s="23">
        <f>$AP$31-$AQ$31</f>
        <v>-1</v>
      </c>
      <c r="AS31" s="7">
        <f>3*$AM$31+$AN$31</f>
        <v>6</v>
      </c>
      <c r="AU31" s="48"/>
      <c r="AV31" s="30" t="s">
        <v>53</v>
      </c>
      <c r="AW31" s="19"/>
      <c r="AX31" s="19"/>
      <c r="AY31" s="19"/>
      <c r="AZ31" s="29"/>
      <c r="BA31" s="24" t="str">
        <f>IF(AND($BC$45&lt;&gt;""),"6",IF(AND($BC$43&lt;&gt;""),"5",IF(AND($AZ$41&lt;&gt;""),"4",IF(AND($AZ$39&lt;&gt;""),"3",IF(AND($AZ$37&lt;&gt;""),"2",IF(AND($BC$35&lt;&gt;""),"1","0"))))))</f>
        <v>3</v>
      </c>
      <c r="BB31" s="24">
        <f>SUM(IF($BC$35&gt;$AZ$35,1,0)+IF($AZ$37&gt;$BC$37,1,0)+IF($AZ$39&gt;$BC$39,1,0)+IF($AZ$41&gt;$BC$41,1,0)+IF($BC$43&gt;$AZ$43,1,0)+IF($BC$45&gt;$AZ$45,1,0))</f>
        <v>0</v>
      </c>
      <c r="BC31" s="31">
        <f>SUM(IF(AND($BC$35=$AZ$35,$BC$35&lt;&gt;""),1,0)+IF(AND($AZ$37=$BC$37,$AZ$37&lt;&gt;""),1,0)+IF(AND($AZ$39=$BC$39,$AZ$39&lt;&gt;""),1,0)+IF(AND($AZ$41=$AZ$41,$BC$41&lt;&gt;""),1,0)+IF(AND($BC$43=$AZ$43,$BC$43&lt;&gt;""),1,0)+IF(AND($BC$45=$AZ$45,$BC$45&lt;&gt;""),1,0))</f>
        <v>1</v>
      </c>
      <c r="BD31" s="31">
        <f>SUM(IF($BC$35&lt;$AZ$35,1,0)+IF($AZ$37&lt;$BC$37,1,0)+IF($AZ$39&lt;$BC$39,1,0)+IF($AZ$41&lt;$BC$41,1,0)+IF($BC$43&lt;$AZ$43,1,0)+IF($BC$45&lt;$AZ$45,1,0))</f>
        <v>2</v>
      </c>
      <c r="BE31" s="24">
        <f>$BC$35+$AZ$37+$AZ$39+$AZ$41+$BC$43+$BC$45</f>
        <v>4</v>
      </c>
      <c r="BF31" s="24">
        <f>$AZ$35+$BC$37+$BC$39+$BC$41+$AZ$43+$AZ$45</f>
        <v>7</v>
      </c>
      <c r="BG31" s="23">
        <f>$BE$29-$BF$29</f>
        <v>4</v>
      </c>
      <c r="BH31" s="7">
        <f>3*$BB$29+$BC$29</f>
        <v>6</v>
      </c>
    </row>
    <row r="32" spans="2:60" ht="18.95" customHeight="1" x14ac:dyDescent="0.25"/>
    <row r="33" spans="2:60" ht="18.95" customHeight="1" x14ac:dyDescent="0.25">
      <c r="B33" s="116" t="s">
        <v>1</v>
      </c>
      <c r="C33" s="109"/>
      <c r="D33" s="109"/>
      <c r="E33" s="109"/>
      <c r="F33" s="109"/>
      <c r="G33" s="109" t="s">
        <v>9</v>
      </c>
      <c r="H33" s="109"/>
      <c r="I33" s="109"/>
      <c r="J33" s="109"/>
      <c r="K33" s="109" t="s">
        <v>10</v>
      </c>
      <c r="L33" s="109"/>
      <c r="M33" s="109"/>
      <c r="N33" s="109"/>
      <c r="O33" s="120"/>
      <c r="Q33" s="98" t="s">
        <v>1</v>
      </c>
      <c r="R33" s="99"/>
      <c r="S33" s="99"/>
      <c r="T33" s="99"/>
      <c r="U33" s="99"/>
      <c r="V33" s="99" t="s">
        <v>9</v>
      </c>
      <c r="W33" s="99"/>
      <c r="X33" s="99"/>
      <c r="Y33" s="99"/>
      <c r="Z33" s="99" t="s">
        <v>10</v>
      </c>
      <c r="AA33" s="99"/>
      <c r="AB33" s="99"/>
      <c r="AC33" s="99"/>
      <c r="AD33" s="100"/>
      <c r="AF33" s="98" t="s">
        <v>1</v>
      </c>
      <c r="AG33" s="99"/>
      <c r="AH33" s="99"/>
      <c r="AI33" s="99"/>
      <c r="AJ33" s="99"/>
      <c r="AK33" s="99" t="s">
        <v>9</v>
      </c>
      <c r="AL33" s="99"/>
      <c r="AM33" s="99"/>
      <c r="AN33" s="99"/>
      <c r="AO33" s="99" t="s">
        <v>10</v>
      </c>
      <c r="AP33" s="99"/>
      <c r="AQ33" s="99"/>
      <c r="AR33" s="99"/>
      <c r="AS33" s="100"/>
      <c r="AU33" s="98" t="s">
        <v>1</v>
      </c>
      <c r="AV33" s="99"/>
      <c r="AW33" s="99"/>
      <c r="AX33" s="99"/>
      <c r="AY33" s="99"/>
      <c r="AZ33" s="99" t="s">
        <v>9</v>
      </c>
      <c r="BA33" s="99"/>
      <c r="BB33" s="99"/>
      <c r="BC33" s="99"/>
      <c r="BD33" s="99" t="s">
        <v>10</v>
      </c>
      <c r="BE33" s="99"/>
      <c r="BF33" s="99"/>
      <c r="BG33" s="99"/>
      <c r="BH33" s="100"/>
    </row>
    <row r="34" spans="2:60" ht="18.95" customHeight="1" x14ac:dyDescent="0.25">
      <c r="B34" s="113" t="str">
        <f>Poules!$E$19</f>
        <v>Bassbat</v>
      </c>
      <c r="C34" s="114"/>
      <c r="D34" s="114"/>
      <c r="E34" s="114"/>
      <c r="F34" s="115"/>
      <c r="G34" s="68">
        <v>2</v>
      </c>
      <c r="H34" s="114" t="s">
        <v>12</v>
      </c>
      <c r="I34" s="114"/>
      <c r="J34" s="70">
        <v>3</v>
      </c>
      <c r="K34" s="106" t="str">
        <f>Poules!$E$20</f>
        <v>Alexandre59700</v>
      </c>
      <c r="L34" s="107"/>
      <c r="M34" s="107"/>
      <c r="N34" s="107"/>
      <c r="O34" s="108"/>
      <c r="Q34" s="113" t="str">
        <f>Poules!$L$19</f>
        <v>Gofoot</v>
      </c>
      <c r="R34" s="114"/>
      <c r="S34" s="114"/>
      <c r="T34" s="114"/>
      <c r="U34" s="115"/>
      <c r="V34" s="69">
        <v>2</v>
      </c>
      <c r="W34" s="107" t="s">
        <v>12</v>
      </c>
      <c r="X34" s="107"/>
      <c r="Y34" s="71">
        <v>2</v>
      </c>
      <c r="Z34" s="106" t="str">
        <f>Poules!$L$20</f>
        <v>Wolf005</v>
      </c>
      <c r="AA34" s="107"/>
      <c r="AB34" s="107"/>
      <c r="AC34" s="107"/>
      <c r="AD34" s="108"/>
      <c r="AF34" s="113" t="str">
        <f>Poules!$E$25</f>
        <v>Cedreams</v>
      </c>
      <c r="AG34" s="114"/>
      <c r="AH34" s="114"/>
      <c r="AI34" s="114"/>
      <c r="AJ34" s="115"/>
      <c r="AK34" s="69">
        <v>3</v>
      </c>
      <c r="AL34" s="107" t="s">
        <v>12</v>
      </c>
      <c r="AM34" s="107"/>
      <c r="AN34" s="71">
        <v>4</v>
      </c>
      <c r="AO34" s="106" t="str">
        <f>Poules!$E$26</f>
        <v>Bobbyz</v>
      </c>
      <c r="AP34" s="107"/>
      <c r="AQ34" s="107"/>
      <c r="AR34" s="107"/>
      <c r="AS34" s="108"/>
      <c r="AU34" s="113" t="str">
        <f>Poules!$L$25</f>
        <v>CA Penarol</v>
      </c>
      <c r="AV34" s="114"/>
      <c r="AW34" s="114"/>
      <c r="AX34" s="114"/>
      <c r="AY34" s="115"/>
      <c r="AZ34" s="69">
        <v>4</v>
      </c>
      <c r="BA34" s="107" t="s">
        <v>12</v>
      </c>
      <c r="BB34" s="107"/>
      <c r="BC34" s="71">
        <v>3</v>
      </c>
      <c r="BD34" s="106" t="str">
        <f>Poules!$L$26</f>
        <v>Lenestor</v>
      </c>
      <c r="BE34" s="107"/>
      <c r="BF34" s="107"/>
      <c r="BG34" s="107"/>
      <c r="BH34" s="108"/>
    </row>
    <row r="35" spans="2:60" ht="18.95" customHeight="1" x14ac:dyDescent="0.25">
      <c r="B35" s="106" t="str">
        <f>Poules!$E$21</f>
        <v>Saint gereon</v>
      </c>
      <c r="C35" s="107"/>
      <c r="D35" s="107"/>
      <c r="E35" s="107"/>
      <c r="F35" s="108"/>
      <c r="G35" s="69">
        <v>2</v>
      </c>
      <c r="H35" s="107" t="s">
        <v>12</v>
      </c>
      <c r="I35" s="107"/>
      <c r="J35" s="71">
        <v>1</v>
      </c>
      <c r="K35" s="106" t="str">
        <f>Poules!$E$22</f>
        <v>Dede</v>
      </c>
      <c r="L35" s="107"/>
      <c r="M35" s="107"/>
      <c r="N35" s="107"/>
      <c r="O35" s="108"/>
      <c r="Q35" s="106" t="str">
        <f>Poules!$L$21</f>
        <v>Turbo5</v>
      </c>
      <c r="R35" s="107"/>
      <c r="S35" s="107"/>
      <c r="T35" s="107"/>
      <c r="U35" s="108"/>
      <c r="V35" s="69">
        <v>1</v>
      </c>
      <c r="W35" s="107" t="s">
        <v>12</v>
      </c>
      <c r="X35" s="107"/>
      <c r="Y35" s="71">
        <v>1</v>
      </c>
      <c r="Z35" s="106" t="str">
        <f>Poules!$L$22</f>
        <v>Skyhunter</v>
      </c>
      <c r="AA35" s="107"/>
      <c r="AB35" s="107"/>
      <c r="AC35" s="107"/>
      <c r="AD35" s="108"/>
      <c r="AF35" s="106" t="str">
        <f>Poules!$E$27</f>
        <v>Calabriamia</v>
      </c>
      <c r="AG35" s="107"/>
      <c r="AH35" s="107"/>
      <c r="AI35" s="107"/>
      <c r="AJ35" s="108"/>
      <c r="AK35" s="69">
        <v>4</v>
      </c>
      <c r="AL35" s="107" t="s">
        <v>12</v>
      </c>
      <c r="AM35" s="107"/>
      <c r="AN35" s="71">
        <v>1</v>
      </c>
      <c r="AO35" s="106" t="str">
        <f>Poules!$E$28</f>
        <v>Fc Tiwaz</v>
      </c>
      <c r="AP35" s="107"/>
      <c r="AQ35" s="107"/>
      <c r="AR35" s="107"/>
      <c r="AS35" s="108"/>
      <c r="AU35" s="106" t="str">
        <f>Poules!$L$27</f>
        <v>Ozieri</v>
      </c>
      <c r="AV35" s="107"/>
      <c r="AW35" s="107"/>
      <c r="AX35" s="107"/>
      <c r="AY35" s="108"/>
      <c r="AZ35" s="69">
        <v>4</v>
      </c>
      <c r="BA35" s="107" t="s">
        <v>12</v>
      </c>
      <c r="BB35" s="107"/>
      <c r="BC35" s="71">
        <v>4</v>
      </c>
      <c r="BD35" s="106" t="str">
        <f>Poules!$L$28</f>
        <v>Selen Team 29</v>
      </c>
      <c r="BE35" s="107"/>
      <c r="BF35" s="107"/>
      <c r="BG35" s="107"/>
      <c r="BH35" s="108"/>
    </row>
    <row r="36" spans="2:60" ht="18.95" customHeight="1" x14ac:dyDescent="0.25">
      <c r="B36" s="106" t="str">
        <f>Poules!$E$20</f>
        <v>Alexandre59700</v>
      </c>
      <c r="C36" s="107"/>
      <c r="D36" s="107"/>
      <c r="E36" s="107"/>
      <c r="F36" s="108"/>
      <c r="G36" s="69">
        <v>2</v>
      </c>
      <c r="H36" s="107" t="s">
        <v>12</v>
      </c>
      <c r="I36" s="107"/>
      <c r="J36" s="71">
        <v>3</v>
      </c>
      <c r="K36" s="106" t="str">
        <f>Poules!$E$21</f>
        <v>Saint gereon</v>
      </c>
      <c r="L36" s="107"/>
      <c r="M36" s="107"/>
      <c r="N36" s="107"/>
      <c r="O36" s="108"/>
      <c r="Q36" s="106" t="str">
        <f>Poules!$L$20</f>
        <v>Wolf005</v>
      </c>
      <c r="R36" s="107"/>
      <c r="S36" s="107"/>
      <c r="T36" s="107"/>
      <c r="U36" s="108"/>
      <c r="V36" s="69">
        <v>3</v>
      </c>
      <c r="W36" s="107" t="s">
        <v>12</v>
      </c>
      <c r="X36" s="107"/>
      <c r="Y36" s="71">
        <v>1</v>
      </c>
      <c r="Z36" s="106" t="str">
        <f>Poules!$L$21</f>
        <v>Turbo5</v>
      </c>
      <c r="AA36" s="107"/>
      <c r="AB36" s="107"/>
      <c r="AC36" s="107"/>
      <c r="AD36" s="108"/>
      <c r="AF36" s="106" t="str">
        <f>Poules!$E$26</f>
        <v>Bobbyz</v>
      </c>
      <c r="AG36" s="107"/>
      <c r="AH36" s="107"/>
      <c r="AI36" s="107"/>
      <c r="AJ36" s="108"/>
      <c r="AK36" s="69">
        <v>1</v>
      </c>
      <c r="AL36" s="107" t="s">
        <v>12</v>
      </c>
      <c r="AM36" s="107"/>
      <c r="AN36" s="71">
        <v>1</v>
      </c>
      <c r="AO36" s="106" t="str">
        <f>Poules!$E$27</f>
        <v>Calabriamia</v>
      </c>
      <c r="AP36" s="107"/>
      <c r="AQ36" s="107"/>
      <c r="AR36" s="107"/>
      <c r="AS36" s="108"/>
      <c r="AU36" s="106" t="str">
        <f>Poules!$L$26</f>
        <v>Lenestor</v>
      </c>
      <c r="AV36" s="107"/>
      <c r="AW36" s="107"/>
      <c r="AX36" s="107"/>
      <c r="AY36" s="108"/>
      <c r="AZ36" s="69">
        <v>5</v>
      </c>
      <c r="BA36" s="107" t="s">
        <v>12</v>
      </c>
      <c r="BB36" s="107"/>
      <c r="BC36" s="71">
        <v>1</v>
      </c>
      <c r="BD36" s="106" t="str">
        <f>Poules!$L$27</f>
        <v>Ozieri</v>
      </c>
      <c r="BE36" s="107"/>
      <c r="BF36" s="107"/>
      <c r="BG36" s="107"/>
      <c r="BH36" s="108"/>
    </row>
    <row r="37" spans="2:60" ht="18.95" customHeight="1" x14ac:dyDescent="0.25">
      <c r="B37" s="106" t="str">
        <f>Poules!$E$22</f>
        <v>Dede</v>
      </c>
      <c r="C37" s="107"/>
      <c r="D37" s="107"/>
      <c r="E37" s="107"/>
      <c r="F37" s="108"/>
      <c r="G37" s="69">
        <v>2</v>
      </c>
      <c r="H37" s="107" t="s">
        <v>12</v>
      </c>
      <c r="I37" s="107"/>
      <c r="J37" s="71">
        <v>2</v>
      </c>
      <c r="K37" s="106" t="str">
        <f>Poules!$E$19</f>
        <v>Bassbat</v>
      </c>
      <c r="L37" s="107"/>
      <c r="M37" s="107"/>
      <c r="N37" s="107"/>
      <c r="O37" s="108"/>
      <c r="Q37" s="106" t="str">
        <f>Poules!$L$22</f>
        <v>Skyhunter</v>
      </c>
      <c r="R37" s="107"/>
      <c r="S37" s="107"/>
      <c r="T37" s="107"/>
      <c r="U37" s="108"/>
      <c r="V37" s="69">
        <v>0</v>
      </c>
      <c r="W37" s="107" t="s">
        <v>12</v>
      </c>
      <c r="X37" s="107"/>
      <c r="Y37" s="71">
        <v>0</v>
      </c>
      <c r="Z37" s="106" t="str">
        <f>Poules!$L$19</f>
        <v>Gofoot</v>
      </c>
      <c r="AA37" s="107"/>
      <c r="AB37" s="107"/>
      <c r="AC37" s="107"/>
      <c r="AD37" s="108"/>
      <c r="AF37" s="106" t="str">
        <f>Poules!$E$28</f>
        <v>Fc Tiwaz</v>
      </c>
      <c r="AG37" s="107"/>
      <c r="AH37" s="107"/>
      <c r="AI37" s="107"/>
      <c r="AJ37" s="108"/>
      <c r="AK37" s="69">
        <v>1</v>
      </c>
      <c r="AL37" s="107" t="s">
        <v>12</v>
      </c>
      <c r="AM37" s="107"/>
      <c r="AN37" s="71">
        <v>0</v>
      </c>
      <c r="AO37" s="106" t="str">
        <f>Poules!$E$25</f>
        <v>Cedreams</v>
      </c>
      <c r="AP37" s="107"/>
      <c r="AQ37" s="107"/>
      <c r="AR37" s="107"/>
      <c r="AS37" s="108"/>
      <c r="AU37" s="106" t="str">
        <f>Poules!$L$28</f>
        <v>Selen Team 29</v>
      </c>
      <c r="AV37" s="107"/>
      <c r="AW37" s="107"/>
      <c r="AX37" s="107"/>
      <c r="AY37" s="108"/>
      <c r="AZ37" s="69">
        <v>0</v>
      </c>
      <c r="BA37" s="107" t="s">
        <v>12</v>
      </c>
      <c r="BB37" s="107"/>
      <c r="BC37" s="71">
        <v>2</v>
      </c>
      <c r="BD37" s="106" t="str">
        <f>Poules!$L$25</f>
        <v>CA Penarol</v>
      </c>
      <c r="BE37" s="107"/>
      <c r="BF37" s="107"/>
      <c r="BG37" s="107"/>
      <c r="BH37" s="108"/>
    </row>
    <row r="38" spans="2:60" ht="18.95" customHeight="1" x14ac:dyDescent="0.25">
      <c r="B38" s="106" t="str">
        <f>Poules!$E$19</f>
        <v>Bassbat</v>
      </c>
      <c r="C38" s="107"/>
      <c r="D38" s="107"/>
      <c r="E38" s="107"/>
      <c r="F38" s="108"/>
      <c r="G38" s="69">
        <v>2</v>
      </c>
      <c r="H38" s="107" t="s">
        <v>12</v>
      </c>
      <c r="I38" s="107"/>
      <c r="J38" s="71">
        <v>3</v>
      </c>
      <c r="K38" s="106" t="str">
        <f>Poules!$E$21</f>
        <v>Saint gereon</v>
      </c>
      <c r="L38" s="107"/>
      <c r="M38" s="107"/>
      <c r="N38" s="107"/>
      <c r="O38" s="108"/>
      <c r="Q38" s="106" t="str">
        <f>Poules!$L$19</f>
        <v>Gofoot</v>
      </c>
      <c r="R38" s="107"/>
      <c r="S38" s="107"/>
      <c r="T38" s="107"/>
      <c r="U38" s="108"/>
      <c r="V38" s="69">
        <v>2</v>
      </c>
      <c r="W38" s="107" t="s">
        <v>12</v>
      </c>
      <c r="X38" s="107"/>
      <c r="Y38" s="71">
        <v>1</v>
      </c>
      <c r="Z38" s="106" t="str">
        <f>Poules!$L$21</f>
        <v>Turbo5</v>
      </c>
      <c r="AA38" s="107"/>
      <c r="AB38" s="107"/>
      <c r="AC38" s="107"/>
      <c r="AD38" s="108"/>
      <c r="AF38" s="106" t="str">
        <f>Poules!$E$25</f>
        <v>Cedreams</v>
      </c>
      <c r="AG38" s="107"/>
      <c r="AH38" s="107"/>
      <c r="AI38" s="107"/>
      <c r="AJ38" s="108"/>
      <c r="AK38" s="69">
        <v>1</v>
      </c>
      <c r="AL38" s="107" t="s">
        <v>12</v>
      </c>
      <c r="AM38" s="107"/>
      <c r="AN38" s="71">
        <v>1</v>
      </c>
      <c r="AO38" s="106" t="str">
        <f>Poules!$E$27</f>
        <v>Calabriamia</v>
      </c>
      <c r="AP38" s="107"/>
      <c r="AQ38" s="107"/>
      <c r="AR38" s="107"/>
      <c r="AS38" s="108"/>
      <c r="AU38" s="106" t="str">
        <f>Poules!$L$25</f>
        <v>CA Penarol</v>
      </c>
      <c r="AV38" s="107"/>
      <c r="AW38" s="107"/>
      <c r="AX38" s="107"/>
      <c r="AY38" s="108"/>
      <c r="AZ38" s="69">
        <v>3</v>
      </c>
      <c r="BA38" s="107" t="s">
        <v>12</v>
      </c>
      <c r="BB38" s="107"/>
      <c r="BC38" s="71">
        <v>0</v>
      </c>
      <c r="BD38" s="106" t="str">
        <f>Poules!$L$27</f>
        <v>Ozieri</v>
      </c>
      <c r="BE38" s="107"/>
      <c r="BF38" s="107"/>
      <c r="BG38" s="107"/>
      <c r="BH38" s="108"/>
    </row>
    <row r="39" spans="2:60" ht="18.95" customHeight="1" x14ac:dyDescent="0.25">
      <c r="B39" s="106" t="str">
        <f>Poules!$E$22</f>
        <v>Dede</v>
      </c>
      <c r="C39" s="107"/>
      <c r="D39" s="107"/>
      <c r="E39" s="107"/>
      <c r="F39" s="108"/>
      <c r="G39" s="69">
        <v>3</v>
      </c>
      <c r="H39" s="107" t="s">
        <v>12</v>
      </c>
      <c r="I39" s="107"/>
      <c r="J39" s="71">
        <v>1</v>
      </c>
      <c r="K39" s="106" t="str">
        <f>Poules!$E$20</f>
        <v>Alexandre59700</v>
      </c>
      <c r="L39" s="107"/>
      <c r="M39" s="107"/>
      <c r="N39" s="107"/>
      <c r="O39" s="108"/>
      <c r="Q39" s="106" t="str">
        <f>Poules!$L$22</f>
        <v>Skyhunter</v>
      </c>
      <c r="R39" s="107"/>
      <c r="S39" s="107"/>
      <c r="T39" s="107"/>
      <c r="U39" s="108"/>
      <c r="V39" s="69">
        <v>1</v>
      </c>
      <c r="W39" s="107" t="s">
        <v>12</v>
      </c>
      <c r="X39" s="107"/>
      <c r="Y39" s="71">
        <v>2</v>
      </c>
      <c r="Z39" s="106" t="str">
        <f>Poules!$L$20</f>
        <v>Wolf005</v>
      </c>
      <c r="AA39" s="107"/>
      <c r="AB39" s="107"/>
      <c r="AC39" s="107"/>
      <c r="AD39" s="108"/>
      <c r="AF39" s="106" t="str">
        <f>Poules!$E$28</f>
        <v>Fc Tiwaz</v>
      </c>
      <c r="AG39" s="107"/>
      <c r="AH39" s="107"/>
      <c r="AI39" s="107"/>
      <c r="AJ39" s="108"/>
      <c r="AK39" s="69">
        <v>2</v>
      </c>
      <c r="AL39" s="107" t="s">
        <v>12</v>
      </c>
      <c r="AM39" s="107"/>
      <c r="AN39" s="71">
        <v>1</v>
      </c>
      <c r="AO39" s="106" t="str">
        <f>Poules!$E$26</f>
        <v>Bobbyz</v>
      </c>
      <c r="AP39" s="107"/>
      <c r="AQ39" s="107"/>
      <c r="AR39" s="107"/>
      <c r="AS39" s="108"/>
      <c r="AU39" s="106" t="str">
        <f>Poules!$L$28</f>
        <v>Selen Team 29</v>
      </c>
      <c r="AV39" s="107"/>
      <c r="AW39" s="107"/>
      <c r="AX39" s="107"/>
      <c r="AY39" s="108"/>
      <c r="AZ39" s="69">
        <v>0</v>
      </c>
      <c r="BA39" s="107" t="s">
        <v>12</v>
      </c>
      <c r="BB39" s="107"/>
      <c r="BC39" s="71">
        <v>1</v>
      </c>
      <c r="BD39" s="106" t="str">
        <f>Poules!$L$26</f>
        <v>Lenestor</v>
      </c>
      <c r="BE39" s="107"/>
      <c r="BF39" s="107"/>
      <c r="BG39" s="107"/>
      <c r="BH39" s="108"/>
    </row>
    <row r="40" spans="2:60" ht="18.95" customHeight="1" x14ac:dyDescent="0.25">
      <c r="B40" s="106" t="str">
        <f>Poules!$E$20</f>
        <v>Alexandre59700</v>
      </c>
      <c r="C40" s="107"/>
      <c r="D40" s="107"/>
      <c r="E40" s="107"/>
      <c r="F40" s="108"/>
      <c r="G40" s="69"/>
      <c r="H40" s="107" t="s">
        <v>12</v>
      </c>
      <c r="I40" s="107"/>
      <c r="J40" s="71"/>
      <c r="K40" s="106" t="str">
        <f>Poules!$E$19</f>
        <v>Bassbat</v>
      </c>
      <c r="L40" s="107"/>
      <c r="M40" s="107"/>
      <c r="N40" s="107"/>
      <c r="O40" s="108"/>
      <c r="Q40" s="106" t="str">
        <f>Poules!$L$20</f>
        <v>Wolf005</v>
      </c>
      <c r="R40" s="107"/>
      <c r="S40" s="107"/>
      <c r="T40" s="107"/>
      <c r="U40" s="108"/>
      <c r="V40" s="69"/>
      <c r="W40" s="107" t="s">
        <v>12</v>
      </c>
      <c r="X40" s="107"/>
      <c r="Y40" s="71"/>
      <c r="Z40" s="106" t="str">
        <f>Poules!$L$19</f>
        <v>Gofoot</v>
      </c>
      <c r="AA40" s="107"/>
      <c r="AB40" s="107"/>
      <c r="AC40" s="107"/>
      <c r="AD40" s="108"/>
      <c r="AF40" s="106" t="str">
        <f>Poules!$E$26</f>
        <v>Bobbyz</v>
      </c>
      <c r="AG40" s="107"/>
      <c r="AH40" s="107"/>
      <c r="AI40" s="107"/>
      <c r="AJ40" s="108"/>
      <c r="AK40" s="69"/>
      <c r="AL40" s="107" t="s">
        <v>12</v>
      </c>
      <c r="AM40" s="107"/>
      <c r="AN40" s="71"/>
      <c r="AO40" s="106" t="str">
        <f>Poules!$E$25</f>
        <v>Cedreams</v>
      </c>
      <c r="AP40" s="107"/>
      <c r="AQ40" s="107"/>
      <c r="AR40" s="107"/>
      <c r="AS40" s="108"/>
      <c r="AU40" s="106" t="str">
        <f>Poules!$L$26</f>
        <v>Lenestor</v>
      </c>
      <c r="AV40" s="107"/>
      <c r="AW40" s="107"/>
      <c r="AX40" s="107"/>
      <c r="AY40" s="108"/>
      <c r="AZ40" s="69"/>
      <c r="BA40" s="107" t="s">
        <v>12</v>
      </c>
      <c r="BB40" s="107"/>
      <c r="BC40" s="71"/>
      <c r="BD40" s="106" t="str">
        <f>Poules!$L$25</f>
        <v>CA Penarol</v>
      </c>
      <c r="BE40" s="107"/>
      <c r="BF40" s="107"/>
      <c r="BG40" s="107"/>
      <c r="BH40" s="108"/>
    </row>
    <row r="41" spans="2:60" ht="18.95" customHeight="1" x14ac:dyDescent="0.25">
      <c r="B41" s="106" t="str">
        <f>Poules!$E$22</f>
        <v>Dede</v>
      </c>
      <c r="C41" s="107"/>
      <c r="D41" s="107"/>
      <c r="E41" s="107"/>
      <c r="F41" s="108"/>
      <c r="G41" s="69"/>
      <c r="H41" s="107" t="s">
        <v>12</v>
      </c>
      <c r="I41" s="107"/>
      <c r="J41" s="71"/>
      <c r="K41" s="106" t="str">
        <f>Poules!$E$21</f>
        <v>Saint gereon</v>
      </c>
      <c r="L41" s="107"/>
      <c r="M41" s="107"/>
      <c r="N41" s="107"/>
      <c r="O41" s="108"/>
      <c r="Q41" s="106" t="str">
        <f>Poules!$L$22</f>
        <v>Skyhunter</v>
      </c>
      <c r="R41" s="107"/>
      <c r="S41" s="107"/>
      <c r="T41" s="107"/>
      <c r="U41" s="108"/>
      <c r="V41" s="69"/>
      <c r="W41" s="107" t="s">
        <v>12</v>
      </c>
      <c r="X41" s="107"/>
      <c r="Y41" s="71"/>
      <c r="Z41" s="106" t="str">
        <f>Poules!$L$21</f>
        <v>Turbo5</v>
      </c>
      <c r="AA41" s="107"/>
      <c r="AB41" s="107"/>
      <c r="AC41" s="107"/>
      <c r="AD41" s="108"/>
      <c r="AF41" s="106" t="str">
        <f>Poules!$E$28</f>
        <v>Fc Tiwaz</v>
      </c>
      <c r="AG41" s="107"/>
      <c r="AH41" s="107"/>
      <c r="AI41" s="107"/>
      <c r="AJ41" s="108"/>
      <c r="AK41" s="69"/>
      <c r="AL41" s="107" t="s">
        <v>12</v>
      </c>
      <c r="AM41" s="107"/>
      <c r="AN41" s="71"/>
      <c r="AO41" s="106" t="str">
        <f>Poules!$E$27</f>
        <v>Calabriamia</v>
      </c>
      <c r="AP41" s="107"/>
      <c r="AQ41" s="107"/>
      <c r="AR41" s="107"/>
      <c r="AS41" s="108"/>
      <c r="AU41" s="106" t="str">
        <f>Poules!$L$28</f>
        <v>Selen Team 29</v>
      </c>
      <c r="AV41" s="107"/>
      <c r="AW41" s="107"/>
      <c r="AX41" s="107"/>
      <c r="AY41" s="108"/>
      <c r="AZ41" s="69"/>
      <c r="BA41" s="107" t="s">
        <v>12</v>
      </c>
      <c r="BB41" s="107"/>
      <c r="BC41" s="71"/>
      <c r="BD41" s="106" t="str">
        <f>Poules!$L$27</f>
        <v>Ozieri</v>
      </c>
      <c r="BE41" s="107"/>
      <c r="BF41" s="107"/>
      <c r="BG41" s="107"/>
      <c r="BH41" s="108"/>
    </row>
    <row r="42" spans="2:60" ht="18.95" customHeight="1" x14ac:dyDescent="0.25">
      <c r="B42" s="106" t="str">
        <f>Poules!$E$21</f>
        <v>Saint gereon</v>
      </c>
      <c r="C42" s="107"/>
      <c r="D42" s="107"/>
      <c r="E42" s="107"/>
      <c r="F42" s="108"/>
      <c r="G42" s="69"/>
      <c r="H42" s="107" t="s">
        <v>12</v>
      </c>
      <c r="I42" s="107"/>
      <c r="J42" s="71"/>
      <c r="K42" s="106" t="str">
        <f>Poules!$E$19</f>
        <v>Bassbat</v>
      </c>
      <c r="L42" s="107"/>
      <c r="M42" s="107"/>
      <c r="N42" s="107"/>
      <c r="O42" s="108"/>
      <c r="Q42" s="106" t="str">
        <f>Poules!$L$21</f>
        <v>Turbo5</v>
      </c>
      <c r="R42" s="107"/>
      <c r="S42" s="107"/>
      <c r="T42" s="107"/>
      <c r="U42" s="108"/>
      <c r="V42" s="69"/>
      <c r="W42" s="107" t="s">
        <v>12</v>
      </c>
      <c r="X42" s="107"/>
      <c r="Y42" s="71"/>
      <c r="Z42" s="106" t="str">
        <f>Poules!$L$19</f>
        <v>Gofoot</v>
      </c>
      <c r="AA42" s="107"/>
      <c r="AB42" s="107"/>
      <c r="AC42" s="107"/>
      <c r="AD42" s="108"/>
      <c r="AF42" s="106" t="str">
        <f>Poules!$E$27</f>
        <v>Calabriamia</v>
      </c>
      <c r="AG42" s="107"/>
      <c r="AH42" s="107"/>
      <c r="AI42" s="107"/>
      <c r="AJ42" s="108"/>
      <c r="AK42" s="69"/>
      <c r="AL42" s="107" t="s">
        <v>12</v>
      </c>
      <c r="AM42" s="107"/>
      <c r="AN42" s="71"/>
      <c r="AO42" s="106" t="str">
        <f>Poules!$E$25</f>
        <v>Cedreams</v>
      </c>
      <c r="AP42" s="107"/>
      <c r="AQ42" s="107"/>
      <c r="AR42" s="107"/>
      <c r="AS42" s="108"/>
      <c r="AU42" s="106" t="str">
        <f>Poules!$L$27</f>
        <v>Ozieri</v>
      </c>
      <c r="AV42" s="107"/>
      <c r="AW42" s="107"/>
      <c r="AX42" s="107"/>
      <c r="AY42" s="108"/>
      <c r="AZ42" s="69"/>
      <c r="BA42" s="107" t="s">
        <v>12</v>
      </c>
      <c r="BB42" s="107"/>
      <c r="BC42" s="71"/>
      <c r="BD42" s="106" t="str">
        <f>Poules!$L$25</f>
        <v>CA Penarol</v>
      </c>
      <c r="BE42" s="107"/>
      <c r="BF42" s="107"/>
      <c r="BG42" s="107"/>
      <c r="BH42" s="108"/>
    </row>
    <row r="43" spans="2:60" ht="18.95" customHeight="1" x14ac:dyDescent="0.25">
      <c r="B43" s="106" t="str">
        <f>Poules!$E$20</f>
        <v>Alexandre59700</v>
      </c>
      <c r="C43" s="107"/>
      <c r="D43" s="107"/>
      <c r="E43" s="107"/>
      <c r="F43" s="108"/>
      <c r="G43" s="69"/>
      <c r="H43" s="107" t="s">
        <v>12</v>
      </c>
      <c r="I43" s="107"/>
      <c r="J43" s="71"/>
      <c r="K43" s="106" t="str">
        <f>Poules!$E$22</f>
        <v>Dede</v>
      </c>
      <c r="L43" s="107"/>
      <c r="M43" s="107"/>
      <c r="N43" s="107"/>
      <c r="O43" s="108"/>
      <c r="Q43" s="106" t="str">
        <f>Poules!$L$20</f>
        <v>Wolf005</v>
      </c>
      <c r="R43" s="107"/>
      <c r="S43" s="107"/>
      <c r="T43" s="107"/>
      <c r="U43" s="108"/>
      <c r="V43" s="69"/>
      <c r="W43" s="107" t="s">
        <v>12</v>
      </c>
      <c r="X43" s="107"/>
      <c r="Y43" s="71"/>
      <c r="Z43" s="106" t="str">
        <f>Poules!$L$22</f>
        <v>Skyhunter</v>
      </c>
      <c r="AA43" s="107"/>
      <c r="AB43" s="107"/>
      <c r="AC43" s="107"/>
      <c r="AD43" s="108"/>
      <c r="AF43" s="106" t="str">
        <f>Poules!$E$26</f>
        <v>Bobbyz</v>
      </c>
      <c r="AG43" s="107"/>
      <c r="AH43" s="107"/>
      <c r="AI43" s="107"/>
      <c r="AJ43" s="108"/>
      <c r="AK43" s="69"/>
      <c r="AL43" s="107" t="s">
        <v>12</v>
      </c>
      <c r="AM43" s="107"/>
      <c r="AN43" s="71"/>
      <c r="AO43" s="106" t="str">
        <f>Poules!$E$28</f>
        <v>Fc Tiwaz</v>
      </c>
      <c r="AP43" s="107"/>
      <c r="AQ43" s="107"/>
      <c r="AR43" s="107"/>
      <c r="AS43" s="108"/>
      <c r="AU43" s="106" t="str">
        <f>Poules!$L$26</f>
        <v>Lenestor</v>
      </c>
      <c r="AV43" s="107"/>
      <c r="AW43" s="107"/>
      <c r="AX43" s="107"/>
      <c r="AY43" s="108"/>
      <c r="AZ43" s="69"/>
      <c r="BA43" s="107" t="s">
        <v>12</v>
      </c>
      <c r="BB43" s="107"/>
      <c r="BC43" s="71"/>
      <c r="BD43" s="106" t="str">
        <f>Poules!$L$28</f>
        <v>Selen Team 29</v>
      </c>
      <c r="BE43" s="107"/>
      <c r="BF43" s="107"/>
      <c r="BG43" s="107"/>
      <c r="BH43" s="108"/>
    </row>
    <row r="44" spans="2:60" ht="18.95" customHeight="1" x14ac:dyDescent="0.25">
      <c r="B44" s="106" t="str">
        <f>Poules!$E$21</f>
        <v>Saint gereon</v>
      </c>
      <c r="C44" s="107"/>
      <c r="D44" s="107"/>
      <c r="E44" s="107"/>
      <c r="F44" s="108"/>
      <c r="G44" s="69"/>
      <c r="H44" s="107" t="s">
        <v>12</v>
      </c>
      <c r="I44" s="107"/>
      <c r="J44" s="71"/>
      <c r="K44" s="106" t="str">
        <f>Poules!$E$20</f>
        <v>Alexandre59700</v>
      </c>
      <c r="L44" s="107"/>
      <c r="M44" s="107"/>
      <c r="N44" s="107"/>
      <c r="O44" s="108"/>
      <c r="Q44" s="106" t="str">
        <f>Poules!$L$21</f>
        <v>Turbo5</v>
      </c>
      <c r="R44" s="107"/>
      <c r="S44" s="107"/>
      <c r="T44" s="107"/>
      <c r="U44" s="108"/>
      <c r="V44" s="69"/>
      <c r="W44" s="107" t="s">
        <v>12</v>
      </c>
      <c r="X44" s="107"/>
      <c r="Y44" s="71"/>
      <c r="Z44" s="106" t="str">
        <f>Poules!$L$20</f>
        <v>Wolf005</v>
      </c>
      <c r="AA44" s="107"/>
      <c r="AB44" s="107"/>
      <c r="AC44" s="107"/>
      <c r="AD44" s="108"/>
      <c r="AF44" s="106" t="str">
        <f>Poules!$E$27</f>
        <v>Calabriamia</v>
      </c>
      <c r="AG44" s="107"/>
      <c r="AH44" s="107"/>
      <c r="AI44" s="107"/>
      <c r="AJ44" s="108"/>
      <c r="AK44" s="69"/>
      <c r="AL44" s="107" t="s">
        <v>12</v>
      </c>
      <c r="AM44" s="107"/>
      <c r="AN44" s="71"/>
      <c r="AO44" s="106" t="str">
        <f>Poules!$E$26</f>
        <v>Bobbyz</v>
      </c>
      <c r="AP44" s="107"/>
      <c r="AQ44" s="107"/>
      <c r="AR44" s="107"/>
      <c r="AS44" s="108"/>
      <c r="AU44" s="106" t="str">
        <f>Poules!$L$27</f>
        <v>Ozieri</v>
      </c>
      <c r="AV44" s="107"/>
      <c r="AW44" s="107"/>
      <c r="AX44" s="107"/>
      <c r="AY44" s="108"/>
      <c r="AZ44" s="69"/>
      <c r="BA44" s="107" t="s">
        <v>12</v>
      </c>
      <c r="BB44" s="107"/>
      <c r="BC44" s="71"/>
      <c r="BD44" s="106" t="str">
        <f>Poules!$L$26</f>
        <v>Lenestor</v>
      </c>
      <c r="BE44" s="107"/>
      <c r="BF44" s="107"/>
      <c r="BG44" s="107"/>
      <c r="BH44" s="108"/>
    </row>
    <row r="45" spans="2:60" ht="18.95" customHeight="1" x14ac:dyDescent="0.25">
      <c r="B45" s="110" t="str">
        <f>Poules!E19</f>
        <v>Bassbat</v>
      </c>
      <c r="C45" s="111"/>
      <c r="D45" s="111"/>
      <c r="E45" s="111"/>
      <c r="F45" s="112"/>
      <c r="G45" s="54"/>
      <c r="H45" s="111" t="s">
        <v>12</v>
      </c>
      <c r="I45" s="111"/>
      <c r="J45" s="72"/>
      <c r="K45" s="117" t="str">
        <f>Poules!$E$22</f>
        <v>Dede</v>
      </c>
      <c r="L45" s="118"/>
      <c r="M45" s="118"/>
      <c r="N45" s="118"/>
      <c r="O45" s="119"/>
      <c r="Q45" s="110" t="str">
        <f>Poules!L19</f>
        <v>Gofoot</v>
      </c>
      <c r="R45" s="111"/>
      <c r="S45" s="111"/>
      <c r="T45" s="111"/>
      <c r="U45" s="112"/>
      <c r="V45" s="54"/>
      <c r="W45" s="111" t="s">
        <v>12</v>
      </c>
      <c r="X45" s="111"/>
      <c r="Y45" s="72"/>
      <c r="Z45" s="117" t="str">
        <f>Poules!$L$22</f>
        <v>Skyhunter</v>
      </c>
      <c r="AA45" s="118"/>
      <c r="AB45" s="118"/>
      <c r="AC45" s="118"/>
      <c r="AD45" s="119"/>
      <c r="AF45" s="110" t="str">
        <f>Poules!$E$25</f>
        <v>Cedreams</v>
      </c>
      <c r="AG45" s="111"/>
      <c r="AH45" s="111"/>
      <c r="AI45" s="111"/>
      <c r="AJ45" s="112"/>
      <c r="AK45" s="54"/>
      <c r="AL45" s="111" t="s">
        <v>12</v>
      </c>
      <c r="AM45" s="111"/>
      <c r="AN45" s="72"/>
      <c r="AO45" s="117" t="str">
        <f>Poules!$E$28</f>
        <v>Fc Tiwaz</v>
      </c>
      <c r="AP45" s="118"/>
      <c r="AQ45" s="118"/>
      <c r="AR45" s="118"/>
      <c r="AS45" s="119"/>
      <c r="AU45" s="110" t="str">
        <f>Poules!$L$25</f>
        <v>CA Penarol</v>
      </c>
      <c r="AV45" s="111"/>
      <c r="AW45" s="111"/>
      <c r="AX45" s="111"/>
      <c r="AY45" s="112"/>
      <c r="AZ45" s="54"/>
      <c r="BA45" s="111" t="s">
        <v>12</v>
      </c>
      <c r="BB45" s="111"/>
      <c r="BC45" s="72"/>
      <c r="BD45" s="117" t="str">
        <f>Poules!$L$28</f>
        <v>Selen Team 29</v>
      </c>
      <c r="BE45" s="118"/>
      <c r="BF45" s="118"/>
      <c r="BG45" s="118"/>
      <c r="BH45" s="119"/>
    </row>
    <row r="46" spans="2:60" ht="18.95" customHeight="1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Q46" s="12"/>
      <c r="R46" s="12"/>
      <c r="S46" s="12"/>
      <c r="T46" s="12"/>
      <c r="U46" s="12"/>
      <c r="V46" s="40"/>
      <c r="W46" s="12"/>
      <c r="X46" s="12"/>
      <c r="Y46" s="40"/>
      <c r="Z46" s="12"/>
      <c r="AA46" s="12"/>
      <c r="AB46" s="12"/>
      <c r="AC46" s="12"/>
      <c r="AD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</row>
    <row r="47" spans="2:60" ht="18.95" customHeight="1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Q47" s="12"/>
      <c r="R47" s="12"/>
      <c r="S47" s="12"/>
      <c r="T47" s="12"/>
      <c r="U47" s="12"/>
      <c r="V47" s="40"/>
      <c r="W47" s="12"/>
      <c r="X47" s="12"/>
      <c r="Y47" s="40"/>
      <c r="Z47" s="12"/>
      <c r="AA47" s="12"/>
      <c r="AB47" s="12"/>
      <c r="AC47" s="12"/>
      <c r="AD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</row>
    <row r="48" spans="2:60" ht="23.1" customHeight="1" x14ac:dyDescent="0.25">
      <c r="B48" s="126" t="s">
        <v>20</v>
      </c>
      <c r="C48" s="126"/>
      <c r="D48" s="126"/>
      <c r="E48" s="126"/>
      <c r="F48" s="126"/>
      <c r="G48" s="126"/>
      <c r="H48" s="126"/>
      <c r="I48" s="126"/>
      <c r="J48" s="126"/>
    </row>
    <row r="49" spans="2:60" ht="18.95" customHeight="1" x14ac:dyDescent="0.25">
      <c r="B49" s="116" t="s">
        <v>1</v>
      </c>
      <c r="C49" s="109"/>
      <c r="D49" s="109"/>
      <c r="E49" s="109"/>
      <c r="F49" s="109"/>
      <c r="G49" s="109" t="s">
        <v>9</v>
      </c>
      <c r="H49" s="109"/>
      <c r="I49" s="109"/>
      <c r="J49" s="109"/>
      <c r="K49" s="109" t="s">
        <v>10</v>
      </c>
      <c r="L49" s="109"/>
      <c r="M49" s="109"/>
      <c r="N49" s="109"/>
      <c r="O49" s="120"/>
      <c r="P49" s="13"/>
    </row>
    <row r="50" spans="2:60" ht="18.95" customHeight="1" x14ac:dyDescent="0.25">
      <c r="B50" s="113"/>
      <c r="C50" s="114"/>
      <c r="D50" s="114"/>
      <c r="E50" s="114"/>
      <c r="F50" s="115"/>
      <c r="G50" s="68"/>
      <c r="H50" s="114" t="s">
        <v>12</v>
      </c>
      <c r="I50" s="114"/>
      <c r="J50" s="70"/>
      <c r="K50" s="113"/>
      <c r="L50" s="114"/>
      <c r="M50" s="114"/>
      <c r="N50" s="114"/>
      <c r="O50" s="115"/>
      <c r="P50" s="4"/>
    </row>
    <row r="51" spans="2:60" ht="18.95" customHeight="1" x14ac:dyDescent="0.25">
      <c r="B51" s="106"/>
      <c r="C51" s="107"/>
      <c r="D51" s="107"/>
      <c r="E51" s="107"/>
      <c r="F51" s="108"/>
      <c r="G51" s="69"/>
      <c r="H51" s="107" t="s">
        <v>12</v>
      </c>
      <c r="I51" s="107"/>
      <c r="J51" s="71"/>
      <c r="K51" s="106"/>
      <c r="L51" s="107"/>
      <c r="M51" s="107"/>
      <c r="N51" s="107"/>
      <c r="O51" s="108"/>
      <c r="P51" s="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21"/>
      <c r="AV51" s="121"/>
      <c r="AW51" s="121"/>
      <c r="AX51" s="121"/>
      <c r="AY51" s="121"/>
      <c r="AZ51" s="12"/>
      <c r="BA51" s="121"/>
      <c r="BB51" s="121"/>
      <c r="BC51" s="12"/>
      <c r="BD51" s="121"/>
      <c r="BE51" s="121"/>
      <c r="BF51" s="121"/>
      <c r="BG51" s="121"/>
      <c r="BH51" s="121"/>
    </row>
    <row r="52" spans="2:60" ht="18.95" customHeight="1" x14ac:dyDescent="0.25">
      <c r="B52" s="106"/>
      <c r="C52" s="107"/>
      <c r="D52" s="107"/>
      <c r="E52" s="107"/>
      <c r="F52" s="108"/>
      <c r="G52" s="69"/>
      <c r="H52" s="107" t="s">
        <v>12</v>
      </c>
      <c r="I52" s="107"/>
      <c r="J52" s="71"/>
      <c r="K52" s="106"/>
      <c r="L52" s="107"/>
      <c r="M52" s="107"/>
      <c r="N52" s="107"/>
      <c r="O52" s="108"/>
      <c r="P52" s="4"/>
      <c r="Q52" s="126" t="s">
        <v>22</v>
      </c>
      <c r="R52" s="126"/>
      <c r="S52" s="126"/>
      <c r="T52" s="126"/>
      <c r="U52" s="126"/>
      <c r="V52" s="126"/>
      <c r="W52" s="126"/>
      <c r="X52" s="126"/>
      <c r="Y52" s="126"/>
      <c r="AF52" s="121"/>
      <c r="AG52" s="121"/>
      <c r="AH52" s="121"/>
      <c r="AI52" s="121"/>
      <c r="AJ52" s="121"/>
      <c r="AK52" s="12"/>
      <c r="AL52" s="121"/>
      <c r="AM52" s="121"/>
      <c r="AN52" s="12"/>
      <c r="AO52" s="121"/>
      <c r="AP52" s="121"/>
      <c r="AQ52" s="121"/>
      <c r="AR52" s="121"/>
      <c r="AS52" s="121"/>
      <c r="AT52" s="14"/>
      <c r="AU52" s="121"/>
      <c r="AV52" s="121"/>
      <c r="AW52" s="121"/>
      <c r="AX52" s="121"/>
      <c r="AY52" s="121"/>
      <c r="AZ52" s="12"/>
      <c r="BA52" s="121"/>
      <c r="BB52" s="121"/>
      <c r="BC52" s="12"/>
      <c r="BD52" s="121"/>
      <c r="BE52" s="121"/>
      <c r="BF52" s="121"/>
      <c r="BG52" s="121"/>
      <c r="BH52" s="121"/>
    </row>
    <row r="53" spans="2:60" ht="18.95" customHeight="1" x14ac:dyDescent="0.25">
      <c r="B53" s="106"/>
      <c r="C53" s="107"/>
      <c r="D53" s="107"/>
      <c r="E53" s="107"/>
      <c r="F53" s="108"/>
      <c r="G53" s="69"/>
      <c r="H53" s="107" t="s">
        <v>12</v>
      </c>
      <c r="I53" s="107"/>
      <c r="J53" s="71"/>
      <c r="K53" s="106"/>
      <c r="L53" s="107"/>
      <c r="M53" s="107"/>
      <c r="N53" s="107"/>
      <c r="O53" s="108"/>
      <c r="P53" s="4"/>
      <c r="Q53" s="116" t="s">
        <v>1</v>
      </c>
      <c r="R53" s="109"/>
      <c r="S53" s="109"/>
      <c r="T53" s="109"/>
      <c r="U53" s="109"/>
      <c r="V53" s="109" t="s">
        <v>9</v>
      </c>
      <c r="W53" s="109"/>
      <c r="X53" s="109"/>
      <c r="Y53" s="109"/>
      <c r="Z53" s="109" t="s">
        <v>10</v>
      </c>
      <c r="AA53" s="109"/>
      <c r="AB53" s="109"/>
      <c r="AC53" s="109"/>
      <c r="AD53" s="120"/>
      <c r="AF53" s="121"/>
      <c r="AG53" s="121"/>
      <c r="AH53" s="121"/>
      <c r="AI53" s="121"/>
      <c r="AJ53" s="121"/>
      <c r="AK53" s="12"/>
      <c r="AL53" s="121"/>
      <c r="AM53" s="121"/>
      <c r="AN53" s="12"/>
      <c r="AO53" s="121"/>
      <c r="AP53" s="121"/>
      <c r="AQ53" s="121"/>
      <c r="AR53" s="121"/>
      <c r="AS53" s="121"/>
      <c r="AT53" s="14"/>
      <c r="AU53" s="121"/>
      <c r="AV53" s="121"/>
      <c r="AW53" s="121"/>
      <c r="AX53" s="121"/>
      <c r="AY53" s="121"/>
      <c r="AZ53" s="12"/>
      <c r="BA53" s="121"/>
      <c r="BB53" s="121"/>
      <c r="BC53" s="12"/>
      <c r="BD53" s="121"/>
      <c r="BE53" s="121"/>
      <c r="BF53" s="121"/>
      <c r="BG53" s="121"/>
      <c r="BH53" s="121"/>
    </row>
    <row r="54" spans="2:60" ht="18.95" customHeight="1" x14ac:dyDescent="0.25">
      <c r="B54" s="106"/>
      <c r="C54" s="107"/>
      <c r="D54" s="107"/>
      <c r="E54" s="107"/>
      <c r="F54" s="108"/>
      <c r="G54" s="69"/>
      <c r="H54" s="107" t="s">
        <v>12</v>
      </c>
      <c r="I54" s="107"/>
      <c r="J54" s="71"/>
      <c r="K54" s="106"/>
      <c r="L54" s="107"/>
      <c r="M54" s="107"/>
      <c r="N54" s="107"/>
      <c r="O54" s="108"/>
      <c r="P54" s="4"/>
      <c r="Q54" s="113"/>
      <c r="R54" s="114"/>
      <c r="S54" s="114"/>
      <c r="T54" s="114"/>
      <c r="U54" s="115"/>
      <c r="V54" s="68"/>
      <c r="W54" s="114" t="s">
        <v>12</v>
      </c>
      <c r="X54" s="114"/>
      <c r="Y54" s="70"/>
      <c r="Z54" s="113"/>
      <c r="AA54" s="114"/>
      <c r="AB54" s="114"/>
      <c r="AC54" s="114"/>
      <c r="AD54" s="115"/>
      <c r="AF54" s="126" t="s">
        <v>24</v>
      </c>
      <c r="AG54" s="126"/>
      <c r="AH54" s="126"/>
      <c r="AI54" s="126"/>
      <c r="AJ54" s="126"/>
      <c r="AK54" s="126"/>
      <c r="AL54" s="126"/>
      <c r="AM54" s="126"/>
      <c r="AN54" s="126"/>
      <c r="AU54" s="121"/>
      <c r="AV54" s="121"/>
      <c r="AW54" s="121"/>
      <c r="AX54" s="121"/>
      <c r="AY54" s="121"/>
      <c r="AZ54" s="12"/>
      <c r="BA54" s="121"/>
      <c r="BB54" s="121"/>
      <c r="BC54" s="12"/>
      <c r="BD54" s="121"/>
      <c r="BE54" s="121"/>
      <c r="BF54" s="121"/>
      <c r="BG54" s="121"/>
      <c r="BH54" s="121"/>
    </row>
    <row r="55" spans="2:60" ht="18.95" customHeight="1" x14ac:dyDescent="0.25">
      <c r="B55" s="106"/>
      <c r="C55" s="107"/>
      <c r="D55" s="107"/>
      <c r="E55" s="107"/>
      <c r="F55" s="108"/>
      <c r="G55" s="69"/>
      <c r="H55" s="107" t="s">
        <v>12</v>
      </c>
      <c r="I55" s="107"/>
      <c r="J55" s="71"/>
      <c r="K55" s="106"/>
      <c r="L55" s="107"/>
      <c r="M55" s="107"/>
      <c r="N55" s="107"/>
      <c r="O55" s="108"/>
      <c r="P55" s="4"/>
      <c r="Q55" s="106"/>
      <c r="R55" s="107"/>
      <c r="S55" s="107"/>
      <c r="T55" s="107"/>
      <c r="U55" s="108"/>
      <c r="V55" s="69"/>
      <c r="W55" s="107" t="s">
        <v>12</v>
      </c>
      <c r="X55" s="107"/>
      <c r="Y55" s="71"/>
      <c r="Z55" s="106"/>
      <c r="AA55" s="107"/>
      <c r="AB55" s="107"/>
      <c r="AC55" s="107"/>
      <c r="AD55" s="108"/>
      <c r="AF55" s="116" t="s">
        <v>1</v>
      </c>
      <c r="AG55" s="109"/>
      <c r="AH55" s="109"/>
      <c r="AI55" s="109"/>
      <c r="AJ55" s="109"/>
      <c r="AK55" s="109" t="s">
        <v>9</v>
      </c>
      <c r="AL55" s="109"/>
      <c r="AM55" s="109"/>
      <c r="AN55" s="109"/>
      <c r="AO55" s="109" t="s">
        <v>10</v>
      </c>
      <c r="AP55" s="109"/>
      <c r="AQ55" s="109"/>
      <c r="AR55" s="109"/>
      <c r="AS55" s="120"/>
      <c r="AU55" s="126" t="s">
        <v>26</v>
      </c>
      <c r="AV55" s="126"/>
      <c r="AW55" s="126"/>
      <c r="AX55" s="126"/>
      <c r="AY55" s="126"/>
      <c r="AZ55" s="126"/>
      <c r="BA55" s="126"/>
      <c r="BB55" s="126"/>
      <c r="BC55" s="126"/>
    </row>
    <row r="56" spans="2:60" ht="18.95" customHeight="1" x14ac:dyDescent="0.25">
      <c r="B56" s="106"/>
      <c r="C56" s="107"/>
      <c r="D56" s="107"/>
      <c r="E56" s="107"/>
      <c r="F56" s="108"/>
      <c r="G56" s="69"/>
      <c r="H56" s="107" t="s">
        <v>12</v>
      </c>
      <c r="I56" s="107"/>
      <c r="J56" s="71"/>
      <c r="K56" s="106"/>
      <c r="L56" s="107"/>
      <c r="M56" s="107"/>
      <c r="N56" s="107"/>
      <c r="O56" s="108"/>
      <c r="P56" s="4"/>
      <c r="Q56" s="106"/>
      <c r="R56" s="107"/>
      <c r="S56" s="107"/>
      <c r="T56" s="107"/>
      <c r="U56" s="108"/>
      <c r="V56" s="69"/>
      <c r="W56" s="107" t="s">
        <v>12</v>
      </c>
      <c r="X56" s="107"/>
      <c r="Y56" s="71"/>
      <c r="Z56" s="106"/>
      <c r="AA56" s="107"/>
      <c r="AB56" s="107"/>
      <c r="AC56" s="107"/>
      <c r="AD56" s="108"/>
      <c r="AF56" s="113"/>
      <c r="AG56" s="114"/>
      <c r="AH56" s="114"/>
      <c r="AI56" s="114"/>
      <c r="AJ56" s="115"/>
      <c r="AK56" s="68"/>
      <c r="AL56" s="114" t="s">
        <v>12</v>
      </c>
      <c r="AM56" s="114"/>
      <c r="AN56" s="70"/>
      <c r="AO56" s="113"/>
      <c r="AP56" s="114"/>
      <c r="AQ56" s="114"/>
      <c r="AR56" s="114"/>
      <c r="AS56" s="115"/>
      <c r="AU56" s="116" t="s">
        <v>1</v>
      </c>
      <c r="AV56" s="109"/>
      <c r="AW56" s="109"/>
      <c r="AX56" s="109"/>
      <c r="AY56" s="109"/>
      <c r="AZ56" s="109" t="s">
        <v>9</v>
      </c>
      <c r="BA56" s="109"/>
      <c r="BB56" s="109"/>
      <c r="BC56" s="109"/>
      <c r="BD56" s="109" t="s">
        <v>10</v>
      </c>
      <c r="BE56" s="109"/>
      <c r="BF56" s="109"/>
      <c r="BG56" s="109"/>
      <c r="BH56" s="120"/>
    </row>
    <row r="57" spans="2:60" ht="18.95" customHeight="1" x14ac:dyDescent="0.25">
      <c r="B57" s="110"/>
      <c r="C57" s="111"/>
      <c r="D57" s="111"/>
      <c r="E57" s="111"/>
      <c r="F57" s="112"/>
      <c r="G57" s="54"/>
      <c r="H57" s="111" t="s">
        <v>12</v>
      </c>
      <c r="I57" s="111"/>
      <c r="J57" s="72"/>
      <c r="K57" s="110"/>
      <c r="L57" s="111"/>
      <c r="M57" s="111"/>
      <c r="N57" s="111"/>
      <c r="O57" s="112"/>
      <c r="P57" s="4"/>
      <c r="Q57" s="117"/>
      <c r="R57" s="118"/>
      <c r="S57" s="118"/>
      <c r="T57" s="118"/>
      <c r="U57" s="119"/>
      <c r="V57" s="75"/>
      <c r="W57" s="118" t="s">
        <v>12</v>
      </c>
      <c r="X57" s="118"/>
      <c r="Y57" s="73"/>
      <c r="Z57" s="117"/>
      <c r="AA57" s="118"/>
      <c r="AB57" s="118"/>
      <c r="AC57" s="118"/>
      <c r="AD57" s="119"/>
      <c r="AF57" s="110"/>
      <c r="AG57" s="111"/>
      <c r="AH57" s="111"/>
      <c r="AI57" s="111"/>
      <c r="AJ57" s="112"/>
      <c r="AK57" s="54"/>
      <c r="AL57" s="111" t="s">
        <v>12</v>
      </c>
      <c r="AM57" s="111"/>
      <c r="AN57" s="72"/>
      <c r="AO57" s="110"/>
      <c r="AP57" s="111"/>
      <c r="AQ57" s="111"/>
      <c r="AR57" s="111"/>
      <c r="AS57" s="112"/>
      <c r="AU57" s="144"/>
      <c r="AV57" s="145"/>
      <c r="AW57" s="145"/>
      <c r="AX57" s="145"/>
      <c r="AY57" s="146"/>
      <c r="AZ57" s="28"/>
      <c r="BA57" s="145" t="s">
        <v>12</v>
      </c>
      <c r="BB57" s="145"/>
      <c r="BC57" s="74"/>
      <c r="BD57" s="144"/>
      <c r="BE57" s="145"/>
      <c r="BF57" s="145"/>
      <c r="BG57" s="145"/>
      <c r="BH57" s="146"/>
    </row>
    <row r="58" spans="2:60" ht="18.95" customHeight="1" x14ac:dyDescent="0.25"/>
    <row r="59" spans="2:60" ht="23.1" customHeight="1" x14ac:dyDescent="0.25">
      <c r="B59" s="126" t="s">
        <v>21</v>
      </c>
      <c r="C59" s="126"/>
      <c r="D59" s="126"/>
      <c r="E59" s="126"/>
      <c r="F59" s="126"/>
      <c r="G59" s="126"/>
      <c r="H59" s="126"/>
      <c r="I59" s="126"/>
      <c r="J59" s="126"/>
      <c r="Q59" s="126" t="s">
        <v>23</v>
      </c>
      <c r="R59" s="126"/>
      <c r="S59" s="126"/>
      <c r="T59" s="126"/>
      <c r="U59" s="126"/>
      <c r="V59" s="126"/>
      <c r="W59" s="126"/>
      <c r="X59" s="126"/>
      <c r="Y59" s="126"/>
      <c r="AF59" s="126" t="s">
        <v>25</v>
      </c>
      <c r="AG59" s="126"/>
      <c r="AH59" s="126"/>
      <c r="AI59" s="126"/>
      <c r="AJ59" s="126"/>
      <c r="AK59" s="126"/>
      <c r="AL59" s="126"/>
      <c r="AM59" s="126"/>
      <c r="AN59" s="126"/>
      <c r="AU59" s="126" t="s">
        <v>27</v>
      </c>
      <c r="AV59" s="126"/>
      <c r="AW59" s="126"/>
      <c r="AX59" s="126"/>
      <c r="AY59" s="126"/>
      <c r="AZ59" s="126"/>
      <c r="BA59" s="126"/>
      <c r="BB59" s="126"/>
      <c r="BC59" s="126"/>
    </row>
    <row r="60" spans="2:60" ht="18.95" customHeight="1" x14ac:dyDescent="0.25">
      <c r="B60" s="116" t="s">
        <v>1</v>
      </c>
      <c r="C60" s="109"/>
      <c r="D60" s="109"/>
      <c r="E60" s="109"/>
      <c r="F60" s="109"/>
      <c r="G60" s="109" t="s">
        <v>9</v>
      </c>
      <c r="H60" s="109"/>
      <c r="I60" s="109"/>
      <c r="J60" s="109"/>
      <c r="K60" s="109" t="s">
        <v>10</v>
      </c>
      <c r="L60" s="109"/>
      <c r="M60" s="109"/>
      <c r="N60" s="109"/>
      <c r="O60" s="120"/>
      <c r="P60" s="13"/>
      <c r="Q60" s="116" t="s">
        <v>1</v>
      </c>
      <c r="R60" s="109"/>
      <c r="S60" s="109"/>
      <c r="T60" s="109"/>
      <c r="U60" s="109"/>
      <c r="V60" s="109" t="s">
        <v>9</v>
      </c>
      <c r="W60" s="109"/>
      <c r="X60" s="109"/>
      <c r="Y60" s="109"/>
      <c r="Z60" s="109" t="s">
        <v>10</v>
      </c>
      <c r="AA60" s="109"/>
      <c r="AB60" s="109"/>
      <c r="AC60" s="109"/>
      <c r="AD60" s="120"/>
      <c r="AF60" s="116" t="s">
        <v>1</v>
      </c>
      <c r="AG60" s="109"/>
      <c r="AH60" s="109"/>
      <c r="AI60" s="109"/>
      <c r="AJ60" s="109"/>
      <c r="AK60" s="109" t="s">
        <v>9</v>
      </c>
      <c r="AL60" s="109"/>
      <c r="AM60" s="109"/>
      <c r="AN60" s="109"/>
      <c r="AO60" s="109" t="s">
        <v>10</v>
      </c>
      <c r="AP60" s="109"/>
      <c r="AQ60" s="109"/>
      <c r="AR60" s="109"/>
      <c r="AS60" s="120"/>
      <c r="AU60" s="116" t="s">
        <v>1</v>
      </c>
      <c r="AV60" s="109"/>
      <c r="AW60" s="109"/>
      <c r="AX60" s="109"/>
      <c r="AY60" s="109"/>
      <c r="AZ60" s="109" t="s">
        <v>9</v>
      </c>
      <c r="BA60" s="109"/>
      <c r="BB60" s="109"/>
      <c r="BC60" s="109"/>
      <c r="BD60" s="109" t="s">
        <v>10</v>
      </c>
      <c r="BE60" s="109"/>
      <c r="BF60" s="109"/>
      <c r="BG60" s="109"/>
      <c r="BH60" s="120"/>
    </row>
    <row r="61" spans="2:60" ht="18.95" customHeight="1" x14ac:dyDescent="0.25">
      <c r="B61" s="113">
        <f t="shared" ref="B61:B68" si="2">K50</f>
        <v>0</v>
      </c>
      <c r="C61" s="114"/>
      <c r="D61" s="114"/>
      <c r="E61" s="114"/>
      <c r="F61" s="115"/>
      <c r="G61" s="68"/>
      <c r="H61" s="114" t="s">
        <v>12</v>
      </c>
      <c r="I61" s="114"/>
      <c r="J61" s="70"/>
      <c r="K61" s="113">
        <f t="shared" ref="K61:K68" si="3">B50</f>
        <v>0</v>
      </c>
      <c r="L61" s="114"/>
      <c r="M61" s="114"/>
      <c r="N61" s="114"/>
      <c r="O61" s="115"/>
      <c r="P61" s="4"/>
      <c r="Q61" s="113">
        <f>Z54</f>
        <v>0</v>
      </c>
      <c r="R61" s="114"/>
      <c r="S61" s="114"/>
      <c r="T61" s="114"/>
      <c r="U61" s="115"/>
      <c r="V61" s="68"/>
      <c r="W61" s="114" t="s">
        <v>12</v>
      </c>
      <c r="X61" s="114"/>
      <c r="Y61" s="70"/>
      <c r="Z61" s="113">
        <f>Q54</f>
        <v>0</v>
      </c>
      <c r="AA61" s="114"/>
      <c r="AB61" s="114"/>
      <c r="AC61" s="114"/>
      <c r="AD61" s="115"/>
      <c r="AF61" s="113">
        <f>AO56</f>
        <v>0</v>
      </c>
      <c r="AG61" s="114"/>
      <c r="AH61" s="114"/>
      <c r="AI61" s="114"/>
      <c r="AJ61" s="115"/>
      <c r="AK61" s="68"/>
      <c r="AL61" s="114" t="s">
        <v>12</v>
      </c>
      <c r="AM61" s="114"/>
      <c r="AN61" s="70"/>
      <c r="AO61" s="113">
        <f>AF56</f>
        <v>0</v>
      </c>
      <c r="AP61" s="114"/>
      <c r="AQ61" s="114"/>
      <c r="AR61" s="114"/>
      <c r="AS61" s="115"/>
      <c r="AU61" s="144">
        <f>BD57</f>
        <v>0</v>
      </c>
      <c r="AV61" s="145"/>
      <c r="AW61" s="145"/>
      <c r="AX61" s="145"/>
      <c r="AY61" s="146"/>
      <c r="AZ61" s="28"/>
      <c r="BA61" s="145" t="s">
        <v>12</v>
      </c>
      <c r="BB61" s="145"/>
      <c r="BC61" s="74"/>
      <c r="BD61" s="144">
        <f>AU57</f>
        <v>0</v>
      </c>
      <c r="BE61" s="145"/>
      <c r="BF61" s="145"/>
      <c r="BG61" s="145"/>
      <c r="BH61" s="146"/>
    </row>
    <row r="62" spans="2:60" ht="18.95" customHeight="1" x14ac:dyDescent="0.25">
      <c r="B62" s="106">
        <f t="shared" si="2"/>
        <v>0</v>
      </c>
      <c r="C62" s="107"/>
      <c r="D62" s="107"/>
      <c r="E62" s="107"/>
      <c r="F62" s="108"/>
      <c r="G62" s="69"/>
      <c r="H62" s="107" t="s">
        <v>12</v>
      </c>
      <c r="I62" s="107"/>
      <c r="J62" s="71"/>
      <c r="K62" s="106">
        <f t="shared" si="3"/>
        <v>0</v>
      </c>
      <c r="L62" s="107"/>
      <c r="M62" s="107"/>
      <c r="N62" s="107"/>
      <c r="O62" s="108"/>
      <c r="P62" s="4"/>
      <c r="Q62" s="106">
        <f>Z55</f>
        <v>0</v>
      </c>
      <c r="R62" s="107"/>
      <c r="S62" s="107"/>
      <c r="T62" s="107"/>
      <c r="U62" s="108"/>
      <c r="V62" s="69"/>
      <c r="W62" s="107" t="s">
        <v>12</v>
      </c>
      <c r="X62" s="107"/>
      <c r="Y62" s="71"/>
      <c r="Z62" s="106">
        <f>Q55</f>
        <v>0</v>
      </c>
      <c r="AA62" s="107"/>
      <c r="AB62" s="107"/>
      <c r="AC62" s="107"/>
      <c r="AD62" s="108"/>
      <c r="AF62" s="106">
        <f>AO57</f>
        <v>0</v>
      </c>
      <c r="AG62" s="107"/>
      <c r="AH62" s="107"/>
      <c r="AI62" s="107"/>
      <c r="AJ62" s="108"/>
      <c r="AK62" s="69"/>
      <c r="AL62" s="107" t="s">
        <v>12</v>
      </c>
      <c r="AM62" s="107"/>
      <c r="AN62" s="71"/>
      <c r="AO62" s="106">
        <f>AF57</f>
        <v>0</v>
      </c>
      <c r="AP62" s="107"/>
      <c r="AQ62" s="107"/>
      <c r="AR62" s="107"/>
      <c r="AS62" s="108"/>
      <c r="AU62" s="121"/>
      <c r="AV62" s="121"/>
      <c r="AW62" s="121"/>
      <c r="AX62" s="121"/>
      <c r="AY62" s="121"/>
      <c r="AZ62" s="12"/>
      <c r="BA62" s="121"/>
      <c r="BB62" s="121"/>
      <c r="BC62" s="12"/>
      <c r="BD62" s="121"/>
      <c r="BE62" s="121"/>
      <c r="BF62" s="121"/>
      <c r="BG62" s="121"/>
      <c r="BH62" s="121"/>
    </row>
    <row r="63" spans="2:60" ht="18.95" customHeight="1" x14ac:dyDescent="0.25">
      <c r="B63" s="106">
        <f t="shared" si="2"/>
        <v>0</v>
      </c>
      <c r="C63" s="107"/>
      <c r="D63" s="107"/>
      <c r="E63" s="107"/>
      <c r="F63" s="108"/>
      <c r="G63" s="69"/>
      <c r="H63" s="107" t="s">
        <v>12</v>
      </c>
      <c r="I63" s="107"/>
      <c r="J63" s="71"/>
      <c r="K63" s="106">
        <f t="shared" si="3"/>
        <v>0</v>
      </c>
      <c r="L63" s="107"/>
      <c r="M63" s="107"/>
      <c r="N63" s="107"/>
      <c r="O63" s="108"/>
      <c r="P63" s="4"/>
      <c r="Q63" s="106">
        <f>Z56</f>
        <v>0</v>
      </c>
      <c r="R63" s="107"/>
      <c r="S63" s="107"/>
      <c r="T63" s="107"/>
      <c r="U63" s="108"/>
      <c r="V63" s="69"/>
      <c r="W63" s="107" t="s">
        <v>12</v>
      </c>
      <c r="X63" s="107"/>
      <c r="Y63" s="71"/>
      <c r="Z63" s="106">
        <f>Q56</f>
        <v>0</v>
      </c>
      <c r="AA63" s="107"/>
      <c r="AB63" s="107"/>
      <c r="AC63" s="107"/>
      <c r="AD63" s="108"/>
      <c r="AF63" s="143"/>
      <c r="AG63" s="143"/>
      <c r="AH63" s="143"/>
      <c r="AI63" s="143"/>
      <c r="AJ63" s="143"/>
      <c r="AK63" s="11"/>
      <c r="AL63" s="143"/>
      <c r="AM63" s="143"/>
      <c r="AN63" s="11"/>
      <c r="AO63" s="143"/>
      <c r="AP63" s="143"/>
      <c r="AQ63" s="143"/>
      <c r="AR63" s="143"/>
      <c r="AS63" s="143"/>
      <c r="AU63" s="121"/>
      <c r="AV63" s="121"/>
      <c r="AW63" s="121"/>
      <c r="AX63" s="121"/>
      <c r="AY63" s="121"/>
      <c r="AZ63" s="12"/>
      <c r="BA63" s="121"/>
      <c r="BB63" s="121"/>
      <c r="BC63" s="12"/>
      <c r="BD63" s="121"/>
      <c r="BE63" s="121"/>
      <c r="BF63" s="121"/>
      <c r="BG63" s="121"/>
      <c r="BH63" s="121"/>
    </row>
    <row r="64" spans="2:60" ht="18.95" customHeight="1" x14ac:dyDescent="0.25">
      <c r="B64" s="106">
        <f t="shared" si="2"/>
        <v>0</v>
      </c>
      <c r="C64" s="107"/>
      <c r="D64" s="107"/>
      <c r="E64" s="107"/>
      <c r="F64" s="108"/>
      <c r="G64" s="69"/>
      <c r="H64" s="107" t="s">
        <v>12</v>
      </c>
      <c r="I64" s="107"/>
      <c r="J64" s="71"/>
      <c r="K64" s="106">
        <f t="shared" si="3"/>
        <v>0</v>
      </c>
      <c r="L64" s="107"/>
      <c r="M64" s="107"/>
      <c r="N64" s="107"/>
      <c r="O64" s="108"/>
      <c r="P64" s="4"/>
      <c r="Q64" s="106">
        <f>Z57</f>
        <v>0</v>
      </c>
      <c r="R64" s="107"/>
      <c r="S64" s="107"/>
      <c r="T64" s="107"/>
      <c r="U64" s="108"/>
      <c r="V64" s="69"/>
      <c r="W64" s="107" t="s">
        <v>12</v>
      </c>
      <c r="X64" s="107"/>
      <c r="Y64" s="71"/>
      <c r="Z64" s="106">
        <f>Q57</f>
        <v>0</v>
      </c>
      <c r="AA64" s="107"/>
      <c r="AB64" s="107"/>
      <c r="AC64" s="107"/>
      <c r="AD64" s="108"/>
      <c r="AF64" s="121"/>
      <c r="AG64" s="121"/>
      <c r="AH64" s="121"/>
      <c r="AI64" s="121"/>
      <c r="AJ64" s="121"/>
      <c r="AK64" s="12"/>
      <c r="AL64" s="121"/>
      <c r="AM64" s="121"/>
      <c r="AN64" s="12"/>
      <c r="AO64" s="121"/>
      <c r="AP64" s="121"/>
      <c r="AQ64" s="121"/>
      <c r="AR64" s="121"/>
      <c r="AS64" s="121"/>
      <c r="AU64" s="121"/>
      <c r="AV64" s="121"/>
      <c r="AW64" s="121"/>
      <c r="AX64" s="121"/>
      <c r="AY64" s="121"/>
      <c r="AZ64" s="12"/>
      <c r="BA64" s="121"/>
      <c r="BB64" s="121"/>
      <c r="BC64" s="12"/>
      <c r="BD64" s="121"/>
      <c r="BE64" s="121"/>
      <c r="BF64" s="121"/>
      <c r="BG64" s="121"/>
      <c r="BH64" s="121"/>
    </row>
    <row r="65" spans="2:62" ht="18.95" customHeight="1" x14ac:dyDescent="0.25">
      <c r="B65" s="106">
        <f t="shared" si="2"/>
        <v>0</v>
      </c>
      <c r="C65" s="107"/>
      <c r="D65" s="107"/>
      <c r="E65" s="107"/>
      <c r="F65" s="108"/>
      <c r="G65" s="69"/>
      <c r="H65" s="107" t="s">
        <v>12</v>
      </c>
      <c r="I65" s="107"/>
      <c r="J65" s="71"/>
      <c r="K65" s="106">
        <f t="shared" si="3"/>
        <v>0</v>
      </c>
      <c r="L65" s="107"/>
      <c r="M65" s="107"/>
      <c r="N65" s="107"/>
      <c r="O65" s="108"/>
      <c r="P65" s="4"/>
      <c r="Q65" s="15"/>
      <c r="R65" s="15"/>
      <c r="S65" s="15"/>
      <c r="T65" s="15"/>
      <c r="U65" s="15"/>
      <c r="V65" s="42"/>
      <c r="W65" s="15"/>
      <c r="X65" s="15"/>
      <c r="Y65" s="42"/>
      <c r="Z65" s="15"/>
      <c r="AA65" s="15"/>
      <c r="AB65" s="15"/>
      <c r="AC65" s="15"/>
      <c r="AD65" s="15"/>
      <c r="AF65" s="121"/>
      <c r="AG65" s="121"/>
      <c r="AH65" s="121"/>
      <c r="AI65" s="121"/>
      <c r="AJ65" s="121"/>
      <c r="AK65" s="12"/>
      <c r="AL65" s="121"/>
      <c r="AM65" s="121"/>
      <c r="AN65" s="20"/>
      <c r="AO65" s="14"/>
      <c r="AP65" s="14"/>
      <c r="AQ65" s="14"/>
      <c r="AR65" s="14"/>
      <c r="AS65" s="14"/>
      <c r="AU65" s="14"/>
      <c r="AV65" s="14"/>
      <c r="AW65" s="14"/>
      <c r="AX65" s="14"/>
      <c r="AY65" s="14"/>
      <c r="AZ65" s="20"/>
      <c r="BA65" s="14"/>
      <c r="BB65" s="14"/>
      <c r="BC65" s="20"/>
      <c r="BD65" s="14"/>
      <c r="BE65" s="14"/>
      <c r="BF65" s="14"/>
      <c r="BG65" s="14"/>
      <c r="BH65" s="14"/>
    </row>
    <row r="66" spans="2:62" ht="18.95" customHeight="1" x14ac:dyDescent="0.25">
      <c r="B66" s="106">
        <f t="shared" si="2"/>
        <v>0</v>
      </c>
      <c r="C66" s="107"/>
      <c r="D66" s="107"/>
      <c r="E66" s="107"/>
      <c r="F66" s="108"/>
      <c r="G66" s="69"/>
      <c r="H66" s="107" t="s">
        <v>12</v>
      </c>
      <c r="I66" s="107"/>
      <c r="J66" s="71"/>
      <c r="K66" s="106">
        <f t="shared" si="3"/>
        <v>0</v>
      </c>
      <c r="L66" s="107"/>
      <c r="M66" s="107"/>
      <c r="N66" s="107"/>
      <c r="O66" s="108"/>
      <c r="P66" s="4"/>
      <c r="Q66" s="14"/>
      <c r="R66" s="14"/>
      <c r="S66" s="14"/>
      <c r="T66" s="14"/>
      <c r="U66" s="14"/>
      <c r="V66" s="40"/>
      <c r="W66" s="14"/>
      <c r="X66" s="14"/>
      <c r="Y66" s="40"/>
      <c r="Z66" s="14"/>
      <c r="AA66" s="14"/>
      <c r="AB66" s="14"/>
      <c r="AC66" s="14"/>
      <c r="AD66" s="14"/>
      <c r="AF66" s="121"/>
      <c r="AG66" s="121"/>
      <c r="AH66" s="121"/>
      <c r="AI66" s="121"/>
      <c r="AJ66" s="121"/>
      <c r="AK66" s="12"/>
      <c r="AL66" s="121"/>
      <c r="AM66" s="121"/>
      <c r="AN66" s="20"/>
      <c r="AO66" s="14"/>
      <c r="AP66" s="14"/>
      <c r="AQ66" s="14"/>
      <c r="AR66" s="14"/>
      <c r="AS66" s="14"/>
      <c r="AU66" s="14"/>
      <c r="AV66" s="14"/>
      <c r="AW66" s="14"/>
      <c r="AX66" s="14"/>
      <c r="AY66" s="14"/>
      <c r="AZ66" s="20"/>
      <c r="BA66" s="14"/>
      <c r="BB66" s="14"/>
      <c r="BC66" s="20"/>
      <c r="BD66" s="14"/>
      <c r="BE66" s="14"/>
      <c r="BF66" s="14"/>
      <c r="BG66" s="14"/>
      <c r="BH66" s="14"/>
    </row>
    <row r="67" spans="2:62" ht="18.95" customHeight="1" x14ac:dyDescent="0.25">
      <c r="B67" s="106">
        <f t="shared" si="2"/>
        <v>0</v>
      </c>
      <c r="C67" s="107"/>
      <c r="D67" s="107"/>
      <c r="E67" s="107"/>
      <c r="F67" s="108"/>
      <c r="G67" s="69"/>
      <c r="H67" s="107" t="s">
        <v>12</v>
      </c>
      <c r="I67" s="107"/>
      <c r="J67" s="71"/>
      <c r="K67" s="106">
        <f t="shared" si="3"/>
        <v>0</v>
      </c>
      <c r="L67" s="107"/>
      <c r="M67" s="107"/>
      <c r="N67" s="107"/>
      <c r="O67" s="108"/>
      <c r="P67" s="4"/>
      <c r="Q67" s="14"/>
      <c r="R67" s="14"/>
      <c r="S67" s="14"/>
      <c r="T67" s="14"/>
      <c r="U67" s="14"/>
      <c r="V67" s="40"/>
      <c r="W67" s="14"/>
      <c r="X67" s="14"/>
      <c r="Y67" s="40"/>
      <c r="Z67" s="14"/>
      <c r="AA67" s="14"/>
      <c r="AB67" s="14"/>
      <c r="AC67" s="14"/>
      <c r="AD67" s="14"/>
      <c r="AF67" s="121"/>
      <c r="AG67" s="121"/>
      <c r="AH67" s="121"/>
      <c r="AI67" s="121"/>
      <c r="AJ67" s="121"/>
      <c r="AK67" s="12"/>
      <c r="AL67" s="121"/>
      <c r="AM67" s="121"/>
      <c r="AN67" s="20"/>
      <c r="AO67" s="14"/>
      <c r="AP67" s="14"/>
      <c r="AQ67" s="14"/>
      <c r="AR67" s="14"/>
      <c r="AS67" s="14"/>
      <c r="AU67" s="14"/>
      <c r="AV67" s="14"/>
      <c r="AW67" s="14"/>
      <c r="AX67" s="14"/>
      <c r="AY67" s="14"/>
      <c r="AZ67" s="20"/>
      <c r="BA67" s="14"/>
      <c r="BB67" s="14"/>
      <c r="BC67" s="20"/>
      <c r="BD67" s="14"/>
      <c r="BE67" s="14"/>
      <c r="BF67" s="14"/>
      <c r="BG67" s="14"/>
      <c r="BH67" s="14"/>
    </row>
    <row r="68" spans="2:62" ht="18.95" customHeight="1" x14ac:dyDescent="0.25">
      <c r="B68" s="110">
        <f t="shared" si="2"/>
        <v>0</v>
      </c>
      <c r="C68" s="111"/>
      <c r="D68" s="111"/>
      <c r="E68" s="111"/>
      <c r="F68" s="112"/>
      <c r="G68" s="54"/>
      <c r="H68" s="111" t="s">
        <v>12</v>
      </c>
      <c r="I68" s="111"/>
      <c r="J68" s="72"/>
      <c r="K68" s="110">
        <f t="shared" si="3"/>
        <v>0</v>
      </c>
      <c r="L68" s="111"/>
      <c r="M68" s="111"/>
      <c r="N68" s="111"/>
      <c r="O68" s="112"/>
      <c r="P68" s="4"/>
      <c r="Q68" s="14"/>
      <c r="R68" s="14"/>
      <c r="S68" s="14"/>
      <c r="T68" s="14"/>
      <c r="U68" s="14"/>
      <c r="V68" s="40"/>
      <c r="W68" s="14"/>
      <c r="X68" s="14"/>
      <c r="Y68" s="40"/>
      <c r="Z68" s="14"/>
      <c r="AA68" s="14"/>
      <c r="AB68" s="14"/>
      <c r="AC68" s="14"/>
      <c r="AD68" s="14"/>
      <c r="AF68" s="121"/>
      <c r="AG68" s="121"/>
      <c r="AH68" s="121"/>
      <c r="AI68" s="121"/>
      <c r="AJ68" s="121"/>
      <c r="AK68" s="12"/>
      <c r="AL68" s="121"/>
      <c r="AM68" s="121"/>
      <c r="AN68" s="20"/>
      <c r="AO68" s="14"/>
      <c r="AP68" s="14"/>
      <c r="AQ68" s="14"/>
      <c r="AR68" s="14"/>
      <c r="AS68" s="14"/>
      <c r="AU68" s="14"/>
      <c r="AV68" s="14"/>
      <c r="AW68" s="14"/>
      <c r="AX68" s="14"/>
      <c r="AY68" s="14"/>
      <c r="AZ68" s="20"/>
      <c r="BA68" s="14"/>
      <c r="BB68" s="14"/>
      <c r="BC68" s="20"/>
      <c r="BD68" s="14"/>
      <c r="BE68" s="14"/>
      <c r="BF68" s="14"/>
      <c r="BG68" s="14"/>
      <c r="BH68" s="14"/>
    </row>
    <row r="69" spans="2:62" ht="18.95" customHeight="1" x14ac:dyDescent="0.25"/>
    <row r="70" spans="2:62" ht="18.95" customHeight="1" x14ac:dyDescent="0.25"/>
    <row r="71" spans="2:62" ht="18.95" customHeight="1" x14ac:dyDescent="0.25"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</row>
    <row r="72" spans="2:62" ht="18.95" customHeight="1" x14ac:dyDescent="0.25"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1"/>
      <c r="AM72" s="21"/>
      <c r="AN72" s="21"/>
      <c r="AO72" s="21"/>
      <c r="AP72" s="21"/>
      <c r="AQ72" s="21"/>
      <c r="AR72" s="21"/>
      <c r="AS72" s="21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</row>
    <row r="73" spans="2:62" ht="18.95" customHeight="1" x14ac:dyDescent="0.25"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1"/>
      <c r="AM73" s="21"/>
      <c r="AN73" s="21"/>
      <c r="AO73" s="21"/>
      <c r="AP73" s="21"/>
      <c r="AQ73" s="21"/>
      <c r="AR73" s="21"/>
      <c r="AS73" s="21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</row>
    <row r="74" spans="2:62" ht="18.95" customHeight="1" x14ac:dyDescent="0.25"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1"/>
      <c r="AM74" s="21"/>
      <c r="AN74" s="21"/>
      <c r="AO74" s="21"/>
      <c r="AP74" s="21"/>
      <c r="AQ74" s="21"/>
      <c r="AR74" s="21"/>
      <c r="AS74" s="21"/>
      <c r="AT74" s="14"/>
      <c r="AU74" s="14"/>
      <c r="AV74" s="14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</row>
    <row r="75" spans="2:62" ht="18.95" customHeight="1" x14ac:dyDescent="0.25"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1"/>
      <c r="AM75" s="21"/>
      <c r="AN75" s="21"/>
      <c r="AO75" s="21"/>
      <c r="AP75" s="21"/>
      <c r="AQ75" s="21"/>
      <c r="AR75" s="21"/>
      <c r="AS75" s="21"/>
      <c r="AT75" s="14"/>
      <c r="AU75" s="14"/>
      <c r="AV75" s="14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</row>
    <row r="76" spans="2:62" ht="18.95" customHeight="1" x14ac:dyDescent="0.25"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1"/>
      <c r="AM76" s="21"/>
      <c r="AN76" s="21"/>
      <c r="AO76" s="21"/>
      <c r="AP76" s="21"/>
      <c r="AQ76" s="21"/>
      <c r="AR76" s="21"/>
      <c r="AS76" s="21"/>
      <c r="AT76" s="14"/>
      <c r="AU76" s="14"/>
      <c r="AV76" s="14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</row>
    <row r="77" spans="2:62" ht="18.95" customHeight="1" x14ac:dyDescent="0.25"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1"/>
      <c r="AM77" s="21"/>
      <c r="AN77" s="21"/>
      <c r="AO77" s="21"/>
      <c r="AP77" s="21"/>
      <c r="AQ77" s="21"/>
      <c r="AR77" s="21"/>
      <c r="AS77" s="21"/>
      <c r="AT77" s="14"/>
      <c r="AU77" s="14"/>
      <c r="AV77" s="14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</row>
    <row r="78" spans="2:62" ht="18.95" customHeight="1" x14ac:dyDescent="0.25">
      <c r="Q78" s="147"/>
      <c r="R78" s="147"/>
      <c r="S78" s="147"/>
      <c r="T78" s="147"/>
      <c r="U78" s="147"/>
      <c r="V78" s="147"/>
      <c r="W78" s="147"/>
      <c r="X78" s="147"/>
      <c r="Y78" s="147"/>
      <c r="Z78" s="147"/>
      <c r="AB78" s="35"/>
      <c r="AC78" s="105">
        <f>IF(AZ57+BC61&gt;BC57+AZ61,AU57,BD57)</f>
        <v>0</v>
      </c>
      <c r="AD78" s="105"/>
      <c r="AE78" s="105"/>
      <c r="AF78" s="105"/>
      <c r="AG78" s="105"/>
      <c r="AH78" s="105"/>
      <c r="AI78" s="105"/>
      <c r="AJ78" s="22"/>
      <c r="AK78" s="22"/>
      <c r="AL78" s="21"/>
      <c r="AM78" s="21"/>
      <c r="AN78" s="21"/>
      <c r="AO78" s="21"/>
      <c r="AP78" s="21"/>
      <c r="AQ78" s="21"/>
      <c r="AR78" s="21"/>
      <c r="AS78" s="21"/>
      <c r="AT78" s="14"/>
      <c r="AU78" s="14"/>
      <c r="AV78" s="14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</row>
    <row r="79" spans="2:62" ht="18.95" customHeight="1" x14ac:dyDescent="0.25">
      <c r="AA79" s="35"/>
      <c r="AB79" s="35"/>
      <c r="AC79" s="105"/>
      <c r="AD79" s="105"/>
      <c r="AE79" s="105"/>
      <c r="AF79" s="105"/>
      <c r="AG79" s="105"/>
      <c r="AH79" s="105"/>
      <c r="AI79" s="105"/>
      <c r="AR79" s="14"/>
      <c r="AS79" s="14"/>
      <c r="AT79" s="14"/>
      <c r="AU79" s="14"/>
      <c r="AV79" s="14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</row>
    <row r="80" spans="2:62" ht="18.95" customHeight="1" x14ac:dyDescent="0.25">
      <c r="AA80" s="35"/>
      <c r="AB80" s="35"/>
      <c r="AC80" s="105"/>
      <c r="AD80" s="105"/>
      <c r="AE80" s="105"/>
      <c r="AF80" s="105"/>
      <c r="AG80" s="105"/>
      <c r="AH80" s="105"/>
      <c r="AI80" s="105"/>
      <c r="AR80" s="14"/>
      <c r="AS80" s="14"/>
      <c r="AT80" s="14"/>
      <c r="AU80" s="14"/>
      <c r="AV80" s="14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</row>
    <row r="81" spans="44:62" ht="18.95" customHeight="1" x14ac:dyDescent="0.25"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</row>
    <row r="82" spans="44:62" ht="18.95" customHeight="1" x14ac:dyDescent="0.25"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</row>
    <row r="83" spans="44:62" ht="18.95" customHeight="1" x14ac:dyDescent="0.25"/>
    <row r="84" spans="44:62" ht="18.95" customHeight="1" x14ac:dyDescent="0.25"/>
    <row r="85" spans="44:62" ht="18.95" customHeight="1" x14ac:dyDescent="0.25"/>
    <row r="86" spans="44:62" ht="18.95" customHeight="1" x14ac:dyDescent="0.25"/>
    <row r="87" spans="44:62" ht="18.95" customHeight="1" x14ac:dyDescent="0.25"/>
    <row r="88" spans="44:62" ht="18.95" customHeight="1" x14ac:dyDescent="0.25"/>
    <row r="89" spans="44:62" ht="18.95" customHeight="1" x14ac:dyDescent="0.25"/>
    <row r="90" spans="44:62" ht="18.95" customHeight="1" x14ac:dyDescent="0.25"/>
    <row r="91" spans="44:62" ht="18.95" customHeight="1" x14ac:dyDescent="0.25"/>
    <row r="92" spans="44:62" ht="18.95" customHeight="1" x14ac:dyDescent="0.25"/>
    <row r="93" spans="44:62" ht="18.95" customHeight="1" x14ac:dyDescent="0.25"/>
    <row r="94" spans="44:62" ht="18.95" customHeight="1" x14ac:dyDescent="0.25"/>
    <row r="95" spans="44:62" ht="18.95" customHeight="1" x14ac:dyDescent="0.25"/>
    <row r="96" spans="44:62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.95" customHeight="1" x14ac:dyDescent="0.25"/>
    <row r="109" ht="18.95" customHeight="1" x14ac:dyDescent="0.25"/>
    <row r="110" ht="18.95" customHeight="1" x14ac:dyDescent="0.25"/>
    <row r="111" ht="18.95" customHeight="1" x14ac:dyDescent="0.25"/>
    <row r="112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ht="18.95" customHeight="1" x14ac:dyDescent="0.25"/>
    <row r="130" ht="18.95" customHeight="1" x14ac:dyDescent="0.25"/>
    <row r="131" ht="18.95" customHeight="1" x14ac:dyDescent="0.25"/>
    <row r="132" ht="18.95" customHeight="1" x14ac:dyDescent="0.25"/>
    <row r="133" ht="18.95" customHeight="1" x14ac:dyDescent="0.25"/>
    <row r="134" ht="18.95" customHeight="1" x14ac:dyDescent="0.25"/>
    <row r="135" ht="18.95" customHeight="1" x14ac:dyDescent="0.25"/>
    <row r="136" ht="18.95" customHeight="1" x14ac:dyDescent="0.25"/>
    <row r="137" ht="18.95" customHeight="1" x14ac:dyDescent="0.25"/>
    <row r="138" ht="18.95" customHeight="1" x14ac:dyDescent="0.25"/>
    <row r="139" ht="18.95" customHeight="1" x14ac:dyDescent="0.25"/>
    <row r="140" ht="18.95" customHeight="1" x14ac:dyDescent="0.25"/>
    <row r="141" ht="18.95" customHeight="1" x14ac:dyDescent="0.25"/>
    <row r="142" ht="18.95" customHeight="1" x14ac:dyDescent="0.25"/>
    <row r="143" ht="18.95" customHeight="1" x14ac:dyDescent="0.25"/>
    <row r="144" ht="18.95" customHeight="1" x14ac:dyDescent="0.25"/>
    <row r="145" ht="18.95" customHeight="1" x14ac:dyDescent="0.25"/>
    <row r="146" ht="18.95" customHeight="1" x14ac:dyDescent="0.25"/>
    <row r="147" ht="18.95" customHeight="1" x14ac:dyDescent="0.25"/>
    <row r="148" ht="18.95" customHeight="1" x14ac:dyDescent="0.25"/>
    <row r="149" ht="18.95" customHeight="1" x14ac:dyDescent="0.25"/>
    <row r="150" ht="18.95" customHeight="1" x14ac:dyDescent="0.25"/>
    <row r="151" ht="18.95" customHeight="1" x14ac:dyDescent="0.25"/>
    <row r="152" ht="18.95" customHeight="1" x14ac:dyDescent="0.25"/>
    <row r="153" ht="18.95" customHeight="1" x14ac:dyDescent="0.25"/>
    <row r="154" ht="18.95" customHeight="1" x14ac:dyDescent="0.25"/>
    <row r="155" ht="18.95" customHeight="1" x14ac:dyDescent="0.25"/>
    <row r="156" ht="18.95" customHeight="1" x14ac:dyDescent="0.25"/>
    <row r="157" ht="18.95" customHeight="1" x14ac:dyDescent="0.25"/>
    <row r="158" ht="18.95" customHeight="1" x14ac:dyDescent="0.25"/>
    <row r="159" ht="18.95" customHeight="1" x14ac:dyDescent="0.25"/>
    <row r="160" ht="18.95" customHeight="1" x14ac:dyDescent="0.25"/>
    <row r="161" ht="18.95" customHeight="1" x14ac:dyDescent="0.25"/>
    <row r="162" ht="18.95" customHeight="1" x14ac:dyDescent="0.25"/>
    <row r="163" ht="18.95" customHeight="1" x14ac:dyDescent="0.25"/>
    <row r="164" ht="18.95" customHeight="1" x14ac:dyDescent="0.25"/>
    <row r="165" ht="18.95" customHeight="1" x14ac:dyDescent="0.25"/>
    <row r="166" ht="18.95" customHeight="1" x14ac:dyDescent="0.25"/>
    <row r="167" ht="18.95" customHeight="1" x14ac:dyDescent="0.25"/>
    <row r="168" ht="18.95" customHeight="1" x14ac:dyDescent="0.25"/>
    <row r="169" ht="18.95" customHeight="1" x14ac:dyDescent="0.25"/>
    <row r="170" ht="18.95" customHeight="1" x14ac:dyDescent="0.25"/>
    <row r="171" ht="18.95" customHeight="1" x14ac:dyDescent="0.25"/>
    <row r="172" ht="18.95" customHeight="1" x14ac:dyDescent="0.25"/>
    <row r="173" ht="18.95" customHeight="1" x14ac:dyDescent="0.25"/>
    <row r="174" ht="18.95" customHeight="1" x14ac:dyDescent="0.25"/>
    <row r="175" ht="18.95" customHeight="1" x14ac:dyDescent="0.25"/>
    <row r="176" ht="18.95" customHeight="1" x14ac:dyDescent="0.25"/>
    <row r="177" ht="18.95" customHeight="1" x14ac:dyDescent="0.25"/>
    <row r="178" ht="18.95" customHeight="1" x14ac:dyDescent="0.25"/>
    <row r="179" ht="18.95" customHeight="1" x14ac:dyDescent="0.25"/>
    <row r="180" ht="18.95" customHeight="1" x14ac:dyDescent="0.25"/>
    <row r="181" ht="18.95" customHeight="1" x14ac:dyDescent="0.25"/>
    <row r="182" ht="18.95" customHeight="1" x14ac:dyDescent="0.25"/>
    <row r="183" ht="18.95" customHeight="1" x14ac:dyDescent="0.25"/>
    <row r="184" ht="18.95" customHeight="1" x14ac:dyDescent="0.25"/>
    <row r="185" ht="18.95" customHeight="1" x14ac:dyDescent="0.25"/>
    <row r="186" ht="18.95" customHeight="1" x14ac:dyDescent="0.25"/>
    <row r="187" ht="18.95" customHeight="1" x14ac:dyDescent="0.25"/>
    <row r="188" ht="18.95" customHeight="1" x14ac:dyDescent="0.25"/>
    <row r="189" ht="18.95" customHeight="1" x14ac:dyDescent="0.25"/>
    <row r="190" ht="18.95" customHeight="1" x14ac:dyDescent="0.25"/>
    <row r="191" ht="18.95" customHeight="1" x14ac:dyDescent="0.25"/>
    <row r="192" ht="18.95" customHeight="1" x14ac:dyDescent="0.25"/>
    <row r="193" ht="18.95" customHeight="1" x14ac:dyDescent="0.25"/>
    <row r="194" ht="18.95" customHeight="1" x14ac:dyDescent="0.25"/>
    <row r="195" ht="18.95" customHeight="1" x14ac:dyDescent="0.25"/>
    <row r="196" ht="18.95" customHeight="1" x14ac:dyDescent="0.25"/>
    <row r="197" ht="18.95" customHeight="1" x14ac:dyDescent="0.25"/>
    <row r="198" ht="18.95" customHeight="1" x14ac:dyDescent="0.25"/>
    <row r="199" ht="18.95" customHeight="1" x14ac:dyDescent="0.25"/>
    <row r="200" ht="18.95" customHeight="1" x14ac:dyDescent="0.25"/>
    <row r="201" ht="18.95" customHeight="1" x14ac:dyDescent="0.25"/>
    <row r="202" ht="18.95" customHeight="1" x14ac:dyDescent="0.25"/>
    <row r="203" ht="18.95" customHeight="1" x14ac:dyDescent="0.25"/>
    <row r="204" ht="18.95" customHeight="1" x14ac:dyDescent="0.25"/>
    <row r="205" ht="18.95" customHeight="1" x14ac:dyDescent="0.25"/>
    <row r="206" ht="18.95" customHeight="1" x14ac:dyDescent="0.25"/>
    <row r="207" ht="18.95" customHeight="1" x14ac:dyDescent="0.25"/>
    <row r="208" ht="18.95" customHeight="1" x14ac:dyDescent="0.25"/>
    <row r="209" ht="18.95" customHeight="1" x14ac:dyDescent="0.25"/>
    <row r="210" ht="18.95" customHeight="1" x14ac:dyDescent="0.25"/>
  </sheetData>
  <mergeCells count="494">
    <mergeCell ref="B2:G4"/>
    <mergeCell ref="BD54:BH54"/>
    <mergeCell ref="BD60:BH60"/>
    <mergeCell ref="Q72:Z78"/>
    <mergeCell ref="BD61:BH61"/>
    <mergeCell ref="BD64:BH64"/>
    <mergeCell ref="BD62:BH62"/>
    <mergeCell ref="AU63:AY63"/>
    <mergeCell ref="BA63:BB63"/>
    <mergeCell ref="BD63:BH63"/>
    <mergeCell ref="AU62:AY62"/>
    <mergeCell ref="BA62:BB62"/>
    <mergeCell ref="AF68:AJ68"/>
    <mergeCell ref="AL68:AM68"/>
    <mergeCell ref="AF66:AJ66"/>
    <mergeCell ref="AL66:AM66"/>
    <mergeCell ref="AF67:AJ67"/>
    <mergeCell ref="AL67:AM67"/>
    <mergeCell ref="AF64:AJ64"/>
    <mergeCell ref="AL64:AM64"/>
    <mergeCell ref="AO64:AS64"/>
    <mergeCell ref="AF65:AJ65"/>
    <mergeCell ref="AL65:AM65"/>
    <mergeCell ref="AU59:BC59"/>
    <mergeCell ref="AU60:AY60"/>
    <mergeCell ref="AZ60:BC60"/>
    <mergeCell ref="AU55:BC55"/>
    <mergeCell ref="AU56:AY56"/>
    <mergeCell ref="BD56:BH56"/>
    <mergeCell ref="AU57:AY57"/>
    <mergeCell ref="BA57:BB57"/>
    <mergeCell ref="BD57:BH57"/>
    <mergeCell ref="AF62:AJ62"/>
    <mergeCell ref="AL62:AM62"/>
    <mergeCell ref="AO62:AS62"/>
    <mergeCell ref="AF63:AJ63"/>
    <mergeCell ref="AL63:AM63"/>
    <mergeCell ref="AO63:AS63"/>
    <mergeCell ref="AU61:AY61"/>
    <mergeCell ref="AU64:AY64"/>
    <mergeCell ref="BA64:BB64"/>
    <mergeCell ref="AF61:AJ61"/>
    <mergeCell ref="BA61:BB61"/>
    <mergeCell ref="AF52:AJ52"/>
    <mergeCell ref="AL52:AM52"/>
    <mergeCell ref="AO52:AS52"/>
    <mergeCell ref="AF53:AJ53"/>
    <mergeCell ref="AL53:AM53"/>
    <mergeCell ref="AO53:AS53"/>
    <mergeCell ref="AF59:AN59"/>
    <mergeCell ref="AF60:AJ60"/>
    <mergeCell ref="AK60:AN60"/>
    <mergeCell ref="AL61:AM61"/>
    <mergeCell ref="AO61:AS61"/>
    <mergeCell ref="AU52:AY52"/>
    <mergeCell ref="BA52:BB52"/>
    <mergeCell ref="AZ56:BC56"/>
    <mergeCell ref="AU54:AY54"/>
    <mergeCell ref="BA54:BB54"/>
    <mergeCell ref="Q60:U60"/>
    <mergeCell ref="V60:Y60"/>
    <mergeCell ref="AO60:AS60"/>
    <mergeCell ref="AF54:AN54"/>
    <mergeCell ref="AF55:AJ55"/>
    <mergeCell ref="AK55:AN55"/>
    <mergeCell ref="AO55:AS55"/>
    <mergeCell ref="AF56:AJ56"/>
    <mergeCell ref="AL56:AM56"/>
    <mergeCell ref="AO56:AS56"/>
    <mergeCell ref="AF57:AJ57"/>
    <mergeCell ref="AL57:AM57"/>
    <mergeCell ref="W56:X56"/>
    <mergeCell ref="Q54:U54"/>
    <mergeCell ref="W54:X54"/>
    <mergeCell ref="Z54:AD54"/>
    <mergeCell ref="Z57:AD57"/>
    <mergeCell ref="Z56:AD56"/>
    <mergeCell ref="Q57:U57"/>
    <mergeCell ref="Q56:U56"/>
    <mergeCell ref="W57:X57"/>
    <mergeCell ref="AO57:AS57"/>
    <mergeCell ref="B68:F68"/>
    <mergeCell ref="H68:I68"/>
    <mergeCell ref="K68:O68"/>
    <mergeCell ref="Q55:U55"/>
    <mergeCell ref="W55:X55"/>
    <mergeCell ref="Z55:AD55"/>
    <mergeCell ref="H66:I66"/>
    <mergeCell ref="K66:O66"/>
    <mergeCell ref="H63:I63"/>
    <mergeCell ref="K63:O63"/>
    <mergeCell ref="Z60:AD60"/>
    <mergeCell ref="Q61:U61"/>
    <mergeCell ref="W61:X61"/>
    <mergeCell ref="Z61:AD61"/>
    <mergeCell ref="Q62:U62"/>
    <mergeCell ref="W62:X62"/>
    <mergeCell ref="Z62:AD62"/>
    <mergeCell ref="Q63:U63"/>
    <mergeCell ref="W63:X63"/>
    <mergeCell ref="Z63:AD63"/>
    <mergeCell ref="Q64:U64"/>
    <mergeCell ref="W64:X64"/>
    <mergeCell ref="Z64:AD64"/>
    <mergeCell ref="Q59:Y59"/>
    <mergeCell ref="H64:I64"/>
    <mergeCell ref="K64:O64"/>
    <mergeCell ref="H65:I65"/>
    <mergeCell ref="K65:O65"/>
    <mergeCell ref="H61:I61"/>
    <mergeCell ref="K61:O61"/>
    <mergeCell ref="B67:F67"/>
    <mergeCell ref="H67:I67"/>
    <mergeCell ref="K67:O67"/>
    <mergeCell ref="B66:F66"/>
    <mergeCell ref="B65:F65"/>
    <mergeCell ref="B64:F64"/>
    <mergeCell ref="B63:F63"/>
    <mergeCell ref="B61:F61"/>
    <mergeCell ref="K55:O55"/>
    <mergeCell ref="H56:I56"/>
    <mergeCell ref="K56:O56"/>
    <mergeCell ref="H57:I57"/>
    <mergeCell ref="K57:O57"/>
    <mergeCell ref="B48:J48"/>
    <mergeCell ref="B59:J59"/>
    <mergeCell ref="G60:J60"/>
    <mergeCell ref="B62:F62"/>
    <mergeCell ref="H62:I62"/>
    <mergeCell ref="K62:O62"/>
    <mergeCell ref="B60:F60"/>
    <mergeCell ref="K60:O60"/>
    <mergeCell ref="B55:F55"/>
    <mergeCell ref="H55:I55"/>
    <mergeCell ref="H51:I51"/>
    <mergeCell ref="K51:O51"/>
    <mergeCell ref="H54:I54"/>
    <mergeCell ref="K54:O54"/>
    <mergeCell ref="B49:F49"/>
    <mergeCell ref="G49:J49"/>
    <mergeCell ref="K49:O49"/>
    <mergeCell ref="B50:F50"/>
    <mergeCell ref="H50:I50"/>
    <mergeCell ref="B53:F53"/>
    <mergeCell ref="H53:I53"/>
    <mergeCell ref="K53:O53"/>
    <mergeCell ref="Q5:T5"/>
    <mergeCell ref="Q6:V6"/>
    <mergeCell ref="H17:I17"/>
    <mergeCell ref="H16:I16"/>
    <mergeCell ref="Q12:U12"/>
    <mergeCell ref="B6:G6"/>
    <mergeCell ref="B12:F12"/>
    <mergeCell ref="K12:O12"/>
    <mergeCell ref="G12:J12"/>
    <mergeCell ref="H13:I13"/>
    <mergeCell ref="B13:F13"/>
    <mergeCell ref="B5:E5"/>
    <mergeCell ref="H23:I23"/>
    <mergeCell ref="H24:I24"/>
    <mergeCell ref="H22:I22"/>
    <mergeCell ref="H21:I21"/>
    <mergeCell ref="H20:I20"/>
    <mergeCell ref="H19:I19"/>
    <mergeCell ref="K50:O50"/>
    <mergeCell ref="K21:O21"/>
    <mergeCell ref="B21:F21"/>
    <mergeCell ref="B24:F24"/>
    <mergeCell ref="B23:F23"/>
    <mergeCell ref="B22:F22"/>
    <mergeCell ref="B20:F20"/>
    <mergeCell ref="B19:F19"/>
    <mergeCell ref="W14:X14"/>
    <mergeCell ref="K18:O18"/>
    <mergeCell ref="K17:O17"/>
    <mergeCell ref="K16:O16"/>
    <mergeCell ref="K15:O15"/>
    <mergeCell ref="H18:I18"/>
    <mergeCell ref="B18:F18"/>
    <mergeCell ref="K20:O20"/>
    <mergeCell ref="K19:O19"/>
    <mergeCell ref="B17:F17"/>
    <mergeCell ref="B16:F16"/>
    <mergeCell ref="B15:F15"/>
    <mergeCell ref="B14:F14"/>
    <mergeCell ref="H15:I15"/>
    <mergeCell ref="H14:I14"/>
    <mergeCell ref="Q14:U14"/>
    <mergeCell ref="K24:O24"/>
    <mergeCell ref="K23:O23"/>
    <mergeCell ref="K22:O22"/>
    <mergeCell ref="K13:O13"/>
    <mergeCell ref="K14:O14"/>
    <mergeCell ref="Q17:U17"/>
    <mergeCell ref="AF5:AI5"/>
    <mergeCell ref="AU5:AX5"/>
    <mergeCell ref="AF6:AK6"/>
    <mergeCell ref="AU6:AZ6"/>
    <mergeCell ref="AO12:AS12"/>
    <mergeCell ref="AU12:AY12"/>
    <mergeCell ref="AZ12:BC12"/>
    <mergeCell ref="AL14:AM14"/>
    <mergeCell ref="Z13:AD13"/>
    <mergeCell ref="Z14:AD14"/>
    <mergeCell ref="Z12:AD12"/>
    <mergeCell ref="Q16:U16"/>
    <mergeCell ref="W16:X16"/>
    <mergeCell ref="Q15:U15"/>
    <mergeCell ref="W15:X15"/>
    <mergeCell ref="Z15:AD15"/>
    <mergeCell ref="V12:Y12"/>
    <mergeCell ref="Q13:U13"/>
    <mergeCell ref="W13:X13"/>
    <mergeCell ref="Z16:AD16"/>
    <mergeCell ref="W17:X17"/>
    <mergeCell ref="BD12:BH12"/>
    <mergeCell ref="AF13:AJ13"/>
    <mergeCell ref="AL13:AM13"/>
    <mergeCell ref="AO13:AS13"/>
    <mergeCell ref="AU13:AY13"/>
    <mergeCell ref="BA13:BB13"/>
    <mergeCell ref="BD13:BH13"/>
    <mergeCell ref="AF12:AJ12"/>
    <mergeCell ref="AK12:AN12"/>
    <mergeCell ref="BD19:BH19"/>
    <mergeCell ref="AO14:AS14"/>
    <mergeCell ref="AU14:AY14"/>
    <mergeCell ref="BA14:BB14"/>
    <mergeCell ref="BD14:BH14"/>
    <mergeCell ref="AF15:AJ15"/>
    <mergeCell ref="AL15:AM15"/>
    <mergeCell ref="AO15:AS15"/>
    <mergeCell ref="AU15:AY15"/>
    <mergeCell ref="BA15:BB15"/>
    <mergeCell ref="BD15:BH15"/>
    <mergeCell ref="AF16:AJ16"/>
    <mergeCell ref="AL16:AM16"/>
    <mergeCell ref="AO16:AS16"/>
    <mergeCell ref="AU16:AY16"/>
    <mergeCell ref="BA16:BB16"/>
    <mergeCell ref="BD16:BH16"/>
    <mergeCell ref="AF14:AJ14"/>
    <mergeCell ref="AF17:AJ17"/>
    <mergeCell ref="BA20:BB20"/>
    <mergeCell ref="BD20:BH20"/>
    <mergeCell ref="AF21:AJ21"/>
    <mergeCell ref="AL21:AM21"/>
    <mergeCell ref="AO21:AS21"/>
    <mergeCell ref="AU21:AY21"/>
    <mergeCell ref="BA21:BB21"/>
    <mergeCell ref="BD21:BH21"/>
    <mergeCell ref="AL17:AM17"/>
    <mergeCell ref="AO17:AS17"/>
    <mergeCell ref="AU17:AY17"/>
    <mergeCell ref="BA17:BB17"/>
    <mergeCell ref="BD17:BH17"/>
    <mergeCell ref="AF18:AJ18"/>
    <mergeCell ref="AL18:AM18"/>
    <mergeCell ref="AO18:AS18"/>
    <mergeCell ref="AU18:AY18"/>
    <mergeCell ref="BA18:BB18"/>
    <mergeCell ref="BD18:BH18"/>
    <mergeCell ref="AF19:AJ19"/>
    <mergeCell ref="AL19:AM19"/>
    <mergeCell ref="AO19:AS19"/>
    <mergeCell ref="AU19:AY19"/>
    <mergeCell ref="BA19:BB19"/>
    <mergeCell ref="B26:E26"/>
    <mergeCell ref="B27:G27"/>
    <mergeCell ref="BA22:BB22"/>
    <mergeCell ref="BD22:BH22"/>
    <mergeCell ref="BA23:BB23"/>
    <mergeCell ref="BD23:BH23"/>
    <mergeCell ref="AF24:AJ24"/>
    <mergeCell ref="AL24:AM24"/>
    <mergeCell ref="AO24:AS24"/>
    <mergeCell ref="AU24:AY24"/>
    <mergeCell ref="BA24:BB24"/>
    <mergeCell ref="BD24:BH24"/>
    <mergeCell ref="AF23:AJ23"/>
    <mergeCell ref="AL23:AM23"/>
    <mergeCell ref="AO23:AS23"/>
    <mergeCell ref="AU23:AY23"/>
    <mergeCell ref="AF22:AJ22"/>
    <mergeCell ref="AL22:AM22"/>
    <mergeCell ref="AO22:AS22"/>
    <mergeCell ref="AU22:AY22"/>
    <mergeCell ref="Q23:U23"/>
    <mergeCell ref="W23:X23"/>
    <mergeCell ref="Z23:AD23"/>
    <mergeCell ref="Q24:U24"/>
    <mergeCell ref="W24:X24"/>
    <mergeCell ref="Z24:AD24"/>
    <mergeCell ref="Q22:U22"/>
    <mergeCell ref="W22:X22"/>
    <mergeCell ref="Z22:AD22"/>
    <mergeCell ref="BA34:BB34"/>
    <mergeCell ref="BD34:BH34"/>
    <mergeCell ref="BD33:BH33"/>
    <mergeCell ref="K33:O33"/>
    <mergeCell ref="Q33:U33"/>
    <mergeCell ref="V33:Y33"/>
    <mergeCell ref="Z33:AD33"/>
    <mergeCell ref="AF33:AJ33"/>
    <mergeCell ref="AK33:AN33"/>
    <mergeCell ref="AO33:AS33"/>
    <mergeCell ref="AU33:AY33"/>
    <mergeCell ref="AZ33:BC33"/>
    <mergeCell ref="AO34:AS34"/>
    <mergeCell ref="K34:O34"/>
    <mergeCell ref="Q34:U34"/>
    <mergeCell ref="W34:X34"/>
    <mergeCell ref="Z34:AD34"/>
    <mergeCell ref="AF34:AJ34"/>
    <mergeCell ref="AL34:AM34"/>
    <mergeCell ref="AU34:AY34"/>
    <mergeCell ref="BA36:BB36"/>
    <mergeCell ref="BD36:BH36"/>
    <mergeCell ref="B35:F35"/>
    <mergeCell ref="H35:I35"/>
    <mergeCell ref="K35:O35"/>
    <mergeCell ref="Q35:U35"/>
    <mergeCell ref="W35:X35"/>
    <mergeCell ref="Z35:AD35"/>
    <mergeCell ref="AF35:AJ35"/>
    <mergeCell ref="AL35:AM35"/>
    <mergeCell ref="AO35:AS35"/>
    <mergeCell ref="AU35:AY35"/>
    <mergeCell ref="BA35:BB35"/>
    <mergeCell ref="BD35:BH35"/>
    <mergeCell ref="H36:I36"/>
    <mergeCell ref="K36:O36"/>
    <mergeCell ref="Q36:U36"/>
    <mergeCell ref="W36:X36"/>
    <mergeCell ref="Z36:AD36"/>
    <mergeCell ref="AF36:AJ36"/>
    <mergeCell ref="AL36:AM36"/>
    <mergeCell ref="AO36:AS36"/>
    <mergeCell ref="AU36:AY36"/>
    <mergeCell ref="BD38:BH38"/>
    <mergeCell ref="B37:F37"/>
    <mergeCell ref="H37:I37"/>
    <mergeCell ref="K37:O37"/>
    <mergeCell ref="Q37:U37"/>
    <mergeCell ref="W37:X37"/>
    <mergeCell ref="Z37:AD37"/>
    <mergeCell ref="AF37:AJ37"/>
    <mergeCell ref="AL37:AM37"/>
    <mergeCell ref="AO37:AS37"/>
    <mergeCell ref="AU37:AY37"/>
    <mergeCell ref="BA37:BB37"/>
    <mergeCell ref="BD37:BH37"/>
    <mergeCell ref="K38:O38"/>
    <mergeCell ref="Q38:U38"/>
    <mergeCell ref="W38:X38"/>
    <mergeCell ref="Z38:AD38"/>
    <mergeCell ref="AF38:AJ38"/>
    <mergeCell ref="AL38:AM38"/>
    <mergeCell ref="AO38:AS38"/>
    <mergeCell ref="AU38:AY38"/>
    <mergeCell ref="BA38:BB38"/>
    <mergeCell ref="H38:I38"/>
    <mergeCell ref="BD43:BH43"/>
    <mergeCell ref="BD40:BH40"/>
    <mergeCell ref="B39:F39"/>
    <mergeCell ref="H39:I39"/>
    <mergeCell ref="K39:O39"/>
    <mergeCell ref="Q39:U39"/>
    <mergeCell ref="W39:X39"/>
    <mergeCell ref="Z39:AD39"/>
    <mergeCell ref="AF39:AJ39"/>
    <mergeCell ref="AL39:AM39"/>
    <mergeCell ref="AO39:AS39"/>
    <mergeCell ref="AU39:AY39"/>
    <mergeCell ref="BA39:BB39"/>
    <mergeCell ref="BD39:BH39"/>
    <mergeCell ref="K40:O40"/>
    <mergeCell ref="Q40:U40"/>
    <mergeCell ref="W40:X40"/>
    <mergeCell ref="Z40:AD40"/>
    <mergeCell ref="AF40:AJ40"/>
    <mergeCell ref="AL40:AM40"/>
    <mergeCell ref="AO40:AS40"/>
    <mergeCell ref="AU40:AY40"/>
    <mergeCell ref="BA40:BB40"/>
    <mergeCell ref="H40:I40"/>
    <mergeCell ref="AU41:AY41"/>
    <mergeCell ref="BA41:BB41"/>
    <mergeCell ref="BD41:BH41"/>
    <mergeCell ref="H41:I41"/>
    <mergeCell ref="K41:O41"/>
    <mergeCell ref="Q41:U41"/>
    <mergeCell ref="W41:X41"/>
    <mergeCell ref="Z41:AD41"/>
    <mergeCell ref="K42:O42"/>
    <mergeCell ref="Q42:U42"/>
    <mergeCell ref="W42:X42"/>
    <mergeCell ref="Z42:AD42"/>
    <mergeCell ref="AF42:AJ42"/>
    <mergeCell ref="AL42:AM42"/>
    <mergeCell ref="AO42:AS42"/>
    <mergeCell ref="AU42:AY42"/>
    <mergeCell ref="BA42:BB42"/>
    <mergeCell ref="BD42:BH42"/>
    <mergeCell ref="AF27:AK27"/>
    <mergeCell ref="AU27:AZ27"/>
    <mergeCell ref="Q19:U19"/>
    <mergeCell ref="W19:X19"/>
    <mergeCell ref="Z19:AD19"/>
    <mergeCell ref="Z21:AD21"/>
    <mergeCell ref="AF20:AJ20"/>
    <mergeCell ref="K45:O45"/>
    <mergeCell ref="Q45:U45"/>
    <mergeCell ref="W45:X45"/>
    <mergeCell ref="Z45:AD45"/>
    <mergeCell ref="AF45:AJ45"/>
    <mergeCell ref="AL45:AM45"/>
    <mergeCell ref="K44:O44"/>
    <mergeCell ref="Q44:U44"/>
    <mergeCell ref="W44:X44"/>
    <mergeCell ref="Z44:AD44"/>
    <mergeCell ref="AF44:AJ44"/>
    <mergeCell ref="AL44:AM44"/>
    <mergeCell ref="K43:O43"/>
    <mergeCell ref="Q43:U43"/>
    <mergeCell ref="W43:X43"/>
    <mergeCell ref="Z43:AD43"/>
    <mergeCell ref="AO41:AS41"/>
    <mergeCell ref="Z17:AD17"/>
    <mergeCell ref="W18:X18"/>
    <mergeCell ref="Z18:AD18"/>
    <mergeCell ref="Q52:Y52"/>
    <mergeCell ref="AO20:AS20"/>
    <mergeCell ref="AU20:AY20"/>
    <mergeCell ref="Q18:U18"/>
    <mergeCell ref="Q20:U20"/>
    <mergeCell ref="BA43:BB43"/>
    <mergeCell ref="W20:X20"/>
    <mergeCell ref="Z20:AD20"/>
    <mergeCell ref="Q21:U21"/>
    <mergeCell ref="W21:X21"/>
    <mergeCell ref="AF41:AJ41"/>
    <mergeCell ref="AL41:AM41"/>
    <mergeCell ref="AF43:AJ43"/>
    <mergeCell ref="AL43:AM43"/>
    <mergeCell ref="AO43:AS43"/>
    <mergeCell ref="AU43:AY43"/>
    <mergeCell ref="AL20:AM20"/>
    <mergeCell ref="Q26:T26"/>
    <mergeCell ref="AF26:AI26"/>
    <mergeCell ref="AU26:AX26"/>
    <mergeCell ref="Q27:V27"/>
    <mergeCell ref="BD44:BH44"/>
    <mergeCell ref="BA45:BB45"/>
    <mergeCell ref="BD45:BH45"/>
    <mergeCell ref="AO44:AS44"/>
    <mergeCell ref="AU44:AY44"/>
    <mergeCell ref="BA44:BB44"/>
    <mergeCell ref="Q53:U53"/>
    <mergeCell ref="V53:Y53"/>
    <mergeCell ref="Z53:AD53"/>
    <mergeCell ref="AO45:AS45"/>
    <mergeCell ref="AU45:AY45"/>
    <mergeCell ref="AU53:AY53"/>
    <mergeCell ref="BD51:BH51"/>
    <mergeCell ref="BD52:BH52"/>
    <mergeCell ref="BA53:BB53"/>
    <mergeCell ref="BD53:BH53"/>
    <mergeCell ref="AU51:AY51"/>
    <mergeCell ref="BA51:BB51"/>
    <mergeCell ref="AC78:AI80"/>
    <mergeCell ref="B54:F54"/>
    <mergeCell ref="B41:F41"/>
    <mergeCell ref="G33:J33"/>
    <mergeCell ref="H42:I42"/>
    <mergeCell ref="B57:F57"/>
    <mergeCell ref="B56:F56"/>
    <mergeCell ref="B45:F45"/>
    <mergeCell ref="B43:F43"/>
    <mergeCell ref="B44:F44"/>
    <mergeCell ref="B42:F42"/>
    <mergeCell ref="B40:F40"/>
    <mergeCell ref="B38:F38"/>
    <mergeCell ref="B36:F36"/>
    <mergeCell ref="H45:I45"/>
    <mergeCell ref="H44:I44"/>
    <mergeCell ref="H43:I43"/>
    <mergeCell ref="B34:F34"/>
    <mergeCell ref="H34:I34"/>
    <mergeCell ref="B51:F51"/>
    <mergeCell ref="B52:F52"/>
    <mergeCell ref="H52:I52"/>
    <mergeCell ref="B33:F33"/>
    <mergeCell ref="K52:O52"/>
  </mergeCells>
  <pageMargins left="0.7" right="0.7" top="0.75" bottom="0.75" header="0.3" footer="0.3"/>
  <pageSetup paperSize="9" orientation="portrait" verticalDpi="0" r:id="rId1"/>
  <ignoredErrors>
    <ignoredError sqref="L24:O24 BE24:BH24 B17:F24 Q17:U24 L23:O23 L22:O22 L21:O21 L20:O20 K16:O19 K23 K20 K21 K22 Z16:AD24 AF17:AJ23 AO23 AO24 AO16 AO17 AO18 AO19 AO20 AO21 AO22 AV20:AY20 AV22:AY22 AV23:AY23 AV19:AY19 AV21:AY21 AV17:AY17 AV18:AY18 AU17 AU20 AU18 AU22 AU21 AU19 AU24:AY24 AU23 BE23:BH23 BE18:BH18 BE16:BH16 BE19:BH19 BE20:BH20 BE21:BH21 BE22:BH22 BE17:BH17 BD16 BD18 BD17 BD23 BD22 BD21 BD20 BD19 B38:F45 K37:O44 Q38:U45 Z37:AD45 AF38:AJ45 AO37:AS44 AU38:AY45 BD37:BH45 J9" formula="1"/>
    <ignoredError sqref="AP13:AS13 AP14:AS14 AP15:AS15" evalError="1"/>
    <ignoredError sqref="AP23:AS23 AP22:AS22 AP21:AS21 AP20:AS20 AP19:AS19 AP18:AS18 AP17:AS17 AP16:AS16 AP24:AS24" evalError="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8" tint="0.39997558519241921"/>
  </sheetPr>
  <dimension ref="B2:BJ210"/>
  <sheetViews>
    <sheetView showGridLines="0" tabSelected="1" zoomScale="90" zoomScaleNormal="90" workbookViewId="0">
      <selection activeCell="E8" sqref="E8"/>
    </sheetView>
  </sheetViews>
  <sheetFormatPr baseColWidth="10" defaultColWidth="9.140625" defaultRowHeight="15.75" x14ac:dyDescent="0.25"/>
  <cols>
    <col min="1" max="82" width="5.7109375" style="3" customWidth="1"/>
    <col min="83" max="16384" width="9.140625" style="3"/>
  </cols>
  <sheetData>
    <row r="2" spans="2:60" ht="15.75" customHeight="1" x14ac:dyDescent="0.25">
      <c r="B2" s="101" t="s">
        <v>93</v>
      </c>
      <c r="C2" s="101"/>
      <c r="D2" s="101"/>
      <c r="E2" s="101"/>
      <c r="F2" s="101"/>
      <c r="G2" s="101"/>
      <c r="H2" s="39"/>
      <c r="I2" s="39"/>
      <c r="J2" s="39"/>
      <c r="K2" s="39"/>
      <c r="L2" s="39"/>
      <c r="M2" s="39"/>
      <c r="N2" s="39"/>
    </row>
    <row r="3" spans="2:60" ht="15.75" customHeight="1" x14ac:dyDescent="0.25">
      <c r="B3" s="101"/>
      <c r="C3" s="101"/>
      <c r="D3" s="101"/>
      <c r="E3" s="101"/>
      <c r="F3" s="101"/>
      <c r="G3" s="101"/>
      <c r="H3" s="39"/>
      <c r="I3" s="39"/>
      <c r="J3" s="39"/>
      <c r="K3" s="39"/>
      <c r="L3" s="39"/>
      <c r="M3" s="39"/>
      <c r="N3" s="39"/>
    </row>
    <row r="4" spans="2:60" ht="15.75" customHeight="1" x14ac:dyDescent="0.25">
      <c r="B4" s="101"/>
      <c r="C4" s="101"/>
      <c r="D4" s="101"/>
      <c r="E4" s="101"/>
      <c r="F4" s="101"/>
      <c r="G4" s="101"/>
      <c r="H4" s="39"/>
      <c r="I4" s="39"/>
      <c r="J4" s="39"/>
      <c r="K4" s="39"/>
      <c r="L4" s="39"/>
      <c r="M4" s="39"/>
      <c r="N4" s="39"/>
    </row>
    <row r="5" spans="2:60" ht="23.1" customHeight="1" x14ac:dyDescent="0.25">
      <c r="B5" s="102" t="s">
        <v>11</v>
      </c>
      <c r="C5" s="102"/>
      <c r="D5" s="102"/>
      <c r="E5" s="102"/>
      <c r="Q5" s="103" t="s">
        <v>13</v>
      </c>
      <c r="R5" s="103"/>
      <c r="S5" s="103"/>
      <c r="T5" s="103"/>
      <c r="AF5" s="103" t="s">
        <v>14</v>
      </c>
      <c r="AG5" s="103"/>
      <c r="AH5" s="103"/>
      <c r="AI5" s="103"/>
      <c r="AU5" s="103" t="s">
        <v>15</v>
      </c>
      <c r="AV5" s="103"/>
      <c r="AW5" s="103"/>
      <c r="AX5" s="103"/>
    </row>
    <row r="6" spans="2:60" ht="18.95" customHeight="1" x14ac:dyDescent="0.25">
      <c r="B6" s="116" t="s">
        <v>0</v>
      </c>
      <c r="C6" s="109"/>
      <c r="D6" s="109"/>
      <c r="E6" s="109"/>
      <c r="F6" s="109"/>
      <c r="G6" s="109"/>
      <c r="H6" s="2" t="s">
        <v>2</v>
      </c>
      <c r="I6" s="2" t="s">
        <v>3</v>
      </c>
      <c r="J6" s="2" t="s">
        <v>4</v>
      </c>
      <c r="K6" s="2" t="s">
        <v>5</v>
      </c>
      <c r="L6" s="27" t="s">
        <v>88</v>
      </c>
      <c r="M6" s="2" t="s">
        <v>6</v>
      </c>
      <c r="N6" s="2" t="s">
        <v>7</v>
      </c>
      <c r="O6" s="1" t="s">
        <v>8</v>
      </c>
      <c r="Q6" s="127" t="s">
        <v>0</v>
      </c>
      <c r="R6" s="128"/>
      <c r="S6" s="128"/>
      <c r="T6" s="128"/>
      <c r="U6" s="128"/>
      <c r="V6" s="128"/>
      <c r="W6" s="2" t="s">
        <v>2</v>
      </c>
      <c r="X6" s="2" t="s">
        <v>3</v>
      </c>
      <c r="Y6" s="2" t="s">
        <v>4</v>
      </c>
      <c r="Z6" s="2" t="s">
        <v>5</v>
      </c>
      <c r="AA6" s="27" t="s">
        <v>88</v>
      </c>
      <c r="AB6" s="2" t="s">
        <v>6</v>
      </c>
      <c r="AC6" s="2" t="s">
        <v>7</v>
      </c>
      <c r="AD6" s="1" t="s">
        <v>8</v>
      </c>
      <c r="AF6" s="127" t="s">
        <v>0</v>
      </c>
      <c r="AG6" s="128"/>
      <c r="AH6" s="128"/>
      <c r="AI6" s="128"/>
      <c r="AJ6" s="128"/>
      <c r="AK6" s="128"/>
      <c r="AL6" s="2" t="s">
        <v>2</v>
      </c>
      <c r="AM6" s="2" t="s">
        <v>3</v>
      </c>
      <c r="AN6" s="2" t="s">
        <v>4</v>
      </c>
      <c r="AO6" s="2" t="s">
        <v>5</v>
      </c>
      <c r="AP6" s="27" t="s">
        <v>88</v>
      </c>
      <c r="AQ6" s="2" t="s">
        <v>6</v>
      </c>
      <c r="AR6" s="2" t="s">
        <v>7</v>
      </c>
      <c r="AS6" s="1" t="s">
        <v>8</v>
      </c>
      <c r="AU6" s="127" t="s">
        <v>0</v>
      </c>
      <c r="AV6" s="128"/>
      <c r="AW6" s="128"/>
      <c r="AX6" s="128"/>
      <c r="AY6" s="128"/>
      <c r="AZ6" s="128"/>
      <c r="BA6" s="2" t="s">
        <v>2</v>
      </c>
      <c r="BB6" s="2" t="s">
        <v>3</v>
      </c>
      <c r="BC6" s="2" t="s">
        <v>4</v>
      </c>
      <c r="BD6" s="2" t="s">
        <v>5</v>
      </c>
      <c r="BE6" s="27" t="s">
        <v>88</v>
      </c>
      <c r="BF6" s="2" t="s">
        <v>6</v>
      </c>
      <c r="BG6" s="2" t="s">
        <v>7</v>
      </c>
      <c r="BH6" s="1" t="s">
        <v>8</v>
      </c>
    </row>
    <row r="7" spans="2:60" ht="18.95" customHeight="1" x14ac:dyDescent="0.25">
      <c r="B7" s="47"/>
      <c r="C7" s="30" t="s">
        <v>41</v>
      </c>
      <c r="D7" s="30"/>
      <c r="E7" s="30"/>
      <c r="F7" s="30"/>
      <c r="G7" s="36"/>
      <c r="H7" s="33" t="str">
        <f>IF(AND($J$23&lt;&gt;""),"6",IF(AND($J$22&lt;&gt;""),"5",IF(AND($J$19&lt;&gt;""),"4",IF(AND($G$17&lt;&gt;""),"3",IF(AND($G$15&lt;&gt;""),"2",IF(AND($G$13&lt;&gt;""),"1","0"))))))</f>
        <v>3</v>
      </c>
      <c r="I7" s="33">
        <f>SUM(IF($G$13&gt;$J$13,1,0)+IF($G$15&gt;$J$15,1,0)+IF($G$17&gt;$J$17,1,0)+IF($J$19&gt;$G$19,1,0)+IF($J$22&gt;$G$22,1,0)+IF($J$23&gt;$G$23,1,0))</f>
        <v>1</v>
      </c>
      <c r="J7" s="33">
        <f>SUM(IF(AND($G$13=$J$13,$G$13&lt;&gt;""),1,0)+IF(AND($G$15=$J$15,$G$15&lt;&gt;""),1,0)+IF(AND($G$17=$J$17,$G$17&lt;&gt;""),1,0)+IF(AND($J$19=$G$19,$J$19&lt;&gt;""),1,0)+IF(AND($J$22=$G$22,$J$22&lt;&gt;""),1,0)+IF(AND($J$23=$G$23,$J$23&lt;&gt;""),1,0))</f>
        <v>0</v>
      </c>
      <c r="K7" s="33">
        <f>SUM(IF($G$13&lt;$J$13,1,0)+IF($G$15&lt;$J$15,1,0)+IF($G$17&lt;$J$17,1,0)+IF($J$19&lt;$G$19,1,0)+IF($J$22&lt;$G$22,1,0)+IF($J$23&lt;$G$23,1,0))</f>
        <v>2</v>
      </c>
      <c r="L7" s="6">
        <f>$G$13+$G$15+$G$17+$J$19+$J$22+$J$23</f>
        <v>4</v>
      </c>
      <c r="M7" s="6">
        <f>$J$13+$J$15+$J$17+$G$19+$G$22+$G$23</f>
        <v>5</v>
      </c>
      <c r="N7" s="6">
        <f>$L$7-$M$7</f>
        <v>-1</v>
      </c>
      <c r="O7" s="7">
        <f>3*$I$7+$J$7</f>
        <v>3</v>
      </c>
      <c r="Q7" s="47"/>
      <c r="R7" s="30" t="s">
        <v>78</v>
      </c>
      <c r="S7" s="30"/>
      <c r="T7" s="30"/>
      <c r="U7" s="30"/>
      <c r="V7" s="36"/>
      <c r="W7" s="90" t="str">
        <f>IF(AND($Y$23&lt;&gt;""),"6",IF(AND($Y$22&lt;&gt;""),"5",IF(AND($Y$19&lt;&gt;""),"4",IF(AND($V$17&lt;&gt;""),"3",IF(AND($V$15&lt;&gt;""),"2",IF(AND($V$13&lt;&gt;""),"1","0"))))))</f>
        <v>3</v>
      </c>
      <c r="X7" s="33">
        <f>SUM(IF($V$13&gt;$Y$13,1,0)+IF($V$15&gt;$Y$15,1,0)+IF($V$17&gt;$Y$17,1,0)+IF($Y$19&gt;$V$19,1,0)+IF($Y$22&gt;$V$22,1,0)+IF($Y$23&gt;$V$23,1,0))</f>
        <v>1</v>
      </c>
      <c r="Y7" s="33">
        <f>SUM(IF(AND($V$13=$Y$13,$V$13&lt;&gt;""),1,0)+IF(AND($V$15=$Y$15,$V$15&lt;&gt;""),1,0)+IF(AND($V$17=$Y$17,$V$17&lt;&gt;""),1,0)+IF(AND($Y$19=$V$19,$Y$19&lt;&gt;""),1,0)+IF(AND($Y$22=$V$22,$Y$22&lt;&gt;""),1,0)+IF(AND($Y$23=$V$23,$Y$23&lt;&gt;""),1,0))</f>
        <v>2</v>
      </c>
      <c r="Z7" s="33">
        <f>SUM(IF($V$13&lt;$Y$13,1,0)+IF($V$15&lt;$Y$15,1,0)+IF($V$17&lt;$Y$17,1,0)+IF($Y$19&lt;$V$19,1,0)+IF($Y$22&lt;$V$22,1,0)+IF($Y$23&lt;$V$23,1,0))</f>
        <v>0</v>
      </c>
      <c r="AA7" s="6">
        <f>$V$13+$V$15+$V$17+$Y$19+$Y$22+$Y$23</f>
        <v>1</v>
      </c>
      <c r="AB7" s="6">
        <f>$Y$13+$Y$15+$Y$17+$V$19+$V$22+$V$23</f>
        <v>0</v>
      </c>
      <c r="AC7" s="6">
        <f>$AA$8-$AB$8</f>
        <v>-6</v>
      </c>
      <c r="AD7" s="7">
        <f>3*$X$8+$Y$8</f>
        <v>1</v>
      </c>
      <c r="AF7" s="47"/>
      <c r="AG7" s="30" t="s">
        <v>54</v>
      </c>
      <c r="AH7" s="30"/>
      <c r="AI7" s="30"/>
      <c r="AJ7" s="30"/>
      <c r="AK7" s="36"/>
      <c r="AL7" s="33" t="str">
        <f>IF(AND($AN$23&lt;&gt;""),"6",IF(AND($AN$22&lt;&gt;""),"5",IF(AND($AN$19&lt;&gt;""),"4",IF(AND($AK$17&lt;&gt;""),"3",IF(AND($AK$15&lt;&gt;""),"2",IF(AND($AK$13&lt;&gt;""),"1","0"))))))</f>
        <v>3</v>
      </c>
      <c r="AM7" s="33">
        <f>SUM(IF($AK$13&gt;$AN$13,1,0)+IF($AK$15&gt;$AN$15,1,0)+IF($AK$17&gt;$AN$17,1,0)+IF($AN$19&gt;$AK$19,1,0)+IF($AN$22&gt;$AK$22,1,0)+IF($AN$23&gt;$AK$23,1,0))</f>
        <v>2</v>
      </c>
      <c r="AN7" s="33">
        <f>SUM(IF(AND($AK$13=$AN$13,$AK$13&lt;&gt;""),1,0)+IF(AND($AK$15=$AN$15,$AK$15&lt;&gt;""),1,0)+IF(AND($AK$17=$AN$17,$AK$17&lt;&gt;""),1,0)+IF(AND($AN$19=$AK$19,$AN$19&lt;&gt;""),1,0)+IF(AND($AN$22=$AK$22,$AN$22&lt;&gt;""),1,0)+IF(AND($AN$23=$AK$23,$AN$23&lt;&gt;""),1,0))</f>
        <v>1</v>
      </c>
      <c r="AO7" s="33">
        <f>SUM(IF($AK$13&lt;$AN$13,1,0)+IF($AK$15&lt;$AN$15,1,0)+IF($AK$17&lt;$AN$17,1,0)+IF($AN$19&lt;$AK$19,1,0)+IF($AN$22&lt;$AK$22,1,0)+IF($AN$23&lt;$AK$23,1,0))</f>
        <v>0</v>
      </c>
      <c r="AP7" s="6">
        <f>$AK$13+$AK$15+$AK$17+$AN$19+$AN$22+$AN$23</f>
        <v>9</v>
      </c>
      <c r="AQ7" s="6">
        <f>$AN$13+$AN$15+$AN$17+$AK$19+$AK$22+$AK$23</f>
        <v>1</v>
      </c>
      <c r="AR7" s="6">
        <f>$AP$7-$AQ$7</f>
        <v>8</v>
      </c>
      <c r="AS7" s="7">
        <f>3*$AM$7+$AN$7</f>
        <v>7</v>
      </c>
      <c r="AU7" s="47"/>
      <c r="AV7" s="30" t="s">
        <v>72</v>
      </c>
      <c r="AW7" s="30"/>
      <c r="AX7" s="30"/>
      <c r="AY7" s="30"/>
      <c r="AZ7" s="36"/>
      <c r="BA7" s="33" t="str">
        <f>IF(AND(BC23&lt;&gt;""),"6",IF(AND(BC22&lt;&gt;""),"5",IF(AND(BC19&lt;&gt;""),"4",IF(AND(AZ17&lt;&gt;""),"3",IF(AND(AZ15&lt;&gt;""),"2",IF(AND(AZ13&lt;&gt;""),"1","0"))))))</f>
        <v>3</v>
      </c>
      <c r="BB7" s="33">
        <f>SUM(IF($AZ$13&gt;$BC$13,1,0)+IF($AZ$15&gt;$BC$15,1,0)+IF($AZ$17&gt;$BC$17,1,0)+IF($BC$19&gt;$AZ$19,1,0)+IF($BC$22&gt;$AZ$22,1,0)+IF($BC$23&gt;$AZ$23,1,0))</f>
        <v>1</v>
      </c>
      <c r="BC7" s="34">
        <f>SUM(IF(AND($AZ$13=$BC$13,$AZ$13&lt;&gt;""),1,0)+IF(AND($AZ$15=$BC$15,$AZ$15&lt;&gt;""),1,0)+IF(AND($AZ$17=$BC$17,$AZ$17&lt;&gt;""),1,0)+IF(AND($BC$19=$AZ$19,$BC$19&lt;&gt;""),1,0)+IF(AND($BC$22=$AZ$22,$BC$22&lt;&gt;""),1,0)+IF(AND($BC$23=$AZ$23,$BC$23&lt;&gt;""),1,0))</f>
        <v>0</v>
      </c>
      <c r="BD7" s="34">
        <f>SUM(IF($AZ$13&lt;$BC$13,1,0)+IF($AZ$15&lt;$BC$15,1,0)+IF($AZ$17&lt;$BC$17,1,0)+IF($BC$19&lt;$AZ$19,1,0)+IF($BC$22&lt;$AZ$22,1,0)+IF($BC$23&lt;$AZ$23,1,0))</f>
        <v>2</v>
      </c>
      <c r="BE7" s="9">
        <f>$AZ$13+$AZ$15+$AZ$17+$BC$19+$BC$22+$BC$23</f>
        <v>4</v>
      </c>
      <c r="BF7" s="9">
        <f>$BC$13+$BC$15+$BC$17+$AZ$19+$AZ$22+$AZ$23</f>
        <v>5</v>
      </c>
      <c r="BG7" s="6">
        <f>$BE$10-$BF$10</f>
        <v>8</v>
      </c>
      <c r="BH7" s="7">
        <f>3*$BB$10+$BC$10</f>
        <v>9</v>
      </c>
    </row>
    <row r="8" spans="2:60" ht="18.95" customHeight="1" x14ac:dyDescent="0.25">
      <c r="B8" s="47"/>
      <c r="C8" s="30" t="s">
        <v>81</v>
      </c>
      <c r="D8" s="30"/>
      <c r="E8" s="30"/>
      <c r="F8" s="30"/>
      <c r="G8" s="36"/>
      <c r="H8" s="33" t="str">
        <f>IF(AND($J$24&lt;&gt;""),"6",IF(AND($J$21&lt;&gt;""),"5",IF(AND($G$19&lt;&gt;""),"4",IF(AND($G$18&lt;&gt;""),"3",IF(AND($G$16&lt;&gt;""),"2",IF(AND($J$13&lt;&gt;""),"1","0"))))))</f>
        <v>3</v>
      </c>
      <c r="I8" s="33">
        <f>SUM(IF($J$13&gt;$G$13,1,0)+IF($G$16&gt;$J$16,1,0)+IF($G$18&gt;$J$18,1,0)+IF($G$19&gt;$J$19,1,0)+IF($J$21&gt;$G$21,1,0)+IF($J$24&gt;$G$24,1,0))</f>
        <v>2</v>
      </c>
      <c r="J8" s="33">
        <f>SUM(IF(AND($J$13=$G$13,$J$13&lt;&gt;""),1,0)+IF(AND($G$16=$J$16,$G$16&lt;&gt;""),1,0)+IF(AND($G$18=$J$18,$G$18&lt;&gt;""),1,0)+IF(AND($G$19=$J$19,$G$19&lt;&gt;""),1,0)+IF(AND($J$21=$G$21,$J$21&lt;&gt;""),1,0)+IF(AND($J$24=$G$24,$J$24&lt;&gt;""),1,0))</f>
        <v>0</v>
      </c>
      <c r="K8" s="33">
        <f>SUM(IF($J$13&lt;$G$13,1,0)+IF($G$16&lt;$J$16,1,0)+IF($G$18&lt;$J$18,1,0)+IF($G$19&lt;$J$19,1,0)+IF($J$21&lt;$G$21,1,0)+IF($J$24&lt;$G$24,1,0))</f>
        <v>1</v>
      </c>
      <c r="L8" s="6">
        <f>$J$13+$G$16+$G$18+$G$19+$J$21+$J$24</f>
        <v>8</v>
      </c>
      <c r="M8" s="6">
        <f>$G$13+$J$16+$J$18+$J$19+$G$21+$G$24</f>
        <v>5</v>
      </c>
      <c r="N8" s="33">
        <f>$L$8-$M$8</f>
        <v>3</v>
      </c>
      <c r="O8" s="7">
        <f>3*$I$8+$J$8</f>
        <v>6</v>
      </c>
      <c r="Q8" s="47"/>
      <c r="R8" s="30" t="s">
        <v>95</v>
      </c>
      <c r="S8" s="30"/>
      <c r="T8" s="30"/>
      <c r="U8" s="30"/>
      <c r="V8" s="36"/>
      <c r="W8" s="90" t="str">
        <f>IF(AND($Y$24&lt;&gt;""),"6",IF(AND($Y$21&lt;&gt;""),"5",IF(AND($V$19&lt;&gt;""),"4",IF(AND($V$18&lt;&gt;""),"3",IF(AND($V$16&lt;&gt;""),"2",IF(AND($Y$13&lt;&gt;""),"1","0"))))))</f>
        <v>3</v>
      </c>
      <c r="X8" s="33">
        <f>SUM(IF($Y$13&gt;$V$13,1,0)+IF($V$16&gt;$Y$16,1,0)+IF($V$18&gt;$Y$18,1,0)+IF($V$19&gt;$Y$19,1,0)+IF($Y$21&gt;$V$21,1,0)+IF($Y$24&gt;$V$24,1,0))</f>
        <v>0</v>
      </c>
      <c r="Y8" s="33">
        <f>SUM(IF(AND($Y$13=$V$13,$Y$13&lt;&gt;""),1,0)+IF(AND($V$16=$Y$16,$V$16&lt;&gt;""),1,0)+IF(AND($V$18=$V$18,$Y$18&lt;&gt;""),1,0)+IF(AND($V$19=$Y$19,$V$19&lt;&gt;""),1,0)+IF(AND($Y$21=$V$21,$Y$21&lt;&gt;""),1,0)+IF(AND($Y$24=$V$24,$Y$24&lt;&gt;""),1,0))</f>
        <v>1</v>
      </c>
      <c r="Z8" s="33">
        <f>SUM(IF($Y$13&lt;$V$13,1,0)+IF($V$16&lt;$Y$16,1,0)+IF($V$18&lt;$Y$18,1,0)+IF($V$19&lt;$Y$19,1,0)+IF($Y$21&lt;$V$21,1,0)+IF($Y$24&lt;$V$24,1,0))</f>
        <v>3</v>
      </c>
      <c r="AA8" s="6">
        <f>$Y$13+$V$16+$V$18+$V$19+$Y$21+$Y$24</f>
        <v>2</v>
      </c>
      <c r="AB8" s="6">
        <f>$V$13+$Y$16+$Y$18+$Y$19+$V$21+$V$24</f>
        <v>8</v>
      </c>
      <c r="AC8" s="33">
        <f>$AA$9-$AB$9</f>
        <v>2</v>
      </c>
      <c r="AD8" s="7">
        <f>3*$X$9+$Y$9</f>
        <v>5</v>
      </c>
      <c r="AF8" s="47"/>
      <c r="AG8" s="30" t="s">
        <v>69</v>
      </c>
      <c r="AH8" s="30"/>
      <c r="AI8" s="30"/>
      <c r="AJ8" s="30"/>
      <c r="AK8" s="36"/>
      <c r="AL8" s="33" t="str">
        <f>IF(AND($AN$24&lt;&gt;""),"6",IF(AND($AN$21&lt;&gt;""),"5",IF(AND($AK$19&lt;&gt;""),"4",IF(AND($AK$18&lt;&gt;""),"3",IF(AND($AK$16&lt;&gt;""),"2",IF(AND($AN$13&lt;&gt;""),"1","0"))))))</f>
        <v>3</v>
      </c>
      <c r="AM8" s="33">
        <f>SUM(IF($AN$13&gt;$AK$13,1,0)+IF($AK$16&gt;$AN$16,1,0)+IF($AK$18&gt;$AN$18,1,0)+IF($AK$19&gt;$AN$19,1,0)+IF($AN$21&gt;$AK$21,1,0)+IF($AN$24&gt;$AK$24,1,0))</f>
        <v>1</v>
      </c>
      <c r="AN8" s="33">
        <f>SUM(IF(AND($AN$13=$AK$13,$AN$13&lt;&gt;""),1,0)+IF(AND($AK$16=$AN$16,$AK$16&lt;&gt;""),1,0)+IF(AND($AK$18=$AN$18,$AK$18&lt;&gt;""),1,0)+IF(AND($AK$19=$AN$19,$AK$19&lt;&gt;""),1,0)+IF(AND($AN$21=$AK$21,$AN$21&lt;&gt;""),1,0)+IF(AND($AN$24=$AK$24,$AN$24&lt;&gt;""),1,0))</f>
        <v>2</v>
      </c>
      <c r="AO8" s="33">
        <f>SUM(IF($AN$13&lt;$AK$13,1,0)+IF($AK$16&lt;$AN$16,1,0)+IF($AK$18&lt;$AN$18,1,0)+IF($AK$19&lt;$AN$19,1,0)+IF($AN$21&lt;$AK$21,1,0)+IF($AN$24&lt;$AK$24,1,0))</f>
        <v>0</v>
      </c>
      <c r="AP8" s="6">
        <f>$AN$13+$AK$16+$AK$18+$AK$19+$AN$21+$AN$24</f>
        <v>7</v>
      </c>
      <c r="AQ8" s="6">
        <f>$AK$13+$AN$16+$AN$18+$AN$19+$AK$21+$AK$24</f>
        <v>5</v>
      </c>
      <c r="AR8" s="33">
        <f>$AP$8-$AQ$8</f>
        <v>2</v>
      </c>
      <c r="AS8" s="7">
        <f>3*$AM$8+$AN$8</f>
        <v>5</v>
      </c>
      <c r="AU8" s="47"/>
      <c r="AV8" s="30" t="s">
        <v>99</v>
      </c>
      <c r="AW8" s="30"/>
      <c r="AX8" s="30"/>
      <c r="AY8" s="30"/>
      <c r="AZ8" s="36"/>
      <c r="BA8" s="33" t="str">
        <f>IF(AND(BC24&lt;&gt;""),"6",IF(AND(BC21&lt;&gt;""),"5",IF(AND(AZ19&lt;&gt;""),"4",IF(AND(AZ18&lt;&gt;""),"3",IF(AND(AZ16&lt;&gt;""),"2",IF(AND(BC13&lt;&gt;""),"1","0"))))))</f>
        <v>3</v>
      </c>
      <c r="BB8" s="33">
        <f>SUM(IF($BC$13&gt;$AZ$13,1,0)+IF($AZ$16&gt;$BC$16,1,0)+IF($AZ$18&gt;$BC$18,1,0)+IF($AZ$19&gt;$BC$19,1,0)+IF($BC$21&gt;$AZ$21,1,0)+IF($BC$24&gt;$AZ$24,1,0))</f>
        <v>2</v>
      </c>
      <c r="BC8" s="34">
        <f>SUM(IF(AND($BC$13=$AZ$13,$BC$13&lt;&gt;""),1,0)+IF(AND($AZ$16=$BC$16,$AZ$16&lt;&gt;""),1,0)+IF(AND($AZ$18=$BC$18,$AZ$18&lt;&gt;""),1,0)+IF(AND($AZ$19=$BC$19,$AZ$19&lt;&gt;""),1,0)+IF(AND($BC$21=$AZ$21,$BC$21&lt;&gt;""),1,0)+IF(AND($BC$24=$AZ$24,$BC$24&lt;&gt;""),1,0))</f>
        <v>0</v>
      </c>
      <c r="BD8" s="34">
        <f>SUM(IF($BC$13&lt;$AZ$13,1,0)+IF($AZ$16&lt;$BC$16,1,0)+IF($AZ$18&lt;$BC$18,1,0)+IF($AZ$19&lt;$BC$19,1,0)+IF($BC$21&lt;$AZ$21,1,0)+IF($BC$24&lt;$AZ$24,1,0))</f>
        <v>1</v>
      </c>
      <c r="BE8" s="6">
        <f>$BC$13+$AZ$16+$AZ$18+$AZ$19+$BC$21+$BC$24</f>
        <v>13</v>
      </c>
      <c r="BF8" s="6">
        <f>$AZ$13+$BC$16+$BC$18+$BC$19+$AZ$21+$AZ$24</f>
        <v>3</v>
      </c>
      <c r="BG8" s="34">
        <f>$BE$8-$BF$8</f>
        <v>10</v>
      </c>
      <c r="BH8" s="7">
        <f>3*$BB$8+$BC$8</f>
        <v>6</v>
      </c>
    </row>
    <row r="9" spans="2:60" ht="18.95" customHeight="1" x14ac:dyDescent="0.25">
      <c r="B9" s="47"/>
      <c r="C9" s="30" t="s">
        <v>68</v>
      </c>
      <c r="D9" s="30"/>
      <c r="E9" s="30"/>
      <c r="F9" s="30"/>
      <c r="G9" s="36"/>
      <c r="H9" s="33" t="str">
        <f>IF(AND($G$24&lt;&gt;""),"6",IF(AND($G$22&lt;&gt;""),"5",IF(AND($J$20&lt;&gt;""),"4",IF(AND($J$18&lt;&gt;""),"3",IF(AND($J$15&lt;&gt;""),"2",IF(AND($G$14&lt;&gt;""),"1","0"))))))</f>
        <v>3</v>
      </c>
      <c r="I9" s="33">
        <f>SUM(IF($G$14&gt;$J$14,1,0)+IF($J$15&gt;$G$15,1,0)+IF($J$18&gt;$G$18,1,0)+IF($J$20&gt;$G$20,1,0)+IF($G$22&gt;$J$22,1,0)+IF($G$24&gt;$J$24,1,0))</f>
        <v>3</v>
      </c>
      <c r="J9" s="33">
        <f>SUM(IF(AND($G$14=$J$14,$G$14&lt;&gt;""),1,0)+IF(AND($J$15=$G$15,$J$15&lt;&gt;""),1,0)+IF(AND($J$18=$G$18,$J$18&lt;&gt;""),1,0)+IF(AND($J$20=$G$20,$J$20&lt;&gt;""),1,0)+IF(AND($G$22=$J$22,$G$22&lt;&gt;""),1,0)+IF(AND($G$24=$J$24,$G$24&lt;&gt;""),1,0))</f>
        <v>0</v>
      </c>
      <c r="K9" s="33">
        <f>SUM(IF($G$14&lt;$J$14,1,0)+IF($J$15&lt;$G$15,1,0)+IF($J$18&lt;$G$18,1,0)+IF($J$20&lt;$G$20,1,0)+IF($G$22&lt;$J$22,1,0)+IF($G$24&lt;$J$24,1,0))</f>
        <v>0</v>
      </c>
      <c r="L9" s="6">
        <f>$G$14+$J$15+$J$18+$J$20+$G$22+$G$24</f>
        <v>8</v>
      </c>
      <c r="M9" s="6">
        <f>$J$14+$G$15+$G$18+$G$20+$J$22+$J$24</f>
        <v>3</v>
      </c>
      <c r="N9" s="33">
        <f>$L$9-$M$9</f>
        <v>5</v>
      </c>
      <c r="O9" s="7">
        <f>3*$I$9+$J$9</f>
        <v>9</v>
      </c>
      <c r="Q9" s="47"/>
      <c r="R9" s="30" t="s">
        <v>38</v>
      </c>
      <c r="S9" s="30"/>
      <c r="T9" s="30"/>
      <c r="U9" s="30"/>
      <c r="V9" s="36"/>
      <c r="W9" s="90" t="str">
        <f>IF(AND($V$24&lt;&gt;""),"6",IF(AND($V$22&lt;&gt;""),"5",IF(AND($Y$20&lt;&gt;""),"4",IF(AND($Y$18&lt;&gt;""),"3",IF(AND($Y$15&lt;&gt;""),"2",IF(AND($V$14&lt;&gt;""),"1","0"))))))</f>
        <v>3</v>
      </c>
      <c r="X9" s="33">
        <f>SUM(IF($V$14&gt;$Y$14,1,0)+IF($Y$15&gt;$V$15,1,0)+IF($Y$18&gt;$V$18,1,0)+IF($Y$20&gt;$V$20,1,0)+IF($V$22&gt;$Y$22,1,0)+IF($V$24&gt;$Y$24,1,0))</f>
        <v>1</v>
      </c>
      <c r="Y9" s="33">
        <f>SUM(IF(AND($V$14=$Y$14,$V$14&lt;&gt;""),1,0)+IF(AND($Y$15=$V$15,$Y$15&lt;&gt;""),1,0)+IF(AND($Y$18=$V$18,$Y$18&lt;&gt;""),1,0)+IF(AND($Y$20=$V$20,$Y$20&lt;&gt;""),1,0)+IF(AND($V$22=$Y$22,$V$22&lt;&gt;""),1,0)+IF(AND($V$24=$Y$24,$V$24&lt;&gt;""),1,0))</f>
        <v>2</v>
      </c>
      <c r="Z9" s="33">
        <f>SUM(IF($V$14&lt;$Y$14,1,0)+IF($Y$15&lt;$V$15,1,0)+IF($Y$18&lt;$V$18,1,0)+IF($Y$20&lt;$V$20,1,0)+IF($V$22&lt;$Y$22,1,0)+IF($V$24&lt;$Y$24,1,0))</f>
        <v>0</v>
      </c>
      <c r="AA9" s="6">
        <f>$V$14+$Y$15+$Y$18+$Y$20+$V$22+$V$24</f>
        <v>6</v>
      </c>
      <c r="AB9" s="6">
        <f>$Y$14+$V$15+$V$18+$V$20+$Y$22+$Y$24</f>
        <v>4</v>
      </c>
      <c r="AC9" s="33">
        <f>$AA$7-$AB$7</f>
        <v>1</v>
      </c>
      <c r="AD9" s="7">
        <f>3*$X$7+$Y$7</f>
        <v>5</v>
      </c>
      <c r="AF9" s="47"/>
      <c r="AG9" s="30" t="s">
        <v>84</v>
      </c>
      <c r="AH9" s="30"/>
      <c r="AI9" s="30"/>
      <c r="AJ9" s="30"/>
      <c r="AK9" s="36"/>
      <c r="AL9" s="33" t="str">
        <f>IF(AND($AK$23&lt;&gt;""),"6",IF(AND($AK$21&lt;&gt;""),"5",IF(AND($AK$20&lt;&gt;""),"4",IF(AND($AN$17&lt;&gt;""),"3",IF(AND($AN$16&lt;&gt;""),"2",IF(AND($AN$14&lt;&gt;""),"1","0"))))))</f>
        <v>3</v>
      </c>
      <c r="AM9" s="33">
        <f>SUM(IF($AK$14&gt;$AN$14,1,0)+IF($AN$15&gt;$AK$15,1,0)+IF($AN$18&gt;$AK$18,1,0)+IF($AN$20&gt;$AK$20,1,0)+IF($AK$22&gt;$AN$22,1,0)+IF($AK$24&gt;$AN$24,1,0))</f>
        <v>0</v>
      </c>
      <c r="AN9" s="33">
        <f>SUM(IF(AND($AK$14=$AN$14,$AK$14&lt;&gt;""),1,0)+IF(AND($AN$15=$AK$15,$AN$15&lt;&gt;""),1,0)+IF(AND($AN$18=$AK$18,$AN$18&lt;&gt;""),1,0)+IF(AND($AN$20=$AK$20,$AN$20&lt;&gt;""),1,0)+IF(AND($AK$22=$AN$22,$AK$22&lt;&gt;""),1,0)+IF(AND($AK$24=$AN$24,$AK$24&lt;&gt;""),1,0))</f>
        <v>0</v>
      </c>
      <c r="AO9" s="33">
        <f>SUM(IF($AK$14&lt;$AN$14,1,0)+IF($AN$15&lt;$AK$15,1,0)+IF($AN$18&lt;$AK$18,1,0)+IF($AN$20&lt;$AK$20,1,0)+IF($AK$22&lt;$AN$22,1,0)+IF($AK$24&lt;$AN$24,1,0))</f>
        <v>3</v>
      </c>
      <c r="AP9" s="9">
        <f>$AK$14+$AN$15+$AN$18+$AN$20+$AK$22+$AK$24</f>
        <v>6</v>
      </c>
      <c r="AQ9" s="9">
        <f>$AN$14+$AK$15+$AK$18+$AK$20+$AN$22+$AN$24</f>
        <v>15</v>
      </c>
      <c r="AR9" s="33">
        <f>$AP$10-$AQ$10</f>
        <v>-1</v>
      </c>
      <c r="AS9" s="7">
        <f>3*$AM$10+$AN$10</f>
        <v>4</v>
      </c>
      <c r="AU9" s="47"/>
      <c r="AV9" s="30" t="s">
        <v>66</v>
      </c>
      <c r="AW9" s="30"/>
      <c r="AX9" s="30"/>
      <c r="AY9" s="30"/>
      <c r="AZ9" s="36"/>
      <c r="BA9" s="33" t="str">
        <f>IF(AND(AZ24&lt;&gt;""),"6",IF(AND(AZ22&lt;&gt;""),"5",IF(AND(BC20&lt;&gt;""),"4",IF(AND(BC18&lt;&gt;""),"3",IF(AND(BC15&lt;&gt;""),"2",IF(AND(AZ14&lt;&gt;""),"1","0"))))))</f>
        <v>3</v>
      </c>
      <c r="BB9" s="33">
        <f>SUM(IF($AZ$14&gt;$BC$14,1,0)+IF($BC$15&gt;$AZ$15,1,0)+IF($BC$18&gt;$AZ$18,1,0)+IF($BC$20&gt;$AZ$20,1,0)+IF($AZ$22&gt;$BC$22,1,0)+IF($AZ$24&gt;$BC$24,1,0))</f>
        <v>0</v>
      </c>
      <c r="BC9" s="34">
        <f>SUM(IF(AND($AZ$14=$BC$14,$AZ$14&lt;&gt;""),1,0)+IF(AND($BC$15=$AZ$15,$BC$15&lt;&gt;""),1,0)+IF(AND($BC$18=$AZ$18,$BC$18&lt;&gt;""),1,0)+IF(AND($BC$20=$AZ$20,$BC$20&lt;&gt;""),1,0)+IF(AND($AZ$22=$BC$22,$AZ$22&lt;&gt;""),1,0)+IF(AND($AZ$24=$BC$24,$AZ$24&lt;&gt;""),1,0))</f>
        <v>0</v>
      </c>
      <c r="BD9" s="34">
        <f>SUM(IF($AZ$14&lt;$BC$14,1,0)+IF($BC$15&lt;$AZ$15,1,0)+IF($BC$18&lt;$AZ$18,1,0)+IF($BC$20&lt;$AZ$20,1,0)+IF($AZ$22&lt;$BC$22,1,0)+IF($AZ$24&lt;$BC$24,1,0))</f>
        <v>3</v>
      </c>
      <c r="BE9" s="6">
        <f>$AZ$14+$BC$15+$BC$18+$BC$20+$AZ$22+$AZ$24</f>
        <v>1</v>
      </c>
      <c r="BF9" s="6">
        <f>$BC$14+$AZ$15+$AZ$18+$AZ$20+$BC$22+$BC$24</f>
        <v>18</v>
      </c>
      <c r="BG9" s="34">
        <f>$BE$9-$BF$9</f>
        <v>-17</v>
      </c>
      <c r="BH9" s="7">
        <f>3*$BB$9+$BC$9</f>
        <v>0</v>
      </c>
    </row>
    <row r="10" spans="2:60" ht="18.95" customHeight="1" x14ac:dyDescent="0.25">
      <c r="B10" s="48"/>
      <c r="C10" s="30" t="s">
        <v>63</v>
      </c>
      <c r="D10" s="30"/>
      <c r="E10" s="30"/>
      <c r="F10" s="30"/>
      <c r="G10" s="36"/>
      <c r="H10" s="33" t="str">
        <f>IF(AND($G$23&lt;&gt;""),"6",IF(AND($G$21&lt;&gt;""),"5",IF(AND($G$20&lt;&gt;""),"4",IF(AND($J$17&lt;&gt;""),"3",IF(AND($J$16&lt;&gt;""),"2",IF(AND($J$14&lt;&gt;""),"1","0"))))))</f>
        <v>3</v>
      </c>
      <c r="I10" s="33">
        <f>SUM(IF($J$14&gt;$G$14,1,0)+IF($J$16&gt;$G$16,1,0)+IF($J$17&gt;$G$17,1,0)+IF($G$20&gt;$J$20,1,0)+IF($G$21&gt;$J$21,1,0)+IF($G$23&gt;$J$23,1,0))</f>
        <v>0</v>
      </c>
      <c r="J10" s="33">
        <f>SUM(IF(AND($J$14=$G$14,$J$14&lt;&gt;""),1,0)+IF(AND($J$16=$G$16,$J$16&lt;&gt;""),1,0)+IF(AND($J$17=$G$17,$J$17&lt;&gt;""),1,0)+IF(AND($G$20=$J$20,$G$20&lt;&gt;""),1,0)+IF(AND($G$21=$J$21,$G$21&lt;&gt;""),1,0)+IF(AND($G$23=$J$23,$G$23&lt;&gt;""),1,0))</f>
        <v>0</v>
      </c>
      <c r="K10" s="33">
        <f>SUM(IF($J$14&lt;$G$14,1,0)+IF($J$16&lt;$G$16,1,0)+IF($J$17&lt;$G$17,1,0)+IF($G$20&lt;$J$20,1,0)+IF($G$21&lt;$J$21,1,0)+IF($G$23&lt;$J$23,1,0))</f>
        <v>3</v>
      </c>
      <c r="L10" s="9">
        <f>$J$14+$J$16+$J$17+$G$20+$G$21+$G$23</f>
        <v>2</v>
      </c>
      <c r="M10" s="9">
        <f>$G$14+$G$16+$G$17+$J$20+$J$21+$J$23</f>
        <v>9</v>
      </c>
      <c r="N10" s="33">
        <f>$L$10-$M$10</f>
        <v>-7</v>
      </c>
      <c r="O10" s="7">
        <f>3*$I$10+$J$10</f>
        <v>0</v>
      </c>
      <c r="Q10" s="48"/>
      <c r="R10" s="30" t="s">
        <v>71</v>
      </c>
      <c r="S10" s="30"/>
      <c r="T10" s="30"/>
      <c r="U10" s="30"/>
      <c r="V10" s="36"/>
      <c r="W10" s="33" t="str">
        <f>IF(AND($V$23&lt;&gt;""),"6",IF(AND($V$21&lt;&gt;""),"5",IF(AND($V$20&lt;&gt;""),"4",IF(AND($Y$17&lt;&gt;""),"3",IF(AND($Y$16&lt;&gt;""),"2",IF(AND($Y$14&lt;&gt;""),"1","0"))))))</f>
        <v>3</v>
      </c>
      <c r="X10" s="33">
        <f>SUM(IF($Y$14&gt;$V$14,1,0)+IF($Y$16&gt;$V$16,1,0)+IF($Y$17&gt;$V$17,1,0)+IF($V$20&gt;$Y$20,1,0)+IF($V$21&gt;$Y$21,1,0)+IF($V$23&gt;$Y$23,1,0))</f>
        <v>1</v>
      </c>
      <c r="Y10" s="33">
        <f>SUM(IF(AND($Y$14=$V$14,$Y$14&lt;&gt;""),1,0)+IF(AND($Y$16=$V$16,$Y$16&lt;&gt;""),1,0)+IF(AND($Y$17=$V$17,$Y$17&lt;&gt;""),1,0)+IF(AND($V$20=$Y$20,$V$20&lt;&gt;""),1,0)+IF(AND($V$21=$Y$21,$V$21&lt;&gt;""),1,0)+IF(AND($V$23=$Y$23,$V$23&lt;&gt;""),1,0))</f>
        <v>2</v>
      </c>
      <c r="Z10" s="33">
        <f>SUM(IF($Y$14&lt;$V$14,1,0)+IF($Y$16&lt;$V$16,1,0)+IF($Y$17&lt;$V$17,1,0)+IF($V$20&lt;$Y$20,1,0)+IF($V$21&lt;$Y$21,1,0)+IF($V$23&lt;$Y$23,1,0))</f>
        <v>0</v>
      </c>
      <c r="AA10" s="9">
        <f>$Y$14+$Y$16+$Y$17+$V$20+$V$21+$V$23</f>
        <v>7</v>
      </c>
      <c r="AB10" s="9">
        <f>$V$14+$V$16+$V$17+$Y$20+$Y$21+$Y$23</f>
        <v>4</v>
      </c>
      <c r="AC10" s="33">
        <f>$AA$10-$AB$10</f>
        <v>3</v>
      </c>
      <c r="AD10" s="7">
        <f>3*$X$10+$Y$10</f>
        <v>5</v>
      </c>
      <c r="AF10" s="48"/>
      <c r="AG10" s="30" t="s">
        <v>98</v>
      </c>
      <c r="AH10" s="30"/>
      <c r="AI10" s="30"/>
      <c r="AJ10" s="30"/>
      <c r="AK10" s="36"/>
      <c r="AL10" s="33" t="str">
        <f>IF(AND($AK$24&lt;&gt;""),"6",IF(AND($AK$22&lt;&gt;""),"5",IF(AND($AN$20&lt;&gt;""),"4",IF(AND($AN$18&lt;&gt;""),"3",IF(AND($AN$15&lt;&gt;""),"2",IF(AND($AK$14&lt;&gt;""),"1","0"))))))</f>
        <v>3</v>
      </c>
      <c r="AM10" s="33">
        <f>SUM(IF($AN$14&gt;$AK$14,1,0)+IF($AN$16&gt;$AK$16,1,0)+IF($AN$17&gt;$AK$17,1,0)+IF($AK$20&gt;$AN$20,1,0)+IF($AK$21&gt;$AN$21,1,0)+IF($AK$23&gt;$AN$23,1,0))</f>
        <v>1</v>
      </c>
      <c r="AN10" s="33">
        <f>SUM(IF(AND($AN$14=$AK$14,$AN$14&lt;&gt;""),1,0)+IF(AND($AN$16=$AK$16,$AN$16&lt;&gt;""),1,0)+IF(AND($AN$17=$AK$17,$AN$17&lt;&gt;""),1,0)+IF(AND($AK$20=$AN$20,$AK$20&lt;&gt;""),1,0)+IF(AND($AK$21=$AN$21,$AK$21&lt;&gt;""),1,0)+IF(AND($AK$23=$AN$23,$AK$23&lt;&gt;""),1,0))</f>
        <v>1</v>
      </c>
      <c r="AO10" s="33">
        <f>SUM(IF($AN$14&lt;$AK$14,1,0)+IF($AN$16&lt;$AK$16,1,0)+IF($AN$17&lt;$AK$17,1,0)+IF($AK$20&lt;$AN$20,1,0)+IF($AK$21&lt;$AN$21,1,0)+IF($AK$23&lt;$AN$23,1,0))</f>
        <v>1</v>
      </c>
      <c r="AP10" s="6">
        <f>$AN$14+$AN$16+$AN$17+$AK$20+$AK$21+$AK$23</f>
        <v>6</v>
      </c>
      <c r="AQ10" s="6">
        <f>$AK$14+$AK$16+$AK$17+$AN$20+$AN$21+$AN$23</f>
        <v>7</v>
      </c>
      <c r="AR10" s="33">
        <f>$AP$9-$AQ$9</f>
        <v>-9</v>
      </c>
      <c r="AS10" s="7">
        <f>3*$AM$9+$AN$9</f>
        <v>0</v>
      </c>
      <c r="AU10" s="48"/>
      <c r="AV10" s="30" t="s">
        <v>85</v>
      </c>
      <c r="AW10" s="30"/>
      <c r="AX10" s="30"/>
      <c r="AY10" s="30"/>
      <c r="AZ10" s="36"/>
      <c r="BA10" s="33" t="str">
        <f>IF(AND(AZ23&lt;&gt;""),"6",IF(AND(AZ21&lt;&gt;""),"5",IF(AND(AZ20&lt;&gt;""),"4",IF(AND(BC17&lt;&gt;""),"3",IF(AND(BC16&lt;&gt;""),"2",IF(AND(BC14&lt;&gt;""),"1","0"))))))</f>
        <v>3</v>
      </c>
      <c r="BB10" s="33">
        <f>SUM(IF($BC$14&gt;$AZ$14,1,0)+IF($BC$16&gt;$AZ$16,1,0)+IF($BC$17&gt;$AZ$17,1,0)+IF($AZ$20&gt;$BC$20,1,0)+IF($AZ$21&gt;$BC$21,1,0)+IF($AZ$23&gt;$BC$23,1,0))</f>
        <v>3</v>
      </c>
      <c r="BC10" s="34">
        <f>SUM(IF(AND($BC$14=$AZ$14,$BC$14&lt;&gt;""),1,0)+IF(AND($BC$16=$AZ$16,$BC$16&lt;&gt;""),1,0)+IF(AND($BC$17=$AZ$17,$BC$17&lt;&gt;""),1,0)+IF(AND($AZ$20=$BC$20,$AZ$20&lt;&gt;""),1,0)+IF(AND($AZ$21=$BC$21,$AZ$21&lt;&gt;""),1,0)+IF(AND($AZ$23=$BC$23,$AZ$23&lt;&gt;""),1,0))</f>
        <v>0</v>
      </c>
      <c r="BD10" s="34">
        <f>SUM(IF($BC$14&lt;$AZ$14,1,0)+IF($BC$16&lt;$AZ$16,1,0)+IF($BC$17&lt;$AZ$17,1,0)+IF($AZ$20&lt;$BC$20,1,0)+IF($AZ$21&lt;$BC$21,1,0)+IF($AZ$23&lt;$BC$23,1,0))</f>
        <v>0</v>
      </c>
      <c r="BE10" s="6">
        <f>$BC$14+$BC$16+$BC$17+$AZ$20+$AZ$21+$AZ$23</f>
        <v>10</v>
      </c>
      <c r="BF10" s="6">
        <f>$AZ$14+$AZ$16+$AZ$17+$BC$20+$BC$21+$BC$23</f>
        <v>2</v>
      </c>
      <c r="BG10" s="34">
        <f>$BE$7-$BF$7</f>
        <v>-1</v>
      </c>
      <c r="BH10" s="7">
        <f>3*$BB$7+$BC$7</f>
        <v>3</v>
      </c>
    </row>
    <row r="11" spans="2:60" ht="18.95" customHeight="1" x14ac:dyDescent="0.25"/>
    <row r="12" spans="2:60" ht="18.95" customHeight="1" x14ac:dyDescent="0.25">
      <c r="B12" s="116" t="s">
        <v>1</v>
      </c>
      <c r="C12" s="109"/>
      <c r="D12" s="109"/>
      <c r="E12" s="109"/>
      <c r="F12" s="109"/>
      <c r="G12" s="109" t="s">
        <v>9</v>
      </c>
      <c r="H12" s="109"/>
      <c r="I12" s="109"/>
      <c r="J12" s="109"/>
      <c r="K12" s="109" t="s">
        <v>10</v>
      </c>
      <c r="L12" s="109"/>
      <c r="M12" s="109"/>
      <c r="N12" s="109"/>
      <c r="O12" s="120"/>
      <c r="Q12" s="148" t="s">
        <v>1</v>
      </c>
      <c r="R12" s="148"/>
      <c r="S12" s="148"/>
      <c r="T12" s="148"/>
      <c r="U12" s="148"/>
      <c r="V12" s="148" t="s">
        <v>9</v>
      </c>
      <c r="W12" s="148"/>
      <c r="X12" s="148"/>
      <c r="Y12" s="148"/>
      <c r="Z12" s="148" t="s">
        <v>10</v>
      </c>
      <c r="AA12" s="148"/>
      <c r="AB12" s="148"/>
      <c r="AC12" s="148"/>
      <c r="AD12" s="148"/>
      <c r="AF12" s="148" t="s">
        <v>1</v>
      </c>
      <c r="AG12" s="148"/>
      <c r="AH12" s="148"/>
      <c r="AI12" s="148"/>
      <c r="AJ12" s="148"/>
      <c r="AK12" s="148" t="s">
        <v>9</v>
      </c>
      <c r="AL12" s="148"/>
      <c r="AM12" s="148"/>
      <c r="AN12" s="148"/>
      <c r="AO12" s="148" t="s">
        <v>10</v>
      </c>
      <c r="AP12" s="148"/>
      <c r="AQ12" s="148"/>
      <c r="AR12" s="148"/>
      <c r="AS12" s="148"/>
      <c r="AU12" s="148" t="s">
        <v>1</v>
      </c>
      <c r="AV12" s="148"/>
      <c r="AW12" s="148"/>
      <c r="AX12" s="148"/>
      <c r="AY12" s="148"/>
      <c r="AZ12" s="148" t="s">
        <v>9</v>
      </c>
      <c r="BA12" s="148"/>
      <c r="BB12" s="148"/>
      <c r="BC12" s="148"/>
      <c r="BD12" s="148" t="s">
        <v>10</v>
      </c>
      <c r="BE12" s="148"/>
      <c r="BF12" s="148"/>
      <c r="BG12" s="148"/>
      <c r="BH12" s="148"/>
    </row>
    <row r="13" spans="2:60" ht="18.95" customHeight="1" x14ac:dyDescent="0.25">
      <c r="B13" s="113" t="str">
        <f>Poules!T7</f>
        <v>CSKA Moskva</v>
      </c>
      <c r="C13" s="114"/>
      <c r="D13" s="114"/>
      <c r="E13" s="114"/>
      <c r="F13" s="115"/>
      <c r="G13" s="68">
        <v>0</v>
      </c>
      <c r="H13" s="114" t="s">
        <v>12</v>
      </c>
      <c r="I13" s="114"/>
      <c r="J13" s="70">
        <v>3</v>
      </c>
      <c r="K13" s="113" t="str">
        <f>Poules!T8</f>
        <v>FC Bar Le Duc</v>
      </c>
      <c r="L13" s="114"/>
      <c r="M13" s="114"/>
      <c r="N13" s="114"/>
      <c r="O13" s="115"/>
      <c r="Q13" s="113" t="str">
        <f>Poules!AA7</f>
        <v>Kimchi</v>
      </c>
      <c r="R13" s="114"/>
      <c r="S13" s="114"/>
      <c r="T13" s="114"/>
      <c r="U13" s="115"/>
      <c r="V13" s="68">
        <v>1</v>
      </c>
      <c r="W13" s="114" t="s">
        <v>12</v>
      </c>
      <c r="X13" s="114"/>
      <c r="Y13" s="70">
        <v>0</v>
      </c>
      <c r="Z13" s="113" t="str">
        <f>Poules!AA8</f>
        <v>ReggaeWarrior</v>
      </c>
      <c r="AA13" s="114"/>
      <c r="AB13" s="114"/>
      <c r="AC13" s="114"/>
      <c r="AD13" s="115"/>
      <c r="AF13" s="113" t="str">
        <f>Poules!T13</f>
        <v>Xber</v>
      </c>
      <c r="AG13" s="114"/>
      <c r="AH13" s="114"/>
      <c r="AI13" s="114"/>
      <c r="AJ13" s="115"/>
      <c r="AK13" s="68">
        <v>1</v>
      </c>
      <c r="AL13" s="114" t="s">
        <v>12</v>
      </c>
      <c r="AM13" s="114"/>
      <c r="AN13" s="70">
        <v>1</v>
      </c>
      <c r="AO13" s="113" t="str">
        <f>Poules!T14</f>
        <v>Cap</v>
      </c>
      <c r="AP13" s="114"/>
      <c r="AQ13" s="114"/>
      <c r="AR13" s="114"/>
      <c r="AS13" s="115"/>
      <c r="AU13" s="113" t="str">
        <f>Poules!AA13</f>
        <v>Asm4ever</v>
      </c>
      <c r="AV13" s="114"/>
      <c r="AW13" s="114"/>
      <c r="AX13" s="114"/>
      <c r="AY13" s="115"/>
      <c r="AZ13" s="68">
        <v>1</v>
      </c>
      <c r="BA13" s="114" t="s">
        <v>12</v>
      </c>
      <c r="BB13" s="114"/>
      <c r="BC13" s="70">
        <v>3</v>
      </c>
      <c r="BD13" s="113" t="str">
        <f>Poules!AA14</f>
        <v>Arsenal93</v>
      </c>
      <c r="BE13" s="114"/>
      <c r="BF13" s="114"/>
      <c r="BG13" s="114"/>
      <c r="BH13" s="115"/>
    </row>
    <row r="14" spans="2:60" ht="18.95" customHeight="1" x14ac:dyDescent="0.25">
      <c r="B14" s="106" t="str">
        <f>Poules!T9</f>
        <v>Amourtendre</v>
      </c>
      <c r="C14" s="107"/>
      <c r="D14" s="107"/>
      <c r="E14" s="107"/>
      <c r="F14" s="108"/>
      <c r="G14" s="69">
        <v>2</v>
      </c>
      <c r="H14" s="107" t="s">
        <v>12</v>
      </c>
      <c r="I14" s="107"/>
      <c r="J14" s="71">
        <v>1</v>
      </c>
      <c r="K14" s="106" t="str">
        <f>Poules!T10</f>
        <v>Tistouilleurs</v>
      </c>
      <c r="L14" s="107"/>
      <c r="M14" s="107"/>
      <c r="N14" s="107"/>
      <c r="O14" s="108"/>
      <c r="Q14" s="106" t="str">
        <f>Poules!AA9</f>
        <v>Clanpino</v>
      </c>
      <c r="R14" s="107"/>
      <c r="S14" s="107"/>
      <c r="T14" s="107"/>
      <c r="U14" s="108"/>
      <c r="V14" s="69">
        <v>3</v>
      </c>
      <c r="W14" s="107" t="s">
        <v>12</v>
      </c>
      <c r="X14" s="107"/>
      <c r="Y14" s="71">
        <v>3</v>
      </c>
      <c r="Z14" s="106" t="str">
        <f>Poules!AA10</f>
        <v>OM 53</v>
      </c>
      <c r="AA14" s="107"/>
      <c r="AB14" s="107"/>
      <c r="AC14" s="107"/>
      <c r="AD14" s="108"/>
      <c r="AF14" s="106" t="str">
        <f>Poules!T15</f>
        <v>Feneck</v>
      </c>
      <c r="AG14" s="107"/>
      <c r="AH14" s="107"/>
      <c r="AI14" s="107"/>
      <c r="AJ14" s="108"/>
      <c r="AK14" s="69">
        <v>3</v>
      </c>
      <c r="AL14" s="107" t="s">
        <v>12</v>
      </c>
      <c r="AM14" s="107"/>
      <c r="AN14" s="71">
        <v>5</v>
      </c>
      <c r="AO14" s="106" t="str">
        <f>Poules!T16</f>
        <v>Standart 1er</v>
      </c>
      <c r="AP14" s="107"/>
      <c r="AQ14" s="107"/>
      <c r="AR14" s="107"/>
      <c r="AS14" s="108"/>
      <c r="AU14" s="106" t="str">
        <f>Poules!AA15</f>
        <v>MetalXimer</v>
      </c>
      <c r="AV14" s="107"/>
      <c r="AW14" s="107"/>
      <c r="AX14" s="107"/>
      <c r="AY14" s="108"/>
      <c r="AZ14" s="69">
        <v>1</v>
      </c>
      <c r="BA14" s="107" t="s">
        <v>12</v>
      </c>
      <c r="BB14" s="107"/>
      <c r="BC14" s="71">
        <v>6</v>
      </c>
      <c r="BD14" s="106" t="str">
        <f>Poules!AA16</f>
        <v>Snuy</v>
      </c>
      <c r="BE14" s="107"/>
      <c r="BF14" s="107"/>
      <c r="BG14" s="107"/>
      <c r="BH14" s="108"/>
    </row>
    <row r="15" spans="2:60" ht="18.95" customHeight="1" x14ac:dyDescent="0.25">
      <c r="B15" s="106" t="str">
        <f>Poules!T7</f>
        <v>CSKA Moskva</v>
      </c>
      <c r="C15" s="107"/>
      <c r="D15" s="107"/>
      <c r="E15" s="107"/>
      <c r="F15" s="108"/>
      <c r="G15" s="69">
        <v>0</v>
      </c>
      <c r="H15" s="107" t="s">
        <v>12</v>
      </c>
      <c r="I15" s="107"/>
      <c r="J15" s="71">
        <v>2</v>
      </c>
      <c r="K15" s="106" t="str">
        <f>Poules!T9</f>
        <v>Amourtendre</v>
      </c>
      <c r="L15" s="107"/>
      <c r="M15" s="107"/>
      <c r="N15" s="107"/>
      <c r="O15" s="108"/>
      <c r="Q15" s="106" t="str">
        <f>Poules!AA7</f>
        <v>Kimchi</v>
      </c>
      <c r="R15" s="107"/>
      <c r="S15" s="107"/>
      <c r="T15" s="107"/>
      <c r="U15" s="108"/>
      <c r="V15" s="69">
        <v>0</v>
      </c>
      <c r="W15" s="107" t="s">
        <v>12</v>
      </c>
      <c r="X15" s="107"/>
      <c r="Y15" s="71">
        <v>0</v>
      </c>
      <c r="Z15" s="106" t="str">
        <f>Poules!AA9</f>
        <v>Clanpino</v>
      </c>
      <c r="AA15" s="107"/>
      <c r="AB15" s="107"/>
      <c r="AC15" s="107"/>
      <c r="AD15" s="108"/>
      <c r="AF15" s="106" t="str">
        <f>Poules!T13</f>
        <v>Xber</v>
      </c>
      <c r="AG15" s="107"/>
      <c r="AH15" s="107"/>
      <c r="AI15" s="107"/>
      <c r="AJ15" s="108"/>
      <c r="AK15" s="69">
        <v>5</v>
      </c>
      <c r="AL15" s="107" t="s">
        <v>12</v>
      </c>
      <c r="AM15" s="107"/>
      <c r="AN15" s="71">
        <v>0</v>
      </c>
      <c r="AO15" s="106" t="str">
        <f>Poules!T15</f>
        <v>Feneck</v>
      </c>
      <c r="AP15" s="107"/>
      <c r="AQ15" s="107"/>
      <c r="AR15" s="107"/>
      <c r="AS15" s="108"/>
      <c r="AU15" s="106" t="str">
        <f>Poules!AA13</f>
        <v>Asm4ever</v>
      </c>
      <c r="AV15" s="107"/>
      <c r="AW15" s="107"/>
      <c r="AX15" s="107"/>
      <c r="AY15" s="108"/>
      <c r="AZ15" s="69">
        <v>2</v>
      </c>
      <c r="BA15" s="107" t="s">
        <v>12</v>
      </c>
      <c r="BB15" s="107"/>
      <c r="BC15" s="71">
        <v>0</v>
      </c>
      <c r="BD15" s="106" t="str">
        <f>Poules!AA15</f>
        <v>MetalXimer</v>
      </c>
      <c r="BE15" s="107"/>
      <c r="BF15" s="107"/>
      <c r="BG15" s="107"/>
      <c r="BH15" s="108"/>
    </row>
    <row r="16" spans="2:60" ht="18.95" customHeight="1" x14ac:dyDescent="0.25">
      <c r="B16" s="106" t="str">
        <f>Poules!T8</f>
        <v>FC Bar Le Duc</v>
      </c>
      <c r="C16" s="107"/>
      <c r="D16" s="107"/>
      <c r="E16" s="107"/>
      <c r="F16" s="108"/>
      <c r="G16" s="69">
        <v>3</v>
      </c>
      <c r="H16" s="107" t="s">
        <v>12</v>
      </c>
      <c r="I16" s="107"/>
      <c r="J16" s="71">
        <v>1</v>
      </c>
      <c r="K16" s="106" t="str">
        <f>Poules!T10</f>
        <v>Tistouilleurs</v>
      </c>
      <c r="L16" s="107"/>
      <c r="M16" s="107"/>
      <c r="N16" s="107"/>
      <c r="O16" s="108"/>
      <c r="Q16" s="106" t="str">
        <f>Poules!AA8</f>
        <v>ReggaeWarrior</v>
      </c>
      <c r="R16" s="107"/>
      <c r="S16" s="107"/>
      <c r="T16" s="107"/>
      <c r="U16" s="108"/>
      <c r="V16" s="69">
        <v>1</v>
      </c>
      <c r="W16" s="107" t="s">
        <v>12</v>
      </c>
      <c r="X16" s="107"/>
      <c r="Y16" s="71">
        <v>4</v>
      </c>
      <c r="Z16" s="106" t="str">
        <f>Poules!AA10</f>
        <v>OM 53</v>
      </c>
      <c r="AA16" s="107"/>
      <c r="AB16" s="107"/>
      <c r="AC16" s="107"/>
      <c r="AD16" s="108"/>
      <c r="AF16" s="106" t="str">
        <f>Poules!T14</f>
        <v>Cap</v>
      </c>
      <c r="AG16" s="107"/>
      <c r="AH16" s="107"/>
      <c r="AI16" s="107"/>
      <c r="AJ16" s="108"/>
      <c r="AK16" s="69">
        <v>1</v>
      </c>
      <c r="AL16" s="107" t="s">
        <v>12</v>
      </c>
      <c r="AM16" s="107"/>
      <c r="AN16" s="71">
        <v>1</v>
      </c>
      <c r="AO16" s="106" t="str">
        <f>Poules!T16</f>
        <v>Standart 1er</v>
      </c>
      <c r="AP16" s="107"/>
      <c r="AQ16" s="107"/>
      <c r="AR16" s="107"/>
      <c r="AS16" s="108"/>
      <c r="AU16" s="106" t="str">
        <f>Poules!AA14</f>
        <v>Arsenal93</v>
      </c>
      <c r="AV16" s="107"/>
      <c r="AW16" s="107"/>
      <c r="AX16" s="107"/>
      <c r="AY16" s="108"/>
      <c r="AZ16" s="69">
        <v>0</v>
      </c>
      <c r="BA16" s="107" t="s">
        <v>12</v>
      </c>
      <c r="BB16" s="107"/>
      <c r="BC16" s="71">
        <v>2</v>
      </c>
      <c r="BD16" s="106" t="str">
        <f>Poules!AA16</f>
        <v>Snuy</v>
      </c>
      <c r="BE16" s="107"/>
      <c r="BF16" s="107"/>
      <c r="BG16" s="107"/>
      <c r="BH16" s="108"/>
    </row>
    <row r="17" spans="2:60" ht="18.95" customHeight="1" x14ac:dyDescent="0.25">
      <c r="B17" s="106" t="str">
        <f>Poules!T7</f>
        <v>CSKA Moskva</v>
      </c>
      <c r="C17" s="107"/>
      <c r="D17" s="107"/>
      <c r="E17" s="107"/>
      <c r="F17" s="108"/>
      <c r="G17" s="69">
        <v>4</v>
      </c>
      <c r="H17" s="107" t="s">
        <v>12</v>
      </c>
      <c r="I17" s="107"/>
      <c r="J17" s="71">
        <v>0</v>
      </c>
      <c r="K17" s="106" t="str">
        <f>Poules!T10</f>
        <v>Tistouilleurs</v>
      </c>
      <c r="L17" s="107"/>
      <c r="M17" s="107"/>
      <c r="N17" s="107"/>
      <c r="O17" s="108"/>
      <c r="Q17" s="106" t="str">
        <f>Poules!AA7</f>
        <v>Kimchi</v>
      </c>
      <c r="R17" s="107"/>
      <c r="S17" s="107"/>
      <c r="T17" s="107"/>
      <c r="U17" s="108"/>
      <c r="V17" s="69">
        <v>0</v>
      </c>
      <c r="W17" s="107" t="s">
        <v>12</v>
      </c>
      <c r="X17" s="107"/>
      <c r="Y17" s="71">
        <v>0</v>
      </c>
      <c r="Z17" s="106" t="str">
        <f>Poules!AA10</f>
        <v>OM 53</v>
      </c>
      <c r="AA17" s="107"/>
      <c r="AB17" s="107"/>
      <c r="AC17" s="107"/>
      <c r="AD17" s="108"/>
      <c r="AF17" s="106" t="str">
        <f>Poules!T13</f>
        <v>Xber</v>
      </c>
      <c r="AG17" s="107"/>
      <c r="AH17" s="107"/>
      <c r="AI17" s="107"/>
      <c r="AJ17" s="108"/>
      <c r="AK17" s="69">
        <v>3</v>
      </c>
      <c r="AL17" s="107" t="s">
        <v>12</v>
      </c>
      <c r="AM17" s="107"/>
      <c r="AN17" s="71">
        <v>0</v>
      </c>
      <c r="AO17" s="106" t="str">
        <f>Poules!T16</f>
        <v>Standart 1er</v>
      </c>
      <c r="AP17" s="107"/>
      <c r="AQ17" s="107"/>
      <c r="AR17" s="107"/>
      <c r="AS17" s="108"/>
      <c r="AU17" s="106" t="str">
        <f>Poules!AA13</f>
        <v>Asm4ever</v>
      </c>
      <c r="AV17" s="107"/>
      <c r="AW17" s="107"/>
      <c r="AX17" s="107"/>
      <c r="AY17" s="108"/>
      <c r="AZ17" s="69">
        <v>1</v>
      </c>
      <c r="BA17" s="107" t="s">
        <v>12</v>
      </c>
      <c r="BB17" s="107"/>
      <c r="BC17" s="71">
        <v>2</v>
      </c>
      <c r="BD17" s="106" t="str">
        <f>Poules!AA16</f>
        <v>Snuy</v>
      </c>
      <c r="BE17" s="107"/>
      <c r="BF17" s="107"/>
      <c r="BG17" s="107"/>
      <c r="BH17" s="108"/>
    </row>
    <row r="18" spans="2:60" ht="18.95" customHeight="1" x14ac:dyDescent="0.25">
      <c r="B18" s="106" t="str">
        <f>Poules!T8</f>
        <v>FC Bar Le Duc</v>
      </c>
      <c r="C18" s="107"/>
      <c r="D18" s="107"/>
      <c r="E18" s="107"/>
      <c r="F18" s="108"/>
      <c r="G18" s="69">
        <v>2</v>
      </c>
      <c r="H18" s="107" t="s">
        <v>12</v>
      </c>
      <c r="I18" s="107"/>
      <c r="J18" s="71">
        <v>4</v>
      </c>
      <c r="K18" s="106" t="str">
        <f>Poules!T9</f>
        <v>Amourtendre</v>
      </c>
      <c r="L18" s="107"/>
      <c r="M18" s="107"/>
      <c r="N18" s="107"/>
      <c r="O18" s="108"/>
      <c r="Q18" s="106" t="str">
        <f>Poules!AA8</f>
        <v>ReggaeWarrior</v>
      </c>
      <c r="R18" s="107"/>
      <c r="S18" s="107"/>
      <c r="T18" s="107"/>
      <c r="U18" s="108"/>
      <c r="V18" s="69">
        <v>1</v>
      </c>
      <c r="W18" s="107" t="s">
        <v>12</v>
      </c>
      <c r="X18" s="107"/>
      <c r="Y18" s="71">
        <v>3</v>
      </c>
      <c r="Z18" s="106" t="str">
        <f>Poules!AA9</f>
        <v>Clanpino</v>
      </c>
      <c r="AA18" s="107"/>
      <c r="AB18" s="107"/>
      <c r="AC18" s="107"/>
      <c r="AD18" s="108"/>
      <c r="AF18" s="106" t="str">
        <f>Poules!T14</f>
        <v>Cap</v>
      </c>
      <c r="AG18" s="107"/>
      <c r="AH18" s="107"/>
      <c r="AI18" s="107"/>
      <c r="AJ18" s="108"/>
      <c r="AK18" s="69">
        <v>5</v>
      </c>
      <c r="AL18" s="107" t="s">
        <v>12</v>
      </c>
      <c r="AM18" s="107"/>
      <c r="AN18" s="71">
        <v>3</v>
      </c>
      <c r="AO18" s="106" t="str">
        <f>Poules!T15</f>
        <v>Feneck</v>
      </c>
      <c r="AP18" s="107"/>
      <c r="AQ18" s="107"/>
      <c r="AR18" s="107"/>
      <c r="AS18" s="108"/>
      <c r="AU18" s="106" t="str">
        <f>Poules!AA14</f>
        <v>Arsenal93</v>
      </c>
      <c r="AV18" s="107"/>
      <c r="AW18" s="107"/>
      <c r="AX18" s="107"/>
      <c r="AY18" s="108"/>
      <c r="AZ18" s="69">
        <v>10</v>
      </c>
      <c r="BA18" s="107" t="s">
        <v>12</v>
      </c>
      <c r="BB18" s="107"/>
      <c r="BC18" s="71">
        <v>0</v>
      </c>
      <c r="BD18" s="106" t="str">
        <f>Poules!AA15</f>
        <v>MetalXimer</v>
      </c>
      <c r="BE18" s="107"/>
      <c r="BF18" s="107"/>
      <c r="BG18" s="107"/>
      <c r="BH18" s="108"/>
    </row>
    <row r="19" spans="2:60" ht="18.95" customHeight="1" x14ac:dyDescent="0.25">
      <c r="B19" s="106" t="str">
        <f>Poules!T8</f>
        <v>FC Bar Le Duc</v>
      </c>
      <c r="C19" s="107"/>
      <c r="D19" s="107"/>
      <c r="E19" s="107"/>
      <c r="F19" s="108"/>
      <c r="G19" s="69"/>
      <c r="H19" s="107" t="s">
        <v>12</v>
      </c>
      <c r="I19" s="107"/>
      <c r="J19" s="71"/>
      <c r="K19" s="106" t="str">
        <f>Poules!T7</f>
        <v>CSKA Moskva</v>
      </c>
      <c r="L19" s="107"/>
      <c r="M19" s="107"/>
      <c r="N19" s="107"/>
      <c r="O19" s="108"/>
      <c r="Q19" s="106" t="str">
        <f>Poules!AA8</f>
        <v>ReggaeWarrior</v>
      </c>
      <c r="R19" s="107"/>
      <c r="S19" s="107"/>
      <c r="T19" s="107"/>
      <c r="U19" s="108"/>
      <c r="V19" s="69"/>
      <c r="W19" s="107" t="s">
        <v>12</v>
      </c>
      <c r="X19" s="107"/>
      <c r="Y19" s="71"/>
      <c r="Z19" s="106" t="str">
        <f>Poules!AA7</f>
        <v>Kimchi</v>
      </c>
      <c r="AA19" s="107"/>
      <c r="AB19" s="107"/>
      <c r="AC19" s="107"/>
      <c r="AD19" s="108"/>
      <c r="AF19" s="106" t="str">
        <f>Poules!T14</f>
        <v>Cap</v>
      </c>
      <c r="AG19" s="107"/>
      <c r="AH19" s="107"/>
      <c r="AI19" s="107"/>
      <c r="AJ19" s="108"/>
      <c r="AK19" s="69"/>
      <c r="AL19" s="107" t="s">
        <v>12</v>
      </c>
      <c r="AM19" s="107"/>
      <c r="AN19" s="71"/>
      <c r="AO19" s="106" t="str">
        <f>Poules!T13</f>
        <v>Xber</v>
      </c>
      <c r="AP19" s="107"/>
      <c r="AQ19" s="107"/>
      <c r="AR19" s="107"/>
      <c r="AS19" s="108"/>
      <c r="AU19" s="106" t="str">
        <f>Poules!AA14</f>
        <v>Arsenal93</v>
      </c>
      <c r="AV19" s="107"/>
      <c r="AW19" s="107"/>
      <c r="AX19" s="107"/>
      <c r="AY19" s="108"/>
      <c r="AZ19" s="69"/>
      <c r="BA19" s="107" t="s">
        <v>12</v>
      </c>
      <c r="BB19" s="107"/>
      <c r="BC19" s="71"/>
      <c r="BD19" s="106" t="str">
        <f>Poules!AA13</f>
        <v>Asm4ever</v>
      </c>
      <c r="BE19" s="107"/>
      <c r="BF19" s="107"/>
      <c r="BG19" s="107"/>
      <c r="BH19" s="108"/>
    </row>
    <row r="20" spans="2:60" ht="18.95" customHeight="1" x14ac:dyDescent="0.25">
      <c r="B20" s="106" t="str">
        <f>Poules!T10</f>
        <v>Tistouilleurs</v>
      </c>
      <c r="C20" s="107"/>
      <c r="D20" s="107"/>
      <c r="E20" s="107"/>
      <c r="F20" s="108"/>
      <c r="G20" s="69"/>
      <c r="H20" s="107" t="s">
        <v>12</v>
      </c>
      <c r="I20" s="107"/>
      <c r="J20" s="71"/>
      <c r="K20" s="106" t="str">
        <f>Poules!T9</f>
        <v>Amourtendre</v>
      </c>
      <c r="L20" s="107"/>
      <c r="M20" s="107"/>
      <c r="N20" s="107"/>
      <c r="O20" s="108"/>
      <c r="Q20" s="106" t="str">
        <f>Poules!AA10</f>
        <v>OM 53</v>
      </c>
      <c r="R20" s="107"/>
      <c r="S20" s="107"/>
      <c r="T20" s="107"/>
      <c r="U20" s="108"/>
      <c r="V20" s="69"/>
      <c r="W20" s="107" t="s">
        <v>12</v>
      </c>
      <c r="X20" s="107"/>
      <c r="Y20" s="71"/>
      <c r="Z20" s="106" t="str">
        <f>Poules!AA9</f>
        <v>Clanpino</v>
      </c>
      <c r="AA20" s="107"/>
      <c r="AB20" s="107"/>
      <c r="AC20" s="107"/>
      <c r="AD20" s="108"/>
      <c r="AF20" s="106" t="str">
        <f>Poules!T16</f>
        <v>Standart 1er</v>
      </c>
      <c r="AG20" s="107"/>
      <c r="AH20" s="107"/>
      <c r="AI20" s="107"/>
      <c r="AJ20" s="108"/>
      <c r="AK20" s="69"/>
      <c r="AL20" s="107" t="s">
        <v>12</v>
      </c>
      <c r="AM20" s="107"/>
      <c r="AN20" s="71"/>
      <c r="AO20" s="106" t="str">
        <f>Poules!T15</f>
        <v>Feneck</v>
      </c>
      <c r="AP20" s="107"/>
      <c r="AQ20" s="107"/>
      <c r="AR20" s="107"/>
      <c r="AS20" s="108"/>
      <c r="AU20" s="106" t="str">
        <f>Poules!AA16</f>
        <v>Snuy</v>
      </c>
      <c r="AV20" s="107"/>
      <c r="AW20" s="107"/>
      <c r="AX20" s="107"/>
      <c r="AY20" s="108"/>
      <c r="AZ20" s="69"/>
      <c r="BA20" s="107" t="s">
        <v>12</v>
      </c>
      <c r="BB20" s="107"/>
      <c r="BC20" s="71"/>
      <c r="BD20" s="106" t="str">
        <f>Poules!AA15</f>
        <v>MetalXimer</v>
      </c>
      <c r="BE20" s="107"/>
      <c r="BF20" s="107"/>
      <c r="BG20" s="107"/>
      <c r="BH20" s="108"/>
    </row>
    <row r="21" spans="2:60" ht="18.95" customHeight="1" x14ac:dyDescent="0.25">
      <c r="B21" s="106" t="str">
        <f>Poules!T10</f>
        <v>Tistouilleurs</v>
      </c>
      <c r="C21" s="107"/>
      <c r="D21" s="107"/>
      <c r="E21" s="107"/>
      <c r="F21" s="108"/>
      <c r="G21" s="69"/>
      <c r="H21" s="107" t="s">
        <v>12</v>
      </c>
      <c r="I21" s="107"/>
      <c r="J21" s="71"/>
      <c r="K21" s="106" t="str">
        <f>Poules!T8</f>
        <v>FC Bar Le Duc</v>
      </c>
      <c r="L21" s="107"/>
      <c r="M21" s="107"/>
      <c r="N21" s="107"/>
      <c r="O21" s="108"/>
      <c r="Q21" s="106" t="str">
        <f>Poules!AA10</f>
        <v>OM 53</v>
      </c>
      <c r="R21" s="107"/>
      <c r="S21" s="107"/>
      <c r="T21" s="107"/>
      <c r="U21" s="108"/>
      <c r="V21" s="69"/>
      <c r="W21" s="107" t="s">
        <v>12</v>
      </c>
      <c r="X21" s="107"/>
      <c r="Y21" s="71"/>
      <c r="Z21" s="106" t="str">
        <f>Poules!AA8</f>
        <v>ReggaeWarrior</v>
      </c>
      <c r="AA21" s="107"/>
      <c r="AB21" s="107"/>
      <c r="AC21" s="107"/>
      <c r="AD21" s="108"/>
      <c r="AF21" s="106" t="str">
        <f>Poules!T16</f>
        <v>Standart 1er</v>
      </c>
      <c r="AG21" s="107"/>
      <c r="AH21" s="107"/>
      <c r="AI21" s="107"/>
      <c r="AJ21" s="108"/>
      <c r="AK21" s="69"/>
      <c r="AL21" s="107" t="s">
        <v>12</v>
      </c>
      <c r="AM21" s="107"/>
      <c r="AN21" s="71"/>
      <c r="AO21" s="106" t="str">
        <f>Poules!T14</f>
        <v>Cap</v>
      </c>
      <c r="AP21" s="107"/>
      <c r="AQ21" s="107"/>
      <c r="AR21" s="107"/>
      <c r="AS21" s="108"/>
      <c r="AU21" s="106" t="str">
        <f>Poules!AA16</f>
        <v>Snuy</v>
      </c>
      <c r="AV21" s="107"/>
      <c r="AW21" s="107"/>
      <c r="AX21" s="107"/>
      <c r="AY21" s="108"/>
      <c r="AZ21" s="69"/>
      <c r="BA21" s="107" t="s">
        <v>12</v>
      </c>
      <c r="BB21" s="107"/>
      <c r="BC21" s="71"/>
      <c r="BD21" s="106" t="str">
        <f>Poules!AA14</f>
        <v>Arsenal93</v>
      </c>
      <c r="BE21" s="107"/>
      <c r="BF21" s="107"/>
      <c r="BG21" s="107"/>
      <c r="BH21" s="108"/>
    </row>
    <row r="22" spans="2:60" ht="18.95" customHeight="1" x14ac:dyDescent="0.25">
      <c r="B22" s="106" t="str">
        <f>Poules!T9</f>
        <v>Amourtendre</v>
      </c>
      <c r="C22" s="107"/>
      <c r="D22" s="107"/>
      <c r="E22" s="107"/>
      <c r="F22" s="108"/>
      <c r="G22" s="69"/>
      <c r="H22" s="107" t="s">
        <v>12</v>
      </c>
      <c r="I22" s="107"/>
      <c r="J22" s="71"/>
      <c r="K22" s="106" t="str">
        <f>Poules!T7</f>
        <v>CSKA Moskva</v>
      </c>
      <c r="L22" s="107"/>
      <c r="M22" s="107"/>
      <c r="N22" s="107"/>
      <c r="O22" s="108"/>
      <c r="Q22" s="106" t="str">
        <f>Poules!AA9</f>
        <v>Clanpino</v>
      </c>
      <c r="R22" s="107"/>
      <c r="S22" s="107"/>
      <c r="T22" s="107"/>
      <c r="U22" s="108"/>
      <c r="V22" s="69"/>
      <c r="W22" s="107" t="s">
        <v>12</v>
      </c>
      <c r="X22" s="107"/>
      <c r="Y22" s="71"/>
      <c r="Z22" s="106" t="str">
        <f>Poules!AA7</f>
        <v>Kimchi</v>
      </c>
      <c r="AA22" s="107"/>
      <c r="AB22" s="107"/>
      <c r="AC22" s="107"/>
      <c r="AD22" s="108"/>
      <c r="AF22" s="106" t="str">
        <f>Poules!T15</f>
        <v>Feneck</v>
      </c>
      <c r="AG22" s="107"/>
      <c r="AH22" s="107"/>
      <c r="AI22" s="107"/>
      <c r="AJ22" s="108"/>
      <c r="AK22" s="69"/>
      <c r="AL22" s="107" t="s">
        <v>12</v>
      </c>
      <c r="AM22" s="107"/>
      <c r="AN22" s="71"/>
      <c r="AO22" s="106" t="str">
        <f>Poules!T13</f>
        <v>Xber</v>
      </c>
      <c r="AP22" s="107"/>
      <c r="AQ22" s="107"/>
      <c r="AR22" s="107"/>
      <c r="AS22" s="108"/>
      <c r="AU22" s="106" t="str">
        <f>Poules!AA15</f>
        <v>MetalXimer</v>
      </c>
      <c r="AV22" s="107"/>
      <c r="AW22" s="107"/>
      <c r="AX22" s="107"/>
      <c r="AY22" s="108"/>
      <c r="AZ22" s="69"/>
      <c r="BA22" s="107" t="s">
        <v>12</v>
      </c>
      <c r="BB22" s="107"/>
      <c r="BC22" s="71"/>
      <c r="BD22" s="106" t="str">
        <f>Poules!AA13</f>
        <v>Asm4ever</v>
      </c>
      <c r="BE22" s="107"/>
      <c r="BF22" s="107"/>
      <c r="BG22" s="107"/>
      <c r="BH22" s="108"/>
    </row>
    <row r="23" spans="2:60" ht="18.95" customHeight="1" x14ac:dyDescent="0.25">
      <c r="B23" s="106" t="str">
        <f>Poules!T10</f>
        <v>Tistouilleurs</v>
      </c>
      <c r="C23" s="107"/>
      <c r="D23" s="107"/>
      <c r="E23" s="107"/>
      <c r="F23" s="108"/>
      <c r="G23" s="69"/>
      <c r="H23" s="107" t="s">
        <v>12</v>
      </c>
      <c r="I23" s="107"/>
      <c r="J23" s="71"/>
      <c r="K23" s="106" t="str">
        <f>Poules!T7</f>
        <v>CSKA Moskva</v>
      </c>
      <c r="L23" s="107"/>
      <c r="M23" s="107"/>
      <c r="N23" s="107"/>
      <c r="O23" s="108"/>
      <c r="Q23" s="106" t="str">
        <f>Poules!AA10</f>
        <v>OM 53</v>
      </c>
      <c r="R23" s="107"/>
      <c r="S23" s="107"/>
      <c r="T23" s="107"/>
      <c r="U23" s="108"/>
      <c r="V23" s="69"/>
      <c r="W23" s="107" t="s">
        <v>12</v>
      </c>
      <c r="X23" s="107"/>
      <c r="Y23" s="71"/>
      <c r="Z23" s="106" t="str">
        <f>Poules!AA7</f>
        <v>Kimchi</v>
      </c>
      <c r="AA23" s="107"/>
      <c r="AB23" s="107"/>
      <c r="AC23" s="107"/>
      <c r="AD23" s="108"/>
      <c r="AF23" s="106" t="str">
        <f>Poules!T16</f>
        <v>Standart 1er</v>
      </c>
      <c r="AG23" s="107"/>
      <c r="AH23" s="107"/>
      <c r="AI23" s="107"/>
      <c r="AJ23" s="108"/>
      <c r="AK23" s="69"/>
      <c r="AL23" s="107" t="s">
        <v>12</v>
      </c>
      <c r="AM23" s="107"/>
      <c r="AN23" s="71"/>
      <c r="AO23" s="106" t="str">
        <f>Poules!T13</f>
        <v>Xber</v>
      </c>
      <c r="AP23" s="107"/>
      <c r="AQ23" s="107"/>
      <c r="AR23" s="107"/>
      <c r="AS23" s="108"/>
      <c r="AU23" s="106" t="str">
        <f>Poules!AA16</f>
        <v>Snuy</v>
      </c>
      <c r="AV23" s="107"/>
      <c r="AW23" s="107"/>
      <c r="AX23" s="107"/>
      <c r="AY23" s="108"/>
      <c r="AZ23" s="69"/>
      <c r="BA23" s="107" t="s">
        <v>12</v>
      </c>
      <c r="BB23" s="107"/>
      <c r="BC23" s="71"/>
      <c r="BD23" s="106" t="str">
        <f>Poules!AA13</f>
        <v>Asm4ever</v>
      </c>
      <c r="BE23" s="107"/>
      <c r="BF23" s="107"/>
      <c r="BG23" s="107"/>
      <c r="BH23" s="108"/>
    </row>
    <row r="24" spans="2:60" ht="18.95" customHeight="1" x14ac:dyDescent="0.25">
      <c r="B24" s="110" t="str">
        <f>Poules!T9</f>
        <v>Amourtendre</v>
      </c>
      <c r="C24" s="111"/>
      <c r="D24" s="111"/>
      <c r="E24" s="111"/>
      <c r="F24" s="112"/>
      <c r="G24" s="54"/>
      <c r="H24" s="111" t="s">
        <v>12</v>
      </c>
      <c r="I24" s="111"/>
      <c r="J24" s="72"/>
      <c r="K24" s="110" t="str">
        <f>Poules!T8</f>
        <v>FC Bar Le Duc</v>
      </c>
      <c r="L24" s="111"/>
      <c r="M24" s="111"/>
      <c r="N24" s="111"/>
      <c r="O24" s="112"/>
      <c r="Q24" s="110" t="str">
        <f>Poules!AA9</f>
        <v>Clanpino</v>
      </c>
      <c r="R24" s="111"/>
      <c r="S24" s="111"/>
      <c r="T24" s="111"/>
      <c r="U24" s="112"/>
      <c r="V24" s="54"/>
      <c r="W24" s="111" t="s">
        <v>12</v>
      </c>
      <c r="X24" s="111"/>
      <c r="Y24" s="72"/>
      <c r="Z24" s="110" t="str">
        <f>Poules!AA8</f>
        <v>ReggaeWarrior</v>
      </c>
      <c r="AA24" s="111"/>
      <c r="AB24" s="111"/>
      <c r="AC24" s="111"/>
      <c r="AD24" s="112"/>
      <c r="AF24" s="110" t="str">
        <f>Poules!T15</f>
        <v>Feneck</v>
      </c>
      <c r="AG24" s="111"/>
      <c r="AH24" s="111"/>
      <c r="AI24" s="111"/>
      <c r="AJ24" s="112"/>
      <c r="AK24" s="54"/>
      <c r="AL24" s="111" t="s">
        <v>12</v>
      </c>
      <c r="AM24" s="111"/>
      <c r="AN24" s="72"/>
      <c r="AO24" s="110" t="str">
        <f>Poules!T14</f>
        <v>Cap</v>
      </c>
      <c r="AP24" s="111"/>
      <c r="AQ24" s="111"/>
      <c r="AR24" s="111"/>
      <c r="AS24" s="112"/>
      <c r="AU24" s="110" t="str">
        <f>Poules!AA15</f>
        <v>MetalXimer</v>
      </c>
      <c r="AV24" s="111"/>
      <c r="AW24" s="111"/>
      <c r="AX24" s="111"/>
      <c r="AY24" s="112"/>
      <c r="AZ24" s="54"/>
      <c r="BA24" s="111" t="s">
        <v>12</v>
      </c>
      <c r="BB24" s="111"/>
      <c r="BC24" s="72"/>
      <c r="BD24" s="110" t="str">
        <f>Poules!AA14</f>
        <v>Arsenal93</v>
      </c>
      <c r="BE24" s="111"/>
      <c r="BF24" s="111"/>
      <c r="BG24" s="111"/>
      <c r="BH24" s="112"/>
    </row>
    <row r="25" spans="2:60" ht="18.95" customHeight="1" x14ac:dyDescent="0.25"/>
    <row r="26" spans="2:60" ht="23.1" customHeight="1" x14ac:dyDescent="0.25">
      <c r="B26" s="102" t="s">
        <v>16</v>
      </c>
      <c r="C26" s="102"/>
      <c r="D26" s="102"/>
      <c r="E26" s="102"/>
      <c r="Q26" s="103" t="s">
        <v>17</v>
      </c>
      <c r="R26" s="103"/>
      <c r="S26" s="103"/>
      <c r="T26" s="103"/>
      <c r="AF26" s="103" t="s">
        <v>18</v>
      </c>
      <c r="AG26" s="103"/>
      <c r="AH26" s="103"/>
      <c r="AI26" s="103"/>
      <c r="AU26" s="103" t="s">
        <v>19</v>
      </c>
      <c r="AV26" s="103"/>
      <c r="AW26" s="103"/>
      <c r="AX26" s="103"/>
    </row>
    <row r="27" spans="2:60" ht="18.95" customHeight="1" x14ac:dyDescent="0.25">
      <c r="B27" s="116" t="s">
        <v>0</v>
      </c>
      <c r="C27" s="109"/>
      <c r="D27" s="109"/>
      <c r="E27" s="109"/>
      <c r="F27" s="109"/>
      <c r="G27" s="109"/>
      <c r="H27" s="2" t="s">
        <v>2</v>
      </c>
      <c r="I27" s="2" t="s">
        <v>3</v>
      </c>
      <c r="J27" s="2" t="s">
        <v>4</v>
      </c>
      <c r="K27" s="2" t="s">
        <v>5</v>
      </c>
      <c r="L27" s="27" t="s">
        <v>88</v>
      </c>
      <c r="M27" s="2" t="s">
        <v>6</v>
      </c>
      <c r="N27" s="2" t="s">
        <v>7</v>
      </c>
      <c r="O27" s="1" t="s">
        <v>8</v>
      </c>
      <c r="Q27" s="127" t="s">
        <v>0</v>
      </c>
      <c r="R27" s="128"/>
      <c r="S27" s="128"/>
      <c r="T27" s="128"/>
      <c r="U27" s="128"/>
      <c r="V27" s="128"/>
      <c r="W27" s="2" t="s">
        <v>2</v>
      </c>
      <c r="X27" s="2" t="s">
        <v>3</v>
      </c>
      <c r="Y27" s="2" t="s">
        <v>4</v>
      </c>
      <c r="Z27" s="2" t="s">
        <v>5</v>
      </c>
      <c r="AA27" s="27" t="s">
        <v>88</v>
      </c>
      <c r="AB27" s="2" t="s">
        <v>6</v>
      </c>
      <c r="AC27" s="2" t="s">
        <v>7</v>
      </c>
      <c r="AD27" s="1" t="s">
        <v>8</v>
      </c>
      <c r="AF27" s="127" t="s">
        <v>0</v>
      </c>
      <c r="AG27" s="128"/>
      <c r="AH27" s="128"/>
      <c r="AI27" s="128"/>
      <c r="AJ27" s="128"/>
      <c r="AK27" s="128"/>
      <c r="AL27" s="2" t="s">
        <v>2</v>
      </c>
      <c r="AM27" s="2" t="s">
        <v>3</v>
      </c>
      <c r="AN27" s="2" t="s">
        <v>4</v>
      </c>
      <c r="AO27" s="2" t="s">
        <v>5</v>
      </c>
      <c r="AP27" s="27" t="s">
        <v>88</v>
      </c>
      <c r="AQ27" s="2" t="s">
        <v>6</v>
      </c>
      <c r="AR27" s="2" t="s">
        <v>7</v>
      </c>
      <c r="AS27" s="1" t="s">
        <v>8</v>
      </c>
      <c r="AU27" s="127" t="s">
        <v>0</v>
      </c>
      <c r="AV27" s="128"/>
      <c r="AW27" s="128"/>
      <c r="AX27" s="128"/>
      <c r="AY27" s="128"/>
      <c r="AZ27" s="128"/>
      <c r="BA27" s="2" t="s">
        <v>2</v>
      </c>
      <c r="BB27" s="2" t="s">
        <v>3</v>
      </c>
      <c r="BC27" s="2" t="s">
        <v>4</v>
      </c>
      <c r="BD27" s="2" t="s">
        <v>5</v>
      </c>
      <c r="BE27" s="27" t="s">
        <v>88</v>
      </c>
      <c r="BF27" s="2" t="s">
        <v>6</v>
      </c>
      <c r="BG27" s="2" t="s">
        <v>7</v>
      </c>
      <c r="BH27" s="1" t="s">
        <v>8</v>
      </c>
    </row>
    <row r="28" spans="2:60" ht="18.95" customHeight="1" x14ac:dyDescent="0.25">
      <c r="B28" s="47"/>
      <c r="C28" s="30" t="s">
        <v>70</v>
      </c>
      <c r="D28" s="30"/>
      <c r="E28" s="30"/>
      <c r="F28" s="30"/>
      <c r="G28" s="36"/>
      <c r="H28" s="91" t="str">
        <f>IF(AND(J44&lt;&gt;""),"6",IF(AND(J43&lt;&gt;""),"5",IF(AND(J40&lt;&gt;""),"4",IF(AND(G38&lt;&gt;""),"3",IF(AND(G36&lt;&gt;""),"2",IF(AND(G34&lt;&gt;""),"1","0"))))))</f>
        <v>3</v>
      </c>
      <c r="I28" s="91">
        <f>SUM(IF($G$34&gt;$J$34,1,0)+IF($G$36&gt;$J$36,1,0)+IF($G$38&gt;$J$38,1,0)+IF($J$40&gt;$G$40,1,0)+IF($J$43&gt;$G$43,1,0)+IF($J$44&gt;$G$44,1,0))</f>
        <v>1</v>
      </c>
      <c r="J28" s="91">
        <f>SUM(IF(AND($G$34=$J$34,$G$34&lt;&gt;""),1,0)+IF(AND($G$36=$J$36,$G$36&lt;&gt;""),1,0)+IF(AND($G$38=$J$38,$G$38&lt;&gt;""),1,0)+IF(AND($J$40=$G$40,$J$40&lt;&gt;""),1,0)+IF(AND($J$43=$G$43,$J$43&lt;&gt;""),1,0)+IF(AND($J$44=$G$44,$J$44&lt;&gt;""),1,0))</f>
        <v>2</v>
      </c>
      <c r="K28" s="91">
        <f>SUM(IF($G$34&lt;$J$34,1,0)+IF($G$36&lt;$J$36,1,0)+IF($G$38&lt;$J$38,1,0)+IF($J$40&lt;$G$40,1,0)+IF($J$43&lt;$G$43,1,0)+IF($J$44&lt;$G$44,1,0))</f>
        <v>0</v>
      </c>
      <c r="L28" s="91">
        <f>$G$34+$G$36+$G$38+$J$40+$J$43+$J$44</f>
        <v>3</v>
      </c>
      <c r="M28" s="91">
        <f>$J$34+$J$36+$J$38+$G$40+$G$43+$G$44</f>
        <v>2</v>
      </c>
      <c r="N28" s="6">
        <f>$L$28-$M$28</f>
        <v>1</v>
      </c>
      <c r="O28" s="7">
        <f>3*$I$28+$J$28</f>
        <v>5</v>
      </c>
      <c r="Q28" s="47"/>
      <c r="R28" s="30" t="s">
        <v>90</v>
      </c>
      <c r="S28" s="30"/>
      <c r="T28" s="30"/>
      <c r="U28" s="30"/>
      <c r="V28" s="36"/>
      <c r="W28" s="33" t="str">
        <f>IF(AND($Y$44&lt;&gt;""),"6",IF(AND($Y$43&lt;&gt;""),"5",IF(AND($Y$40&lt;&gt;""),"4",IF(AND($V$38&lt;&gt;""),"3",IF(AND($V$36&lt;&gt;""),"2",IF(AND($V$34&lt;&gt;""),"1","0"))))))</f>
        <v>3</v>
      </c>
      <c r="X28" s="33">
        <f>SUM(IF($V$34&gt;$Y$34,1,0)+IF($V$36&gt;$Y$36,1,0)+IF($V$38&gt;$Y$38,1,0)+IF($Y$40&gt;$V$40,1,0)+IF($Y$43&gt;$V$43,1,0)+IF($Y$44&gt;$V$44,1,0))</f>
        <v>1</v>
      </c>
      <c r="Y28" s="34">
        <f>SUM(IF(AND($V$34=$Y$34,$V$34&lt;&gt;""),1,0)+IF(AND($V$36=$Y$36,$V$36&lt;&gt;""),1,0)+IF(AND($V$38=$Y$38,$V$38&lt;&gt;""),1,0)+IF(AND($Y$40=$V$40,$Y$40&lt;&gt;""),1,0)+IF(AND($Y$43=$V$43,$Y$43&lt;&gt;""),1,0)+IF(AND($Y$44=$V$44,$Y$44&lt;&gt;""),1,0))</f>
        <v>0</v>
      </c>
      <c r="Z28" s="34">
        <f>SUM(IF($V$34&lt;$Y$34,1,0)+IF($V$36&lt;$Y$36,1,0)+IF($V$38&lt;$Y$38,1,0)+IF($Y$40&lt;$V$40,1,0)+IF($Y$43&lt;$V$43,1,0)+IF($Y$44&lt;$V$44,1,0))</f>
        <v>2</v>
      </c>
      <c r="AA28" s="9">
        <f>$V$34+$V$36+$V$38+$Y$40+$Y$43+$Y$44</f>
        <v>4</v>
      </c>
      <c r="AB28" s="9">
        <f>$Y$34+$Y$36+$Y$38+$V$40+$V$43+$V$44</f>
        <v>9</v>
      </c>
      <c r="AC28" s="6">
        <f>$AA$30-$AB$30</f>
        <v>0</v>
      </c>
      <c r="AD28" s="7">
        <f>3*$X$30+$Y$30</f>
        <v>3</v>
      </c>
      <c r="AF28" s="47"/>
      <c r="AG28" s="30" t="s">
        <v>61</v>
      </c>
      <c r="AH28" s="30"/>
      <c r="AI28" s="30"/>
      <c r="AJ28" s="30"/>
      <c r="AK28" s="36"/>
      <c r="AL28" s="33" t="str">
        <f>IF(AND($AN$44&lt;&gt;""),"6",IF(AND($AN$43&lt;&gt;""),"5",IF(AND($AN$40&lt;&gt;""),"4",IF(AND($AK$38&lt;&gt;""),"3",IF(AND($AK$36&lt;&gt;""),"2",IF(AND($AK$34&lt;&gt;""),"1","0"))))))</f>
        <v>3</v>
      </c>
      <c r="AM28" s="33">
        <f>SUM(IF($AK$34&gt;$AN$34,1,0)+IF($AK$36&gt;$AN$36,1,0)+IF($AK$38&gt;$AN$38,1,0)+IF($AN$40&gt;$AK$40,1,0)+IF($AN$43&gt;$AK$43,1,0)+IF($AN$44&gt;$AK$44,1,0))</f>
        <v>1</v>
      </c>
      <c r="AN28" s="37">
        <f>SUM(IF(AND($AK$34=$AN$34,$AK$34&lt;&gt;""),1,0)+IF(AND($AK$36=$AN$36,$AK$36&lt;&gt;""),1,0)+IF(AND($AK$38=$AN$38,$AK$38&lt;&gt;""),1,0)+IF(AND($AN$40=$AK$40,$AN$40&lt;&gt;""),1,0)+IF(AND($AN$43=$AK$43,$AN$43&lt;&gt;""),1,0)+IF(AND($AN$44=$AK$44,$AN$44&lt;&gt;""),1,0))</f>
        <v>2</v>
      </c>
      <c r="AO28" s="37">
        <f>SUM(IF($AK$34&lt;$AN$34,1,0)+IF($AK$36&lt;$AN$36,1,0)+IF($AK$38&lt;$AN$38,1,0)+IF($AN$40&lt;$AK$40,1,0)+IF($AN$43&lt;$AK$43,1,0)+IF($AN$44&lt;$AK$44,1,0))</f>
        <v>0</v>
      </c>
      <c r="AP28" s="6">
        <f>$AK$34+$AK$36+$AK$38+$AN$40+$AN$43+$AN$44</f>
        <v>2</v>
      </c>
      <c r="AQ28" s="6">
        <f>$AN$34+$AN$36+$AN$38+$AK$40+$AK$43+$AK$44</f>
        <v>1</v>
      </c>
      <c r="AR28" s="6">
        <f>$AP$30-$AQ$30</f>
        <v>-6</v>
      </c>
      <c r="AS28" s="7">
        <f>3*$AM$30+$AN$30</f>
        <v>1</v>
      </c>
      <c r="AU28" s="47"/>
      <c r="AV28" s="30" t="s">
        <v>55</v>
      </c>
      <c r="AW28" s="30"/>
      <c r="AX28" s="30"/>
      <c r="AY28" s="30"/>
      <c r="AZ28" s="36"/>
      <c r="BA28" s="33" t="str">
        <f>IF(AND(BC44&lt;&gt;""),"6",IF(AND(BC43&lt;&gt;""),"5",IF(AND(BC40&lt;&gt;""),"4",IF(AND(AZ38&lt;&gt;""),"3",IF(AND(AZ36&lt;&gt;""),"2",IF(AND(AZ34&lt;&gt;""),"1","0"))))))</f>
        <v>3</v>
      </c>
      <c r="BB28" s="33">
        <f>SUM(IF($AZ$34&gt;$BC$34,1,0)+IF($AZ$36&gt;$BC$36,1,0)+IF($AZ$38&gt;$BC$38,1,0)+IF($BC$40&gt;$AZ$40,1,0)+IF($BC$43&gt;$AZ$43,1,0)+IF($BC$44&gt;$AZ$44,1,0))</f>
        <v>2</v>
      </c>
      <c r="BC28" s="34">
        <f>SUM(IF(AND($AZ$34=$BC$34,$AZ$34&lt;&gt;""),1,0)+IF(AND($AZ$36=$BC$36,$AZ$36&lt;&gt;""),1,0)+IF(AND($AZ$38=$BC$38,$AZ$38&lt;&gt;""),1,0)+IF(AND($BC$40=$AZ$40,$BC$40&lt;&gt;""),1,0)+IF(AND($BC$43=$AZ$43,$BC$43&lt;&gt;""),1,0)+IF(AND($BC$44=$AZ$44,$BC$44&lt;&gt;""),1,0))</f>
        <v>0</v>
      </c>
      <c r="BD28" s="34">
        <f>SUM(IF($AZ$34&lt;$BC$34,1,0)+IF($AZ$36&lt;$BC$36,1,0)+IF($AZ$38&lt;$BC$38,1,0)+IF($BC$40&lt;$AZ$40,1,0)+IF($BC$43&lt;$AZ$43,1,0)+IF($BC$44&lt;$AZ$44,1,0))</f>
        <v>1</v>
      </c>
      <c r="BE28" s="6">
        <f>$AZ$34+$AZ$36+$AZ$38+$BC$40+$BC$43+$BC$44</f>
        <v>10</v>
      </c>
      <c r="BF28" s="6">
        <f>$BC$34+$BC$36+$BC$38+$AZ$40+$AZ$43+$AZ$44</f>
        <v>5</v>
      </c>
      <c r="BG28" s="6">
        <f>$BE$28-$BF$28</f>
        <v>5</v>
      </c>
      <c r="BH28" s="7">
        <f>3*$BB$28+$BC$28</f>
        <v>6</v>
      </c>
    </row>
    <row r="29" spans="2:60" ht="18.95" customHeight="1" x14ac:dyDescent="0.25">
      <c r="B29" s="47"/>
      <c r="C29" s="30" t="s">
        <v>83</v>
      </c>
      <c r="D29" s="30"/>
      <c r="E29" s="30"/>
      <c r="F29" s="30"/>
      <c r="G29" s="36"/>
      <c r="H29" s="33" t="str">
        <f>IF(AND($J$45&lt;&gt;""),"6",IF(AND($J$42&lt;&gt;""),"5",IF(AND($G$40&lt;&gt;""),"4",IF(AND($G$39&lt;&gt;""),"3",IF(AND($G$37&lt;&gt;""),"2",IF(AND($J$34&lt;&gt;""),"1","0"))))))</f>
        <v>3</v>
      </c>
      <c r="I29" s="33">
        <f>SUM(IF($J$34&gt;$G$34,1,0)+IF($G$37&gt;$J$37,1,0)+IF($G$39&gt;$J$39,1,0)+IF($G$40&gt;$J$40,1,0)+IF($J$42&gt;$G$42,1,0)+IF($J$45&gt;$G$45,1,0))</f>
        <v>1</v>
      </c>
      <c r="J29" s="91">
        <f t="shared" ref="J29:K29" si="0">SUM(IF($J$34&gt;$G$34,1,0)+IF($G$37&gt;$J$37,1,0)+IF($G$39&gt;$J$39,1,0)+IF($G$40&gt;$J$40,1,0)+IF($J$42&gt;$G$42,1,0)+IF($J$45&gt;$G$45,1,0))</f>
        <v>1</v>
      </c>
      <c r="K29" s="91">
        <f t="shared" si="0"/>
        <v>1</v>
      </c>
      <c r="L29" s="6">
        <f>$J$34+$G$37+$G$39+$G$40+$J$42+$J$45</f>
        <v>7</v>
      </c>
      <c r="M29" s="6">
        <f>$G$34+$J$37+$J$39+$J$40+$G$42+$G$45</f>
        <v>4</v>
      </c>
      <c r="N29" s="91">
        <f>$L$29-$M$29</f>
        <v>3</v>
      </c>
      <c r="O29" s="7">
        <f>3*$I$29+$J$29</f>
        <v>4</v>
      </c>
      <c r="Q29" s="47"/>
      <c r="R29" s="30" t="s">
        <v>67</v>
      </c>
      <c r="S29" s="30"/>
      <c r="T29" s="30"/>
      <c r="U29" s="30"/>
      <c r="V29" s="36"/>
      <c r="W29" s="33" t="str">
        <f>IF(AND($Y$45&lt;&gt;""),"6",IF(AND($Y$42&lt;&gt;""),"5",IF(AND($V$40&lt;&gt;""),"4",IF(AND($V$39&lt;&gt;""),"3",IF(AND($V$37&lt;&gt;""),"2",IF(AND($Y$34&lt;&gt;""),"1","0"))))))</f>
        <v>3</v>
      </c>
      <c r="X29" s="33">
        <f>SUM(IF($Y$34&gt;$V$34,1,0)+IF($V$37&gt;$Y$37,1,0)+IF($V$39&gt;$Y$39,1,0)+IF($V$40&gt;$Y$40,1,0)+IF($Y$42&gt;$V$42,1,0)+IF($Y$45&gt;$V$45,1,0))</f>
        <v>1</v>
      </c>
      <c r="Y29" s="34">
        <f>SUM(IF(AND($Y$34=$V$34,$Y$34&lt;&gt;""),1,0)+IF(AND($V$37=$Y$37,$V$37&lt;&gt;""),1,0)+IF(AND($V$39=$Y$39,$V$39&lt;&gt;""),1,0)+IF(AND($V$40=$Y$40,$V$40&lt;&gt;""),1,0)+IF(AND($Y$42=$V$42,$Y$42&lt;&gt;""),1,0)+IF(AND($Y$45=$V$45,$Y$45&lt;&gt;""),1,0))</f>
        <v>0</v>
      </c>
      <c r="Z29" s="34">
        <f>SUM(IF($Y$34&lt;$V$34,1,0)+IF($V$37&lt;$Y$37,1,0)+IF($V$39&lt;$Y$39,1,0)+IF($V$40&lt;$Y$40,1,0)+IF($Y$42&lt;$V$42,1,0)+IF($Y$45&lt;$V$45,1,0))</f>
        <v>2</v>
      </c>
      <c r="AA29" s="6">
        <f>$Y$34+$V$37+$V$39+$V$40+$Y$42+$Y$45</f>
        <v>6</v>
      </c>
      <c r="AB29" s="6">
        <f>$V$34+$Y$37+$Y$39+$Y$40+$V$42+$V$45</f>
        <v>7</v>
      </c>
      <c r="AC29" s="34">
        <f>$AA$31-$AB$31</f>
        <v>6</v>
      </c>
      <c r="AD29" s="7">
        <f>3*$X$31+$Y$31</f>
        <v>9</v>
      </c>
      <c r="AF29" s="47"/>
      <c r="AG29" s="30" t="s">
        <v>58</v>
      </c>
      <c r="AH29" s="30"/>
      <c r="AI29" s="30"/>
      <c r="AJ29" s="30"/>
      <c r="AK29" s="36"/>
      <c r="AL29" s="33" t="str">
        <f>IF(AND($AN$45&lt;&gt;""),"6",IF(AND($AN$42&lt;&gt;""),"5",IF(AND($AK$40&lt;&gt;""),"4",IF(AND($AK$39&lt;&gt;""),"3",IF(AND($AK$37&lt;&gt;""),"2",IF(AND($AN$34&lt;&gt;""),"1","0"))))))</f>
        <v>3</v>
      </c>
      <c r="AM29" s="33">
        <f>SUM(IF($AN$34&gt;$AK$34,1,0)+IF($AK$37&gt;$AN$37,1,0)+IF($AK$39&gt;$AN$39,1,0)+IF($AK$40&gt;$AN$40,1,0)+IF($AN$42&gt;$AK$42,1,0)+IF($AN$45&gt;$AK$45,1,0))</f>
        <v>1</v>
      </c>
      <c r="AN29" s="37">
        <f>SUM(IF(AND($AN$34=$AK$34,$AN$34&lt;&gt;""),1,0)+IF(AND($AK$37=$AN$37,$AK$37&lt;&gt;""),1,0)+IF(AND($AK$39=$AN$39,$AK$39&lt;&gt;""),1,0)+IF(AND($AK$40=$AN$40,$AK$40&lt;&gt;""),1,0)+IF(AND($AN$42=$AK$42,$AN$42&lt;&gt;""),1,0)+IF(AND($AN$45=$AK$45,$AN$45&lt;&gt;""),1,0))</f>
        <v>1</v>
      </c>
      <c r="AO29" s="37">
        <f>SUM(IF($AN$34&lt;$AK$34,1,0)+IF($AK$37&lt;$AN$37,1,0)+IF($AK$39&lt;$AN$39,1,0)+IF($AK$40&lt;$AN$40,1,0)+IF($AN$42&lt;$AK$42,1,0)+IF($AN$45&lt;$AK$45,1,0))</f>
        <v>1</v>
      </c>
      <c r="AP29" s="9">
        <f>$AN$34+$AK$37+$AK$39+$AK$40+$AN$42+$AN$45</f>
        <v>5</v>
      </c>
      <c r="AQ29" s="9">
        <f>$AK$34+$AN$37+$AN$39+$AN$40+$AK$42+$AK$45</f>
        <v>3</v>
      </c>
      <c r="AR29" s="37">
        <f>$AP$28-$AQ$28</f>
        <v>1</v>
      </c>
      <c r="AS29" s="7">
        <f>3*$AM$28+$AN$28</f>
        <v>5</v>
      </c>
      <c r="AU29" s="47"/>
      <c r="AV29" s="30" t="s">
        <v>60</v>
      </c>
      <c r="AW29" s="30"/>
      <c r="AX29" s="30"/>
      <c r="AY29" s="30"/>
      <c r="AZ29" s="36"/>
      <c r="BA29" s="33" t="str">
        <f>IF(AND($AZ$45&lt;&gt;""),"6",IF(AND($AZ$43&lt;&gt;""),"5",IF(AND($BC$41&lt;&gt;""),"4",IF(AND($BC$39&lt;&gt;""),"3",IF(AND($BC$36&lt;&gt;""),"2",IF(AND($AZ$35&lt;&gt;""),"1","0"))))))</f>
        <v>3</v>
      </c>
      <c r="BB29" s="33">
        <f>SUM(IF($AZ$36&gt;$BC$36,1,0)+IF($BC$39&gt;$AZ$39,1,0)+IF($AZ$40&gt;$BC$40,1,0)+IF($BC$42&gt;$AZ$42,1,0)+IF($BC$44&gt;$AZ$44,1,0)+IF($AZ$47&gt;$BC$47,1,0))</f>
        <v>0</v>
      </c>
      <c r="BC29" s="34">
        <f>SUM(IF(AND($AZ$36=$BC$36,$AZ$36&lt;&gt;""),1,0)+IF(AND($BC$39=$AZ$39,$BC$39&lt;&gt;""),1,0)+IF(AND($AZ$40=$BC$40,$AZ$40&lt;&gt;""),1,0)+IF(AND($BC$42=$AZ$42,$BC$42&lt;&gt;""),1,0)+IF(AND($BC$44=$AZ$44,$BC$44&lt;&gt;""),1,0)+IF(AND($AZ$47=$BC$47,$AZ$47&lt;&gt;""),1,0))</f>
        <v>0</v>
      </c>
      <c r="BD29" s="34">
        <f>SUM(IF($AZ$36&lt;$BC$36,1,0)+IF($BC$39&lt;$AZ$39,1,0)+IF($AZ$40&lt;$BC$40,1,0)+IF($BC$42&lt;$AZ$42,1,0)+IF($BC$44&lt;$AZ$44,1,0)+IF($AZ$47&lt;$BC$47,1,0))</f>
        <v>2</v>
      </c>
      <c r="BE29" s="6">
        <f>$BC$34+$AZ$37+$AZ$39+$AZ$40+$BC$42+$BC$45</f>
        <v>8</v>
      </c>
      <c r="BF29" s="6">
        <f>$AZ$34+$BC$37+$BC$39+$BC$40+$AZ$42+$AZ$45</f>
        <v>6</v>
      </c>
      <c r="BG29" s="34">
        <f>$BE$30-$BF$30</f>
        <v>-2</v>
      </c>
      <c r="BH29" s="7">
        <f>3*$BB$30+$BC$30</f>
        <v>3</v>
      </c>
    </row>
    <row r="30" spans="2:60" ht="18.95" customHeight="1" x14ac:dyDescent="0.25">
      <c r="B30" s="47"/>
      <c r="C30" s="30" t="s">
        <v>51</v>
      </c>
      <c r="D30" s="30"/>
      <c r="E30" s="30"/>
      <c r="F30" s="30"/>
      <c r="G30" s="36"/>
      <c r="H30" s="33" t="str">
        <f>IF(AND($G$45&lt;&gt;""),"6",IF(AND($G$43&lt;&gt;""),"5",IF(AND($J$41&lt;&gt;""),"4",IF(AND($J$39&lt;&gt;""),"3",IF(AND($J$36&lt;&gt;""),"2",IF(AND($G$35&lt;&gt;""),"1","0"))))))</f>
        <v>3</v>
      </c>
      <c r="I30" s="33">
        <f>SUM(IF($G$35&gt;$J$35,1,0)+IF($J$36&gt;$G$36,1,0)+IF($J$39&gt;$G$39,1,0)+IF($J$41&gt;$G$41,1,0)+IF($G$43&gt;$J$43,1,0)+IF($G$45&gt;$J$45,1,0))</f>
        <v>1</v>
      </c>
      <c r="J30" s="34">
        <f>SUM(IF(AND($G$35=$J$35,$G$35&lt;&gt;""),1,0)+IF(AND($J$36=$G$36,$J$36&lt;&gt;""),1,0)+IF(AND($J$39=$G$39,$J$39&lt;&gt;""),1,0)+IF(AND($J$41=$G$41,$J$41&lt;&gt;""),1,0)+IF(AND($G$43=$J$43,$G$43&lt;&gt;""),1,0)+IF(AND($G$45=$J$45,$G$45&lt;&gt;""),1,0))</f>
        <v>1</v>
      </c>
      <c r="K30" s="34">
        <f>SUM(IF($G$35&lt;$J$35,1,0)+IF($J$36&lt;$G$36,1,0)+IF($J$39&lt;$G$39,1,0)+IF($J$41&lt;$G$41,1,0)+IF($G$43&lt;$J$43,1,0)+IF($G$45&lt;$J$45,1,0))</f>
        <v>1</v>
      </c>
      <c r="L30" s="6">
        <f>$G$35+$J$36+$J$39+$J$41+$G$43+$G$45</f>
        <v>3</v>
      </c>
      <c r="M30" s="6">
        <f>$J$35+$G$36+$G$39+$G$41+$J$43+$J$45</f>
        <v>6</v>
      </c>
      <c r="N30" s="91">
        <f t="shared" ref="N30" si="1">$L$30-$M$30</f>
        <v>-3</v>
      </c>
      <c r="O30" s="7">
        <f>3*$I$30+$J$30</f>
        <v>4</v>
      </c>
      <c r="Q30" s="47"/>
      <c r="R30" s="30" t="s">
        <v>43</v>
      </c>
      <c r="S30" s="30"/>
      <c r="T30" s="30"/>
      <c r="U30" s="30"/>
      <c r="V30" s="36"/>
      <c r="W30" s="33" t="str">
        <f>IF(AND($V$45&lt;&gt;""),"6",IF(AND($V$43&lt;&gt;""),"5",IF(AND($Y$41&lt;&gt;""),"4",IF(AND($Y$39&lt;&gt;""),"3",IF(AND($Y$36&lt;&gt;""),"2",IF(AND($V$35&lt;&gt;""),"1","0"))))))</f>
        <v>3</v>
      </c>
      <c r="X30" s="33">
        <f>SUM(IF($V$35&gt;$Y$35,1,0)+IF($Y$36&gt;$V$36,1,0)+IF($Y$39&gt;$V$39,1,0)+IF($Y$41&gt;$V$41,1,0)+IF($V$43&gt;$Y$43,1,0)+IF($V$45&gt;$Y$45,1,0))</f>
        <v>1</v>
      </c>
      <c r="Y30" s="34">
        <f>SUM(IF(AND($V$35=$Y$35,$V$35&lt;&gt;""),1,0)+IF(AND($Y$36&gt;=$V$36,$Y$36&lt;&gt;""),1,0)+IF(AND($Y$39=$V$39,$Y$39&lt;&gt;""),1,0)+IF(AND($Y$41=$V$41,$Y$41&lt;&gt;""),1,0)+IF(AND($V$43=$Y$43,$V$43&lt;&gt;""),1,0)+IF(AND($V$45=$Y$45,$V$45&lt;&gt;""),1,0))</f>
        <v>0</v>
      </c>
      <c r="Z30" s="34">
        <f>SUM(IF($V$35&lt;$Y$35,1,0)+IF($Y$36&lt;$V$36,1,0)+IF($Y$39&lt;$V$39,1,0)+IF($Y$41&lt;$V$41,1,0)+IF($V$43&lt;$Y$43,1,0)+IF($V$45&lt;$Y$45,1,0))</f>
        <v>2</v>
      </c>
      <c r="AA30" s="6">
        <f>$V$35+$Y$36+$Y$39+$Y$41+$V$43+$V$45</f>
        <v>6</v>
      </c>
      <c r="AB30" s="6">
        <f>$Y$35+$V$36+$V$39+$V$41+$Y$43+$Y$45</f>
        <v>6</v>
      </c>
      <c r="AC30" s="34">
        <f>$AA$29-$AB$29</f>
        <v>-1</v>
      </c>
      <c r="AD30" s="7">
        <f>3*$X$29+$Y$29</f>
        <v>3</v>
      </c>
      <c r="AF30" s="47"/>
      <c r="AG30" s="30" t="s">
        <v>59</v>
      </c>
      <c r="AH30" s="30"/>
      <c r="AI30" s="30"/>
      <c r="AJ30" s="30"/>
      <c r="AK30" s="36"/>
      <c r="AL30" s="33" t="str">
        <f>IF(AND($AK$45&lt;&gt;""),"6",IF(AND($AK$43&lt;&gt;""),"5",IF(AND($AN$41&lt;&gt;""),"4",IF(AND($AN$39&lt;&gt;""),"3",IF(AND($AN$36&lt;&gt;""),"2",IF(AND($AK$35&lt;&gt;""),"1","0"))))))</f>
        <v>3</v>
      </c>
      <c r="AM30" s="33">
        <f>SUM(IF($AK$35&gt;$AN$35,1,0)+IF($AN$36&gt;$AK$36,1,0)+IF($AN$39&gt;$AK$39,1,0)+IF($AN$41&gt;$AK$41,1,0)+IF($AK$43&gt;$AN$43,1,0)+IF($AK$45&gt;$AN$45,1,0))</f>
        <v>0</v>
      </c>
      <c r="AN30" s="37">
        <f>SUM(IF(AND($AK$35=$AN$35,$AK$35&lt;&gt;""),1,0)+IF(AND($AN$36=$AK$36,$AN$36&lt;&gt;""),1,0)+IF(AND($AN$39=$AK$39,$AN$39&lt;&gt;""),1,0)+IF(AND($AN$41=$AK$41,$AN$41&lt;&gt;""),1,0)+IF(AND($AK$43=$AN$43,$AK$43&lt;&gt;""),1,0)+IF(AND($AK$45=$AN$45,$AK$45&lt;&gt;""),1,0))</f>
        <v>1</v>
      </c>
      <c r="AO30" s="37">
        <f>SUM(IF($AK$35&lt;$AN$35,1,0)+IF($AN$36&lt;$AK$36,1,0)+IF($AN$39&lt;$AK$39,1,0)+IF($AN$41&lt;$AK$41,1,0)+IF($AK$43&lt;$AN$43,1,0)+IF($AK$45&lt;$AN$45,1,0))</f>
        <v>2</v>
      </c>
      <c r="AP30" s="6">
        <f>$AK$35+$AN$36+$AN$39+$AN$41+$AK$43+$AK$45</f>
        <v>1</v>
      </c>
      <c r="AQ30" s="6">
        <f>$AN$35+$AK$36+$AK$39+$AK$41+$AN$43+$AN$45</f>
        <v>7</v>
      </c>
      <c r="AR30" s="37">
        <f>$AP$31-$AQ$31</f>
        <v>3</v>
      </c>
      <c r="AS30" s="7">
        <f>3*$AM$31+$AN$31</f>
        <v>6</v>
      </c>
      <c r="AU30" s="47"/>
      <c r="AV30" s="30" t="s">
        <v>45</v>
      </c>
      <c r="AW30" s="30"/>
      <c r="AX30" s="30"/>
      <c r="AY30" s="30"/>
      <c r="AZ30" s="36"/>
      <c r="BA30" s="33" t="str">
        <f>IF(AND($BC$45&lt;&gt;""),"6",IF(AND($BC$42&lt;&gt;""),"5",IF(AND($AZ$40&lt;&gt;""),"4",IF(AND($AZ$39&lt;&gt;""),"3",IF(AND($AZ$37&lt;&gt;""),"2",IF(AND($BC$34&lt;&gt;""),"1","0"))))))</f>
        <v>3</v>
      </c>
      <c r="BB30" s="33">
        <f>SUM(IF($AZ$35&gt;$BC$35,1,0)+IF($BC$36&gt;$AZ$36,1,0)+IF($BC$39&gt;$AZ$39,1,0)+IF($BC$41&gt;$AZ$41,1,0)+IF($AZ$43&gt;$BC$43,1,0)+IF($AZ$45&gt;$BC$45,1,0))</f>
        <v>1</v>
      </c>
      <c r="BC30" s="34">
        <f>SUM(IF(AND($AZ$35=$BC$35,$AZ$35&lt;&gt;""),1,0)+IF(AND($BC$36=$AZ$36,$BC$36&lt;&gt;""),1,0)+IF(AND($BC$39=$AZ$39,$BC$39&lt;&gt;""),1,0)+IF(AND($BC$41=$AZ$41,$BC$41&lt;&gt;""),1,0)+IF(AND($AZ$43=$BC$43,$AZ$43&lt;&gt;""),1,0)+IF(AND($AZ$45=$BC$45,$AZ$45&lt;&gt;""),1,0))</f>
        <v>0</v>
      </c>
      <c r="BD30" s="34">
        <f>SUM(IF($AZ$35&lt;$BC$35,1,0)+IF($BC$36&lt;$AZ$36,1,0)+IF($BC$39&lt;$AZ$39,1,0)+IF($BC$41&lt;$AZ$41,1,0)+IF($AZ$43&lt;$BC$43,1,0)+IF($AZ$45&lt;$BC$45,1,0))</f>
        <v>2</v>
      </c>
      <c r="BE30" s="6">
        <f>$AZ$35+$BC$36+$BC$39+$BC$41+$AZ$43+$AZ$45</f>
        <v>4</v>
      </c>
      <c r="BF30" s="6">
        <f>$BC$35+$AZ$36+$AZ$39+$AZ$41+$BC$43+$BC$45</f>
        <v>6</v>
      </c>
      <c r="BG30" s="34">
        <f>$BE$29-$BF$29</f>
        <v>2</v>
      </c>
      <c r="BH30" s="7">
        <f>3*$BB$29+$BC$29</f>
        <v>0</v>
      </c>
    </row>
    <row r="31" spans="2:60" ht="18.95" customHeight="1" x14ac:dyDescent="0.25">
      <c r="B31" s="48"/>
      <c r="C31" s="30" t="s">
        <v>62</v>
      </c>
      <c r="D31" s="30"/>
      <c r="E31" s="30"/>
      <c r="F31" s="30"/>
      <c r="G31" s="36"/>
      <c r="H31" s="33" t="str">
        <f>IF(AND($G$44&lt;&gt;""),"6",IF(AND($G$42&lt;&gt;""),"5",IF(AND($G$41&lt;&gt;""),"4",IF(AND($J$38&lt;&gt;""),"3",IF(AND($J$37&lt;&gt;""),"2",IF(AND($J$35&lt;&gt;""),"1","0"))))))</f>
        <v>3</v>
      </c>
      <c r="I31" s="33">
        <f>SUM(IF($J$35&gt;$G$35,1,0)+IF($J$37&gt;$G$37,1,0)+IF($J$38&gt;$G$38,1,0)+IF($G$41&gt;$J$41,1,0)+IF($G$42&gt;$J$42,1,0)+IF($G$44&gt;$J$44,1,0))</f>
        <v>1</v>
      </c>
      <c r="J31" s="34">
        <f>SUM(IF(AND($J$35=$G$35,$J$35&lt;&gt;""),1,0)+IF(AND($J$37=$G$37,$J$37&lt;&gt;""),1,0)+IF(AND($J$38=$G$38,$J$38&lt;&gt;""),1,0)+IF(AND($G$41=$J$41,$G$41&lt;&gt;""),1,0)+IF(AND($G$42=$J$42,$G$42&lt;&gt;""),1,0)+IF(AND($G$44=$J$44,$G$44&lt;&gt;""),1,0))</f>
        <v>0</v>
      </c>
      <c r="K31" s="34">
        <f>SUM(IF($J$35&lt;$G$35,1,0)+IF($J$37&lt;$G$37,1,0)+IF($J$38&lt;$G$38,1,0)+IF($G$41&lt;$J$41,1,0)+IF($G$42&lt;$J$42,1,0)+IF($G$44&lt;$J$44,1,0))</f>
        <v>2</v>
      </c>
      <c r="L31" s="9">
        <f>$J$35+$J$37+$J$38+$G$41+$G$42+$G$44</f>
        <v>4</v>
      </c>
      <c r="M31" s="9">
        <f>$G$35+$G$37+$G$38+$J$41+$J$42+$J$44</f>
        <v>5</v>
      </c>
      <c r="N31" s="91">
        <f>$L$31-$M$31</f>
        <v>-1</v>
      </c>
      <c r="O31" s="7">
        <f>3*$I$31+$J$31</f>
        <v>3</v>
      </c>
      <c r="Q31" s="48"/>
      <c r="R31" s="30" t="s">
        <v>77</v>
      </c>
      <c r="S31" s="30"/>
      <c r="T31" s="30"/>
      <c r="U31" s="30"/>
      <c r="V31" s="36"/>
      <c r="W31" s="33" t="str">
        <f>IF(AND($V$44&lt;&gt;""),"6",IF(AND($V$42&lt;&gt;""),"5",IF(AND($V$41&lt;&gt;""),"4",IF(AND($Y$38&lt;&gt;""),"3",IF(AND($Y$37&lt;&gt;""),"2",IF(AND($Y$35&lt;&gt;""),"1","0"))))))</f>
        <v>3</v>
      </c>
      <c r="X31" s="33">
        <f>SUM(IF($Y$35&gt;$V$35,1,0)+IF($Y$37&gt;$V$37,1,0)+IF($Y$38&gt;$V$38,1,0)+IF($V$41&gt;$Y$41,1,0)+IF($V$42&gt;$Y$42,1,0)+IF($V$44&gt;$Y$44,1,0))</f>
        <v>3</v>
      </c>
      <c r="Y31" s="34">
        <f>SUM(IF(AND($Y$35=$V$35,$Y$35&lt;&gt;""),1,0)+IF(AND($Y$37=$V$37,$Y$37&lt;&gt;""),1,0)+IF(AND($Y$38=$V$38,$Y$38&lt;&gt;""),1,0)+IF(AND($V$41=$Y$41,$V$41&lt;&gt;""),1,0)+IF(AND($V$42=$Y$42,$V$42&lt;&gt;""),1,0)+IF(AND($V$44=$Y$44,$V$44&lt;&gt;""),1,0))</f>
        <v>0</v>
      </c>
      <c r="Z31" s="34">
        <f>SUM(IF($Y$35&lt;$V$35,1,0)+IF($Y$37&lt;$V$37,1,0)+IF($Y$38&lt;$V$38,1,0)+IF($V$41&lt;$Y$41,1,0)+IF($V$42&lt;$Y$42,1,0)+IF($V$44&lt;$Y$44,1,0))</f>
        <v>0</v>
      </c>
      <c r="AA31" s="6">
        <f>$Y$35+$Y$37+$Y$38+$V$41+$V$42+$V$44</f>
        <v>9</v>
      </c>
      <c r="AB31" s="6">
        <f>$V$35+$V$37+$V$38+$Y$41+$Y$42+$Y$44</f>
        <v>3</v>
      </c>
      <c r="AC31" s="34">
        <f>$AA$28-$AB$28</f>
        <v>-5</v>
      </c>
      <c r="AD31" s="7">
        <f>3*$X$28+$Y$28</f>
        <v>3</v>
      </c>
      <c r="AF31" s="48"/>
      <c r="AG31" s="30" t="s">
        <v>86</v>
      </c>
      <c r="AH31" s="30"/>
      <c r="AI31" s="30"/>
      <c r="AJ31" s="30"/>
      <c r="AK31" s="36"/>
      <c r="AL31" s="33" t="str">
        <f>IF(AND($AK$44&lt;&gt;""),"6",IF(AND($AK$42&lt;&gt;""),"5",IF(AND($AK$41&lt;&gt;""),"4",IF(AND($AN$38&lt;&gt;""),"3",IF(AND($AN$37&lt;&gt;""),"2",IF(AND($AN$35&lt;&gt;""),"1","0"))))))</f>
        <v>3</v>
      </c>
      <c r="AM31" s="33">
        <f>SUM(IF($AN$35&gt;$AK$35,1,0)+IF($AN$37&gt;$AK$37,1,0)+IF($AN$38&gt;$AK$38,1,0)+IF($AK$41&gt;$AN$41,1,0)+IF($AK$42&gt;$AN$42,1,0)+IF($AK$44&gt;$AN$44,1,0))</f>
        <v>2</v>
      </c>
      <c r="AN31" s="37">
        <f>SUM(IF(AND($AN$35=$AK$35,$AN$35&lt;&gt;""),1,0)+IF(AND($AN$37=$AK$37,$AN$37&lt;&gt;""),1,0)+IF(AND($AN$38=$AK$38,$AN$38&lt;&gt;""),1,0)+IF(AND($AK$41=$AN$41,$AK$41&lt;&gt;""),1,0)+IF(AND($AK$42=$AN$42,$AK$42&lt;&gt;""),1,0)+IF(AND($AK$44=$AN$44,$AK$44&lt;&gt;""),1,0))</f>
        <v>0</v>
      </c>
      <c r="AO31" s="37">
        <f>SUM(IF($AN$35&lt;$AK$35,1,0)+IF($AN$37&lt;$AK$37,1,0)+IF($AN$38&lt;$AK$38,1,0)+IF($AK$41&lt;$AN$41,1,0)+IF($AK$42&lt;$AN$42,1,0)+IF($AK$44&lt;$AN$44,1,0))</f>
        <v>1</v>
      </c>
      <c r="AP31" s="6">
        <f>$AN$35+$AN$37+$AN$38+$AK$41+$AK$42+$AK$44</f>
        <v>6</v>
      </c>
      <c r="AQ31" s="6">
        <f>$AK$35+$AK$37+$AK$38+$AN$41+$AN$42+$AN$44</f>
        <v>3</v>
      </c>
      <c r="AR31" s="37">
        <f>$AP$29-$AQ$29</f>
        <v>2</v>
      </c>
      <c r="AS31" s="7">
        <f>3*$AM$29+$AN$29</f>
        <v>4</v>
      </c>
      <c r="AU31" s="48"/>
      <c r="AV31" s="30" t="s">
        <v>65</v>
      </c>
      <c r="AW31" s="30"/>
      <c r="AX31" s="30"/>
      <c r="AY31" s="30"/>
      <c r="AZ31" s="36"/>
      <c r="BA31" s="33" t="str">
        <f>IF(AND($AZ$44&lt;&gt;""),"6",IF(AND($AZ$42&lt;&gt;""),"5",IF(AND($AZ$41&lt;&gt;""),"4",IF(AND($BC$38&lt;&gt;""),"3",IF(AND($BC$37&lt;&gt;""),"2",IF(AND($BC$35&lt;&gt;""),"1","0"))))))</f>
        <v>3</v>
      </c>
      <c r="BB31" s="33">
        <f>SUM(IF($BC$35&gt;$AZ$35,1,0)+IF($BC$37&gt;$AZ$37,1,0)+IF($BC$38&gt;$AZ$38,1,0)+IF($AZ$41&gt;$BC$41,1,0)+IF($AZ$42&gt;$BC$42,1,0)+IF($AZ$44&gt;$BC$44,1,0))</f>
        <v>1</v>
      </c>
      <c r="BC31" s="34">
        <f>SUM(IF(AND($BC$35=$AZ$35,$BC$35&lt;&gt;""),1,0)+IF(AND($BC$37=$AZ$37,$BC$37&lt;&gt;""),1,0)+IF(AND($BC$38=$AZ$38,$BC$38&lt;&gt;""),1,0)+IF(AND($AZ$41=$BC$41,$AZ$41&lt;&gt;""),1,0)+IF(AND($AZ$42=$BC$42,$AZ$42&lt;&gt;""),1,0)+IF(AND($AZ$44=$BC$44,$AZ$44&lt;&gt;""),1,0))</f>
        <v>0</v>
      </c>
      <c r="BD31" s="34">
        <f>SUM(IF($BC$35&lt;$AZ$35,1,0)+IF($BC$37&lt;$AZ$37,1,0)+IF($BC$38&lt;$AZ$38,1,0)+IF($AZ$41&lt;$BC$41,1,0)+IF($AZ$42&lt;$BC$42,1,0)+IF($AZ$44&lt;$BC$44,1,0))</f>
        <v>2</v>
      </c>
      <c r="BE31" s="9">
        <f>$BC$35+$BC$37+$BC$38+$AZ$41+$AZ$42+$AZ$44</f>
        <v>5</v>
      </c>
      <c r="BF31" s="9">
        <f>$AZ$35+$AZ$37+$AZ$38+$BC$41+$BC$42+$BC$44</f>
        <v>10</v>
      </c>
      <c r="BG31" s="34">
        <f>$BE$31-$BF$31</f>
        <v>-5</v>
      </c>
      <c r="BH31" s="7">
        <f>3*$BB$31+$BC$31</f>
        <v>3</v>
      </c>
    </row>
    <row r="32" spans="2:60" ht="18.95" customHeight="1" x14ac:dyDescent="0.25"/>
    <row r="33" spans="2:60" ht="18.95" customHeight="1" x14ac:dyDescent="0.25">
      <c r="B33" s="116" t="s">
        <v>1</v>
      </c>
      <c r="C33" s="109"/>
      <c r="D33" s="109"/>
      <c r="E33" s="109"/>
      <c r="F33" s="109"/>
      <c r="G33" s="109" t="s">
        <v>9</v>
      </c>
      <c r="H33" s="109"/>
      <c r="I33" s="109"/>
      <c r="J33" s="109"/>
      <c r="K33" s="109" t="s">
        <v>10</v>
      </c>
      <c r="L33" s="109"/>
      <c r="M33" s="109"/>
      <c r="N33" s="109"/>
      <c r="O33" s="120"/>
      <c r="Q33" s="98" t="s">
        <v>1</v>
      </c>
      <c r="R33" s="99"/>
      <c r="S33" s="99"/>
      <c r="T33" s="99"/>
      <c r="U33" s="99"/>
      <c r="V33" s="99" t="s">
        <v>9</v>
      </c>
      <c r="W33" s="99"/>
      <c r="X33" s="99"/>
      <c r="Y33" s="99"/>
      <c r="Z33" s="99" t="s">
        <v>10</v>
      </c>
      <c r="AA33" s="99"/>
      <c r="AB33" s="99"/>
      <c r="AC33" s="99"/>
      <c r="AD33" s="100"/>
      <c r="AF33" s="98" t="s">
        <v>1</v>
      </c>
      <c r="AG33" s="99"/>
      <c r="AH33" s="99"/>
      <c r="AI33" s="99"/>
      <c r="AJ33" s="99"/>
      <c r="AK33" s="99" t="s">
        <v>9</v>
      </c>
      <c r="AL33" s="99"/>
      <c r="AM33" s="99"/>
      <c r="AN33" s="99"/>
      <c r="AO33" s="99" t="s">
        <v>10</v>
      </c>
      <c r="AP33" s="99"/>
      <c r="AQ33" s="99"/>
      <c r="AR33" s="99"/>
      <c r="AS33" s="100"/>
      <c r="AU33" s="98" t="s">
        <v>1</v>
      </c>
      <c r="AV33" s="99"/>
      <c r="AW33" s="99"/>
      <c r="AX33" s="99"/>
      <c r="AY33" s="99"/>
      <c r="AZ33" s="99" t="s">
        <v>9</v>
      </c>
      <c r="BA33" s="99"/>
      <c r="BB33" s="99"/>
      <c r="BC33" s="99"/>
      <c r="BD33" s="99" t="s">
        <v>10</v>
      </c>
      <c r="BE33" s="99"/>
      <c r="BF33" s="99"/>
      <c r="BG33" s="99"/>
      <c r="BH33" s="100"/>
    </row>
    <row r="34" spans="2:60" ht="18.95" customHeight="1" x14ac:dyDescent="0.25">
      <c r="B34" s="113" t="str">
        <f>Poules!T19</f>
        <v>Stade Reims</v>
      </c>
      <c r="C34" s="114"/>
      <c r="D34" s="114"/>
      <c r="E34" s="114"/>
      <c r="F34" s="115"/>
      <c r="G34" s="68">
        <v>1</v>
      </c>
      <c r="H34" s="114" t="s">
        <v>12</v>
      </c>
      <c r="I34" s="114"/>
      <c r="J34" s="70">
        <v>1</v>
      </c>
      <c r="K34" s="113" t="str">
        <f>Poules!T20</f>
        <v>Dynamo</v>
      </c>
      <c r="L34" s="114"/>
      <c r="M34" s="114"/>
      <c r="N34" s="114"/>
      <c r="O34" s="115"/>
      <c r="Q34" s="106" t="str">
        <f>Poules!AA19</f>
        <v>Racing Club Z</v>
      </c>
      <c r="R34" s="107"/>
      <c r="S34" s="107"/>
      <c r="T34" s="107"/>
      <c r="U34" s="108"/>
      <c r="V34" s="69">
        <v>2</v>
      </c>
      <c r="W34" s="107" t="s">
        <v>12</v>
      </c>
      <c r="X34" s="107"/>
      <c r="Y34" s="71">
        <v>5</v>
      </c>
      <c r="Z34" s="106" t="str">
        <f>Poules!AA20</f>
        <v>Cbx19</v>
      </c>
      <c r="AA34" s="107"/>
      <c r="AB34" s="107"/>
      <c r="AC34" s="107"/>
      <c r="AD34" s="108"/>
      <c r="AF34" s="106" t="str">
        <f>Poules!T25</f>
        <v>Jayf82</v>
      </c>
      <c r="AG34" s="107"/>
      <c r="AH34" s="107"/>
      <c r="AI34" s="107"/>
      <c r="AJ34" s="108"/>
      <c r="AK34" s="69">
        <v>0</v>
      </c>
      <c r="AL34" s="107" t="s">
        <v>12</v>
      </c>
      <c r="AM34" s="107"/>
      <c r="AN34" s="71">
        <v>0</v>
      </c>
      <c r="AO34" s="106" t="str">
        <f>Poules!T26</f>
        <v>Loohr Empire</v>
      </c>
      <c r="AP34" s="107"/>
      <c r="AQ34" s="107"/>
      <c r="AR34" s="107"/>
      <c r="AS34" s="108"/>
      <c r="AU34" s="106" t="str">
        <f>Poules!AA25</f>
        <v>Yesin DZ</v>
      </c>
      <c r="AV34" s="107"/>
      <c r="AW34" s="107"/>
      <c r="AX34" s="107"/>
      <c r="AY34" s="108"/>
      <c r="AZ34" s="69">
        <v>3</v>
      </c>
      <c r="BA34" s="107" t="s">
        <v>12</v>
      </c>
      <c r="BB34" s="107"/>
      <c r="BC34" s="71">
        <v>1</v>
      </c>
      <c r="BD34" s="106" t="str">
        <f>Poules!AA26</f>
        <v>Harket United</v>
      </c>
      <c r="BE34" s="107"/>
      <c r="BF34" s="107"/>
      <c r="BG34" s="107"/>
      <c r="BH34" s="108"/>
    </row>
    <row r="35" spans="2:60" ht="18.95" customHeight="1" x14ac:dyDescent="0.25">
      <c r="B35" s="106" t="str">
        <f>Poules!T21</f>
        <v>Gigidu31</v>
      </c>
      <c r="C35" s="107"/>
      <c r="D35" s="107"/>
      <c r="E35" s="107"/>
      <c r="F35" s="108"/>
      <c r="G35" s="69">
        <v>2</v>
      </c>
      <c r="H35" s="107" t="s">
        <v>12</v>
      </c>
      <c r="I35" s="107"/>
      <c r="J35" s="71">
        <v>1</v>
      </c>
      <c r="K35" s="106" t="str">
        <f>Poules!T22</f>
        <v>Wynni</v>
      </c>
      <c r="L35" s="107"/>
      <c r="M35" s="107"/>
      <c r="N35" s="107"/>
      <c r="O35" s="108"/>
      <c r="Q35" s="106" t="str">
        <f>Poules!AA21</f>
        <v>Castors</v>
      </c>
      <c r="R35" s="107"/>
      <c r="S35" s="107"/>
      <c r="T35" s="107"/>
      <c r="U35" s="108"/>
      <c r="V35" s="69">
        <v>2</v>
      </c>
      <c r="W35" s="107" t="s">
        <v>12</v>
      </c>
      <c r="X35" s="107"/>
      <c r="Y35" s="71">
        <v>4</v>
      </c>
      <c r="Z35" s="106" t="str">
        <f>Poules!AA22</f>
        <v>Kashima</v>
      </c>
      <c r="AA35" s="107"/>
      <c r="AB35" s="107"/>
      <c r="AC35" s="107"/>
      <c r="AD35" s="108"/>
      <c r="AF35" s="106" t="str">
        <f>Poules!T27</f>
        <v>Fc Rosco</v>
      </c>
      <c r="AG35" s="107"/>
      <c r="AH35" s="107"/>
      <c r="AI35" s="107"/>
      <c r="AJ35" s="108"/>
      <c r="AK35" s="69">
        <v>0</v>
      </c>
      <c r="AL35" s="107" t="s">
        <v>12</v>
      </c>
      <c r="AM35" s="107"/>
      <c r="AN35" s="71">
        <v>3</v>
      </c>
      <c r="AO35" s="106" t="str">
        <f>Poules!T28</f>
        <v>Pack2kro</v>
      </c>
      <c r="AP35" s="107"/>
      <c r="AQ35" s="107"/>
      <c r="AR35" s="107"/>
      <c r="AS35" s="108"/>
      <c r="AU35" s="106" t="str">
        <f>Poules!AA27</f>
        <v>Laval 53</v>
      </c>
      <c r="AV35" s="107"/>
      <c r="AW35" s="107"/>
      <c r="AX35" s="107"/>
      <c r="AY35" s="108"/>
      <c r="AZ35" s="69">
        <v>0</v>
      </c>
      <c r="BA35" s="107" t="s">
        <v>12</v>
      </c>
      <c r="BB35" s="107"/>
      <c r="BC35" s="71">
        <v>2</v>
      </c>
      <c r="BD35" s="106" t="str">
        <f>Poules!AA28</f>
        <v>Toyol</v>
      </c>
      <c r="BE35" s="107"/>
      <c r="BF35" s="107"/>
      <c r="BG35" s="107"/>
      <c r="BH35" s="108"/>
    </row>
    <row r="36" spans="2:60" ht="18.95" customHeight="1" x14ac:dyDescent="0.25">
      <c r="B36" s="106" t="str">
        <f>Poules!T19</f>
        <v>Stade Reims</v>
      </c>
      <c r="C36" s="107"/>
      <c r="D36" s="107"/>
      <c r="E36" s="107"/>
      <c r="F36" s="108"/>
      <c r="G36" s="69">
        <v>1</v>
      </c>
      <c r="H36" s="107" t="s">
        <v>12</v>
      </c>
      <c r="I36" s="107"/>
      <c r="J36" s="71">
        <v>1</v>
      </c>
      <c r="K36" s="106" t="str">
        <f>Poules!T21</f>
        <v>Gigidu31</v>
      </c>
      <c r="L36" s="107"/>
      <c r="M36" s="107"/>
      <c r="N36" s="107"/>
      <c r="O36" s="108"/>
      <c r="Q36" s="106" t="str">
        <f>Poules!AA19</f>
        <v>Racing Club Z</v>
      </c>
      <c r="R36" s="107"/>
      <c r="S36" s="107"/>
      <c r="T36" s="107"/>
      <c r="U36" s="108"/>
      <c r="V36" s="69">
        <v>2</v>
      </c>
      <c r="W36" s="107" t="s">
        <v>12</v>
      </c>
      <c r="X36" s="107"/>
      <c r="Y36" s="71">
        <v>1</v>
      </c>
      <c r="Z36" s="106" t="str">
        <f>Poules!AA21</f>
        <v>Castors</v>
      </c>
      <c r="AA36" s="107"/>
      <c r="AB36" s="107"/>
      <c r="AC36" s="107"/>
      <c r="AD36" s="108"/>
      <c r="AF36" s="106" t="str">
        <f>Poules!T25</f>
        <v>Jayf82</v>
      </c>
      <c r="AG36" s="107"/>
      <c r="AH36" s="107"/>
      <c r="AI36" s="107"/>
      <c r="AJ36" s="108"/>
      <c r="AK36" s="69">
        <v>1</v>
      </c>
      <c r="AL36" s="107" t="s">
        <v>12</v>
      </c>
      <c r="AM36" s="107"/>
      <c r="AN36" s="71">
        <v>1</v>
      </c>
      <c r="AO36" s="106" t="str">
        <f>Poules!T27</f>
        <v>Fc Rosco</v>
      </c>
      <c r="AP36" s="107"/>
      <c r="AQ36" s="107"/>
      <c r="AR36" s="107"/>
      <c r="AS36" s="108"/>
      <c r="AU36" s="106" t="str">
        <f>Poules!AA25</f>
        <v>Yesin DZ</v>
      </c>
      <c r="AV36" s="107"/>
      <c r="AW36" s="107"/>
      <c r="AX36" s="107"/>
      <c r="AY36" s="108"/>
      <c r="AZ36" s="69">
        <v>1</v>
      </c>
      <c r="BA36" s="107" t="s">
        <v>12</v>
      </c>
      <c r="BB36" s="107"/>
      <c r="BC36" s="71">
        <v>4</v>
      </c>
      <c r="BD36" s="106" t="str">
        <f>Poules!AA27</f>
        <v>Laval 53</v>
      </c>
      <c r="BE36" s="107"/>
      <c r="BF36" s="107"/>
      <c r="BG36" s="107"/>
      <c r="BH36" s="108"/>
    </row>
    <row r="37" spans="2:60" ht="18.95" customHeight="1" x14ac:dyDescent="0.25">
      <c r="B37" s="106" t="str">
        <f>Poules!T20</f>
        <v>Dynamo</v>
      </c>
      <c r="C37" s="107"/>
      <c r="D37" s="107"/>
      <c r="E37" s="107"/>
      <c r="F37" s="108"/>
      <c r="G37" s="69">
        <v>2</v>
      </c>
      <c r="H37" s="107" t="s">
        <v>12</v>
      </c>
      <c r="I37" s="107"/>
      <c r="J37" s="71">
        <v>3</v>
      </c>
      <c r="K37" s="106" t="str">
        <f>Poules!T22</f>
        <v>Wynni</v>
      </c>
      <c r="L37" s="107"/>
      <c r="M37" s="107"/>
      <c r="N37" s="107"/>
      <c r="O37" s="108"/>
      <c r="Q37" s="106" t="str">
        <f>Poules!AA20</f>
        <v>Cbx19</v>
      </c>
      <c r="R37" s="107"/>
      <c r="S37" s="107"/>
      <c r="T37" s="107"/>
      <c r="U37" s="108"/>
      <c r="V37" s="69">
        <v>1</v>
      </c>
      <c r="W37" s="107" t="s">
        <v>12</v>
      </c>
      <c r="X37" s="107"/>
      <c r="Y37" s="71">
        <v>2</v>
      </c>
      <c r="Z37" s="106" t="str">
        <f>Poules!AA22</f>
        <v>Kashima</v>
      </c>
      <c r="AA37" s="107"/>
      <c r="AB37" s="107"/>
      <c r="AC37" s="107"/>
      <c r="AD37" s="108"/>
      <c r="AF37" s="106" t="str">
        <f>Poules!T26</f>
        <v>Loohr Empire</v>
      </c>
      <c r="AG37" s="107"/>
      <c r="AH37" s="107"/>
      <c r="AI37" s="107"/>
      <c r="AJ37" s="108"/>
      <c r="AK37" s="69">
        <v>2</v>
      </c>
      <c r="AL37" s="107" t="s">
        <v>12</v>
      </c>
      <c r="AM37" s="107"/>
      <c r="AN37" s="71">
        <v>3</v>
      </c>
      <c r="AO37" s="106" t="str">
        <f>Poules!T28</f>
        <v>Pack2kro</v>
      </c>
      <c r="AP37" s="107"/>
      <c r="AQ37" s="107"/>
      <c r="AR37" s="107"/>
      <c r="AS37" s="108"/>
      <c r="AU37" s="106" t="str">
        <f>Poules!AA26</f>
        <v>Harket United</v>
      </c>
      <c r="AV37" s="107"/>
      <c r="AW37" s="107"/>
      <c r="AX37" s="107"/>
      <c r="AY37" s="108"/>
      <c r="AZ37" s="69">
        <v>4</v>
      </c>
      <c r="BA37" s="107" t="s">
        <v>12</v>
      </c>
      <c r="BB37" s="107"/>
      <c r="BC37" s="71">
        <v>3</v>
      </c>
      <c r="BD37" s="106" t="str">
        <f>Poules!AA28</f>
        <v>Toyol</v>
      </c>
      <c r="BE37" s="107"/>
      <c r="BF37" s="107"/>
      <c r="BG37" s="107"/>
      <c r="BH37" s="108"/>
    </row>
    <row r="38" spans="2:60" ht="18.95" customHeight="1" x14ac:dyDescent="0.25">
      <c r="B38" s="106" t="str">
        <f>Poules!T19</f>
        <v>Stade Reims</v>
      </c>
      <c r="C38" s="107"/>
      <c r="D38" s="107"/>
      <c r="E38" s="107"/>
      <c r="F38" s="108"/>
      <c r="G38" s="69">
        <v>1</v>
      </c>
      <c r="H38" s="107" t="s">
        <v>12</v>
      </c>
      <c r="I38" s="107"/>
      <c r="J38" s="71">
        <v>0</v>
      </c>
      <c r="K38" s="106" t="str">
        <f>Poules!T22</f>
        <v>Wynni</v>
      </c>
      <c r="L38" s="107"/>
      <c r="M38" s="107"/>
      <c r="N38" s="107"/>
      <c r="O38" s="108"/>
      <c r="Q38" s="106" t="str">
        <f>Poules!AA19</f>
        <v>Racing Club Z</v>
      </c>
      <c r="R38" s="107"/>
      <c r="S38" s="107"/>
      <c r="T38" s="107"/>
      <c r="U38" s="108"/>
      <c r="V38" s="69">
        <v>0</v>
      </c>
      <c r="W38" s="107" t="s">
        <v>12</v>
      </c>
      <c r="X38" s="107"/>
      <c r="Y38" s="71">
        <v>3</v>
      </c>
      <c r="Z38" s="149" t="str">
        <f>Poules!AA22</f>
        <v>Kashima</v>
      </c>
      <c r="AA38" s="107"/>
      <c r="AB38" s="107"/>
      <c r="AC38" s="107"/>
      <c r="AD38" s="108"/>
      <c r="AF38" s="106" t="str">
        <f>Poules!T25</f>
        <v>Jayf82</v>
      </c>
      <c r="AG38" s="107"/>
      <c r="AH38" s="107"/>
      <c r="AI38" s="107"/>
      <c r="AJ38" s="108"/>
      <c r="AK38" s="69">
        <v>1</v>
      </c>
      <c r="AL38" s="107" t="s">
        <v>12</v>
      </c>
      <c r="AM38" s="107"/>
      <c r="AN38" s="71">
        <v>0</v>
      </c>
      <c r="AO38" s="106" t="str">
        <f>Poules!T28</f>
        <v>Pack2kro</v>
      </c>
      <c r="AP38" s="107"/>
      <c r="AQ38" s="107"/>
      <c r="AR38" s="107"/>
      <c r="AS38" s="108"/>
      <c r="AU38" s="106" t="str">
        <f>Poules!AA25</f>
        <v>Yesin DZ</v>
      </c>
      <c r="AV38" s="107"/>
      <c r="AW38" s="107"/>
      <c r="AX38" s="107"/>
      <c r="AY38" s="108"/>
      <c r="AZ38" s="69">
        <v>6</v>
      </c>
      <c r="BA38" s="107" t="s">
        <v>12</v>
      </c>
      <c r="BB38" s="107"/>
      <c r="BC38" s="71">
        <v>0</v>
      </c>
      <c r="BD38" s="106" t="str">
        <f>Poules!AA28</f>
        <v>Toyol</v>
      </c>
      <c r="BE38" s="107"/>
      <c r="BF38" s="107"/>
      <c r="BG38" s="107"/>
      <c r="BH38" s="108"/>
    </row>
    <row r="39" spans="2:60" ht="18.95" customHeight="1" x14ac:dyDescent="0.25">
      <c r="B39" s="106" t="str">
        <f>Poules!T20</f>
        <v>Dynamo</v>
      </c>
      <c r="C39" s="107"/>
      <c r="D39" s="107"/>
      <c r="E39" s="107"/>
      <c r="F39" s="108"/>
      <c r="G39" s="69">
        <v>4</v>
      </c>
      <c r="H39" s="107" t="s">
        <v>12</v>
      </c>
      <c r="I39" s="107"/>
      <c r="J39" s="71">
        <v>0</v>
      </c>
      <c r="K39" s="106" t="str">
        <f>Poules!T21</f>
        <v>Gigidu31</v>
      </c>
      <c r="L39" s="107"/>
      <c r="M39" s="107"/>
      <c r="N39" s="107"/>
      <c r="O39" s="108"/>
      <c r="Q39" s="106" t="str">
        <f>Poules!AA20</f>
        <v>Cbx19</v>
      </c>
      <c r="R39" s="107"/>
      <c r="S39" s="107"/>
      <c r="T39" s="107"/>
      <c r="U39" s="108"/>
      <c r="V39" s="69">
        <v>0</v>
      </c>
      <c r="W39" s="107" t="s">
        <v>12</v>
      </c>
      <c r="X39" s="107"/>
      <c r="Y39" s="71">
        <v>3</v>
      </c>
      <c r="Z39" s="106" t="str">
        <f>Poules!AA21</f>
        <v>Castors</v>
      </c>
      <c r="AA39" s="107"/>
      <c r="AB39" s="107"/>
      <c r="AC39" s="107"/>
      <c r="AD39" s="108"/>
      <c r="AF39" s="106" t="str">
        <f>Poules!T26</f>
        <v>Loohr Empire</v>
      </c>
      <c r="AG39" s="107"/>
      <c r="AH39" s="107"/>
      <c r="AI39" s="107"/>
      <c r="AJ39" s="108"/>
      <c r="AK39" s="69">
        <v>3</v>
      </c>
      <c r="AL39" s="107" t="s">
        <v>12</v>
      </c>
      <c r="AM39" s="107"/>
      <c r="AN39" s="71">
        <v>0</v>
      </c>
      <c r="AO39" s="106" t="str">
        <f>Poules!T27</f>
        <v>Fc Rosco</v>
      </c>
      <c r="AP39" s="107"/>
      <c r="AQ39" s="107"/>
      <c r="AR39" s="107"/>
      <c r="AS39" s="108"/>
      <c r="AU39" s="106" t="str">
        <f>Poules!AA26</f>
        <v>Harket United</v>
      </c>
      <c r="AV39" s="107"/>
      <c r="AW39" s="107"/>
      <c r="AX39" s="107"/>
      <c r="AY39" s="108"/>
      <c r="AZ39" s="69">
        <v>3</v>
      </c>
      <c r="BA39" s="107" t="s">
        <v>12</v>
      </c>
      <c r="BB39" s="107"/>
      <c r="BC39" s="71">
        <v>0</v>
      </c>
      <c r="BD39" s="106" t="str">
        <f>Poules!AA27</f>
        <v>Laval 53</v>
      </c>
      <c r="BE39" s="107"/>
      <c r="BF39" s="107"/>
      <c r="BG39" s="107"/>
      <c r="BH39" s="108"/>
    </row>
    <row r="40" spans="2:60" ht="18.95" customHeight="1" x14ac:dyDescent="0.25">
      <c r="B40" s="106" t="str">
        <f>Poules!T20</f>
        <v>Dynamo</v>
      </c>
      <c r="C40" s="107"/>
      <c r="D40" s="107"/>
      <c r="E40" s="107"/>
      <c r="F40" s="108"/>
      <c r="G40" s="69"/>
      <c r="H40" s="107" t="s">
        <v>12</v>
      </c>
      <c r="I40" s="107"/>
      <c r="J40" s="71"/>
      <c r="K40" s="106" t="str">
        <f>Poules!T19</f>
        <v>Stade Reims</v>
      </c>
      <c r="L40" s="107"/>
      <c r="M40" s="107"/>
      <c r="N40" s="107"/>
      <c r="O40" s="108"/>
      <c r="Q40" s="106" t="str">
        <f>Poules!AA20</f>
        <v>Cbx19</v>
      </c>
      <c r="R40" s="107"/>
      <c r="S40" s="107"/>
      <c r="T40" s="107"/>
      <c r="U40" s="108"/>
      <c r="V40" s="69"/>
      <c r="W40" s="107" t="s">
        <v>12</v>
      </c>
      <c r="X40" s="107"/>
      <c r="Y40" s="71"/>
      <c r="Z40" s="106" t="str">
        <f>Poules!AA19</f>
        <v>Racing Club Z</v>
      </c>
      <c r="AA40" s="107"/>
      <c r="AB40" s="107"/>
      <c r="AC40" s="107"/>
      <c r="AD40" s="108"/>
      <c r="AF40" s="106" t="str">
        <f>Poules!T26</f>
        <v>Loohr Empire</v>
      </c>
      <c r="AG40" s="107"/>
      <c r="AH40" s="107"/>
      <c r="AI40" s="107"/>
      <c r="AJ40" s="108"/>
      <c r="AK40" s="69"/>
      <c r="AL40" s="107" t="s">
        <v>12</v>
      </c>
      <c r="AM40" s="107"/>
      <c r="AN40" s="71"/>
      <c r="AO40" s="106" t="str">
        <f>Poules!T25</f>
        <v>Jayf82</v>
      </c>
      <c r="AP40" s="107"/>
      <c r="AQ40" s="107"/>
      <c r="AR40" s="107"/>
      <c r="AS40" s="108"/>
      <c r="AU40" s="106" t="str">
        <f>Poules!AA26</f>
        <v>Harket United</v>
      </c>
      <c r="AV40" s="107"/>
      <c r="AW40" s="107"/>
      <c r="AX40" s="107"/>
      <c r="AY40" s="108"/>
      <c r="AZ40" s="69"/>
      <c r="BA40" s="107" t="s">
        <v>12</v>
      </c>
      <c r="BB40" s="107"/>
      <c r="BC40" s="71"/>
      <c r="BD40" s="106" t="str">
        <f>Poules!AA25</f>
        <v>Yesin DZ</v>
      </c>
      <c r="BE40" s="107"/>
      <c r="BF40" s="107"/>
      <c r="BG40" s="107"/>
      <c r="BH40" s="108"/>
    </row>
    <row r="41" spans="2:60" ht="18.95" customHeight="1" x14ac:dyDescent="0.25">
      <c r="B41" s="106" t="str">
        <f>Poules!T22</f>
        <v>Wynni</v>
      </c>
      <c r="C41" s="107"/>
      <c r="D41" s="107"/>
      <c r="E41" s="107"/>
      <c r="F41" s="108"/>
      <c r="G41" s="69"/>
      <c r="H41" s="107" t="s">
        <v>12</v>
      </c>
      <c r="I41" s="107"/>
      <c r="J41" s="71"/>
      <c r="K41" s="106" t="str">
        <f>Poules!T21</f>
        <v>Gigidu31</v>
      </c>
      <c r="L41" s="107"/>
      <c r="M41" s="107"/>
      <c r="N41" s="107"/>
      <c r="O41" s="108"/>
      <c r="Q41" s="106" t="str">
        <f>Poules!AA22</f>
        <v>Kashima</v>
      </c>
      <c r="R41" s="107"/>
      <c r="S41" s="107"/>
      <c r="T41" s="107"/>
      <c r="U41" s="108"/>
      <c r="V41" s="69"/>
      <c r="W41" s="107" t="s">
        <v>12</v>
      </c>
      <c r="X41" s="107"/>
      <c r="Y41" s="71"/>
      <c r="Z41" s="106" t="str">
        <f>Poules!AA21</f>
        <v>Castors</v>
      </c>
      <c r="AA41" s="107"/>
      <c r="AB41" s="107"/>
      <c r="AC41" s="107"/>
      <c r="AD41" s="108"/>
      <c r="AF41" s="106" t="str">
        <f>Poules!T28</f>
        <v>Pack2kro</v>
      </c>
      <c r="AG41" s="107"/>
      <c r="AH41" s="107"/>
      <c r="AI41" s="107"/>
      <c r="AJ41" s="108"/>
      <c r="AK41" s="69"/>
      <c r="AL41" s="107" t="s">
        <v>12</v>
      </c>
      <c r="AM41" s="107"/>
      <c r="AN41" s="71"/>
      <c r="AO41" s="106" t="str">
        <f>Poules!T27</f>
        <v>Fc Rosco</v>
      </c>
      <c r="AP41" s="107"/>
      <c r="AQ41" s="107"/>
      <c r="AR41" s="107"/>
      <c r="AS41" s="108"/>
      <c r="AU41" s="106" t="str">
        <f>Poules!AA28</f>
        <v>Toyol</v>
      </c>
      <c r="AV41" s="107"/>
      <c r="AW41" s="107"/>
      <c r="AX41" s="107"/>
      <c r="AY41" s="108"/>
      <c r="AZ41" s="69"/>
      <c r="BA41" s="107" t="s">
        <v>12</v>
      </c>
      <c r="BB41" s="107"/>
      <c r="BC41" s="71"/>
      <c r="BD41" s="106" t="str">
        <f>Poules!AA27</f>
        <v>Laval 53</v>
      </c>
      <c r="BE41" s="107"/>
      <c r="BF41" s="107"/>
      <c r="BG41" s="107"/>
      <c r="BH41" s="108"/>
    </row>
    <row r="42" spans="2:60" ht="18.95" customHeight="1" x14ac:dyDescent="0.25">
      <c r="B42" s="106" t="str">
        <f>Poules!T22</f>
        <v>Wynni</v>
      </c>
      <c r="C42" s="107"/>
      <c r="D42" s="107"/>
      <c r="E42" s="107"/>
      <c r="F42" s="108"/>
      <c r="G42" s="69"/>
      <c r="H42" s="107" t="s">
        <v>12</v>
      </c>
      <c r="I42" s="107"/>
      <c r="J42" s="71"/>
      <c r="K42" s="106" t="str">
        <f>Poules!T20</f>
        <v>Dynamo</v>
      </c>
      <c r="L42" s="107"/>
      <c r="M42" s="107"/>
      <c r="N42" s="107"/>
      <c r="O42" s="108"/>
      <c r="Q42" s="106" t="str">
        <f>Poules!AA22</f>
        <v>Kashima</v>
      </c>
      <c r="R42" s="107"/>
      <c r="S42" s="107"/>
      <c r="T42" s="107"/>
      <c r="U42" s="108"/>
      <c r="V42" s="69"/>
      <c r="W42" s="107" t="s">
        <v>12</v>
      </c>
      <c r="X42" s="107"/>
      <c r="Y42" s="71"/>
      <c r="Z42" s="106" t="str">
        <f>Poules!AA20</f>
        <v>Cbx19</v>
      </c>
      <c r="AA42" s="107"/>
      <c r="AB42" s="107"/>
      <c r="AC42" s="107"/>
      <c r="AD42" s="108"/>
      <c r="AF42" s="106" t="str">
        <f>Poules!T28</f>
        <v>Pack2kro</v>
      </c>
      <c r="AG42" s="107"/>
      <c r="AH42" s="107"/>
      <c r="AI42" s="107"/>
      <c r="AJ42" s="108"/>
      <c r="AK42" s="69"/>
      <c r="AL42" s="107" t="s">
        <v>12</v>
      </c>
      <c r="AM42" s="107"/>
      <c r="AN42" s="71"/>
      <c r="AO42" s="106" t="str">
        <f>Poules!T26</f>
        <v>Loohr Empire</v>
      </c>
      <c r="AP42" s="107"/>
      <c r="AQ42" s="107"/>
      <c r="AR42" s="107"/>
      <c r="AS42" s="108"/>
      <c r="AU42" s="106" t="str">
        <f>Poules!AA28</f>
        <v>Toyol</v>
      </c>
      <c r="AV42" s="107"/>
      <c r="AW42" s="107"/>
      <c r="AX42" s="107"/>
      <c r="AY42" s="108"/>
      <c r="AZ42" s="69"/>
      <c r="BA42" s="107" t="s">
        <v>12</v>
      </c>
      <c r="BB42" s="107"/>
      <c r="BC42" s="71"/>
      <c r="BD42" s="106" t="str">
        <f>Poules!AA26</f>
        <v>Harket United</v>
      </c>
      <c r="BE42" s="107"/>
      <c r="BF42" s="107"/>
      <c r="BG42" s="107"/>
      <c r="BH42" s="108"/>
    </row>
    <row r="43" spans="2:60" ht="18.95" customHeight="1" x14ac:dyDescent="0.25">
      <c r="B43" s="106" t="str">
        <f>Poules!T21</f>
        <v>Gigidu31</v>
      </c>
      <c r="C43" s="107"/>
      <c r="D43" s="107"/>
      <c r="E43" s="107"/>
      <c r="F43" s="108"/>
      <c r="G43" s="69"/>
      <c r="H43" s="107" t="s">
        <v>12</v>
      </c>
      <c r="I43" s="107"/>
      <c r="J43" s="71"/>
      <c r="K43" s="106" t="str">
        <f>Poules!T19</f>
        <v>Stade Reims</v>
      </c>
      <c r="L43" s="107"/>
      <c r="M43" s="107"/>
      <c r="N43" s="107"/>
      <c r="O43" s="108"/>
      <c r="Q43" s="106" t="str">
        <f>Poules!AA21</f>
        <v>Castors</v>
      </c>
      <c r="R43" s="107"/>
      <c r="S43" s="107"/>
      <c r="T43" s="107"/>
      <c r="U43" s="108"/>
      <c r="V43" s="69"/>
      <c r="W43" s="107" t="s">
        <v>12</v>
      </c>
      <c r="X43" s="107"/>
      <c r="Y43" s="71"/>
      <c r="Z43" s="106" t="str">
        <f>Poules!AA19</f>
        <v>Racing Club Z</v>
      </c>
      <c r="AA43" s="107"/>
      <c r="AB43" s="107"/>
      <c r="AC43" s="107"/>
      <c r="AD43" s="108"/>
      <c r="AF43" s="106" t="str">
        <f>Poules!T27</f>
        <v>Fc Rosco</v>
      </c>
      <c r="AG43" s="107"/>
      <c r="AH43" s="107"/>
      <c r="AI43" s="107"/>
      <c r="AJ43" s="108"/>
      <c r="AK43" s="69"/>
      <c r="AL43" s="107" t="s">
        <v>12</v>
      </c>
      <c r="AM43" s="107"/>
      <c r="AN43" s="71"/>
      <c r="AO43" s="106" t="str">
        <f>Poules!T25</f>
        <v>Jayf82</v>
      </c>
      <c r="AP43" s="107"/>
      <c r="AQ43" s="107"/>
      <c r="AR43" s="107"/>
      <c r="AS43" s="108"/>
      <c r="AU43" s="106" t="str">
        <f>Poules!AA27</f>
        <v>Laval 53</v>
      </c>
      <c r="AV43" s="107"/>
      <c r="AW43" s="107"/>
      <c r="AX43" s="107"/>
      <c r="AY43" s="108"/>
      <c r="AZ43" s="69"/>
      <c r="BA43" s="107" t="s">
        <v>12</v>
      </c>
      <c r="BB43" s="107"/>
      <c r="BC43" s="71"/>
      <c r="BD43" s="106" t="str">
        <f>Poules!AA25</f>
        <v>Yesin DZ</v>
      </c>
      <c r="BE43" s="107"/>
      <c r="BF43" s="107"/>
      <c r="BG43" s="107"/>
      <c r="BH43" s="108"/>
    </row>
    <row r="44" spans="2:60" ht="18.95" customHeight="1" x14ac:dyDescent="0.25">
      <c r="B44" s="106" t="str">
        <f>Poules!T22</f>
        <v>Wynni</v>
      </c>
      <c r="C44" s="107"/>
      <c r="D44" s="107"/>
      <c r="E44" s="107"/>
      <c r="F44" s="108"/>
      <c r="G44" s="69"/>
      <c r="H44" s="107" t="s">
        <v>12</v>
      </c>
      <c r="I44" s="107"/>
      <c r="J44" s="71"/>
      <c r="K44" s="106" t="str">
        <f>Poules!T19</f>
        <v>Stade Reims</v>
      </c>
      <c r="L44" s="107"/>
      <c r="M44" s="107"/>
      <c r="N44" s="107"/>
      <c r="O44" s="108"/>
      <c r="Q44" s="106" t="str">
        <f>Poules!AA22</f>
        <v>Kashima</v>
      </c>
      <c r="R44" s="107"/>
      <c r="S44" s="107"/>
      <c r="T44" s="107"/>
      <c r="U44" s="108"/>
      <c r="V44" s="69"/>
      <c r="W44" s="107" t="s">
        <v>12</v>
      </c>
      <c r="X44" s="107"/>
      <c r="Y44" s="71"/>
      <c r="Z44" s="106" t="str">
        <f>Poules!AA19</f>
        <v>Racing Club Z</v>
      </c>
      <c r="AA44" s="107"/>
      <c r="AB44" s="107"/>
      <c r="AC44" s="107"/>
      <c r="AD44" s="108"/>
      <c r="AF44" s="106" t="str">
        <f>Poules!T28</f>
        <v>Pack2kro</v>
      </c>
      <c r="AG44" s="107"/>
      <c r="AH44" s="107"/>
      <c r="AI44" s="107"/>
      <c r="AJ44" s="108"/>
      <c r="AK44" s="69"/>
      <c r="AL44" s="107" t="s">
        <v>12</v>
      </c>
      <c r="AM44" s="107"/>
      <c r="AN44" s="71"/>
      <c r="AO44" s="106" t="str">
        <f>Poules!T25</f>
        <v>Jayf82</v>
      </c>
      <c r="AP44" s="107"/>
      <c r="AQ44" s="107"/>
      <c r="AR44" s="107"/>
      <c r="AS44" s="108"/>
      <c r="AU44" s="106" t="str">
        <f>Poules!AA28</f>
        <v>Toyol</v>
      </c>
      <c r="AV44" s="107"/>
      <c r="AW44" s="107"/>
      <c r="AX44" s="107"/>
      <c r="AY44" s="108"/>
      <c r="AZ44" s="69"/>
      <c r="BA44" s="107" t="s">
        <v>12</v>
      </c>
      <c r="BB44" s="107"/>
      <c r="BC44" s="71"/>
      <c r="BD44" s="106" t="str">
        <f>Poules!AA25</f>
        <v>Yesin DZ</v>
      </c>
      <c r="BE44" s="107"/>
      <c r="BF44" s="107"/>
      <c r="BG44" s="107"/>
      <c r="BH44" s="108"/>
    </row>
    <row r="45" spans="2:60" ht="18.95" customHeight="1" x14ac:dyDescent="0.25">
      <c r="B45" s="110" t="str">
        <f>Poules!T21</f>
        <v>Gigidu31</v>
      </c>
      <c r="C45" s="111"/>
      <c r="D45" s="111"/>
      <c r="E45" s="111"/>
      <c r="F45" s="112"/>
      <c r="G45" s="54"/>
      <c r="H45" s="111" t="s">
        <v>12</v>
      </c>
      <c r="I45" s="111"/>
      <c r="J45" s="72"/>
      <c r="K45" s="110" t="str">
        <f>Poules!T20</f>
        <v>Dynamo</v>
      </c>
      <c r="L45" s="111"/>
      <c r="M45" s="111"/>
      <c r="N45" s="111"/>
      <c r="O45" s="112"/>
      <c r="Q45" s="110" t="str">
        <f>Poules!AA21</f>
        <v>Castors</v>
      </c>
      <c r="R45" s="111"/>
      <c r="S45" s="111"/>
      <c r="T45" s="111"/>
      <c r="U45" s="112"/>
      <c r="V45" s="54"/>
      <c r="W45" s="111" t="s">
        <v>12</v>
      </c>
      <c r="X45" s="111"/>
      <c r="Y45" s="72"/>
      <c r="Z45" s="110" t="str">
        <f>Poules!AA20</f>
        <v>Cbx19</v>
      </c>
      <c r="AA45" s="111"/>
      <c r="AB45" s="111"/>
      <c r="AC45" s="111"/>
      <c r="AD45" s="112"/>
      <c r="AF45" s="110" t="str">
        <f>Poules!T27</f>
        <v>Fc Rosco</v>
      </c>
      <c r="AG45" s="111"/>
      <c r="AH45" s="111"/>
      <c r="AI45" s="111"/>
      <c r="AJ45" s="112"/>
      <c r="AK45" s="54"/>
      <c r="AL45" s="111" t="s">
        <v>12</v>
      </c>
      <c r="AM45" s="111"/>
      <c r="AN45" s="72"/>
      <c r="AO45" s="110" t="str">
        <f>Poules!T26</f>
        <v>Loohr Empire</v>
      </c>
      <c r="AP45" s="111"/>
      <c r="AQ45" s="111"/>
      <c r="AR45" s="111"/>
      <c r="AS45" s="112"/>
      <c r="AU45" s="110" t="str">
        <f>Poules!AA27</f>
        <v>Laval 53</v>
      </c>
      <c r="AV45" s="111"/>
      <c r="AW45" s="111"/>
      <c r="AX45" s="111"/>
      <c r="AY45" s="112"/>
      <c r="AZ45" s="54"/>
      <c r="BA45" s="111" t="s">
        <v>12</v>
      </c>
      <c r="BB45" s="111"/>
      <c r="BC45" s="72"/>
      <c r="BD45" s="110" t="str">
        <f>Poules!AA26</f>
        <v>Harket United</v>
      </c>
      <c r="BE45" s="111"/>
      <c r="BF45" s="111"/>
      <c r="BG45" s="111"/>
      <c r="BH45" s="112"/>
    </row>
    <row r="46" spans="2:60" ht="18.95" customHeight="1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</row>
    <row r="47" spans="2:60" ht="18.95" customHeight="1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</row>
    <row r="48" spans="2:60" ht="23.1" customHeight="1" x14ac:dyDescent="0.25">
      <c r="B48" s="126" t="s">
        <v>20</v>
      </c>
      <c r="C48" s="126"/>
      <c r="D48" s="126"/>
      <c r="E48" s="126"/>
      <c r="F48" s="126"/>
      <c r="G48" s="126"/>
      <c r="H48" s="126"/>
      <c r="I48" s="126"/>
      <c r="J48" s="126"/>
    </row>
    <row r="49" spans="2:60" ht="18.95" customHeight="1" x14ac:dyDescent="0.25">
      <c r="B49" s="116" t="s">
        <v>1</v>
      </c>
      <c r="C49" s="109"/>
      <c r="D49" s="109"/>
      <c r="E49" s="109"/>
      <c r="F49" s="109"/>
      <c r="G49" s="109" t="s">
        <v>9</v>
      </c>
      <c r="H49" s="109"/>
      <c r="I49" s="109"/>
      <c r="J49" s="109"/>
      <c r="K49" s="109" t="s">
        <v>10</v>
      </c>
      <c r="L49" s="109"/>
      <c r="M49" s="109"/>
      <c r="N49" s="109"/>
      <c r="O49" s="120"/>
      <c r="P49" s="13"/>
    </row>
    <row r="50" spans="2:60" ht="18.95" customHeight="1" x14ac:dyDescent="0.25">
      <c r="B50" s="113"/>
      <c r="C50" s="114"/>
      <c r="D50" s="114"/>
      <c r="E50" s="114"/>
      <c r="F50" s="115"/>
      <c r="G50" s="68"/>
      <c r="H50" s="114" t="s">
        <v>12</v>
      </c>
      <c r="I50" s="114"/>
      <c r="J50" s="70"/>
      <c r="K50" s="113"/>
      <c r="L50" s="114"/>
      <c r="M50" s="114"/>
      <c r="N50" s="114"/>
      <c r="O50" s="115"/>
      <c r="P50" s="4"/>
    </row>
    <row r="51" spans="2:60" ht="18.95" customHeight="1" x14ac:dyDescent="0.25">
      <c r="B51" s="106"/>
      <c r="C51" s="107"/>
      <c r="D51" s="107"/>
      <c r="E51" s="107"/>
      <c r="F51" s="108"/>
      <c r="G51" s="69"/>
      <c r="H51" s="107" t="s">
        <v>12</v>
      </c>
      <c r="I51" s="107"/>
      <c r="J51" s="71"/>
      <c r="K51" s="106"/>
      <c r="L51" s="107"/>
      <c r="M51" s="107"/>
      <c r="N51" s="107"/>
      <c r="O51" s="108"/>
      <c r="P51" s="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21"/>
      <c r="AV51" s="121"/>
      <c r="AW51" s="121"/>
      <c r="AX51" s="121"/>
      <c r="AY51" s="121"/>
      <c r="AZ51" s="16"/>
      <c r="BA51" s="121"/>
      <c r="BB51" s="121"/>
      <c r="BC51" s="16"/>
      <c r="BD51" s="121"/>
      <c r="BE51" s="121"/>
      <c r="BF51" s="121"/>
      <c r="BG51" s="121"/>
      <c r="BH51" s="121"/>
    </row>
    <row r="52" spans="2:60" ht="18.95" customHeight="1" x14ac:dyDescent="0.25">
      <c r="B52" s="106"/>
      <c r="C52" s="107"/>
      <c r="D52" s="107"/>
      <c r="E52" s="107"/>
      <c r="F52" s="108"/>
      <c r="G52" s="69"/>
      <c r="H52" s="107" t="s">
        <v>12</v>
      </c>
      <c r="I52" s="107"/>
      <c r="J52" s="71"/>
      <c r="K52" s="106"/>
      <c r="L52" s="107"/>
      <c r="M52" s="107"/>
      <c r="N52" s="107"/>
      <c r="O52" s="108"/>
      <c r="P52" s="4"/>
      <c r="Q52" s="126" t="s">
        <v>22</v>
      </c>
      <c r="R52" s="126"/>
      <c r="S52" s="126"/>
      <c r="T52" s="126"/>
      <c r="U52" s="126"/>
      <c r="V52" s="126"/>
      <c r="W52" s="126"/>
      <c r="X52" s="126"/>
      <c r="Y52" s="126"/>
      <c r="AF52" s="121"/>
      <c r="AG52" s="121"/>
      <c r="AH52" s="121"/>
      <c r="AI52" s="121"/>
      <c r="AJ52" s="121"/>
      <c r="AK52" s="16"/>
      <c r="AL52" s="121"/>
      <c r="AM52" s="121"/>
      <c r="AN52" s="16"/>
      <c r="AO52" s="121"/>
      <c r="AP52" s="121"/>
      <c r="AQ52" s="121"/>
      <c r="AR52" s="121"/>
      <c r="AS52" s="121"/>
      <c r="AT52" s="14"/>
      <c r="AU52" s="121"/>
      <c r="AV52" s="121"/>
      <c r="AW52" s="121"/>
      <c r="AX52" s="121"/>
      <c r="AY52" s="121"/>
      <c r="AZ52" s="16"/>
      <c r="BA52" s="121"/>
      <c r="BB52" s="121"/>
      <c r="BC52" s="16"/>
      <c r="BD52" s="121"/>
      <c r="BE52" s="121"/>
      <c r="BF52" s="121"/>
      <c r="BG52" s="121"/>
      <c r="BH52" s="121"/>
    </row>
    <row r="53" spans="2:60" ht="18.95" customHeight="1" x14ac:dyDescent="0.25">
      <c r="B53" s="106"/>
      <c r="C53" s="107"/>
      <c r="D53" s="107"/>
      <c r="E53" s="107"/>
      <c r="F53" s="108"/>
      <c r="G53" s="69"/>
      <c r="H53" s="107" t="s">
        <v>12</v>
      </c>
      <c r="I53" s="107"/>
      <c r="J53" s="71"/>
      <c r="K53" s="106"/>
      <c r="L53" s="107"/>
      <c r="M53" s="107"/>
      <c r="N53" s="107"/>
      <c r="O53" s="108"/>
      <c r="P53" s="4"/>
      <c r="Q53" s="116" t="s">
        <v>1</v>
      </c>
      <c r="R53" s="109"/>
      <c r="S53" s="109"/>
      <c r="T53" s="109"/>
      <c r="U53" s="109"/>
      <c r="V53" s="109" t="s">
        <v>9</v>
      </c>
      <c r="W53" s="109"/>
      <c r="X53" s="109"/>
      <c r="Y53" s="109"/>
      <c r="Z53" s="109" t="s">
        <v>10</v>
      </c>
      <c r="AA53" s="109"/>
      <c r="AB53" s="109"/>
      <c r="AC53" s="109"/>
      <c r="AD53" s="120"/>
      <c r="AF53" s="121"/>
      <c r="AG53" s="121"/>
      <c r="AH53" s="121"/>
      <c r="AI53" s="121"/>
      <c r="AJ53" s="121"/>
      <c r="AK53" s="16"/>
      <c r="AL53" s="121"/>
      <c r="AM53" s="121"/>
      <c r="AN53" s="16"/>
      <c r="AO53" s="121"/>
      <c r="AP53" s="121"/>
      <c r="AQ53" s="121"/>
      <c r="AR53" s="121"/>
      <c r="AS53" s="121"/>
      <c r="AT53" s="14"/>
      <c r="AU53" s="121"/>
      <c r="AV53" s="121"/>
      <c r="AW53" s="121"/>
      <c r="AX53" s="121"/>
      <c r="AY53" s="121"/>
      <c r="AZ53" s="16"/>
      <c r="BA53" s="121"/>
      <c r="BB53" s="121"/>
      <c r="BC53" s="16"/>
      <c r="BD53" s="121"/>
      <c r="BE53" s="121"/>
      <c r="BF53" s="121"/>
      <c r="BG53" s="121"/>
      <c r="BH53" s="121"/>
    </row>
    <row r="54" spans="2:60" ht="18.95" customHeight="1" x14ac:dyDescent="0.25">
      <c r="B54" s="106"/>
      <c r="C54" s="107"/>
      <c r="D54" s="107"/>
      <c r="E54" s="107"/>
      <c r="F54" s="108"/>
      <c r="G54" s="69"/>
      <c r="H54" s="107" t="s">
        <v>12</v>
      </c>
      <c r="I54" s="107"/>
      <c r="J54" s="71"/>
      <c r="K54" s="106"/>
      <c r="L54" s="107"/>
      <c r="M54" s="107"/>
      <c r="N54" s="107"/>
      <c r="O54" s="108"/>
      <c r="P54" s="4"/>
      <c r="Q54" s="113"/>
      <c r="R54" s="114"/>
      <c r="S54" s="114"/>
      <c r="T54" s="114"/>
      <c r="U54" s="115"/>
      <c r="V54" s="68"/>
      <c r="W54" s="114" t="s">
        <v>12</v>
      </c>
      <c r="X54" s="114"/>
      <c r="Y54" s="70"/>
      <c r="Z54" s="113"/>
      <c r="AA54" s="114"/>
      <c r="AB54" s="114"/>
      <c r="AC54" s="114"/>
      <c r="AD54" s="115"/>
      <c r="AF54" s="126" t="s">
        <v>24</v>
      </c>
      <c r="AG54" s="126"/>
      <c r="AH54" s="126"/>
      <c r="AI54" s="126"/>
      <c r="AJ54" s="126"/>
      <c r="AK54" s="126"/>
      <c r="AL54" s="126"/>
      <c r="AM54" s="126"/>
      <c r="AN54" s="126"/>
      <c r="AU54" s="121"/>
      <c r="AV54" s="121"/>
      <c r="AW54" s="121"/>
      <c r="AX54" s="121"/>
      <c r="AY54" s="121"/>
      <c r="AZ54" s="16"/>
      <c r="BA54" s="121"/>
      <c r="BB54" s="121"/>
      <c r="BC54" s="16"/>
      <c r="BD54" s="121"/>
      <c r="BE54" s="121"/>
      <c r="BF54" s="121"/>
      <c r="BG54" s="121"/>
      <c r="BH54" s="121"/>
    </row>
    <row r="55" spans="2:60" ht="18.95" customHeight="1" x14ac:dyDescent="0.25">
      <c r="B55" s="106"/>
      <c r="C55" s="107"/>
      <c r="D55" s="107"/>
      <c r="E55" s="107"/>
      <c r="F55" s="108"/>
      <c r="G55" s="69"/>
      <c r="H55" s="107" t="s">
        <v>12</v>
      </c>
      <c r="I55" s="107"/>
      <c r="J55" s="71"/>
      <c r="K55" s="106"/>
      <c r="L55" s="107"/>
      <c r="M55" s="107"/>
      <c r="N55" s="107"/>
      <c r="O55" s="108"/>
      <c r="P55" s="4"/>
      <c r="Q55" s="106"/>
      <c r="R55" s="107"/>
      <c r="S55" s="107"/>
      <c r="T55" s="107"/>
      <c r="U55" s="108"/>
      <c r="V55" s="69"/>
      <c r="W55" s="107" t="s">
        <v>12</v>
      </c>
      <c r="X55" s="107"/>
      <c r="Y55" s="71"/>
      <c r="Z55" s="106"/>
      <c r="AA55" s="107"/>
      <c r="AB55" s="107"/>
      <c r="AC55" s="107"/>
      <c r="AD55" s="108"/>
      <c r="AF55" s="116" t="s">
        <v>1</v>
      </c>
      <c r="AG55" s="109"/>
      <c r="AH55" s="109"/>
      <c r="AI55" s="109"/>
      <c r="AJ55" s="109"/>
      <c r="AK55" s="109" t="s">
        <v>9</v>
      </c>
      <c r="AL55" s="109"/>
      <c r="AM55" s="109"/>
      <c r="AN55" s="109"/>
      <c r="AO55" s="109" t="s">
        <v>10</v>
      </c>
      <c r="AP55" s="109"/>
      <c r="AQ55" s="109"/>
      <c r="AR55" s="109"/>
      <c r="AS55" s="120"/>
      <c r="AU55" s="126" t="s">
        <v>26</v>
      </c>
      <c r="AV55" s="126"/>
      <c r="AW55" s="126"/>
      <c r="AX55" s="126"/>
      <c r="AY55" s="126"/>
      <c r="AZ55" s="126"/>
      <c r="BA55" s="126"/>
      <c r="BB55" s="126"/>
      <c r="BC55" s="126"/>
    </row>
    <row r="56" spans="2:60" ht="18.95" customHeight="1" x14ac:dyDescent="0.25">
      <c r="B56" s="106"/>
      <c r="C56" s="107"/>
      <c r="D56" s="107"/>
      <c r="E56" s="107"/>
      <c r="F56" s="108"/>
      <c r="G56" s="69"/>
      <c r="H56" s="107" t="s">
        <v>12</v>
      </c>
      <c r="I56" s="107"/>
      <c r="J56" s="71"/>
      <c r="K56" s="106"/>
      <c r="L56" s="107"/>
      <c r="M56" s="107"/>
      <c r="N56" s="107"/>
      <c r="O56" s="108"/>
      <c r="P56" s="4"/>
      <c r="Q56" s="106"/>
      <c r="R56" s="107"/>
      <c r="S56" s="107"/>
      <c r="T56" s="107"/>
      <c r="U56" s="108"/>
      <c r="V56" s="69"/>
      <c r="W56" s="107" t="s">
        <v>12</v>
      </c>
      <c r="X56" s="107"/>
      <c r="Y56" s="71"/>
      <c r="Z56" s="106"/>
      <c r="AA56" s="107"/>
      <c r="AB56" s="107"/>
      <c r="AC56" s="107"/>
      <c r="AD56" s="108"/>
      <c r="AF56" s="113"/>
      <c r="AG56" s="114"/>
      <c r="AH56" s="114"/>
      <c r="AI56" s="114"/>
      <c r="AJ56" s="115"/>
      <c r="AK56" s="68"/>
      <c r="AL56" s="114" t="s">
        <v>12</v>
      </c>
      <c r="AM56" s="114"/>
      <c r="AN56" s="70"/>
      <c r="AO56" s="113"/>
      <c r="AP56" s="114"/>
      <c r="AQ56" s="114"/>
      <c r="AR56" s="114"/>
      <c r="AS56" s="115"/>
      <c r="AU56" s="116" t="s">
        <v>1</v>
      </c>
      <c r="AV56" s="109"/>
      <c r="AW56" s="109"/>
      <c r="AX56" s="109"/>
      <c r="AY56" s="109"/>
      <c r="AZ56" s="109" t="s">
        <v>9</v>
      </c>
      <c r="BA56" s="109"/>
      <c r="BB56" s="109"/>
      <c r="BC56" s="109"/>
      <c r="BD56" s="109" t="s">
        <v>10</v>
      </c>
      <c r="BE56" s="109"/>
      <c r="BF56" s="109"/>
      <c r="BG56" s="109"/>
      <c r="BH56" s="120"/>
    </row>
    <row r="57" spans="2:60" ht="18.95" customHeight="1" x14ac:dyDescent="0.25">
      <c r="B57" s="110"/>
      <c r="C57" s="111"/>
      <c r="D57" s="111"/>
      <c r="E57" s="111"/>
      <c r="F57" s="112"/>
      <c r="G57" s="54"/>
      <c r="H57" s="111" t="s">
        <v>12</v>
      </c>
      <c r="I57" s="111"/>
      <c r="J57" s="72"/>
      <c r="K57" s="110"/>
      <c r="L57" s="111"/>
      <c r="M57" s="111"/>
      <c r="N57" s="111"/>
      <c r="O57" s="112"/>
      <c r="P57" s="4"/>
      <c r="Q57" s="117"/>
      <c r="R57" s="118"/>
      <c r="S57" s="118"/>
      <c r="T57" s="118"/>
      <c r="U57" s="119"/>
      <c r="V57" s="75"/>
      <c r="W57" s="118" t="s">
        <v>12</v>
      </c>
      <c r="X57" s="118"/>
      <c r="Y57" s="73"/>
      <c r="Z57" s="117"/>
      <c r="AA57" s="118"/>
      <c r="AB57" s="118"/>
      <c r="AC57" s="118"/>
      <c r="AD57" s="119"/>
      <c r="AF57" s="110"/>
      <c r="AG57" s="111"/>
      <c r="AH57" s="111"/>
      <c r="AI57" s="111"/>
      <c r="AJ57" s="112"/>
      <c r="AK57" s="54"/>
      <c r="AL57" s="111" t="s">
        <v>12</v>
      </c>
      <c r="AM57" s="111"/>
      <c r="AN57" s="72"/>
      <c r="AO57" s="110"/>
      <c r="AP57" s="111"/>
      <c r="AQ57" s="111"/>
      <c r="AR57" s="111"/>
      <c r="AS57" s="112"/>
      <c r="AU57" s="144"/>
      <c r="AV57" s="145"/>
      <c r="AW57" s="145"/>
      <c r="AX57" s="145"/>
      <c r="AY57" s="146"/>
      <c r="AZ57" s="28"/>
      <c r="BA57" s="145" t="s">
        <v>12</v>
      </c>
      <c r="BB57" s="145"/>
      <c r="BC57" s="74"/>
      <c r="BD57" s="144"/>
      <c r="BE57" s="145"/>
      <c r="BF57" s="145"/>
      <c r="BG57" s="145"/>
      <c r="BH57" s="146"/>
    </row>
    <row r="58" spans="2:60" ht="18.95" customHeight="1" x14ac:dyDescent="0.25"/>
    <row r="59" spans="2:60" ht="23.1" customHeight="1" x14ac:dyDescent="0.25">
      <c r="B59" s="126" t="s">
        <v>21</v>
      </c>
      <c r="C59" s="126"/>
      <c r="D59" s="126"/>
      <c r="E59" s="126"/>
      <c r="F59" s="126"/>
      <c r="G59" s="126"/>
      <c r="H59" s="126"/>
      <c r="I59" s="126"/>
      <c r="J59" s="126"/>
      <c r="Q59" s="126" t="s">
        <v>23</v>
      </c>
      <c r="R59" s="126"/>
      <c r="S59" s="126"/>
      <c r="T59" s="126"/>
      <c r="U59" s="126"/>
      <c r="V59" s="126"/>
      <c r="W59" s="126"/>
      <c r="X59" s="126"/>
      <c r="Y59" s="126"/>
      <c r="AF59" s="126" t="s">
        <v>25</v>
      </c>
      <c r="AG59" s="126"/>
      <c r="AH59" s="126"/>
      <c r="AI59" s="126"/>
      <c r="AJ59" s="126"/>
      <c r="AK59" s="126"/>
      <c r="AL59" s="126"/>
      <c r="AM59" s="126"/>
      <c r="AN59" s="126"/>
      <c r="AU59" s="126" t="s">
        <v>27</v>
      </c>
      <c r="AV59" s="126"/>
      <c r="AW59" s="126"/>
      <c r="AX59" s="126"/>
      <c r="AY59" s="126"/>
      <c r="AZ59" s="126"/>
      <c r="BA59" s="126"/>
      <c r="BB59" s="126"/>
      <c r="BC59" s="126"/>
    </row>
    <row r="60" spans="2:60" ht="18.95" customHeight="1" x14ac:dyDescent="0.25">
      <c r="B60" s="116" t="s">
        <v>1</v>
      </c>
      <c r="C60" s="109"/>
      <c r="D60" s="109"/>
      <c r="E60" s="109"/>
      <c r="F60" s="109"/>
      <c r="G60" s="109" t="s">
        <v>9</v>
      </c>
      <c r="H60" s="109"/>
      <c r="I60" s="109"/>
      <c r="J60" s="109"/>
      <c r="K60" s="109" t="s">
        <v>10</v>
      </c>
      <c r="L60" s="109"/>
      <c r="M60" s="109"/>
      <c r="N60" s="109"/>
      <c r="O60" s="120"/>
      <c r="P60" s="13"/>
      <c r="Q60" s="116" t="s">
        <v>1</v>
      </c>
      <c r="R60" s="109"/>
      <c r="S60" s="109"/>
      <c r="T60" s="109"/>
      <c r="U60" s="109"/>
      <c r="V60" s="109" t="s">
        <v>9</v>
      </c>
      <c r="W60" s="109"/>
      <c r="X60" s="109"/>
      <c r="Y60" s="109"/>
      <c r="Z60" s="109" t="s">
        <v>10</v>
      </c>
      <c r="AA60" s="109"/>
      <c r="AB60" s="109"/>
      <c r="AC60" s="109"/>
      <c r="AD60" s="120"/>
      <c r="AF60" s="116" t="s">
        <v>1</v>
      </c>
      <c r="AG60" s="109"/>
      <c r="AH60" s="109"/>
      <c r="AI60" s="109"/>
      <c r="AJ60" s="109"/>
      <c r="AK60" s="109" t="s">
        <v>9</v>
      </c>
      <c r="AL60" s="109"/>
      <c r="AM60" s="109"/>
      <c r="AN60" s="109"/>
      <c r="AO60" s="109" t="s">
        <v>10</v>
      </c>
      <c r="AP60" s="109"/>
      <c r="AQ60" s="109"/>
      <c r="AR60" s="109"/>
      <c r="AS60" s="120"/>
      <c r="AU60" s="116" t="s">
        <v>1</v>
      </c>
      <c r="AV60" s="109"/>
      <c r="AW60" s="109"/>
      <c r="AX60" s="109"/>
      <c r="AY60" s="109"/>
      <c r="AZ60" s="109" t="s">
        <v>9</v>
      </c>
      <c r="BA60" s="109"/>
      <c r="BB60" s="109"/>
      <c r="BC60" s="109"/>
      <c r="BD60" s="109" t="s">
        <v>10</v>
      </c>
      <c r="BE60" s="109"/>
      <c r="BF60" s="109"/>
      <c r="BG60" s="109"/>
      <c r="BH60" s="120"/>
    </row>
    <row r="61" spans="2:60" ht="18.95" customHeight="1" x14ac:dyDescent="0.25">
      <c r="B61" s="113">
        <f t="shared" ref="B61:B68" si="2">K50</f>
        <v>0</v>
      </c>
      <c r="C61" s="114"/>
      <c r="D61" s="114"/>
      <c r="E61" s="114"/>
      <c r="F61" s="115"/>
      <c r="G61" s="68"/>
      <c r="H61" s="114"/>
      <c r="I61" s="114"/>
      <c r="J61" s="70"/>
      <c r="K61" s="113">
        <f t="shared" ref="K61:K68" si="3">B50</f>
        <v>0</v>
      </c>
      <c r="L61" s="114"/>
      <c r="M61" s="114"/>
      <c r="N61" s="114"/>
      <c r="O61" s="115"/>
      <c r="P61" s="4"/>
      <c r="Q61" s="113">
        <f>Z54</f>
        <v>0</v>
      </c>
      <c r="R61" s="114"/>
      <c r="S61" s="114"/>
      <c r="T61" s="114"/>
      <c r="U61" s="115"/>
      <c r="V61" s="68"/>
      <c r="W61" s="114" t="s">
        <v>12</v>
      </c>
      <c r="X61" s="114"/>
      <c r="Y61" s="70"/>
      <c r="Z61" s="113">
        <f>Q54</f>
        <v>0</v>
      </c>
      <c r="AA61" s="114"/>
      <c r="AB61" s="114"/>
      <c r="AC61" s="114"/>
      <c r="AD61" s="115"/>
      <c r="AF61" s="113">
        <f>AO56</f>
        <v>0</v>
      </c>
      <c r="AG61" s="114"/>
      <c r="AH61" s="114"/>
      <c r="AI61" s="114"/>
      <c r="AJ61" s="115"/>
      <c r="AK61" s="68"/>
      <c r="AL61" s="114" t="s">
        <v>12</v>
      </c>
      <c r="AM61" s="114"/>
      <c r="AN61" s="70"/>
      <c r="AO61" s="113">
        <f>AF56</f>
        <v>0</v>
      </c>
      <c r="AP61" s="114"/>
      <c r="AQ61" s="114"/>
      <c r="AR61" s="114"/>
      <c r="AS61" s="115"/>
      <c r="AU61" s="144">
        <f>BD57</f>
        <v>0</v>
      </c>
      <c r="AV61" s="145"/>
      <c r="AW61" s="145"/>
      <c r="AX61" s="145"/>
      <c r="AY61" s="146"/>
      <c r="AZ61" s="28"/>
      <c r="BA61" s="145" t="s">
        <v>12</v>
      </c>
      <c r="BB61" s="145"/>
      <c r="BC61" s="74"/>
      <c r="BD61" s="144">
        <f>AU57</f>
        <v>0</v>
      </c>
      <c r="BE61" s="145"/>
      <c r="BF61" s="145"/>
      <c r="BG61" s="145"/>
      <c r="BH61" s="146"/>
    </row>
    <row r="62" spans="2:60" ht="18.95" customHeight="1" x14ac:dyDescent="0.25">
      <c r="B62" s="106">
        <f t="shared" si="2"/>
        <v>0</v>
      </c>
      <c r="C62" s="107"/>
      <c r="D62" s="107"/>
      <c r="E62" s="107"/>
      <c r="F62" s="108"/>
      <c r="G62" s="69"/>
      <c r="H62" s="107" t="s">
        <v>12</v>
      </c>
      <c r="I62" s="107"/>
      <c r="J62" s="71"/>
      <c r="K62" s="106">
        <f t="shared" si="3"/>
        <v>0</v>
      </c>
      <c r="L62" s="107"/>
      <c r="M62" s="107"/>
      <c r="N62" s="107"/>
      <c r="O62" s="108"/>
      <c r="P62" s="4"/>
      <c r="Q62" s="106">
        <f>Z55</f>
        <v>0</v>
      </c>
      <c r="R62" s="107"/>
      <c r="S62" s="107"/>
      <c r="T62" s="107"/>
      <c r="U62" s="108"/>
      <c r="V62" s="69"/>
      <c r="W62" s="107" t="s">
        <v>12</v>
      </c>
      <c r="X62" s="107"/>
      <c r="Y62" s="71"/>
      <c r="Z62" s="106">
        <f>Q55</f>
        <v>0</v>
      </c>
      <c r="AA62" s="107"/>
      <c r="AB62" s="107"/>
      <c r="AC62" s="107"/>
      <c r="AD62" s="108"/>
      <c r="AF62" s="106">
        <f>AO57</f>
        <v>0</v>
      </c>
      <c r="AG62" s="107"/>
      <c r="AH62" s="107"/>
      <c r="AI62" s="107"/>
      <c r="AJ62" s="108"/>
      <c r="AK62" s="69"/>
      <c r="AL62" s="107" t="s">
        <v>12</v>
      </c>
      <c r="AM62" s="107"/>
      <c r="AN62" s="71"/>
      <c r="AO62" s="106">
        <f>AF57</f>
        <v>0</v>
      </c>
      <c r="AP62" s="107"/>
      <c r="AQ62" s="107"/>
      <c r="AR62" s="107"/>
      <c r="AS62" s="108"/>
      <c r="AU62" s="121"/>
      <c r="AV62" s="121"/>
      <c r="AW62" s="121"/>
      <c r="AX62" s="121"/>
      <c r="AY62" s="121"/>
      <c r="AZ62" s="16"/>
      <c r="BA62" s="121"/>
      <c r="BB62" s="121"/>
      <c r="BC62" s="16"/>
      <c r="BD62" s="121"/>
      <c r="BE62" s="121"/>
      <c r="BF62" s="121"/>
      <c r="BG62" s="121"/>
      <c r="BH62" s="121"/>
    </row>
    <row r="63" spans="2:60" ht="18.95" customHeight="1" x14ac:dyDescent="0.25">
      <c r="B63" s="106">
        <f t="shared" si="2"/>
        <v>0</v>
      </c>
      <c r="C63" s="107"/>
      <c r="D63" s="107"/>
      <c r="E63" s="107"/>
      <c r="F63" s="108"/>
      <c r="G63" s="69"/>
      <c r="H63" s="107" t="s">
        <v>12</v>
      </c>
      <c r="I63" s="107"/>
      <c r="J63" s="71"/>
      <c r="K63" s="106">
        <f t="shared" si="3"/>
        <v>0</v>
      </c>
      <c r="L63" s="107"/>
      <c r="M63" s="107"/>
      <c r="N63" s="107"/>
      <c r="O63" s="108"/>
      <c r="P63" s="4"/>
      <c r="Q63" s="106">
        <f>Z56</f>
        <v>0</v>
      </c>
      <c r="R63" s="107"/>
      <c r="S63" s="107"/>
      <c r="T63" s="107"/>
      <c r="U63" s="108"/>
      <c r="V63" s="69"/>
      <c r="W63" s="107" t="s">
        <v>12</v>
      </c>
      <c r="X63" s="107"/>
      <c r="Y63" s="71"/>
      <c r="Z63" s="106">
        <f>Q56</f>
        <v>0</v>
      </c>
      <c r="AA63" s="107"/>
      <c r="AB63" s="107"/>
      <c r="AC63" s="107"/>
      <c r="AD63" s="108"/>
      <c r="AF63" s="143"/>
      <c r="AG63" s="143"/>
      <c r="AH63" s="143"/>
      <c r="AI63" s="143"/>
      <c r="AJ63" s="143"/>
      <c r="AK63" s="17"/>
      <c r="AL63" s="143"/>
      <c r="AM63" s="143"/>
      <c r="AN63" s="17"/>
      <c r="AO63" s="143"/>
      <c r="AP63" s="143"/>
      <c r="AQ63" s="143"/>
      <c r="AR63" s="143"/>
      <c r="AS63" s="143"/>
      <c r="AU63" s="121"/>
      <c r="AV63" s="121"/>
      <c r="AW63" s="121"/>
      <c r="AX63" s="121"/>
      <c r="AY63" s="121"/>
      <c r="AZ63" s="16"/>
      <c r="BA63" s="121"/>
      <c r="BB63" s="121"/>
      <c r="BC63" s="16"/>
      <c r="BD63" s="121"/>
      <c r="BE63" s="121"/>
      <c r="BF63" s="121"/>
      <c r="BG63" s="121"/>
      <c r="BH63" s="121"/>
    </row>
    <row r="64" spans="2:60" ht="18.95" customHeight="1" x14ac:dyDescent="0.25">
      <c r="B64" s="106">
        <f t="shared" si="2"/>
        <v>0</v>
      </c>
      <c r="C64" s="107"/>
      <c r="D64" s="107"/>
      <c r="E64" s="107"/>
      <c r="F64" s="108"/>
      <c r="G64" s="69"/>
      <c r="H64" s="107" t="s">
        <v>12</v>
      </c>
      <c r="I64" s="107"/>
      <c r="J64" s="71"/>
      <c r="K64" s="106">
        <f t="shared" si="3"/>
        <v>0</v>
      </c>
      <c r="L64" s="107"/>
      <c r="M64" s="107"/>
      <c r="N64" s="107"/>
      <c r="O64" s="108"/>
      <c r="P64" s="4"/>
      <c r="Q64" s="106">
        <f>Z57</f>
        <v>0</v>
      </c>
      <c r="R64" s="107"/>
      <c r="S64" s="107"/>
      <c r="T64" s="107"/>
      <c r="U64" s="108"/>
      <c r="V64" s="69"/>
      <c r="W64" s="107" t="s">
        <v>12</v>
      </c>
      <c r="X64" s="107"/>
      <c r="Y64" s="71"/>
      <c r="Z64" s="106">
        <f>Q57</f>
        <v>0</v>
      </c>
      <c r="AA64" s="107"/>
      <c r="AB64" s="107"/>
      <c r="AC64" s="107"/>
      <c r="AD64" s="108"/>
      <c r="AF64" s="121"/>
      <c r="AG64" s="121"/>
      <c r="AH64" s="121"/>
      <c r="AI64" s="121"/>
      <c r="AJ64" s="121"/>
      <c r="AK64" s="16"/>
      <c r="AL64" s="121"/>
      <c r="AM64" s="121"/>
      <c r="AN64" s="16"/>
      <c r="AO64" s="121"/>
      <c r="AP64" s="121"/>
      <c r="AQ64" s="121"/>
      <c r="AR64" s="121"/>
      <c r="AS64" s="121"/>
      <c r="AU64" s="121"/>
      <c r="AV64" s="121"/>
      <c r="AW64" s="121"/>
      <c r="AX64" s="121"/>
      <c r="AY64" s="121"/>
      <c r="AZ64" s="16"/>
      <c r="BA64" s="121"/>
      <c r="BB64" s="121"/>
      <c r="BC64" s="16"/>
      <c r="BD64" s="121"/>
      <c r="BE64" s="121"/>
      <c r="BF64" s="121"/>
      <c r="BG64" s="121"/>
      <c r="BH64" s="121"/>
    </row>
    <row r="65" spans="2:62" ht="18.95" customHeight="1" x14ac:dyDescent="0.25">
      <c r="B65" s="106">
        <f t="shared" si="2"/>
        <v>0</v>
      </c>
      <c r="C65" s="107"/>
      <c r="D65" s="107"/>
      <c r="E65" s="107"/>
      <c r="F65" s="108"/>
      <c r="G65" s="69"/>
      <c r="H65" s="107" t="s">
        <v>12</v>
      </c>
      <c r="I65" s="107"/>
      <c r="J65" s="71"/>
      <c r="K65" s="106">
        <f t="shared" si="3"/>
        <v>0</v>
      </c>
      <c r="L65" s="107"/>
      <c r="M65" s="107"/>
      <c r="N65" s="107"/>
      <c r="O65" s="108"/>
      <c r="P65" s="4"/>
      <c r="Q65" s="15"/>
      <c r="R65" s="15"/>
      <c r="S65" s="15"/>
      <c r="T65" s="15"/>
      <c r="U65" s="15"/>
      <c r="V65" s="17"/>
      <c r="W65" s="15"/>
      <c r="X65" s="15"/>
      <c r="Y65" s="17"/>
      <c r="Z65" s="15"/>
      <c r="AA65" s="15"/>
      <c r="AB65" s="15"/>
      <c r="AC65" s="15"/>
      <c r="AD65" s="15"/>
      <c r="AF65" s="121"/>
      <c r="AG65" s="121"/>
      <c r="AH65" s="121"/>
      <c r="AI65" s="121"/>
      <c r="AJ65" s="121"/>
      <c r="AK65" s="16"/>
      <c r="AL65" s="121"/>
      <c r="AM65" s="121"/>
      <c r="AN65" s="16"/>
      <c r="AO65" s="121"/>
      <c r="AP65" s="121"/>
      <c r="AQ65" s="121"/>
      <c r="AR65" s="121"/>
      <c r="AS65" s="121"/>
      <c r="AU65" s="121"/>
      <c r="AV65" s="121"/>
      <c r="AW65" s="121"/>
      <c r="AX65" s="121"/>
      <c r="AY65" s="121"/>
      <c r="AZ65" s="16"/>
      <c r="BA65" s="121"/>
      <c r="BB65" s="121"/>
      <c r="BC65" s="16"/>
      <c r="BD65" s="121"/>
      <c r="BE65" s="121"/>
      <c r="BF65" s="121"/>
      <c r="BG65" s="121"/>
      <c r="BH65" s="121"/>
    </row>
    <row r="66" spans="2:62" ht="18.95" customHeight="1" x14ac:dyDescent="0.25">
      <c r="B66" s="106">
        <f t="shared" si="2"/>
        <v>0</v>
      </c>
      <c r="C66" s="107"/>
      <c r="D66" s="107"/>
      <c r="E66" s="107"/>
      <c r="F66" s="108"/>
      <c r="G66" s="69"/>
      <c r="H66" s="107" t="s">
        <v>12</v>
      </c>
      <c r="I66" s="107"/>
      <c r="J66" s="71"/>
      <c r="K66" s="106">
        <f t="shared" si="3"/>
        <v>0</v>
      </c>
      <c r="L66" s="107"/>
      <c r="M66" s="107"/>
      <c r="N66" s="107"/>
      <c r="O66" s="108"/>
      <c r="P66" s="4"/>
      <c r="Q66" s="14"/>
      <c r="R66" s="14"/>
      <c r="S66" s="14"/>
      <c r="T66" s="14"/>
      <c r="U66" s="14"/>
      <c r="V66" s="16"/>
      <c r="W66" s="14"/>
      <c r="X66" s="14"/>
      <c r="Y66" s="16"/>
      <c r="Z66" s="14"/>
      <c r="AA66" s="14"/>
      <c r="AB66" s="14"/>
      <c r="AC66" s="14"/>
      <c r="AD66" s="14"/>
      <c r="AF66" s="121"/>
      <c r="AG66" s="121"/>
      <c r="AH66" s="121"/>
      <c r="AI66" s="121"/>
      <c r="AJ66" s="121"/>
      <c r="AK66" s="16"/>
      <c r="AL66" s="121"/>
      <c r="AM66" s="121"/>
      <c r="AN66" s="16"/>
      <c r="AO66" s="121"/>
      <c r="AP66" s="121"/>
      <c r="AQ66" s="121"/>
      <c r="AR66" s="121"/>
      <c r="AS66" s="121"/>
      <c r="AU66" s="121"/>
      <c r="AV66" s="121"/>
      <c r="AW66" s="121"/>
      <c r="AX66" s="121"/>
      <c r="AY66" s="121"/>
      <c r="AZ66" s="16"/>
      <c r="BA66" s="121"/>
      <c r="BB66" s="121"/>
      <c r="BC66" s="16"/>
      <c r="BD66" s="121"/>
      <c r="BE66" s="121"/>
      <c r="BF66" s="121"/>
      <c r="BG66" s="121"/>
      <c r="BH66" s="121"/>
    </row>
    <row r="67" spans="2:62" ht="18.95" customHeight="1" x14ac:dyDescent="0.25">
      <c r="B67" s="106">
        <f t="shared" si="2"/>
        <v>0</v>
      </c>
      <c r="C67" s="107"/>
      <c r="D67" s="107"/>
      <c r="E67" s="107"/>
      <c r="F67" s="108"/>
      <c r="G67" s="69"/>
      <c r="H67" s="107" t="s">
        <v>12</v>
      </c>
      <c r="I67" s="107"/>
      <c r="J67" s="71"/>
      <c r="K67" s="106">
        <f t="shared" si="3"/>
        <v>0</v>
      </c>
      <c r="L67" s="107"/>
      <c r="M67" s="107"/>
      <c r="N67" s="107"/>
      <c r="O67" s="108"/>
      <c r="P67" s="4"/>
      <c r="Q67" s="14"/>
      <c r="R67" s="14"/>
      <c r="S67" s="14"/>
      <c r="T67" s="14"/>
      <c r="U67" s="14"/>
      <c r="V67" s="16"/>
      <c r="W67" s="14"/>
      <c r="X67" s="14"/>
      <c r="Y67" s="16"/>
      <c r="Z67" s="14"/>
      <c r="AA67" s="14"/>
      <c r="AB67" s="14"/>
      <c r="AC67" s="14"/>
      <c r="AD67" s="14"/>
      <c r="AF67" s="121"/>
      <c r="AG67" s="121"/>
      <c r="AH67" s="121"/>
      <c r="AI67" s="121"/>
      <c r="AJ67" s="121"/>
      <c r="AK67" s="16"/>
      <c r="AL67" s="121"/>
      <c r="AM67" s="121"/>
      <c r="AN67" s="16"/>
      <c r="AO67" s="121"/>
      <c r="AP67" s="121"/>
      <c r="AQ67" s="121"/>
      <c r="AR67" s="121"/>
      <c r="AS67" s="121"/>
      <c r="AU67" s="121"/>
      <c r="AV67" s="121"/>
      <c r="AW67" s="121"/>
      <c r="AX67" s="121"/>
      <c r="AY67" s="121"/>
      <c r="AZ67" s="16"/>
      <c r="BA67" s="121"/>
      <c r="BB67" s="121"/>
      <c r="BC67" s="16"/>
      <c r="BD67" s="121"/>
      <c r="BE67" s="121"/>
      <c r="BF67" s="121"/>
      <c r="BG67" s="121"/>
      <c r="BH67" s="121"/>
    </row>
    <row r="68" spans="2:62" ht="18.95" customHeight="1" x14ac:dyDescent="0.25">
      <c r="B68" s="110">
        <f t="shared" si="2"/>
        <v>0</v>
      </c>
      <c r="C68" s="111"/>
      <c r="D68" s="111"/>
      <c r="E68" s="111"/>
      <c r="F68" s="112"/>
      <c r="G68" s="54"/>
      <c r="H68" s="111" t="s">
        <v>12</v>
      </c>
      <c r="I68" s="111"/>
      <c r="J68" s="72"/>
      <c r="K68" s="110">
        <f t="shared" si="3"/>
        <v>0</v>
      </c>
      <c r="L68" s="111"/>
      <c r="M68" s="111"/>
      <c r="N68" s="111"/>
      <c r="O68" s="112"/>
      <c r="P68" s="4"/>
      <c r="Q68" s="14"/>
      <c r="R68" s="14"/>
      <c r="S68" s="14"/>
      <c r="T68" s="14"/>
      <c r="U68" s="14"/>
      <c r="V68" s="16"/>
      <c r="W68" s="14"/>
      <c r="X68" s="14"/>
      <c r="Y68" s="16"/>
      <c r="Z68" s="14"/>
      <c r="AA68" s="14"/>
      <c r="AB68" s="14"/>
      <c r="AC68" s="14"/>
      <c r="AD68" s="14"/>
      <c r="AF68" s="121"/>
      <c r="AG68" s="121"/>
      <c r="AH68" s="121"/>
      <c r="AI68" s="121"/>
      <c r="AJ68" s="121"/>
      <c r="AK68" s="16"/>
      <c r="AL68" s="121"/>
      <c r="AM68" s="121"/>
      <c r="AN68" s="16"/>
      <c r="AO68" s="121"/>
      <c r="AP68" s="121"/>
      <c r="AQ68" s="121"/>
      <c r="AR68" s="121"/>
      <c r="AS68" s="121"/>
      <c r="AU68" s="121"/>
      <c r="AV68" s="121"/>
      <c r="AW68" s="121"/>
      <c r="AX68" s="121"/>
      <c r="AY68" s="121"/>
      <c r="AZ68" s="16"/>
      <c r="BA68" s="121"/>
      <c r="BB68" s="121"/>
      <c r="BC68" s="16"/>
      <c r="BD68" s="121"/>
      <c r="BE68" s="121"/>
      <c r="BF68" s="121"/>
      <c r="BG68" s="121"/>
      <c r="BH68" s="121"/>
    </row>
    <row r="69" spans="2:62" ht="18.95" customHeight="1" x14ac:dyDescent="0.25"/>
    <row r="70" spans="2:62" ht="18.95" customHeight="1" x14ac:dyDescent="0.25"/>
    <row r="71" spans="2:62" ht="18.95" customHeight="1" x14ac:dyDescent="0.25"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</row>
    <row r="72" spans="2:62" ht="18.95" customHeight="1" x14ac:dyDescent="0.25"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1"/>
      <c r="AM72" s="21"/>
      <c r="AN72" s="21"/>
      <c r="AO72" s="21"/>
      <c r="AP72" s="21"/>
      <c r="AQ72" s="21"/>
      <c r="AR72" s="21"/>
      <c r="AS72" s="21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</row>
    <row r="73" spans="2:62" ht="18.95" customHeight="1" x14ac:dyDescent="0.25"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1"/>
      <c r="AM73" s="21"/>
      <c r="AN73" s="21"/>
      <c r="AO73" s="21"/>
      <c r="AP73" s="21"/>
      <c r="AQ73" s="21"/>
      <c r="AR73" s="21"/>
      <c r="AS73" s="21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</row>
    <row r="74" spans="2:62" ht="18.95" customHeight="1" x14ac:dyDescent="0.25"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1"/>
      <c r="AM74" s="21"/>
      <c r="AN74" s="21"/>
      <c r="AO74" s="21"/>
      <c r="AP74" s="21"/>
      <c r="AQ74" s="21"/>
      <c r="AR74" s="21"/>
      <c r="AS74" s="21"/>
      <c r="AT74" s="14"/>
      <c r="AU74" s="14"/>
      <c r="AV74" s="14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</row>
    <row r="75" spans="2:62" ht="18.95" customHeight="1" x14ac:dyDescent="0.25"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1"/>
      <c r="AM75" s="21"/>
      <c r="AN75" s="21"/>
      <c r="AO75" s="21"/>
      <c r="AP75" s="21"/>
      <c r="AQ75" s="21"/>
      <c r="AR75" s="21"/>
      <c r="AS75" s="21"/>
      <c r="AT75" s="14"/>
      <c r="AU75" s="14"/>
      <c r="AV75" s="14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</row>
    <row r="76" spans="2:62" ht="18.95" customHeight="1" x14ac:dyDescent="0.25"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1"/>
      <c r="AM76" s="21"/>
      <c r="AN76" s="21"/>
      <c r="AO76" s="21"/>
      <c r="AP76" s="21"/>
      <c r="AQ76" s="21"/>
      <c r="AR76" s="21"/>
      <c r="AS76" s="21"/>
      <c r="AT76" s="14"/>
      <c r="AU76" s="14"/>
      <c r="AV76" s="14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</row>
    <row r="77" spans="2:62" ht="18.95" customHeight="1" x14ac:dyDescent="0.25"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1"/>
      <c r="AM77" s="21"/>
      <c r="AN77" s="21"/>
      <c r="AO77" s="21"/>
      <c r="AP77" s="21"/>
      <c r="AQ77" s="21"/>
      <c r="AR77" s="21"/>
      <c r="AS77" s="21"/>
      <c r="AT77" s="14"/>
      <c r="AU77" s="14"/>
      <c r="AV77" s="14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</row>
    <row r="78" spans="2:62" ht="18.95" customHeight="1" x14ac:dyDescent="0.25">
      <c r="Q78" s="147"/>
      <c r="R78" s="147"/>
      <c r="S78" s="147"/>
      <c r="T78" s="147"/>
      <c r="U78" s="147"/>
      <c r="V78" s="147"/>
      <c r="W78" s="147"/>
      <c r="X78" s="147"/>
      <c r="Y78" s="147"/>
      <c r="Z78" s="147"/>
      <c r="AA78" s="105">
        <f>IF(AZ57+BC61&gt;BC57+AZ61,AU57,BD57)</f>
        <v>0</v>
      </c>
      <c r="AB78" s="105"/>
      <c r="AC78" s="105"/>
      <c r="AD78" s="105"/>
      <c r="AE78" s="105"/>
      <c r="AF78" s="105"/>
      <c r="AG78" s="105"/>
      <c r="AH78" s="105"/>
      <c r="AI78" s="22"/>
      <c r="AJ78" s="22"/>
      <c r="AK78" s="22"/>
      <c r="AL78" s="21"/>
      <c r="AM78" s="21"/>
      <c r="AN78" s="21"/>
      <c r="AO78" s="21"/>
      <c r="AP78" s="21"/>
      <c r="AQ78" s="21"/>
      <c r="AR78" s="21"/>
      <c r="AS78" s="21"/>
      <c r="AT78" s="14"/>
      <c r="AU78" s="14"/>
      <c r="AV78" s="14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</row>
    <row r="79" spans="2:62" ht="18.95" customHeight="1" x14ac:dyDescent="0.25">
      <c r="AA79" s="105"/>
      <c r="AB79" s="105"/>
      <c r="AC79" s="105"/>
      <c r="AD79" s="105"/>
      <c r="AE79" s="105"/>
      <c r="AF79" s="105"/>
      <c r="AG79" s="105"/>
      <c r="AH79" s="105"/>
      <c r="AR79" s="14"/>
      <c r="AS79" s="14"/>
      <c r="AT79" s="14"/>
      <c r="AU79" s="14"/>
      <c r="AV79" s="14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</row>
    <row r="80" spans="2:62" ht="18.95" customHeight="1" x14ac:dyDescent="0.25">
      <c r="AA80" s="105"/>
      <c r="AB80" s="105"/>
      <c r="AC80" s="105"/>
      <c r="AD80" s="105"/>
      <c r="AE80" s="105"/>
      <c r="AF80" s="105"/>
      <c r="AG80" s="105"/>
      <c r="AH80" s="105"/>
      <c r="AR80" s="14"/>
      <c r="AS80" s="14"/>
      <c r="AT80" s="14"/>
      <c r="AU80" s="14"/>
      <c r="AV80" s="14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</row>
    <row r="81" spans="44:62" ht="18.95" customHeight="1" x14ac:dyDescent="0.25"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</row>
    <row r="82" spans="44:62" ht="18.95" customHeight="1" x14ac:dyDescent="0.25"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</row>
    <row r="83" spans="44:62" ht="18.95" customHeight="1" x14ac:dyDescent="0.25"/>
    <row r="84" spans="44:62" ht="18.95" customHeight="1" x14ac:dyDescent="0.25"/>
    <row r="85" spans="44:62" ht="18.95" customHeight="1" x14ac:dyDescent="0.25"/>
    <row r="86" spans="44:62" ht="18.95" customHeight="1" x14ac:dyDescent="0.25"/>
    <row r="87" spans="44:62" ht="18.95" customHeight="1" x14ac:dyDescent="0.25"/>
    <row r="88" spans="44:62" ht="18.95" customHeight="1" x14ac:dyDescent="0.25"/>
    <row r="89" spans="44:62" ht="18.95" customHeight="1" x14ac:dyDescent="0.25"/>
    <row r="90" spans="44:62" ht="18.95" customHeight="1" x14ac:dyDescent="0.25"/>
    <row r="91" spans="44:62" ht="18.95" customHeight="1" x14ac:dyDescent="0.25"/>
    <row r="92" spans="44:62" ht="18.95" customHeight="1" x14ac:dyDescent="0.25"/>
    <row r="93" spans="44:62" ht="18.95" customHeight="1" x14ac:dyDescent="0.25"/>
    <row r="94" spans="44:62" ht="18.95" customHeight="1" x14ac:dyDescent="0.25"/>
    <row r="95" spans="44:62" ht="18.95" customHeight="1" x14ac:dyDescent="0.25"/>
    <row r="96" spans="44:62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.95" customHeight="1" x14ac:dyDescent="0.25"/>
    <row r="109" ht="18.95" customHeight="1" x14ac:dyDescent="0.25"/>
    <row r="110" ht="18.95" customHeight="1" x14ac:dyDescent="0.25"/>
    <row r="111" ht="18.95" customHeight="1" x14ac:dyDescent="0.25"/>
    <row r="112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ht="18.95" customHeight="1" x14ac:dyDescent="0.25"/>
    <row r="130" ht="18.95" customHeight="1" x14ac:dyDescent="0.25"/>
    <row r="131" ht="18.95" customHeight="1" x14ac:dyDescent="0.25"/>
    <row r="132" ht="18.95" customHeight="1" x14ac:dyDescent="0.25"/>
    <row r="133" ht="18.95" customHeight="1" x14ac:dyDescent="0.25"/>
    <row r="134" ht="18.95" customHeight="1" x14ac:dyDescent="0.25"/>
    <row r="135" ht="18.95" customHeight="1" x14ac:dyDescent="0.25"/>
    <row r="136" ht="18.95" customHeight="1" x14ac:dyDescent="0.25"/>
    <row r="137" ht="18.95" customHeight="1" x14ac:dyDescent="0.25"/>
    <row r="138" ht="18.95" customHeight="1" x14ac:dyDescent="0.25"/>
    <row r="139" ht="18.95" customHeight="1" x14ac:dyDescent="0.25"/>
    <row r="140" ht="18.95" customHeight="1" x14ac:dyDescent="0.25"/>
    <row r="141" ht="18.95" customHeight="1" x14ac:dyDescent="0.25"/>
    <row r="142" ht="18.95" customHeight="1" x14ac:dyDescent="0.25"/>
    <row r="143" ht="18.95" customHeight="1" x14ac:dyDescent="0.25"/>
    <row r="144" ht="18.95" customHeight="1" x14ac:dyDescent="0.25"/>
    <row r="145" ht="18.95" customHeight="1" x14ac:dyDescent="0.25"/>
    <row r="146" ht="18.95" customHeight="1" x14ac:dyDescent="0.25"/>
    <row r="147" ht="18.95" customHeight="1" x14ac:dyDescent="0.25"/>
    <row r="148" ht="18.95" customHeight="1" x14ac:dyDescent="0.25"/>
    <row r="149" ht="18.95" customHeight="1" x14ac:dyDescent="0.25"/>
    <row r="150" ht="18.95" customHeight="1" x14ac:dyDescent="0.25"/>
    <row r="151" ht="18.95" customHeight="1" x14ac:dyDescent="0.25"/>
    <row r="152" ht="18.95" customHeight="1" x14ac:dyDescent="0.25"/>
    <row r="153" ht="18.95" customHeight="1" x14ac:dyDescent="0.25"/>
    <row r="154" ht="18.95" customHeight="1" x14ac:dyDescent="0.25"/>
    <row r="155" ht="18.95" customHeight="1" x14ac:dyDescent="0.25"/>
    <row r="156" ht="18.95" customHeight="1" x14ac:dyDescent="0.25"/>
    <row r="157" ht="18.95" customHeight="1" x14ac:dyDescent="0.25"/>
    <row r="158" ht="18.95" customHeight="1" x14ac:dyDescent="0.25"/>
    <row r="159" ht="18.95" customHeight="1" x14ac:dyDescent="0.25"/>
    <row r="160" ht="18.95" customHeight="1" x14ac:dyDescent="0.25"/>
    <row r="161" ht="18.95" customHeight="1" x14ac:dyDescent="0.25"/>
    <row r="162" ht="18.95" customHeight="1" x14ac:dyDescent="0.25"/>
    <row r="163" ht="18.95" customHeight="1" x14ac:dyDescent="0.25"/>
    <row r="164" ht="18.95" customHeight="1" x14ac:dyDescent="0.25"/>
    <row r="165" ht="18.95" customHeight="1" x14ac:dyDescent="0.25"/>
    <row r="166" ht="18.95" customHeight="1" x14ac:dyDescent="0.25"/>
    <row r="167" ht="18.95" customHeight="1" x14ac:dyDescent="0.25"/>
    <row r="168" ht="18.95" customHeight="1" x14ac:dyDescent="0.25"/>
    <row r="169" ht="18.95" customHeight="1" x14ac:dyDescent="0.25"/>
    <row r="170" ht="18.95" customHeight="1" x14ac:dyDescent="0.25"/>
    <row r="171" ht="18.95" customHeight="1" x14ac:dyDescent="0.25"/>
    <row r="172" ht="18.95" customHeight="1" x14ac:dyDescent="0.25"/>
    <row r="173" ht="18.95" customHeight="1" x14ac:dyDescent="0.25"/>
    <row r="174" ht="18.95" customHeight="1" x14ac:dyDescent="0.25"/>
    <row r="175" ht="18.95" customHeight="1" x14ac:dyDescent="0.25"/>
    <row r="176" ht="18.95" customHeight="1" x14ac:dyDescent="0.25"/>
    <row r="177" ht="18.95" customHeight="1" x14ac:dyDescent="0.25"/>
    <row r="178" ht="18.95" customHeight="1" x14ac:dyDescent="0.25"/>
    <row r="179" ht="18.95" customHeight="1" x14ac:dyDescent="0.25"/>
    <row r="180" ht="18.95" customHeight="1" x14ac:dyDescent="0.25"/>
    <row r="181" ht="18.95" customHeight="1" x14ac:dyDescent="0.25"/>
    <row r="182" ht="18.95" customHeight="1" x14ac:dyDescent="0.25"/>
    <row r="183" ht="18.95" customHeight="1" x14ac:dyDescent="0.25"/>
    <row r="184" ht="18.95" customHeight="1" x14ac:dyDescent="0.25"/>
    <row r="185" ht="18.95" customHeight="1" x14ac:dyDescent="0.25"/>
    <row r="186" ht="18.95" customHeight="1" x14ac:dyDescent="0.25"/>
    <row r="187" ht="18.95" customHeight="1" x14ac:dyDescent="0.25"/>
    <row r="188" ht="18.95" customHeight="1" x14ac:dyDescent="0.25"/>
    <row r="189" ht="18.95" customHeight="1" x14ac:dyDescent="0.25"/>
    <row r="190" ht="18.95" customHeight="1" x14ac:dyDescent="0.25"/>
    <row r="191" ht="18.95" customHeight="1" x14ac:dyDescent="0.25"/>
    <row r="192" ht="18.95" customHeight="1" x14ac:dyDescent="0.25"/>
    <row r="193" ht="18.95" customHeight="1" x14ac:dyDescent="0.25"/>
    <row r="194" ht="18.95" customHeight="1" x14ac:dyDescent="0.25"/>
    <row r="195" ht="18.95" customHeight="1" x14ac:dyDescent="0.25"/>
    <row r="196" ht="18.95" customHeight="1" x14ac:dyDescent="0.25"/>
    <row r="197" ht="18.95" customHeight="1" x14ac:dyDescent="0.25"/>
    <row r="198" ht="18.95" customHeight="1" x14ac:dyDescent="0.25"/>
    <row r="199" ht="18.95" customHeight="1" x14ac:dyDescent="0.25"/>
    <row r="200" ht="18.95" customHeight="1" x14ac:dyDescent="0.25"/>
    <row r="201" ht="18.95" customHeight="1" x14ac:dyDescent="0.25"/>
    <row r="202" ht="18.95" customHeight="1" x14ac:dyDescent="0.25"/>
    <row r="203" ht="18.95" customHeight="1" x14ac:dyDescent="0.25"/>
    <row r="204" ht="18.95" customHeight="1" x14ac:dyDescent="0.25"/>
    <row r="205" ht="18.95" customHeight="1" x14ac:dyDescent="0.25"/>
    <row r="206" ht="18.95" customHeight="1" x14ac:dyDescent="0.25"/>
    <row r="207" ht="18.95" customHeight="1" x14ac:dyDescent="0.25"/>
    <row r="208" ht="18.95" customHeight="1" x14ac:dyDescent="0.25"/>
    <row r="209" ht="18.95" customHeight="1" x14ac:dyDescent="0.25"/>
    <row r="210" ht="18.95" customHeight="1" x14ac:dyDescent="0.25"/>
  </sheetData>
  <mergeCells count="510">
    <mergeCell ref="B2:G4"/>
    <mergeCell ref="AA78:AH80"/>
    <mergeCell ref="Q60:U60"/>
    <mergeCell ref="Z60:AD60"/>
    <mergeCell ref="AL62:AM62"/>
    <mergeCell ref="AO62:AS62"/>
    <mergeCell ref="Q52:Y52"/>
    <mergeCell ref="V53:Y53"/>
    <mergeCell ref="Q54:U54"/>
    <mergeCell ref="W54:X54"/>
    <mergeCell ref="Z54:AD54"/>
    <mergeCell ref="AF54:AN54"/>
    <mergeCell ref="AF55:AJ55"/>
    <mergeCell ref="AO55:AS55"/>
    <mergeCell ref="AF56:AJ56"/>
    <mergeCell ref="AL56:AM56"/>
    <mergeCell ref="AO56:AS56"/>
    <mergeCell ref="Z53:AD53"/>
    <mergeCell ref="AF53:AJ53"/>
    <mergeCell ref="W55:X55"/>
    <mergeCell ref="Z55:AD55"/>
    <mergeCell ref="AK55:AN55"/>
    <mergeCell ref="W56:X56"/>
    <mergeCell ref="Q72:Z78"/>
    <mergeCell ref="AU68:AY68"/>
    <mergeCell ref="BA68:BB68"/>
    <mergeCell ref="BD68:BH68"/>
    <mergeCell ref="B67:F67"/>
    <mergeCell ref="H67:I67"/>
    <mergeCell ref="K67:O67"/>
    <mergeCell ref="AF67:AJ67"/>
    <mergeCell ref="AL67:AM67"/>
    <mergeCell ref="AO67:AS67"/>
    <mergeCell ref="AU67:AY67"/>
    <mergeCell ref="B68:F68"/>
    <mergeCell ref="H68:I68"/>
    <mergeCell ref="K68:O68"/>
    <mergeCell ref="AF68:AJ68"/>
    <mergeCell ref="AL68:AM68"/>
    <mergeCell ref="AO68:AS68"/>
    <mergeCell ref="BA67:BB67"/>
    <mergeCell ref="BD67:BH67"/>
    <mergeCell ref="B66:F66"/>
    <mergeCell ref="H66:I66"/>
    <mergeCell ref="K66:O66"/>
    <mergeCell ref="AF66:AJ66"/>
    <mergeCell ref="AL66:AM66"/>
    <mergeCell ref="AO66:AS66"/>
    <mergeCell ref="AU66:AY66"/>
    <mergeCell ref="BA66:BB66"/>
    <mergeCell ref="BD66:BH66"/>
    <mergeCell ref="AU64:AY64"/>
    <mergeCell ref="BA64:BB64"/>
    <mergeCell ref="BD64:BH64"/>
    <mergeCell ref="B65:F65"/>
    <mergeCell ref="H65:I65"/>
    <mergeCell ref="K65:O65"/>
    <mergeCell ref="AF65:AJ65"/>
    <mergeCell ref="AL65:AM65"/>
    <mergeCell ref="AO65:AS65"/>
    <mergeCell ref="AU65:AY65"/>
    <mergeCell ref="BA65:BB65"/>
    <mergeCell ref="BD65:BH65"/>
    <mergeCell ref="B64:F64"/>
    <mergeCell ref="H64:I64"/>
    <mergeCell ref="K64:O64"/>
    <mergeCell ref="AF64:AJ64"/>
    <mergeCell ref="AL64:AM64"/>
    <mergeCell ref="AO64:AS64"/>
    <mergeCell ref="Z64:AD64"/>
    <mergeCell ref="W64:X64"/>
    <mergeCell ref="Q64:U64"/>
    <mergeCell ref="AU63:AY63"/>
    <mergeCell ref="BA63:BB63"/>
    <mergeCell ref="BD63:BH63"/>
    <mergeCell ref="B62:F62"/>
    <mergeCell ref="H62:I62"/>
    <mergeCell ref="K62:O62"/>
    <mergeCell ref="Q62:U62"/>
    <mergeCell ref="W62:X62"/>
    <mergeCell ref="Z62:AD62"/>
    <mergeCell ref="AF62:AJ62"/>
    <mergeCell ref="AU62:AY62"/>
    <mergeCell ref="BA62:BB62"/>
    <mergeCell ref="BD62:BH62"/>
    <mergeCell ref="B63:F63"/>
    <mergeCell ref="H63:I63"/>
    <mergeCell ref="K63:O63"/>
    <mergeCell ref="W63:X63"/>
    <mergeCell ref="AF63:AJ63"/>
    <mergeCell ref="AL63:AM63"/>
    <mergeCell ref="AO63:AS63"/>
    <mergeCell ref="Z63:AD63"/>
    <mergeCell ref="Q63:U63"/>
    <mergeCell ref="B61:F61"/>
    <mergeCell ref="H61:I61"/>
    <mergeCell ref="K61:O61"/>
    <mergeCell ref="AF61:AJ61"/>
    <mergeCell ref="AL61:AM61"/>
    <mergeCell ref="AO61:AS61"/>
    <mergeCell ref="AU61:AY61"/>
    <mergeCell ref="BA61:BB61"/>
    <mergeCell ref="G60:J60"/>
    <mergeCell ref="K60:O60"/>
    <mergeCell ref="AF60:AJ60"/>
    <mergeCell ref="AK60:AN60"/>
    <mergeCell ref="AO60:AS60"/>
    <mergeCell ref="AU60:AY60"/>
    <mergeCell ref="B60:F60"/>
    <mergeCell ref="BD61:BH61"/>
    <mergeCell ref="Q61:U61"/>
    <mergeCell ref="W61:X61"/>
    <mergeCell ref="Z61:AD61"/>
    <mergeCell ref="AF57:AJ57"/>
    <mergeCell ref="AL57:AM57"/>
    <mergeCell ref="AO57:AS57"/>
    <mergeCell ref="AU57:AY57"/>
    <mergeCell ref="BA57:BB57"/>
    <mergeCell ref="BD57:BH57"/>
    <mergeCell ref="AZ60:BC60"/>
    <mergeCell ref="BD60:BH60"/>
    <mergeCell ref="AF59:AN59"/>
    <mergeCell ref="AU59:BC59"/>
    <mergeCell ref="W57:X57"/>
    <mergeCell ref="Q57:U57"/>
    <mergeCell ref="V60:Y60"/>
    <mergeCell ref="Q59:Y59"/>
    <mergeCell ref="Z57:AD57"/>
    <mergeCell ref="AZ56:BC56"/>
    <mergeCell ref="Q56:U56"/>
    <mergeCell ref="Z56:AD56"/>
    <mergeCell ref="B55:F55"/>
    <mergeCell ref="H55:I55"/>
    <mergeCell ref="K55:O55"/>
    <mergeCell ref="BD54:BH54"/>
    <mergeCell ref="AU53:AY53"/>
    <mergeCell ref="BA53:BB53"/>
    <mergeCell ref="BD53:BH53"/>
    <mergeCell ref="AL53:AM53"/>
    <mergeCell ref="AO53:AS53"/>
    <mergeCell ref="AU54:AY54"/>
    <mergeCell ref="BA54:BB54"/>
    <mergeCell ref="AU56:AY56"/>
    <mergeCell ref="BD56:BH56"/>
    <mergeCell ref="AU55:BC55"/>
    <mergeCell ref="Q53:U53"/>
    <mergeCell ref="B54:F54"/>
    <mergeCell ref="H54:I54"/>
    <mergeCell ref="K54:O54"/>
    <mergeCell ref="B56:F56"/>
    <mergeCell ref="H56:I56"/>
    <mergeCell ref="K56:O56"/>
    <mergeCell ref="BA52:BB52"/>
    <mergeCell ref="BD52:BH52"/>
    <mergeCell ref="B51:F51"/>
    <mergeCell ref="H51:I51"/>
    <mergeCell ref="K51:O51"/>
    <mergeCell ref="B50:F50"/>
    <mergeCell ref="H50:I50"/>
    <mergeCell ref="K50:O50"/>
    <mergeCell ref="AU51:AY51"/>
    <mergeCell ref="BA51:BB51"/>
    <mergeCell ref="BD51:BH51"/>
    <mergeCell ref="B52:F52"/>
    <mergeCell ref="H52:I52"/>
    <mergeCell ref="K52:O52"/>
    <mergeCell ref="AF52:AJ52"/>
    <mergeCell ref="AL52:AM52"/>
    <mergeCell ref="AO52:AS52"/>
    <mergeCell ref="AU52:AY52"/>
    <mergeCell ref="AU44:AY44"/>
    <mergeCell ref="BA44:BB44"/>
    <mergeCell ref="BD44:BH44"/>
    <mergeCell ref="AU45:AY45"/>
    <mergeCell ref="BA45:BB45"/>
    <mergeCell ref="BD45:BH45"/>
    <mergeCell ref="B45:F45"/>
    <mergeCell ref="H45:I45"/>
    <mergeCell ref="K45:O45"/>
    <mergeCell ref="Q45:U45"/>
    <mergeCell ref="W45:X45"/>
    <mergeCell ref="Z45:AD45"/>
    <mergeCell ref="B44:F44"/>
    <mergeCell ref="H44:I44"/>
    <mergeCell ref="K44:O44"/>
    <mergeCell ref="Q44:U44"/>
    <mergeCell ref="W44:X44"/>
    <mergeCell ref="Z44:AD44"/>
    <mergeCell ref="AF44:AJ44"/>
    <mergeCell ref="AL44:AM44"/>
    <mergeCell ref="AO44:AS44"/>
    <mergeCell ref="AF45:AJ45"/>
    <mergeCell ref="AL45:AM45"/>
    <mergeCell ref="AO45:AS45"/>
    <mergeCell ref="AU42:AY42"/>
    <mergeCell ref="BA42:BB42"/>
    <mergeCell ref="BD42:BH42"/>
    <mergeCell ref="B43:F43"/>
    <mergeCell ref="H43:I43"/>
    <mergeCell ref="K43:O43"/>
    <mergeCell ref="Q43:U43"/>
    <mergeCell ref="W43:X43"/>
    <mergeCell ref="Z43:AD43"/>
    <mergeCell ref="AF43:AJ43"/>
    <mergeCell ref="AL43:AM43"/>
    <mergeCell ref="AO43:AS43"/>
    <mergeCell ref="AU43:AY43"/>
    <mergeCell ref="BA43:BB43"/>
    <mergeCell ref="BD43:BH43"/>
    <mergeCell ref="B42:F42"/>
    <mergeCell ref="H42:I42"/>
    <mergeCell ref="K42:O42"/>
    <mergeCell ref="Q42:U42"/>
    <mergeCell ref="W42:X42"/>
    <mergeCell ref="Z42:AD42"/>
    <mergeCell ref="AF42:AJ42"/>
    <mergeCell ref="AL42:AM42"/>
    <mergeCell ref="AO42:AS42"/>
    <mergeCell ref="AU40:AY40"/>
    <mergeCell ref="BA40:BB40"/>
    <mergeCell ref="BD40:BH40"/>
    <mergeCell ref="B41:F41"/>
    <mergeCell ref="H41:I41"/>
    <mergeCell ref="K41:O41"/>
    <mergeCell ref="Q41:U41"/>
    <mergeCell ref="W41:X41"/>
    <mergeCell ref="Z41:AD41"/>
    <mergeCell ref="AF41:AJ41"/>
    <mergeCell ref="AL41:AM41"/>
    <mergeCell ref="AO41:AS41"/>
    <mergeCell ref="AU41:AY41"/>
    <mergeCell ref="BA41:BB41"/>
    <mergeCell ref="BD41:BH41"/>
    <mergeCell ref="B40:F40"/>
    <mergeCell ref="H40:I40"/>
    <mergeCell ref="K40:O40"/>
    <mergeCell ref="Q40:U40"/>
    <mergeCell ref="W40:X40"/>
    <mergeCell ref="Z40:AD40"/>
    <mergeCell ref="AF40:AJ40"/>
    <mergeCell ref="AL40:AM40"/>
    <mergeCell ref="AO40:AS40"/>
    <mergeCell ref="BA38:BB38"/>
    <mergeCell ref="BD38:BH38"/>
    <mergeCell ref="B39:F39"/>
    <mergeCell ref="H39:I39"/>
    <mergeCell ref="K39:O39"/>
    <mergeCell ref="Q39:U39"/>
    <mergeCell ref="W39:X39"/>
    <mergeCell ref="Z39:AD39"/>
    <mergeCell ref="AF39:AJ39"/>
    <mergeCell ref="AL39:AM39"/>
    <mergeCell ref="AO39:AS39"/>
    <mergeCell ref="AU39:AY39"/>
    <mergeCell ref="BA39:BB39"/>
    <mergeCell ref="BD39:BH39"/>
    <mergeCell ref="B38:F38"/>
    <mergeCell ref="H38:I38"/>
    <mergeCell ref="K38:O38"/>
    <mergeCell ref="Q38:U38"/>
    <mergeCell ref="W38:X38"/>
    <mergeCell ref="Z38:AD38"/>
    <mergeCell ref="AF38:AJ38"/>
    <mergeCell ref="AL38:AM38"/>
    <mergeCell ref="AO38:AS38"/>
    <mergeCell ref="BA36:BB36"/>
    <mergeCell ref="BD36:BH36"/>
    <mergeCell ref="B37:F37"/>
    <mergeCell ref="H37:I37"/>
    <mergeCell ref="K37:O37"/>
    <mergeCell ref="Q37:U37"/>
    <mergeCell ref="W37:X37"/>
    <mergeCell ref="Z37:AD37"/>
    <mergeCell ref="AF37:AJ37"/>
    <mergeCell ref="AL37:AM37"/>
    <mergeCell ref="AO37:AS37"/>
    <mergeCell ref="AU37:AY37"/>
    <mergeCell ref="BA37:BB37"/>
    <mergeCell ref="BD37:BH37"/>
    <mergeCell ref="B36:F36"/>
    <mergeCell ref="H36:I36"/>
    <mergeCell ref="K36:O36"/>
    <mergeCell ref="Q36:U36"/>
    <mergeCell ref="W36:X36"/>
    <mergeCell ref="Z36:AD36"/>
    <mergeCell ref="AF36:AJ36"/>
    <mergeCell ref="AL36:AM36"/>
    <mergeCell ref="AO36:AS36"/>
    <mergeCell ref="BA34:BB34"/>
    <mergeCell ref="BD34:BH34"/>
    <mergeCell ref="B35:F35"/>
    <mergeCell ref="H35:I35"/>
    <mergeCell ref="K35:O35"/>
    <mergeCell ref="Q35:U35"/>
    <mergeCell ref="W35:X35"/>
    <mergeCell ref="Z35:AD35"/>
    <mergeCell ref="AF35:AJ35"/>
    <mergeCell ref="AL35:AM35"/>
    <mergeCell ref="AO35:AS35"/>
    <mergeCell ref="AU35:AY35"/>
    <mergeCell ref="BA35:BB35"/>
    <mergeCell ref="BD35:BH35"/>
    <mergeCell ref="B34:F34"/>
    <mergeCell ref="H34:I34"/>
    <mergeCell ref="K34:O34"/>
    <mergeCell ref="Q34:U34"/>
    <mergeCell ref="W34:X34"/>
    <mergeCell ref="Z34:AD34"/>
    <mergeCell ref="AF34:AJ34"/>
    <mergeCell ref="AL34:AM34"/>
    <mergeCell ref="AO34:AS34"/>
    <mergeCell ref="BD33:BH33"/>
    <mergeCell ref="B33:F33"/>
    <mergeCell ref="G33:J33"/>
    <mergeCell ref="K33:O33"/>
    <mergeCell ref="Q33:U33"/>
    <mergeCell ref="V33:Y33"/>
    <mergeCell ref="Z33:AD33"/>
    <mergeCell ref="AF33:AJ33"/>
    <mergeCell ref="AK33:AN33"/>
    <mergeCell ref="AO33:AS33"/>
    <mergeCell ref="AU33:AY33"/>
    <mergeCell ref="AZ33:BC33"/>
    <mergeCell ref="BD24:BH24"/>
    <mergeCell ref="B24:F24"/>
    <mergeCell ref="H24:I24"/>
    <mergeCell ref="K24:O24"/>
    <mergeCell ref="Q24:U24"/>
    <mergeCell ref="W24:X24"/>
    <mergeCell ref="Z24:AD24"/>
    <mergeCell ref="AF24:AJ24"/>
    <mergeCell ref="AL24:AM24"/>
    <mergeCell ref="AO24:AS24"/>
    <mergeCell ref="AU24:AY24"/>
    <mergeCell ref="BD22:BH22"/>
    <mergeCell ref="B23:F23"/>
    <mergeCell ref="H23:I23"/>
    <mergeCell ref="K23:O23"/>
    <mergeCell ref="Q23:U23"/>
    <mergeCell ref="W23:X23"/>
    <mergeCell ref="Z23:AD23"/>
    <mergeCell ref="AF23:AJ23"/>
    <mergeCell ref="AL23:AM23"/>
    <mergeCell ref="AO23:AS23"/>
    <mergeCell ref="AU23:AY23"/>
    <mergeCell ref="BA23:BB23"/>
    <mergeCell ref="BD23:BH23"/>
    <mergeCell ref="B22:F22"/>
    <mergeCell ref="H22:I22"/>
    <mergeCell ref="K22:O22"/>
    <mergeCell ref="Q22:U22"/>
    <mergeCell ref="W22:X22"/>
    <mergeCell ref="Z22:AD22"/>
    <mergeCell ref="AF22:AJ22"/>
    <mergeCell ref="AL22:AM22"/>
    <mergeCell ref="AO22:AS22"/>
    <mergeCell ref="BD20:BH20"/>
    <mergeCell ref="B21:F21"/>
    <mergeCell ref="H21:I21"/>
    <mergeCell ref="K21:O21"/>
    <mergeCell ref="Q21:U21"/>
    <mergeCell ref="W21:X21"/>
    <mergeCell ref="Z21:AD21"/>
    <mergeCell ref="AF21:AJ21"/>
    <mergeCell ref="AL21:AM21"/>
    <mergeCell ref="AO21:AS21"/>
    <mergeCell ref="AU21:AY21"/>
    <mergeCell ref="BA21:BB21"/>
    <mergeCell ref="BD21:BH21"/>
    <mergeCell ref="B20:F20"/>
    <mergeCell ref="H20:I20"/>
    <mergeCell ref="K20:O20"/>
    <mergeCell ref="Q20:U20"/>
    <mergeCell ref="W20:X20"/>
    <mergeCell ref="Z20:AD20"/>
    <mergeCell ref="AF20:AJ20"/>
    <mergeCell ref="AL20:AM20"/>
    <mergeCell ref="AO20:AS20"/>
    <mergeCell ref="BD17:BH17"/>
    <mergeCell ref="AO18:AS18"/>
    <mergeCell ref="AU18:AY18"/>
    <mergeCell ref="BA16:BB16"/>
    <mergeCell ref="BD16:BH16"/>
    <mergeCell ref="BD19:BH19"/>
    <mergeCell ref="BA18:BB18"/>
    <mergeCell ref="BD18:BH18"/>
    <mergeCell ref="B18:F18"/>
    <mergeCell ref="H18:I18"/>
    <mergeCell ref="K18:O18"/>
    <mergeCell ref="Q18:U18"/>
    <mergeCell ref="W18:X18"/>
    <mergeCell ref="Z18:AD18"/>
    <mergeCell ref="AF18:AJ18"/>
    <mergeCell ref="AL18:AM18"/>
    <mergeCell ref="K19:O19"/>
    <mergeCell ref="Q19:U19"/>
    <mergeCell ref="W19:X19"/>
    <mergeCell ref="Z19:AD19"/>
    <mergeCell ref="AF19:AJ19"/>
    <mergeCell ref="AL19:AM19"/>
    <mergeCell ref="AO19:AS19"/>
    <mergeCell ref="AU19:AY19"/>
    <mergeCell ref="BD15:BH15"/>
    <mergeCell ref="B15:F15"/>
    <mergeCell ref="H15:I15"/>
    <mergeCell ref="K15:O15"/>
    <mergeCell ref="Q15:U15"/>
    <mergeCell ref="W15:X15"/>
    <mergeCell ref="Z15:AD15"/>
    <mergeCell ref="B14:F14"/>
    <mergeCell ref="H14:I14"/>
    <mergeCell ref="K14:O14"/>
    <mergeCell ref="Q14:U14"/>
    <mergeCell ref="W14:X14"/>
    <mergeCell ref="Z14:AD14"/>
    <mergeCell ref="BA14:BB14"/>
    <mergeCell ref="BD14:BH14"/>
    <mergeCell ref="AF15:AJ15"/>
    <mergeCell ref="AL15:AM15"/>
    <mergeCell ref="AO15:AS15"/>
    <mergeCell ref="AU15:AY15"/>
    <mergeCell ref="BA15:BB15"/>
    <mergeCell ref="AF14:AJ14"/>
    <mergeCell ref="AL14:AM14"/>
    <mergeCell ref="AO14:AS14"/>
    <mergeCell ref="AU14:AY14"/>
    <mergeCell ref="BD13:BH13"/>
    <mergeCell ref="B13:F13"/>
    <mergeCell ref="H13:I13"/>
    <mergeCell ref="K13:O13"/>
    <mergeCell ref="Q13:U13"/>
    <mergeCell ref="W13:X13"/>
    <mergeCell ref="Z13:AD13"/>
    <mergeCell ref="Z12:AD12"/>
    <mergeCell ref="AF13:AJ13"/>
    <mergeCell ref="AL13:AM13"/>
    <mergeCell ref="AO13:AS13"/>
    <mergeCell ref="AU13:AY13"/>
    <mergeCell ref="BA13:BB13"/>
    <mergeCell ref="AF12:AJ12"/>
    <mergeCell ref="AK12:AN12"/>
    <mergeCell ref="AO12:AS12"/>
    <mergeCell ref="AU12:AY12"/>
    <mergeCell ref="BD12:BH12"/>
    <mergeCell ref="B12:F12"/>
    <mergeCell ref="G12:J12"/>
    <mergeCell ref="K12:O12"/>
    <mergeCell ref="Q12:U12"/>
    <mergeCell ref="V12:Y12"/>
    <mergeCell ref="AF5:AI5"/>
    <mergeCell ref="AU5:AX5"/>
    <mergeCell ref="B6:G6"/>
    <mergeCell ref="Q6:V6"/>
    <mergeCell ref="AF6:AK6"/>
    <mergeCell ref="AU6:AZ6"/>
    <mergeCell ref="B5:E5"/>
    <mergeCell ref="Q5:T5"/>
    <mergeCell ref="AZ12:BC12"/>
    <mergeCell ref="Q55:U55"/>
    <mergeCell ref="B16:F16"/>
    <mergeCell ref="AF17:AJ17"/>
    <mergeCell ref="AL17:AM17"/>
    <mergeCell ref="AO17:AS17"/>
    <mergeCell ref="AU17:AY17"/>
    <mergeCell ref="AF26:AI26"/>
    <mergeCell ref="AU26:AX26"/>
    <mergeCell ref="B27:G27"/>
    <mergeCell ref="Q27:V27"/>
    <mergeCell ref="AF27:AK27"/>
    <mergeCell ref="AU27:AZ27"/>
    <mergeCell ref="AU34:AY34"/>
    <mergeCell ref="AU36:AY36"/>
    <mergeCell ref="H16:I16"/>
    <mergeCell ref="K16:O16"/>
    <mergeCell ref="Q16:U16"/>
    <mergeCell ref="W16:X16"/>
    <mergeCell ref="Z16:AD16"/>
    <mergeCell ref="AF16:AJ16"/>
    <mergeCell ref="AL16:AM16"/>
    <mergeCell ref="AO16:AS16"/>
    <mergeCell ref="AU16:AY16"/>
    <mergeCell ref="AU38:AY38"/>
    <mergeCell ref="BA17:BB17"/>
    <mergeCell ref="BA19:BB19"/>
    <mergeCell ref="AU20:AY20"/>
    <mergeCell ref="BA20:BB20"/>
    <mergeCell ref="AU22:AY22"/>
    <mergeCell ref="BA22:BB22"/>
    <mergeCell ref="B19:F19"/>
    <mergeCell ref="H19:I19"/>
    <mergeCell ref="B26:E26"/>
    <mergeCell ref="Q26:T26"/>
    <mergeCell ref="B17:F17"/>
    <mergeCell ref="H17:I17"/>
    <mergeCell ref="K17:O17"/>
    <mergeCell ref="Q17:U17"/>
    <mergeCell ref="W17:X17"/>
    <mergeCell ref="Z17:AD17"/>
    <mergeCell ref="BA24:BB24"/>
    <mergeCell ref="B57:F57"/>
    <mergeCell ref="H57:I57"/>
    <mergeCell ref="K57:O57"/>
    <mergeCell ref="B59:J59"/>
    <mergeCell ref="B48:J48"/>
    <mergeCell ref="B49:F49"/>
    <mergeCell ref="G49:J49"/>
    <mergeCell ref="K49:O49"/>
    <mergeCell ref="B53:F53"/>
    <mergeCell ref="H53:I53"/>
    <mergeCell ref="K53:O53"/>
  </mergeCells>
  <pageMargins left="0.7" right="0.7" top="0.75" bottom="0.75" header="0.3" footer="0.3"/>
  <pageSetup paperSize="9" orientation="portrait" verticalDpi="0" r:id="rId1"/>
  <ignoredErrors>
    <ignoredError sqref="B14:F22 K15:O23 Q14:U14 Z16:AD17 AP17:AS17 AF15:AJ19 AU14:AY14 BD15:BH15 B23 Q22:Q23 B35:F35 BD35:BH35 Q16:U16 R15:U15 Q21:U21 Q17:U17 AA24:AD24 AA23:AD23 AA22:AD22 AA20:AD20 Z19:AD19 R18:U18 R19:U19 AA21:AD21 R22:U22 AA18:AD18 Z15:AD15 R20:U20 AF14:AJ14 AF22:AJ22 AO21:AS23 AP20:AS20 AO19:AS19 AP18:AS18 AO15:AS15 AG21:AJ21 AG20:AJ20 AP16:AS16 AU16:AY16 AV15:AY15 AU17:AY19 BE22:BH22 BD19:BH21 AU22:AY22 AV20:AY20 AV21:AY21 AU23:AY23 BD18:BH18 BE16:BH16 BE17:BH17 B37:F37 C36:F36 C40:F40 C38:F38 B42:F42 C41:F41 C39:F39 B46:F46 C45:F45 B43:F44 R44:U44 AG44:AJ44 AF43:AJ43 BE42:BH42 BD36:BH38 BD40:BH40 BE39:BH39 BE41:BH41 L39:O39 L36:O36 L40:O40 K37:O38 K36 K39 K40 R41:U41 R43:U43 R40:U40 R39:U39 R38:U38 R42:U42 R36:U36 R37:U37 R35:U35 Q36 Q35 Q41 Q37 Q43 Q42 Q38 Q39 Q40 AA37:AD37 AA39:AD39 AA36:AD36 AA40:AD40 AA41:AD41 AA38:AD38 Z37 Z39 Z38 Z42:AD42 Z41 Z40 Z36 AG41:AJ41 AG40:AJ40 AG42:AJ42 AG38:AJ38 AG39:AJ39 AG36:AJ36 AG37:AJ37 AG35:AJ35 AF36 AF35 AF38 AF37 AF41 AF39 AF42 AF40 AP37:AS37 AP36:AS36 AP39:AS39 AP40:AS40 AP41:AS41 AP38:AS38 AO37 AO39 AO38 AO42:AS42 AO41 AO40 AO36 AV43:AY43 AU44:AY44 AV35:AY35 AV40:AY40 AV39:AY39 AU41:AY42 AV37:AY37 AU38:AY38 AU36:AY36 AU35 AU37 AU40 AU43 AU39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Poules</vt:lpstr>
      <vt:lpstr>Fire </vt:lpstr>
      <vt:lpstr>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2018-05-12T12:13:41Z</dcterms:modified>
</cp:coreProperties>
</file>