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8515" windowHeight="12270"/>
  </bookViews>
  <sheets>
    <sheet name="Recap" sheetId="1" r:id="rId1"/>
  </sheets>
  <externalReferences>
    <externalReference r:id="rId2"/>
    <externalReference r:id="rId3"/>
    <externalReference r:id="rId4"/>
  </externalReferences>
  <definedNames>
    <definedName name="liste2">[1]Feuil2!$J$2:$J$8</definedName>
  </definedNames>
  <calcPr calcId="145621" concurrentCalc="0"/>
</workbook>
</file>

<file path=xl/calcChain.xml><?xml version="1.0" encoding="utf-8"?>
<calcChain xmlns="http://schemas.openxmlformats.org/spreadsheetml/2006/main">
  <c r="C4" i="1" l="1"/>
  <c r="B4" i="1"/>
  <c r="D4" i="1"/>
  <c r="F4" i="1"/>
  <c r="H4" i="1"/>
  <c r="J4" i="1"/>
  <c r="E4" i="1"/>
  <c r="G4" i="1"/>
  <c r="I4" i="1"/>
  <c r="B11" i="1"/>
  <c r="B9" i="1"/>
  <c r="D5" i="1"/>
  <c r="D6" i="1"/>
  <c r="D7" i="1"/>
  <c r="D8" i="1"/>
  <c r="D9" i="1"/>
  <c r="D10" i="1"/>
  <c r="D11" i="1"/>
  <c r="F5" i="1"/>
  <c r="F6" i="1"/>
  <c r="F7" i="1"/>
  <c r="F8" i="1"/>
  <c r="F9" i="1"/>
  <c r="F10" i="1"/>
  <c r="F11" i="1"/>
  <c r="H5" i="1"/>
  <c r="H6" i="1"/>
  <c r="H7" i="1"/>
  <c r="H8" i="1"/>
  <c r="H9" i="1"/>
  <c r="H10" i="1"/>
  <c r="H11" i="1"/>
  <c r="D12" i="1"/>
  <c r="F12" i="1"/>
  <c r="H12" i="1"/>
  <c r="J12" i="1"/>
  <c r="J11" i="1"/>
  <c r="C11" i="1"/>
  <c r="E11" i="1"/>
  <c r="G11" i="1"/>
  <c r="I11" i="1"/>
  <c r="J10" i="1"/>
  <c r="B10" i="1"/>
  <c r="C10" i="1"/>
  <c r="E10" i="1"/>
  <c r="G10" i="1"/>
  <c r="I10" i="1"/>
  <c r="J9" i="1"/>
  <c r="C9" i="1"/>
  <c r="E9" i="1"/>
  <c r="G9" i="1"/>
  <c r="I9" i="1"/>
  <c r="J8" i="1"/>
  <c r="B8" i="1"/>
  <c r="C8" i="1"/>
  <c r="E8" i="1"/>
  <c r="G8" i="1"/>
  <c r="I8" i="1"/>
  <c r="J7" i="1"/>
  <c r="B7" i="1"/>
  <c r="C7" i="1"/>
  <c r="E7" i="1"/>
  <c r="G7" i="1"/>
  <c r="I7" i="1"/>
  <c r="J6" i="1"/>
  <c r="B6" i="1"/>
  <c r="C6" i="1"/>
  <c r="E6" i="1"/>
  <c r="G6" i="1"/>
  <c r="I6" i="1"/>
  <c r="J5" i="1"/>
  <c r="B5" i="1"/>
  <c r="C5" i="1"/>
  <c r="E5" i="1"/>
  <c r="G5" i="1"/>
  <c r="I5" i="1"/>
</calcChain>
</file>

<file path=xl/sharedStrings.xml><?xml version="1.0" encoding="utf-8"?>
<sst xmlns="http://schemas.openxmlformats.org/spreadsheetml/2006/main" count="27" uniqueCount="22">
  <si>
    <t>Désignation des prestations</t>
  </si>
  <si>
    <t>Coût référence HT</t>
  </si>
  <si>
    <t>Architecte JUNIOR</t>
  </si>
  <si>
    <t>Architecte SENIOR</t>
  </si>
  <si>
    <t>Cadre</t>
  </si>
  <si>
    <t>Vérification</t>
  </si>
  <si>
    <t>Total Temps</t>
  </si>
  <si>
    <t>Part</t>
  </si>
  <si>
    <t>Temps</t>
  </si>
  <si>
    <t>APS</t>
  </si>
  <si>
    <t>PC</t>
  </si>
  <si>
    <t>APD</t>
  </si>
  <si>
    <t>PRO</t>
  </si>
  <si>
    <t>DET</t>
  </si>
  <si>
    <t>OPR</t>
  </si>
  <si>
    <t>DOE</t>
  </si>
  <si>
    <t>GPA</t>
  </si>
  <si>
    <t>Projet :</t>
  </si>
  <si>
    <t>Pasly (02)</t>
  </si>
  <si>
    <t>SOMME.SI.ENS(lier1.xlsx!Tab_Eric[Heures par projet];lier1.xlsx!Tab_Eric[Projets];$C$21;lier1.xlsx!Tab_Eric[Phases];A4)</t>
  </si>
  <si>
    <t>SOMME.SI.ENS(lier1.xlsx!Tab_Ricardo[Heures par projet];lier1.xlsx!Tab_Ricardo[Projets];$C$21;lier1.xlsx!Tab_Ricardo[Phases];A4)</t>
  </si>
  <si>
    <t>SOMME.SI.ENS(lier1.xlsx!Tab_Manon[Heures par projet];lier1.xlsx!Tab_Manon[Projets];$C$21;lier1.xlsx!Tab_Manon[Phases];A4)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</si>
</sst>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quot;€&quot;"/>
    <numFmt numFmtId="165" formatCode="_-* #,##0.00\ _F_-;\-* #,##0.00\ _F_-;_-* &quot;-&quot;??\ _F_-;_-@_-"/>
  </numFmts>
  <fonts count="3" x14ac:knownFonts="1">
    <font>
      <sz val="11"/>
      <color theme="1"/>
      <name val="Calibri"/>
      <family val="2"/>
      <scheme val="minor"/>
    </font>
    <font>
      <b/>
      <sz val="11"/>
      <color theme="1"/>
      <name val="Calibri"/>
      <family val="2"/>
      <scheme val="minor"/>
    </font>
    <font>
      <sz val="10"/>
      <name val="Arial"/>
      <family val="2"/>
    </font>
  </fonts>
  <fills count="5">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6">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165" fontId="2" fillId="0" borderId="0" applyFont="0" applyFill="0" applyBorder="0" applyAlignment="0" applyProtection="0"/>
  </cellStyleXfs>
  <cellXfs count="18">
    <xf numFmtId="0" fontId="0" fillId="0" borderId="0" xfId="0"/>
    <xf numFmtId="0" fontId="0" fillId="2" borderId="2" xfId="0" applyFill="1" applyBorder="1" applyAlignment="1">
      <alignment horizontal="center"/>
    </xf>
    <xf numFmtId="0" fontId="0" fillId="0" borderId="2" xfId="0" applyBorder="1"/>
    <xf numFmtId="164" fontId="0" fillId="0" borderId="2" xfId="0" applyNumberFormat="1" applyBorder="1"/>
    <xf numFmtId="10" fontId="0" fillId="3" borderId="2" xfId="0" applyNumberFormat="1" applyFill="1" applyBorder="1" applyAlignment="1">
      <alignment horizontal="right"/>
    </xf>
    <xf numFmtId="0" fontId="0" fillId="4" borderId="2" xfId="0" applyFill="1" applyBorder="1"/>
    <xf numFmtId="10" fontId="0" fillId="3" borderId="2" xfId="0" applyNumberFormat="1" applyFill="1" applyBorder="1"/>
    <xf numFmtId="10" fontId="0" fillId="0" borderId="2" xfId="0" applyNumberFormat="1" applyBorder="1"/>
    <xf numFmtId="0" fontId="0" fillId="0" borderId="1" xfId="0" applyBorder="1"/>
    <xf numFmtId="10" fontId="0" fillId="0" borderId="1" xfId="0" applyNumberFormat="1" applyBorder="1"/>
    <xf numFmtId="0" fontId="1" fillId="0" borderId="4" xfId="0" applyFont="1" applyFill="1" applyBorder="1"/>
    <xf numFmtId="0" fontId="1" fillId="0" borderId="2" xfId="0" applyFont="1" applyFill="1" applyBorder="1"/>
    <xf numFmtId="0" fontId="0" fillId="0" borderId="5" xfId="0" applyBorder="1"/>
    <xf numFmtId="0" fontId="0" fillId="0" borderId="5" xfId="0" applyFill="1" applyBorder="1"/>
    <xf numFmtId="0" fontId="0" fillId="2" borderId="2" xfId="0" applyFill="1" applyBorder="1" applyAlignment="1">
      <alignment horizontal="center" vertical="center"/>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1" fillId="2" borderId="2" xfId="0" applyFont="1" applyFill="1" applyBorder="1" applyAlignment="1">
      <alignment horizontal="center"/>
    </xf>
  </cellXfs>
  <cellStyles count="2">
    <cellStyle name="Milliers 2 2"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3</xdr:col>
      <xdr:colOff>380999</xdr:colOff>
      <xdr:row>18</xdr:row>
      <xdr:rowOff>9523</xdr:rowOff>
    </xdr:from>
    <xdr:to>
      <xdr:col>15</xdr:col>
      <xdr:colOff>238124</xdr:colOff>
      <xdr:row>36</xdr:row>
      <xdr:rowOff>152400</xdr:rowOff>
    </xdr:to>
    <xdr:sp macro="" textlink="">
      <xdr:nvSpPr>
        <xdr:cNvPr id="2" name="ZoneTexte 1"/>
        <xdr:cNvSpPr txBox="1"/>
      </xdr:nvSpPr>
      <xdr:spPr>
        <a:xfrm>
          <a:off x="4010024" y="3438523"/>
          <a:ext cx="9001125" cy="35718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à tous,</a:t>
          </a:r>
        </a:p>
        <a:p>
          <a:endParaRPr lang="fr-FR" sz="1100"/>
        </a:p>
        <a:p>
          <a:r>
            <a:rPr lang="fr-FR" sz="1100"/>
            <a:t>Je voudrais</a:t>
          </a:r>
          <a:r>
            <a:rPr lang="fr-FR" sz="1100" baseline="0"/>
            <a:t> que les colonnes "Temps" soient liées automatiquement aux fiches d'heures du fichier lier1.xlsx.</a:t>
          </a:r>
        </a:p>
        <a:p>
          <a:r>
            <a:rPr lang="fr-FR" sz="1100" baseline="0"/>
            <a:t>Les salariés travaillent sur plusieurs projets, et chaque projet comporte plusieurs phases . Les salariés ne travaillent pas forcément sur les mêmes projets.</a:t>
          </a:r>
        </a:p>
        <a:p>
          <a:endParaRPr lang="fr-FR" sz="1100" baseline="0"/>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Je souhaiterais calculer les nombres d'heures de travail, e</a:t>
          </a:r>
          <a:r>
            <a:rPr lang="fr-FR" sz="1100" baseline="0"/>
            <a:t>n tenant compte du projet (ici "Pasly (02)" en C21), des différentes phases (APS, PC, APD, ... en A4:A11) et du type de poste.</a:t>
          </a:r>
        </a:p>
        <a:p>
          <a:r>
            <a:rPr lang="fr-FR" sz="1100" baseline="0"/>
            <a:t>Marion est architecte JUNIOR, Richard est architecte SENIOR, Eric est Cadre.</a:t>
          </a:r>
        </a:p>
        <a:p>
          <a:endParaRPr lang="fr-FR" sz="1100" baseline="0"/>
        </a:p>
        <a:p>
          <a:r>
            <a:rPr lang="fr-FR" sz="1100" baseline="0"/>
            <a:t>Je pense avoir réussi grâce à la fonction SOMME.SI.ENS, en reliant les colonnes "Temps" aux fiches d'heures.</a:t>
          </a:r>
        </a:p>
        <a:p>
          <a:r>
            <a:rPr lang="fr-FR" sz="1100" baseline="0"/>
            <a:t>Mais il semble que les données ne s'actualisent pas automatiquement. En effet, les fiches d'heures sont alimentées quotidiennement par les salariés, les données ne sont donc pas fixes. </a:t>
          </a:r>
        </a:p>
        <a:p>
          <a:r>
            <a:rPr lang="fr-FR" sz="1100" baseline="0"/>
            <a:t>Si je n'ai pas les deux classeurs ouverts, l'erreur #REF s'affiche. Une fois ouverts simultanément, tout fonctionne.</a:t>
          </a:r>
          <a:br>
            <a:rPr lang="fr-FR" sz="1100" baseline="0"/>
          </a:br>
          <a:r>
            <a:rPr lang="fr-FR" sz="1100" baseline="0"/>
            <a:t/>
          </a:r>
          <a:br>
            <a:rPr lang="fr-FR" sz="1100" baseline="0"/>
          </a:br>
          <a:r>
            <a:rPr lang="fr-FR" sz="1100" baseline="0"/>
            <a:t>Auriez-vous une solution pour que le fichier lier2.xlsx soit mis à jour automatiquement, sans avoir besoin d'ouvrir le fichier lier1.xlsx svp ?</a:t>
          </a:r>
        </a:p>
        <a:p>
          <a:endParaRPr lang="fr-FR" sz="1100" baseline="0"/>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PS : j'ai pourtant l'impression que la liaison fonctionne  pour les colonnes "Coût référence HT" et "Part", où j'ai là aussi des liaisons avec des cellules d'un fichier extérieur. Je ne comprends donc vraiment pas le problème pour les colonnes "Temps"</a:t>
          </a:r>
          <a:endParaRPr lang="fr-FR">
            <a:effectLst/>
          </a:endParaRPr>
        </a:p>
        <a:p>
          <a:endParaRPr lang="fr-FR" sz="1100" baseline="0"/>
        </a:p>
        <a:p>
          <a:r>
            <a:rPr lang="fr-FR" sz="1100" baseline="0"/>
            <a:t>En vous remerciant d'avance pour votre précieuse aide</a:t>
          </a:r>
        </a:p>
        <a:p>
          <a:endParaRPr lang="fr-FR" sz="1100" baseline="0"/>
        </a:p>
        <a:p>
          <a:endParaRPr lang="fr-FR" sz="1100" baseline="0"/>
        </a:p>
        <a:p>
          <a:endParaRPr lang="fr-FR" sz="1100" baseline="0"/>
        </a:p>
        <a:p>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uivi%20des%20heures%20-%20Copi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ecomp_horair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lier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Feuil3"/>
    </sheetNames>
    <sheetDataSet>
      <sheetData sheetId="0"/>
      <sheetData sheetId="1">
        <row r="2">
          <cell r="J2" t="str">
            <v>a</v>
          </cell>
        </row>
        <row r="3">
          <cell r="J3" t="str">
            <v>b</v>
          </cell>
        </row>
        <row r="4">
          <cell r="J4" t="str">
            <v>c</v>
          </cell>
        </row>
        <row r="5">
          <cell r="J5" t="str">
            <v>d</v>
          </cell>
        </row>
        <row r="6">
          <cell r="J6" t="str">
            <v>e</v>
          </cell>
        </row>
        <row r="7">
          <cell r="J7" t="str">
            <v>f</v>
          </cell>
        </row>
        <row r="8">
          <cell r="J8" t="str">
            <v>g</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Feuil3"/>
    </sheetNames>
    <sheetDataSet>
      <sheetData sheetId="0">
        <row r="16">
          <cell r="B16">
            <v>25000</v>
          </cell>
        </row>
        <row r="17">
          <cell r="B17">
            <v>14000</v>
          </cell>
        </row>
        <row r="18">
          <cell r="B18">
            <v>26000</v>
          </cell>
        </row>
        <row r="19">
          <cell r="B19">
            <v>35000</v>
          </cell>
        </row>
        <row r="25">
          <cell r="B25">
            <v>65500</v>
          </cell>
        </row>
        <row r="26">
          <cell r="B26">
            <v>10700</v>
          </cell>
        </row>
        <row r="27">
          <cell r="B27">
            <v>0</v>
          </cell>
        </row>
        <row r="28">
          <cell r="B28">
            <v>0</v>
          </cell>
        </row>
        <row r="34">
          <cell r="C34">
            <v>25.79066666666667</v>
          </cell>
        </row>
        <row r="35">
          <cell r="C35">
            <v>33.325133333333341</v>
          </cell>
        </row>
        <row r="36">
          <cell r="C36">
            <v>40.993599999999994</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ALA Richard"/>
      <sheetName val="PIERRE Eric"/>
      <sheetName val="XAVIERE Marion"/>
      <sheetName val="Données"/>
    </sheetNames>
    <sheetDataSet>
      <sheetData sheetId="0"/>
      <sheetData sheetId="1"/>
      <sheetData sheetId="2"/>
      <sheetData sheetId="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J17"/>
  <sheetViews>
    <sheetView tabSelected="1" workbookViewId="0">
      <selection activeCell="B26" sqref="B26"/>
    </sheetView>
  </sheetViews>
  <sheetFormatPr baseColWidth="10" defaultRowHeight="15" x14ac:dyDescent="0.25"/>
  <cols>
    <col min="1" max="1" width="25.85546875" bestFit="1" customWidth="1"/>
    <col min="2" max="2" width="17.140625" bestFit="1" customWidth="1"/>
    <col min="3" max="3" width="11.42578125" customWidth="1"/>
  </cols>
  <sheetData>
    <row r="2" spans="1:10" x14ac:dyDescent="0.25">
      <c r="A2" s="15" t="s">
        <v>0</v>
      </c>
      <c r="B2" s="15" t="s">
        <v>1</v>
      </c>
      <c r="C2" s="17" t="s">
        <v>2</v>
      </c>
      <c r="D2" s="17"/>
      <c r="E2" s="17" t="s">
        <v>3</v>
      </c>
      <c r="F2" s="17"/>
      <c r="G2" s="17" t="s">
        <v>4</v>
      </c>
      <c r="H2" s="17"/>
      <c r="I2" s="14" t="s">
        <v>5</v>
      </c>
      <c r="J2" s="14" t="s">
        <v>6</v>
      </c>
    </row>
    <row r="3" spans="1:10" x14ac:dyDescent="0.25">
      <c r="A3" s="16"/>
      <c r="B3" s="16"/>
      <c r="C3" s="1" t="s">
        <v>7</v>
      </c>
      <c r="D3" s="1" t="s">
        <v>8</v>
      </c>
      <c r="E3" s="1" t="s">
        <v>7</v>
      </c>
      <c r="F3" s="1" t="s">
        <v>8</v>
      </c>
      <c r="G3" s="1" t="s">
        <v>7</v>
      </c>
      <c r="H3" s="1" t="s">
        <v>8</v>
      </c>
      <c r="I3" s="14"/>
      <c r="J3" s="14"/>
    </row>
    <row r="4" spans="1:10" x14ac:dyDescent="0.25">
      <c r="A4" s="2" t="s">
        <v>9</v>
      </c>
      <c r="B4" s="3">
        <f>[2]Feuil1!B16</f>
        <v>25000</v>
      </c>
      <c r="C4" s="4">
        <f>IF(B4&gt;0,D4*[2]Feuil1!$C$34/B4,"0,00%")</f>
        <v>0</v>
      </c>
      <c r="D4" s="5">
        <f>SUMIFS([3]!Tab_Manon[Heures par projet],[3]!Tab_Manon[Projets],$C$17,[3]!Tab_Manon[Phases],A4)</f>
        <v>0</v>
      </c>
      <c r="E4" s="6">
        <f>IF(B4&gt;0,F4*[2]Feuil1!$C$35/B4,"0,00%")</f>
        <v>0</v>
      </c>
      <c r="F4" s="5">
        <f>SUMIFS([3]!Tab_Ricardo[Heures par projet],[3]!Tab_Ricardo[Projets],$C$17,[3]!Tab_Ricardo[Phases],A4)</f>
        <v>0</v>
      </c>
      <c r="G4" s="4">
        <f>IF(B4&gt;0,H4*[2]Feuil1!$C$36/B4,"0,00%")</f>
        <v>0</v>
      </c>
      <c r="H4" s="5">
        <f>SUMIFS([3]!Tab_Eric[Heures par projet],[3]!Tab_Eric[Projets],$C$17,[3]!Tab_Eric[Phases],A4)</f>
        <v>0</v>
      </c>
      <c r="I4" s="7">
        <f>C4+E4+G4</f>
        <v>0</v>
      </c>
      <c r="J4" s="2">
        <f>D4+F4+H4</f>
        <v>0</v>
      </c>
    </row>
    <row r="5" spans="1:10" x14ac:dyDescent="0.25">
      <c r="A5" s="2" t="s">
        <v>10</v>
      </c>
      <c r="B5" s="3">
        <f>[2]Feuil1!B17</f>
        <v>14000</v>
      </c>
      <c r="C5" s="4">
        <f>IF(B5&gt;0,D5*[2]Feuil1!$C$34/B5,"0,00%")</f>
        <v>0</v>
      </c>
      <c r="D5" s="5">
        <f>SUMIFS([3]!Tab_Manon[Heures par projet],[3]!Tab_Manon[Projets],$C$17,[3]!Tab_Manon[Phases],A5)</f>
        <v>0</v>
      </c>
      <c r="E5" s="6">
        <f>IF(B5&gt;0,F5*[2]Feuil1!$C$35/B5,"0,00%")</f>
        <v>0</v>
      </c>
      <c r="F5" s="5">
        <f>SUMIFS([3]!Tab_Ricardo[Heures par projet],[3]!Tab_Ricardo[Projets],$C$17,[3]!Tab_Ricardo[Phases],A5)</f>
        <v>0</v>
      </c>
      <c r="G5" s="4">
        <f>IF(B5&gt;0,H5*[2]Feuil1!$C$36/B5,"0,00%")</f>
        <v>0</v>
      </c>
      <c r="H5" s="5">
        <f>SUMIFS([3]!Tab_Eric[Heures par projet],[3]!Tab_Eric[Projets],$C$17,[3]!Tab_Eric[Phases],A5)</f>
        <v>0</v>
      </c>
      <c r="I5" s="7">
        <f t="shared" ref="I5:J12" si="0">C5+E5+G5</f>
        <v>0</v>
      </c>
      <c r="J5" s="2">
        <f t="shared" si="0"/>
        <v>0</v>
      </c>
    </row>
    <row r="6" spans="1:10" x14ac:dyDescent="0.25">
      <c r="A6" s="2" t="s">
        <v>11</v>
      </c>
      <c r="B6" s="3">
        <f>[2]Feuil1!B18</f>
        <v>26000</v>
      </c>
      <c r="C6" s="4">
        <f>IF(B6&gt;0,D6*[2]Feuil1!$C$34/B6,"0,00%")</f>
        <v>0</v>
      </c>
      <c r="D6" s="5">
        <f>SUMIFS([3]!Tab_Manon[Heures par projet],[3]!Tab_Manon[Projets],$C$17,[3]!Tab_Manon[Phases],A6)</f>
        <v>0</v>
      </c>
      <c r="E6" s="6">
        <f>IF(B6&gt;0,F6*[2]Feuil1!$C$35/B6,"0,00%")</f>
        <v>0</v>
      </c>
      <c r="F6" s="5">
        <f>SUMIFS([3]!Tab_Ricardo[Heures par projet],[3]!Tab_Ricardo[Projets],$C$17,[3]!Tab_Ricardo[Phases],A6)</f>
        <v>0</v>
      </c>
      <c r="G6" s="4">
        <f>IF(B6&gt;0,H6*[2]Feuil1!$C$36/B6,"0,00%")</f>
        <v>0</v>
      </c>
      <c r="H6" s="5">
        <f>SUMIFS([3]!Tab_Eric[Heures par projet],[3]!Tab_Eric[Projets],$C$17,[3]!Tab_Eric[Phases],A6)</f>
        <v>0</v>
      </c>
      <c r="I6" s="7">
        <f t="shared" si="0"/>
        <v>0</v>
      </c>
      <c r="J6" s="2">
        <f t="shared" si="0"/>
        <v>0</v>
      </c>
    </row>
    <row r="7" spans="1:10" x14ac:dyDescent="0.25">
      <c r="A7" s="2" t="s">
        <v>12</v>
      </c>
      <c r="B7" s="3">
        <f>[2]Feuil1!B19</f>
        <v>35000</v>
      </c>
      <c r="C7" s="4">
        <f>IF(B7&gt;0,D7*[2]Feuil1!$C$34/B7,"0,00%")</f>
        <v>0</v>
      </c>
      <c r="D7" s="5">
        <f>SUMIFS([3]!Tab_Manon[Heures par projet],[3]!Tab_Manon[Projets],$C$17,[3]!Tab_Manon[Phases],A7)</f>
        <v>0</v>
      </c>
      <c r="E7" s="6">
        <f>IF(B7&gt;0,F7*[2]Feuil1!$C$35/B7,"0,00%")</f>
        <v>0</v>
      </c>
      <c r="F7" s="5">
        <f>SUMIFS([3]!Tab_Ricardo[Heures par projet],[3]!Tab_Ricardo[Projets],$C$17,[3]!Tab_Ricardo[Phases],A7)</f>
        <v>0</v>
      </c>
      <c r="G7" s="4">
        <f>IF(B7&gt;0,H7*[2]Feuil1!$C$36/B7,"0,00%")</f>
        <v>0</v>
      </c>
      <c r="H7" s="5">
        <f>SUMIFS([3]!Tab_Eric[Heures par projet],[3]!Tab_Eric[Projets],$C$17,[3]!Tab_Eric[Phases],A7)</f>
        <v>0</v>
      </c>
      <c r="I7" s="7">
        <f t="shared" si="0"/>
        <v>0</v>
      </c>
      <c r="J7" s="2">
        <f t="shared" si="0"/>
        <v>0</v>
      </c>
    </row>
    <row r="8" spans="1:10" x14ac:dyDescent="0.25">
      <c r="A8" s="2" t="s">
        <v>13</v>
      </c>
      <c r="B8" s="3">
        <f>[2]Feuil1!B25</f>
        <v>65500</v>
      </c>
      <c r="C8" s="4">
        <f>IF(B8&gt;0,D8*[2]Feuil1!$C$34/B8,"0,00%")</f>
        <v>0</v>
      </c>
      <c r="D8" s="5">
        <f>SUMIFS([3]!Tab_Manon[Heures par projet],[3]!Tab_Manon[Projets],$C$17,[3]!Tab_Manon[Phases],A8)</f>
        <v>0</v>
      </c>
      <c r="E8" s="6">
        <f>IF(B8&gt;0,F8*[2]Feuil1!$C$35/B8,"0,00%")</f>
        <v>0</v>
      </c>
      <c r="F8" s="5">
        <f>SUMIFS([3]!Tab_Ricardo[Heures par projet],[3]!Tab_Ricardo[Projets],$C$17,[3]!Tab_Ricardo[Phases],A8)</f>
        <v>0</v>
      </c>
      <c r="G8" s="4">
        <f>IF(B8&gt;0,H8*[2]Feuil1!$C$36/B8,"0,00%")</f>
        <v>1.3768842748091601E-2</v>
      </c>
      <c r="H8" s="5">
        <f>SUMIFS([3]!Tab_Eric[Heures par projet],[3]!Tab_Eric[Projets],$C$17,[3]!Tab_Eric[Phases],A8)</f>
        <v>22</v>
      </c>
      <c r="I8" s="7">
        <f t="shared" si="0"/>
        <v>1.3768842748091601E-2</v>
      </c>
      <c r="J8" s="2">
        <f t="shared" si="0"/>
        <v>22</v>
      </c>
    </row>
    <row r="9" spans="1:10" x14ac:dyDescent="0.25">
      <c r="A9" s="2" t="s">
        <v>14</v>
      </c>
      <c r="B9" s="3">
        <f>[2]Feuil1!B26</f>
        <v>10700</v>
      </c>
      <c r="C9" s="4">
        <f>IF(B9&gt;0,D9*[2]Feuil1!$C$34/B9,"0,00%")</f>
        <v>0</v>
      </c>
      <c r="D9" s="5">
        <f>SUMIFS([3]!Tab_Manon[Heures par projet],[3]!Tab_Manon[Projets],$C$17,[3]!Tab_Manon[Phases],A9)</f>
        <v>0</v>
      </c>
      <c r="E9" s="6">
        <f>IF(B9&gt;0,F9*[2]Feuil1!$C$35/B9,"0,00%")</f>
        <v>0</v>
      </c>
      <c r="F9" s="5">
        <f>SUMIFS([3]!Tab_Ricardo[Heures par projet],[3]!Tab_Ricardo[Projets],$C$17,[3]!Tab_Ricardo[Phases],A9)</f>
        <v>0</v>
      </c>
      <c r="G9" s="4">
        <f>IF(B9&gt;0,H9*[2]Feuil1!$C$36/B9,"0,00%")</f>
        <v>1.9155887850467287E-2</v>
      </c>
      <c r="H9" s="5">
        <f>SUMIFS([3]!Tab_Eric[Heures par projet],[3]!Tab_Eric[Projets],$C$17,[3]!Tab_Eric[Phases],A9)</f>
        <v>5</v>
      </c>
      <c r="I9" s="7">
        <f t="shared" si="0"/>
        <v>1.9155887850467287E-2</v>
      </c>
      <c r="J9" s="2">
        <f t="shared" si="0"/>
        <v>5</v>
      </c>
    </row>
    <row r="10" spans="1:10" x14ac:dyDescent="0.25">
      <c r="A10" s="2" t="s">
        <v>15</v>
      </c>
      <c r="B10" s="3">
        <f>[2]Feuil1!B27</f>
        <v>0</v>
      </c>
      <c r="C10" s="4" t="str">
        <f>IF(B10&gt;0,D10*[2]Feuil1!$C$34/B10,"0,00%")</f>
        <v>0,00%</v>
      </c>
      <c r="D10" s="5">
        <f>SUMIFS([3]!Tab_Manon[Heures par projet],[3]!Tab_Manon[Projets],$C$17,[3]!Tab_Manon[Phases],A10)</f>
        <v>0</v>
      </c>
      <c r="E10" s="4" t="str">
        <f>IF(B10&gt;0,F10*[2]Feuil1!$C$35/B10,"0,00%")</f>
        <v>0,00%</v>
      </c>
      <c r="F10" s="5">
        <f>SUMIFS([3]!Tab_Ricardo[Heures par projet],[3]!Tab_Ricardo[Projets],$C$17,[3]!Tab_Ricardo[Phases],A10)</f>
        <v>0</v>
      </c>
      <c r="G10" s="4" t="str">
        <f>IF(B10&gt;0,H10*[2]Feuil1!$C$36/B10,"0,00%")</f>
        <v>0,00%</v>
      </c>
      <c r="H10" s="5">
        <f>SUMIFS([3]!Tab_Eric[Heures par projet],[3]!Tab_Eric[Projets],$C$17,[3]!Tab_Eric[Phases],A10)</f>
        <v>0</v>
      </c>
      <c r="I10" s="7">
        <f t="shared" si="0"/>
        <v>0</v>
      </c>
      <c r="J10" s="2">
        <f t="shared" si="0"/>
        <v>0</v>
      </c>
    </row>
    <row r="11" spans="1:10" x14ac:dyDescent="0.25">
      <c r="A11" s="8" t="s">
        <v>16</v>
      </c>
      <c r="B11" s="3">
        <f>[2]Feuil1!B28</f>
        <v>0</v>
      </c>
      <c r="C11" s="4" t="str">
        <f>IF(B11&gt;0,D11*[2]Feuil1!$C$34/B11,"0,00%")</f>
        <v>0,00%</v>
      </c>
      <c r="D11" s="5">
        <f>SUMIFS([3]!Tab_Manon[Heures par projet],[3]!Tab_Manon[Projets],$C$17,[3]!Tab_Manon[Phases],A11)</f>
        <v>0</v>
      </c>
      <c r="E11" s="4" t="str">
        <f>IF(B11&gt;0,F11*[2]Feuil1!$C$35/B11,"0,00%")</f>
        <v>0,00%</v>
      </c>
      <c r="F11" s="5">
        <f>SUMIFS([3]!Tab_Ricardo[Heures par projet],[3]!Tab_Ricardo[Projets],$C$17,[3]!Tab_Ricardo[Phases],A11)</f>
        <v>0</v>
      </c>
      <c r="G11" s="4" t="str">
        <f>IF(B11&gt;0,H11*[2]Feuil1!$C$36/B11,"0,00%")</f>
        <v>0,00%</v>
      </c>
      <c r="H11" s="5">
        <f>SUMIFS([3]!Tab_Eric[Heures par projet],[3]!Tab_Eric[Projets],$C$17,[3]!Tab_Eric[Phases],A11)</f>
        <v>0</v>
      </c>
      <c r="I11" s="9">
        <f t="shared" si="0"/>
        <v>0</v>
      </c>
      <c r="J11" s="8">
        <f t="shared" si="0"/>
        <v>0</v>
      </c>
    </row>
    <row r="12" spans="1:10" x14ac:dyDescent="0.25">
      <c r="A12" s="10" t="s">
        <v>6</v>
      </c>
      <c r="B12" s="2"/>
      <c r="C12" s="2"/>
      <c r="D12" s="11">
        <f>SUM(D4:D11)</f>
        <v>0</v>
      </c>
      <c r="E12" s="2"/>
      <c r="F12" s="11">
        <f>SUM(F4:F11)</f>
        <v>0</v>
      </c>
      <c r="G12" s="2"/>
      <c r="H12" s="11">
        <f>SUM(H4:H11)</f>
        <v>27</v>
      </c>
      <c r="I12" s="12"/>
      <c r="J12" s="13">
        <f t="shared" si="0"/>
        <v>27</v>
      </c>
    </row>
    <row r="15" spans="1:10" x14ac:dyDescent="0.25">
      <c r="G15" t="s">
        <v>21</v>
      </c>
    </row>
    <row r="16" spans="1:10" x14ac:dyDescent="0.25">
      <c r="G16" t="s">
        <v>20</v>
      </c>
    </row>
    <row r="17" spans="2:7" x14ac:dyDescent="0.25">
      <c r="B17" t="s">
        <v>17</v>
      </c>
      <c r="C17" t="s">
        <v>18</v>
      </c>
      <c r="G17" t="s">
        <v>19</v>
      </c>
    </row>
  </sheetData>
  <mergeCells count="7">
    <mergeCell ref="J2:J3"/>
    <mergeCell ref="A2:A3"/>
    <mergeCell ref="B2:B3"/>
    <mergeCell ref="C2:D2"/>
    <mergeCell ref="E2:F2"/>
    <mergeCell ref="G2:H2"/>
    <mergeCell ref="I2:I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Recap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archi13</dc:creator>
  <cp:lastModifiedBy>archi13</cp:lastModifiedBy>
  <dcterms:created xsi:type="dcterms:W3CDTF">2018-04-25T10:25:08Z</dcterms:created>
  <dcterms:modified xsi:type="dcterms:W3CDTF">2018-04-25T12:50:53Z</dcterms:modified>
</cp:coreProperties>
</file>