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8275" windowHeight="12045" activeTab="1"/>
  </bookViews>
  <sheets>
    <sheet name="CANALA Richard" sheetId="2" r:id="rId1"/>
    <sheet name="PIERRE Eric" sheetId="1" r:id="rId2"/>
    <sheet name="XAVIERE Marion" sheetId="3" r:id="rId3"/>
    <sheet name="Données" sheetId="4" r:id="rId4"/>
  </sheets>
  <externalReferences>
    <externalReference r:id="rId5"/>
    <externalReference r:id="rId6"/>
    <externalReference r:id="rId7"/>
  </externalReferences>
  <definedNames>
    <definedName name="liste2">[1]Feuil2!$J$2:$J$8</definedName>
  </definedNames>
  <calcPr calcId="145621" concurrentCalc="0"/>
</workbook>
</file>

<file path=xl/calcChain.xml><?xml version="1.0" encoding="utf-8"?>
<calcChain xmlns="http://schemas.openxmlformats.org/spreadsheetml/2006/main">
  <c r="G50" i="3" l="1"/>
  <c r="H50" i="3"/>
  <c r="B45" i="3"/>
  <c r="B46" i="3"/>
  <c r="B47" i="3"/>
  <c r="B48" i="3"/>
  <c r="B49" i="3"/>
  <c r="B50" i="3"/>
  <c r="C50" i="3"/>
  <c r="D50" i="3"/>
  <c r="C49" i="3"/>
  <c r="D49" i="3"/>
  <c r="C48" i="3"/>
  <c r="D48" i="3"/>
  <c r="C47" i="3"/>
  <c r="D47" i="3"/>
  <c r="C46" i="3"/>
  <c r="D46" i="3"/>
  <c r="G45" i="3"/>
  <c r="H45" i="3"/>
  <c r="C45" i="3"/>
  <c r="D45" i="3"/>
  <c r="G47" i="2"/>
  <c r="H47" i="2"/>
  <c r="B42" i="2"/>
  <c r="B43" i="2"/>
  <c r="B44" i="2"/>
  <c r="B45" i="2"/>
  <c r="B46" i="2"/>
  <c r="B47" i="2"/>
  <c r="C47" i="2"/>
  <c r="D47" i="2"/>
  <c r="C46" i="2"/>
  <c r="D46" i="2"/>
  <c r="C45" i="2"/>
  <c r="D45" i="2"/>
  <c r="C44" i="2"/>
  <c r="D44" i="2"/>
  <c r="C43" i="2"/>
  <c r="D43" i="2"/>
  <c r="G42" i="2"/>
  <c r="H42" i="2"/>
  <c r="C42" i="2"/>
  <c r="D42" i="2"/>
  <c r="G81" i="1"/>
  <c r="H81" i="1"/>
  <c r="B76" i="1"/>
  <c r="B77" i="1"/>
  <c r="B78" i="1"/>
  <c r="B79" i="1"/>
  <c r="B80" i="1"/>
  <c r="B81" i="1"/>
  <c r="C81" i="1"/>
  <c r="D81" i="1"/>
  <c r="C80" i="1"/>
  <c r="D80" i="1"/>
  <c r="C79" i="1"/>
  <c r="D79" i="1"/>
  <c r="C78" i="1"/>
  <c r="D78" i="1"/>
  <c r="C77" i="1"/>
  <c r="D77" i="1"/>
  <c r="G76" i="1"/>
  <c r="H76" i="1"/>
  <c r="C76" i="1"/>
  <c r="D76" i="1"/>
</calcChain>
</file>

<file path=xl/comments1.xml><?xml version="1.0" encoding="utf-8"?>
<comments xmlns="http://schemas.openxmlformats.org/spreadsheetml/2006/main">
  <authors>
    <author>archi19</author>
  </authors>
  <commentList>
    <comment ref="F41" authorId="0">
      <text>
        <r>
          <rPr>
            <sz val="9"/>
            <color indexed="81"/>
            <rFont val="Tahoma"/>
            <family val="2"/>
          </rPr>
          <t>à retrouver dans le mois précédent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G41" authorId="0">
      <text>
        <r>
          <rPr>
            <sz val="9"/>
            <color indexed="81"/>
            <rFont val="Tahoma"/>
            <family val="2"/>
          </rPr>
          <t xml:space="preserve">à saisir manuellement
</t>
        </r>
      </text>
    </comment>
  </commentList>
</comments>
</file>

<file path=xl/comments2.xml><?xml version="1.0" encoding="utf-8"?>
<comments xmlns="http://schemas.openxmlformats.org/spreadsheetml/2006/main">
  <authors>
    <author>archi19</author>
  </authors>
  <commentList>
    <comment ref="F75" authorId="0">
      <text>
        <r>
          <rPr>
            <sz val="9"/>
            <color indexed="81"/>
            <rFont val="Tahoma"/>
            <family val="2"/>
          </rPr>
          <t>à retrouver dans le mois précédent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G75" authorId="0">
      <text>
        <r>
          <rPr>
            <sz val="9"/>
            <color indexed="81"/>
            <rFont val="Tahoma"/>
            <family val="2"/>
          </rPr>
          <t xml:space="preserve">à saisir manuellement
</t>
        </r>
      </text>
    </comment>
  </commentList>
</comments>
</file>

<file path=xl/comments3.xml><?xml version="1.0" encoding="utf-8"?>
<comments xmlns="http://schemas.openxmlformats.org/spreadsheetml/2006/main">
  <authors>
    <author>archi19</author>
  </authors>
  <commentList>
    <comment ref="F44" authorId="0">
      <text>
        <r>
          <rPr>
            <sz val="9"/>
            <color indexed="81"/>
            <rFont val="Tahoma"/>
            <family val="2"/>
          </rPr>
          <t>à retrouver dans le mois précédent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G44" authorId="0">
      <text>
        <r>
          <rPr>
            <sz val="9"/>
            <color indexed="81"/>
            <rFont val="Tahoma"/>
            <family val="2"/>
          </rPr>
          <t xml:space="preserve">à saisir manuellement
</t>
        </r>
      </text>
    </comment>
  </commentList>
</comments>
</file>

<file path=xl/sharedStrings.xml><?xml version="1.0" encoding="utf-8"?>
<sst xmlns="http://schemas.openxmlformats.org/spreadsheetml/2006/main" count="286" uniqueCount="100">
  <si>
    <t>AVRIL</t>
  </si>
  <si>
    <t>Jours</t>
  </si>
  <si>
    <t>Projets</t>
  </si>
  <si>
    <t>Phases</t>
  </si>
  <si>
    <t>Heures par projet</t>
  </si>
  <si>
    <t>FÉRIÉ</t>
  </si>
  <si>
    <t>LVDB-02</t>
  </si>
  <si>
    <t>DET</t>
  </si>
  <si>
    <t>ECOUEN (95)</t>
  </si>
  <si>
    <t>PRO</t>
  </si>
  <si>
    <t>CHÂTEAU THIERRY (02)</t>
  </si>
  <si>
    <t>PASLY (02)</t>
  </si>
  <si>
    <t>OPR</t>
  </si>
  <si>
    <t>POISSY (78)</t>
  </si>
  <si>
    <t>AGENCE</t>
  </si>
  <si>
    <t>ROSNY (93)</t>
  </si>
  <si>
    <t>FORMATION</t>
  </si>
  <si>
    <t>RÉCUP</t>
  </si>
  <si>
    <t>Heures totales (semaines et mois)</t>
  </si>
  <si>
    <t>Heures supplémentaires (semaines et mois)</t>
  </si>
  <si>
    <t>Récup (mois)</t>
  </si>
  <si>
    <t>Heures</t>
  </si>
  <si>
    <t>Delta</t>
  </si>
  <si>
    <t>Heures supplémentaires</t>
  </si>
  <si>
    <t>Cumul heures supp</t>
  </si>
  <si>
    <t>Récup utilisées</t>
  </si>
  <si>
    <t>Delta heures supp après récup</t>
  </si>
  <si>
    <t>Semaine 1</t>
  </si>
  <si>
    <t>Semaine 2</t>
  </si>
  <si>
    <t>Semaine 3</t>
  </si>
  <si>
    <t>Semaine 4</t>
  </si>
  <si>
    <t>Congés (mois)</t>
  </si>
  <si>
    <t>Cumul jours de congés</t>
  </si>
  <si>
    <t>Congés pris</t>
  </si>
  <si>
    <t>Congés restants</t>
  </si>
  <si>
    <t>Total</t>
  </si>
  <si>
    <t>CONFLANS SAINTE HONORINE (78)</t>
  </si>
  <si>
    <t>ZAC PRINCESSE</t>
  </si>
  <si>
    <t>PC</t>
  </si>
  <si>
    <t>CONGÉS</t>
  </si>
  <si>
    <t>FAISABILITÉS</t>
  </si>
  <si>
    <t>VAUREAL (95)</t>
  </si>
  <si>
    <t>ST LEU LA FORET (95)</t>
  </si>
  <si>
    <t xml:space="preserve">SOISSONS-Saint-Christophe (02) </t>
  </si>
  <si>
    <t>SOISSONS- Gouraud (02)</t>
  </si>
  <si>
    <t>SOISSONS CROIX D'OR / ST-CHRISTOPHE (02)</t>
  </si>
  <si>
    <t>SOISSONS (02)
ST CREPIN</t>
  </si>
  <si>
    <t>SAINT REMY LES CHEVREUSES-01</t>
  </si>
  <si>
    <t>SAINT PRIX (95)</t>
  </si>
  <si>
    <t>SAINT LEU LA FORET (95)</t>
  </si>
  <si>
    <t>SAINT GERMAIN HOTEL (78)</t>
  </si>
  <si>
    <t>SAINT GERMAIN EN LAYE (78)</t>
  </si>
  <si>
    <t>SAINT DENIS (93)</t>
  </si>
  <si>
    <t>NOISY LE SEC (93)</t>
  </si>
  <si>
    <t>NOISY LE ROI (78)</t>
  </si>
  <si>
    <t>NOISIEL (77)</t>
  </si>
  <si>
    <t xml:space="preserve">NOGENT SUR MARNE </t>
  </si>
  <si>
    <t>NOGENT /MARNE - ACCESSION (94)</t>
  </si>
  <si>
    <t>MONTIGNY-LES-CORMEILLES (78)</t>
  </si>
  <si>
    <t>MEUDON_rue des Capucins (92)</t>
  </si>
  <si>
    <t>MANTES-LA-JOLIE (78)</t>
  </si>
  <si>
    <t>MAISON ALFORT (94)</t>
  </si>
  <si>
    <t>MAGNY-LE-HONGRE (77)</t>
  </si>
  <si>
    <t>LVDB-01</t>
  </si>
  <si>
    <t>ETREILLERS-Tranche 2 (02)</t>
  </si>
  <si>
    <t xml:space="preserve">Garantie de parfait achèvement </t>
  </si>
  <si>
    <t>GPA</t>
  </si>
  <si>
    <t>EPONE (78)</t>
  </si>
  <si>
    <t>Dossiers des ouvrages exécutés</t>
  </si>
  <si>
    <t>DOE</t>
  </si>
  <si>
    <t>Opération préalable à la réception</t>
  </si>
  <si>
    <t>DUGNY (93)</t>
  </si>
  <si>
    <t>Direction exécution travaux</t>
  </si>
  <si>
    <t>DRANCY</t>
  </si>
  <si>
    <t>Marché</t>
  </si>
  <si>
    <t>MAR</t>
  </si>
  <si>
    <t>Assistance contrat travaux</t>
  </si>
  <si>
    <t>ACT</t>
  </si>
  <si>
    <t>CHOISY AU BAC (60)</t>
  </si>
  <si>
    <t>Dossier de consultation des entreprises</t>
  </si>
  <si>
    <t>DCE</t>
  </si>
  <si>
    <t>CHEVILLY LA RUE (94)</t>
  </si>
  <si>
    <t>Projet</t>
  </si>
  <si>
    <t>CHESSY (77)</t>
  </si>
  <si>
    <t>Avant projet détaillé</t>
  </si>
  <si>
    <t>APD</t>
  </si>
  <si>
    <t>CHÂTEAU THIERRY_rue Hazard (02)</t>
  </si>
  <si>
    <t>Permis de construire</t>
  </si>
  <si>
    <t>Avant projet sommaire</t>
  </si>
  <si>
    <t>APS</t>
  </si>
  <si>
    <t>CERGY LE POINT DU JOUR (95)</t>
  </si>
  <si>
    <t>Esquisse</t>
  </si>
  <si>
    <t>ESQ</t>
  </si>
  <si>
    <t>CERGY (95)</t>
  </si>
  <si>
    <t>Faisabilité</t>
  </si>
  <si>
    <t>FAISA</t>
  </si>
  <si>
    <t>ASNIERES SUR SEINE (92)</t>
  </si>
  <si>
    <t>Concours</t>
  </si>
  <si>
    <t>CONCOURS</t>
  </si>
  <si>
    <t>ARGENTEUIL-BEZONS (95)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</si>
</sst>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5" fontId="9" fillId="0" borderId="0" applyFont="0" applyFill="0" applyBorder="0" applyAlignment="0" applyProtection="0"/>
  </cellStyleXfs>
  <cellXfs count="110">
    <xf numFmtId="0" fontId="0" fillId="0" borderId="0" xfId="0"/>
    <xf numFmtId="0" fontId="3" fillId="2" borderId="0" xfId="0" applyFont="1" applyFill="1"/>
    <xf numFmtId="0" fontId="4" fillId="2" borderId="0" xfId="0" applyFont="1" applyFill="1" applyAlignment="1">
      <alignment horizontal="center"/>
    </xf>
    <xf numFmtId="0" fontId="0" fillId="2" borderId="0" xfId="0" applyFill="1"/>
    <xf numFmtId="0" fontId="3" fillId="0" borderId="0" xfId="0" applyFont="1"/>
    <xf numFmtId="0" fontId="5" fillId="0" borderId="1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Border="1"/>
    <xf numFmtId="164" fontId="3" fillId="0" borderId="2" xfId="0" applyNumberFormat="1" applyFont="1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0" fontId="3" fillId="0" borderId="4" xfId="0" applyFont="1" applyBorder="1" applyAlignment="1">
      <alignment horizontal="center" vertical="center"/>
    </xf>
    <xf numFmtId="0" fontId="0" fillId="0" borderId="0" xfId="0" applyBorder="1"/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/>
    <xf numFmtId="0" fontId="3" fillId="3" borderId="5" xfId="0" applyFont="1" applyFill="1" applyBorder="1"/>
    <xf numFmtId="0" fontId="3" fillId="3" borderId="5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/>
    </xf>
    <xf numFmtId="0" fontId="3" fillId="4" borderId="7" xfId="0" applyFont="1" applyFill="1" applyBorder="1"/>
    <xf numFmtId="0" fontId="3" fillId="4" borderId="1" xfId="0" applyFont="1" applyFill="1" applyBorder="1"/>
    <xf numFmtId="0" fontId="3" fillId="4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/>
    </xf>
    <xf numFmtId="0" fontId="3" fillId="5" borderId="7" xfId="0" applyFont="1" applyFill="1" applyBorder="1"/>
    <xf numFmtId="0" fontId="3" fillId="5" borderId="1" xfId="0" applyFont="1" applyFill="1" applyBorder="1"/>
    <xf numFmtId="0" fontId="3" fillId="5" borderId="1" xfId="0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/>
    </xf>
    <xf numFmtId="0" fontId="3" fillId="6" borderId="7" xfId="0" applyFont="1" applyFill="1" applyBorder="1"/>
    <xf numFmtId="0" fontId="3" fillId="6" borderId="1" xfId="0" applyFont="1" applyFill="1" applyBorder="1"/>
    <xf numFmtId="0" fontId="3" fillId="6" borderId="1" xfId="0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/>
    </xf>
    <xf numFmtId="0" fontId="3" fillId="7" borderId="7" xfId="0" applyFont="1" applyFill="1" applyBorder="1"/>
    <xf numFmtId="0" fontId="3" fillId="7" borderId="1" xfId="0" applyFont="1" applyFill="1" applyBorder="1"/>
    <xf numFmtId="0" fontId="3" fillId="7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3" fillId="0" borderId="7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/>
    </xf>
    <xf numFmtId="0" fontId="3" fillId="0" borderId="8" xfId="0" applyFont="1" applyBorder="1"/>
    <xf numFmtId="0" fontId="3" fillId="0" borderId="3" xfId="0" applyFont="1" applyBorder="1" applyAlignment="1">
      <alignment horizontal="center" vertical="center"/>
    </xf>
    <xf numFmtId="164" fontId="3" fillId="8" borderId="5" xfId="0" applyNumberFormat="1" applyFont="1" applyFill="1" applyBorder="1" applyAlignment="1">
      <alignment horizontal="center"/>
    </xf>
    <xf numFmtId="0" fontId="3" fillId="8" borderId="6" xfId="0" applyFont="1" applyFill="1" applyBorder="1"/>
    <xf numFmtId="0" fontId="3" fillId="8" borderId="5" xfId="0" applyFont="1" applyFill="1" applyBorder="1"/>
    <xf numFmtId="0" fontId="3" fillId="8" borderId="5" xfId="0" applyFont="1" applyFill="1" applyBorder="1" applyAlignment="1">
      <alignment horizontal="center" vertical="center"/>
    </xf>
    <xf numFmtId="164" fontId="3" fillId="4" borderId="9" xfId="0" applyNumberFormat="1" applyFont="1" applyFill="1" applyBorder="1" applyAlignment="1">
      <alignment horizontal="center"/>
    </xf>
    <xf numFmtId="0" fontId="3" fillId="4" borderId="6" xfId="0" applyFont="1" applyFill="1" applyBorder="1"/>
    <xf numFmtId="0" fontId="3" fillId="4" borderId="5" xfId="0" applyFont="1" applyFill="1" applyBorder="1"/>
    <xf numFmtId="0" fontId="3" fillId="4" borderId="6" xfId="0" applyFont="1" applyFill="1" applyBorder="1" applyAlignment="1">
      <alignment horizontal="center" vertical="center"/>
    </xf>
    <xf numFmtId="164" fontId="3" fillId="5" borderId="10" xfId="0" applyNumberFormat="1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164" fontId="3" fillId="6" borderId="10" xfId="0" applyNumberFormat="1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 vertical="center"/>
    </xf>
    <xf numFmtId="164" fontId="3" fillId="7" borderId="10" xfId="0" applyNumberFormat="1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164" fontId="3" fillId="4" borderId="10" xfId="0" applyNumberFormat="1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 vertical="center"/>
    </xf>
    <xf numFmtId="164" fontId="3" fillId="3" borderId="11" xfId="0" applyNumberFormat="1" applyFont="1" applyFill="1" applyBorder="1" applyAlignment="1">
      <alignment horizontal="center"/>
    </xf>
    <xf numFmtId="0" fontId="3" fillId="3" borderId="12" xfId="0" applyFont="1" applyFill="1" applyBorder="1"/>
    <xf numFmtId="0" fontId="3" fillId="3" borderId="12" xfId="0" applyFont="1" applyFill="1" applyBorder="1" applyAlignment="1">
      <alignment horizontal="center" vertical="center"/>
    </xf>
    <xf numFmtId="0" fontId="3" fillId="0" borderId="13" xfId="0" applyFont="1" applyBorder="1"/>
    <xf numFmtId="0" fontId="0" fillId="0" borderId="0" xfId="0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/>
    <xf numFmtId="0" fontId="5" fillId="0" borderId="0" xfId="0" applyFont="1" applyFill="1" applyBorder="1"/>
    <xf numFmtId="0" fontId="3" fillId="0" borderId="0" xfId="0" applyFont="1" applyFill="1" applyBorder="1"/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1" xfId="0" applyFont="1" applyBorder="1"/>
    <xf numFmtId="0" fontId="3" fillId="8" borderId="1" xfId="0" applyFont="1" applyFill="1" applyBorder="1" applyAlignment="1">
      <alignment horizontal="left"/>
    </xf>
    <xf numFmtId="0" fontId="3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6" fillId="9" borderId="1" xfId="0" applyFont="1" applyFill="1" applyBorder="1"/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3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3" fillId="6" borderId="1" xfId="0" applyFont="1" applyFill="1" applyBorder="1" applyAlignment="1">
      <alignment horizontal="left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0" borderId="0" xfId="0" applyFill="1" applyBorder="1"/>
    <xf numFmtId="164" fontId="3" fillId="7" borderId="1" xfId="0" applyNumberFormat="1" applyFont="1" applyFill="1" applyBorder="1" applyAlignment="1">
      <alignment horizontal="left"/>
    </xf>
    <xf numFmtId="0" fontId="3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6" fillId="9" borderId="1" xfId="0" applyFont="1" applyFill="1" applyBorder="1" applyAlignment="1">
      <alignment horizontal="left"/>
    </xf>
    <xf numFmtId="0" fontId="6" fillId="9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0" fillId="0" borderId="5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2">
    <cellStyle name="Milliers 2 2" xfId="1"/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3</xdr:row>
          <xdr:rowOff>0</xdr:rowOff>
        </xdr:from>
        <xdr:to>
          <xdr:col>3</xdr:col>
          <xdr:colOff>2524125</xdr:colOff>
          <xdr:row>4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608742</xdr:colOff>
      <xdr:row>2</xdr:row>
      <xdr:rowOff>11988</xdr:rowOff>
    </xdr:from>
    <xdr:to>
      <xdr:col>11</xdr:col>
      <xdr:colOff>469185</xdr:colOff>
      <xdr:row>7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12400692" y="497763"/>
          <a:ext cx="4889643" cy="9405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 vous avez travaillé sur plusieurs projets le même jour, merci d'ajouter une ligne en cliquant</a:t>
          </a:r>
          <a:r>
            <a:rPr lang="fr-FR" sz="1100" b="1" baseline="0"/>
            <a:t> sur le jour concerné avant de cliquer sur le bouton "Ajouter".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/>
            <a:t>Même procédure pour supprimer une ligne, avec le bouton "Supprimer".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3</xdr:row>
          <xdr:rowOff>0</xdr:rowOff>
        </xdr:from>
        <xdr:to>
          <xdr:col>3</xdr:col>
          <xdr:colOff>2524125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608742</xdr:colOff>
      <xdr:row>2</xdr:row>
      <xdr:rowOff>11988</xdr:rowOff>
    </xdr:from>
    <xdr:to>
      <xdr:col>11</xdr:col>
      <xdr:colOff>469185</xdr:colOff>
      <xdr:row>7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12019692" y="497763"/>
          <a:ext cx="4889643" cy="9405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 vous avez travaillé sur plusieurs projets le même jour, merci d'ajouter une ligne en cliquant</a:t>
          </a:r>
          <a:r>
            <a:rPr lang="fr-FR" sz="1100" b="1" baseline="0"/>
            <a:t> sur le jour concerné avant de cliquer sur le bouton "Ajouter".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/>
            <a:t>Même procédure pour supprimer une ligne, avec le bouton "Supprimer".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3</xdr:row>
          <xdr:rowOff>0</xdr:rowOff>
        </xdr:from>
        <xdr:to>
          <xdr:col>3</xdr:col>
          <xdr:colOff>2524125</xdr:colOff>
          <xdr:row>4</xdr:row>
          <xdr:rowOff>180975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2</xdr:row>
          <xdr:rowOff>180975</xdr:rowOff>
        </xdr:from>
        <xdr:to>
          <xdr:col>3</xdr:col>
          <xdr:colOff>1200150</xdr:colOff>
          <xdr:row>4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608742</xdr:colOff>
      <xdr:row>2</xdr:row>
      <xdr:rowOff>11988</xdr:rowOff>
    </xdr:from>
    <xdr:to>
      <xdr:col>11</xdr:col>
      <xdr:colOff>469185</xdr:colOff>
      <xdr:row>7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2400692" y="497763"/>
          <a:ext cx="4889643" cy="9405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Si vous avez travaillé sur plusieurs projets le même jour, merci d'ajouter une ligne en cliquant</a:t>
          </a:r>
          <a:r>
            <a:rPr lang="fr-FR" sz="1100" b="1" baseline="0"/>
            <a:t> sur le jour concerné avant de cliquer sur le bouton "Ajouter".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/>
            <a:t>Même procédure pour supprimer une ligne, avec le bouton "Supprimer".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heures%20-%20Cop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SUIVI_DES_HEUR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VRIL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J2" t="str">
            <v>a</v>
          </cell>
        </row>
        <row r="3">
          <cell r="J3" t="str">
            <v>b</v>
          </cell>
        </row>
        <row r="4">
          <cell r="J4" t="str">
            <v>c</v>
          </cell>
        </row>
        <row r="5">
          <cell r="J5" t="str">
            <v>d</v>
          </cell>
        </row>
        <row r="6">
          <cell r="J6" t="str">
            <v>e</v>
          </cell>
        </row>
        <row r="7">
          <cell r="J7" t="str">
            <v>f</v>
          </cell>
        </row>
        <row r="8">
          <cell r="J8" t="str">
            <v>g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ETON Amélie"/>
      <sheetName val="CANALS Ricardo"/>
      <sheetName val="MOLLARD Eric"/>
      <sheetName val="SOULTANIAN Manon"/>
      <sheetName val="Bilans"/>
      <sheetName val="Données"/>
      <sheetName val="Onglet modèle"/>
      <sheetName val="TEST_SUIVI_DES_HEURES"/>
    </sheetNames>
    <definedNames>
      <definedName name="ThisWorkbook.Ajout"/>
      <definedName name="ThisWorkbook.Suppressio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ric"/>
      <sheetName val="Amélie"/>
      <sheetName val="Manon"/>
      <sheetName val="Ricardo"/>
      <sheetName val="Bilan heures par projet "/>
      <sheetName val="Florent"/>
      <sheetName val="Daniel"/>
      <sheetName val="Lisa"/>
      <sheetName val="version en colonnes"/>
      <sheetName val="AVIGNON Rémi"/>
      <sheetName val="BOUCHACOURT Xavière"/>
      <sheetName val="BOURGAIS Daniel"/>
      <sheetName val="CADIEU Florent"/>
      <sheetName val="CURIS Baudoin"/>
      <sheetName val="BRETON Amélie"/>
      <sheetName val="GAYET Alexis"/>
      <sheetName val="LASCAUX Marion"/>
      <sheetName val="MILAN Alexis"/>
      <sheetName val="MOLLARD Eric"/>
      <sheetName val="OHANESSIAN Lisa"/>
      <sheetName val="SOULTANIAN Manon"/>
      <sheetName val="Données"/>
      <sheetName val="AVRIL_TEST"/>
    </sheetNames>
    <definedNames>
      <definedName name="Ajout"/>
      <definedName name="Suppressio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2" name="Tab_Ricardo" displayName="Tab_Ricardo" ref="C7:F37" totalsRowShown="0" headerRowDxfId="14" headerRowBorderDxfId="13" tableBorderDxfId="12">
  <autoFilter ref="C7:F37"/>
  <tableColumns count="4">
    <tableColumn id="1" name="Jours"/>
    <tableColumn id="2" name="Projets"/>
    <tableColumn id="4" name="Phases" dataDxfId="11"/>
    <tableColumn id="3" name="Heures par projet" dataDxfId="1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ab_Eric" displayName="Tab_Eric" ref="C7:F72" totalsRowShown="0" headerRowDxfId="9" headerRowBorderDxfId="8" tableBorderDxfId="7">
  <autoFilter ref="C7:F72"/>
  <tableColumns count="4">
    <tableColumn id="1" name="Jours"/>
    <tableColumn id="2" name="Projets"/>
    <tableColumn id="4" name="Phases" dataDxfId="6"/>
    <tableColumn id="3" name="Heures par projet" dataDxfId="5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_Manon" displayName="Tab_Manon" ref="C7:F40" totalsRowShown="0" headerRowDxfId="4" headerRowBorderDxfId="3" tableBorderDxfId="2">
  <autoFilter ref="C7:F40"/>
  <tableColumns count="4">
    <tableColumn id="1" name="Jours"/>
    <tableColumn id="2" name="Projets"/>
    <tableColumn id="4" name="Phases" dataDxfId="1"/>
    <tableColumn id="3" name="Heures par proje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tabColor rgb="FFFFC000"/>
  </sheetPr>
  <dimension ref="A1:AB98"/>
  <sheetViews>
    <sheetView zoomScale="89" zoomScaleNormal="89" workbookViewId="0">
      <selection activeCell="A27" sqref="A27"/>
    </sheetView>
  </sheetViews>
  <sheetFormatPr baseColWidth="10" defaultRowHeight="15" x14ac:dyDescent="0.25"/>
  <cols>
    <col min="1" max="1" width="32.140625" customWidth="1"/>
    <col min="2" max="2" width="20.42578125" customWidth="1"/>
    <col min="3" max="3" width="27.140625" customWidth="1"/>
    <col min="4" max="4" width="49.140625" bestFit="1" customWidth="1"/>
    <col min="5" max="5" width="24.7109375" customWidth="1"/>
    <col min="6" max="6" width="23.28515625" customWidth="1"/>
    <col min="7" max="7" width="14.42578125" bestFit="1" customWidth="1"/>
    <col min="8" max="8" width="28.140625" bestFit="1" customWidth="1"/>
    <col min="9" max="9" width="11.5703125" customWidth="1"/>
    <col min="10" max="10" width="11" customWidth="1"/>
    <col min="11" max="11" width="10.28515625" customWidth="1"/>
    <col min="12" max="12" width="11.7109375" customWidth="1"/>
    <col min="13" max="13" width="12.42578125" customWidth="1"/>
    <col min="14" max="14" width="12.140625" customWidth="1"/>
    <col min="15" max="15" width="11" customWidth="1"/>
  </cols>
  <sheetData>
    <row r="1" spans="1:28" ht="23.25" x14ac:dyDescent="0.35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1"/>
      <c r="M1" s="1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1:2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28" x14ac:dyDescent="0.25">
      <c r="A4" s="4"/>
      <c r="B4" s="4"/>
      <c r="F4" s="4"/>
      <c r="G4" s="4"/>
      <c r="H4" s="4"/>
      <c r="I4" s="4"/>
      <c r="J4" s="4"/>
      <c r="K4" s="4"/>
      <c r="L4" s="4"/>
      <c r="M4" s="4"/>
    </row>
    <row r="5" spans="1:28" x14ac:dyDescent="0.25">
      <c r="A5" s="4"/>
      <c r="B5" s="4"/>
      <c r="F5" s="4"/>
      <c r="G5" s="4"/>
      <c r="H5" s="4"/>
      <c r="I5" s="4"/>
      <c r="J5" s="4"/>
      <c r="K5" s="4"/>
      <c r="L5" s="4"/>
      <c r="M5" s="4"/>
    </row>
    <row r="6" spans="1:28" x14ac:dyDescent="0.25">
      <c r="A6" s="4"/>
      <c r="B6" s="4"/>
      <c r="F6" s="4"/>
      <c r="G6" s="4"/>
      <c r="H6" s="4"/>
      <c r="I6" s="4"/>
      <c r="J6" s="4"/>
      <c r="K6" s="4"/>
      <c r="L6" s="4"/>
      <c r="M6" s="4"/>
    </row>
    <row r="7" spans="1:28" x14ac:dyDescent="0.25">
      <c r="A7" s="4"/>
      <c r="B7" s="4"/>
      <c r="C7" s="5" t="s">
        <v>1</v>
      </c>
      <c r="D7" s="5" t="s">
        <v>2</v>
      </c>
      <c r="E7" s="5" t="s">
        <v>3</v>
      </c>
      <c r="F7" s="5" t="s">
        <v>4</v>
      </c>
      <c r="G7" s="6"/>
      <c r="H7" s="7"/>
      <c r="I7" s="4"/>
      <c r="J7" s="4"/>
      <c r="K7" s="4"/>
      <c r="L7" s="4"/>
      <c r="M7" s="4"/>
      <c r="N7" s="4"/>
    </row>
    <row r="8" spans="1:28" ht="15.75" thickBot="1" x14ac:dyDescent="0.3">
      <c r="A8" s="4"/>
      <c r="B8" s="4"/>
      <c r="C8" s="8">
        <v>43191</v>
      </c>
      <c r="D8" s="9"/>
      <c r="E8" s="10"/>
      <c r="F8" s="11"/>
      <c r="G8" s="12"/>
      <c r="H8" s="7"/>
      <c r="I8" s="4"/>
      <c r="J8" s="4"/>
      <c r="K8" s="4"/>
      <c r="L8" s="4"/>
      <c r="M8" s="4"/>
      <c r="N8" s="4"/>
    </row>
    <row r="9" spans="1:28" ht="15.75" thickTop="1" x14ac:dyDescent="0.25">
      <c r="A9" s="4"/>
      <c r="B9" s="4"/>
      <c r="C9" s="13">
        <v>43192</v>
      </c>
      <c r="D9" s="14"/>
      <c r="E9" s="15"/>
      <c r="F9" s="16">
        <v>0</v>
      </c>
      <c r="G9" s="12"/>
      <c r="H9" s="7"/>
      <c r="I9" s="4"/>
      <c r="J9" s="4"/>
      <c r="K9" s="4"/>
      <c r="L9" s="4"/>
      <c r="M9" s="4"/>
      <c r="N9" s="4"/>
    </row>
    <row r="10" spans="1:28" x14ac:dyDescent="0.25">
      <c r="A10" s="4"/>
      <c r="B10" s="4"/>
      <c r="C10" s="17">
        <v>43193</v>
      </c>
      <c r="D10" s="18"/>
      <c r="E10" s="19"/>
      <c r="F10" s="20">
        <v>0</v>
      </c>
      <c r="G10" s="12"/>
      <c r="H10" s="7"/>
      <c r="I10" s="4"/>
      <c r="J10" s="4"/>
      <c r="K10" s="4"/>
      <c r="L10" s="4"/>
      <c r="M10" s="4"/>
      <c r="N10" s="4"/>
    </row>
    <row r="11" spans="1:28" x14ac:dyDescent="0.25">
      <c r="A11" s="4"/>
      <c r="B11" s="4"/>
      <c r="C11" s="21">
        <v>43194</v>
      </c>
      <c r="D11" s="22"/>
      <c r="E11" s="23"/>
      <c r="F11" s="24">
        <v>0</v>
      </c>
      <c r="G11" s="12"/>
      <c r="H11" s="7"/>
      <c r="I11" s="4"/>
      <c r="J11" s="4"/>
      <c r="K11" s="4"/>
      <c r="L11" s="4"/>
      <c r="M11" s="4"/>
      <c r="N11" s="4"/>
    </row>
    <row r="12" spans="1:28" x14ac:dyDescent="0.25">
      <c r="A12" s="4"/>
      <c r="B12" s="4"/>
      <c r="C12" s="25">
        <v>43195</v>
      </c>
      <c r="D12" s="26"/>
      <c r="E12" s="27"/>
      <c r="F12" s="28">
        <v>0</v>
      </c>
      <c r="G12" s="12"/>
      <c r="H12" s="7"/>
      <c r="I12" s="4"/>
      <c r="J12" s="4"/>
      <c r="K12" s="4"/>
      <c r="L12" s="4"/>
      <c r="M12" s="4"/>
      <c r="N12" s="4"/>
    </row>
    <row r="13" spans="1:28" x14ac:dyDescent="0.25">
      <c r="A13" s="4"/>
      <c r="B13" s="4"/>
      <c r="C13" s="29">
        <v>43196</v>
      </c>
      <c r="D13" s="30"/>
      <c r="E13" s="31"/>
      <c r="F13" s="32">
        <v>0</v>
      </c>
      <c r="G13" s="12"/>
      <c r="H13" s="7"/>
      <c r="I13" s="4"/>
      <c r="J13" s="4"/>
      <c r="K13" s="4"/>
      <c r="L13" s="4"/>
      <c r="M13" s="4"/>
      <c r="N13" s="4"/>
    </row>
    <row r="14" spans="1:28" x14ac:dyDescent="0.25">
      <c r="A14" s="4"/>
      <c r="B14" s="4"/>
      <c r="C14" s="33">
        <v>43197</v>
      </c>
      <c r="D14" s="34"/>
      <c r="E14" s="35"/>
      <c r="F14" s="36"/>
      <c r="G14" s="12"/>
      <c r="H14" s="7"/>
      <c r="I14" s="4"/>
      <c r="J14" s="4"/>
      <c r="K14" s="4"/>
      <c r="L14" s="4"/>
      <c r="M14" s="4"/>
      <c r="N14" s="4"/>
    </row>
    <row r="15" spans="1:28" ht="15.75" thickBot="1" x14ac:dyDescent="0.3">
      <c r="A15" s="4"/>
      <c r="B15" s="4"/>
      <c r="C15" s="37">
        <v>43198</v>
      </c>
      <c r="D15" s="38"/>
      <c r="E15" s="9"/>
      <c r="F15" s="39"/>
      <c r="G15" s="12"/>
      <c r="H15" s="7"/>
      <c r="I15" s="4"/>
      <c r="J15" s="4"/>
      <c r="K15" s="4"/>
      <c r="L15" s="4"/>
      <c r="M15" s="4"/>
      <c r="N15" s="4"/>
    </row>
    <row r="16" spans="1:28" ht="15.75" thickTop="1" x14ac:dyDescent="0.25">
      <c r="A16" s="4"/>
      <c r="B16" s="4"/>
      <c r="C16" s="13">
        <v>43199</v>
      </c>
      <c r="D16" s="14" t="s">
        <v>15</v>
      </c>
      <c r="E16" s="15"/>
      <c r="F16" s="16">
        <v>8</v>
      </c>
      <c r="G16" s="12"/>
      <c r="H16" s="7"/>
      <c r="I16" s="4"/>
      <c r="J16" s="4"/>
      <c r="K16" s="4"/>
      <c r="L16" s="4"/>
      <c r="M16" s="4"/>
      <c r="N16" s="4"/>
    </row>
    <row r="17" spans="1:14" x14ac:dyDescent="0.25">
      <c r="A17" s="4"/>
      <c r="B17" s="4"/>
      <c r="C17" s="17">
        <v>43200</v>
      </c>
      <c r="D17" s="18" t="s">
        <v>15</v>
      </c>
      <c r="E17" s="19"/>
      <c r="F17" s="20">
        <v>8</v>
      </c>
      <c r="G17" s="12"/>
      <c r="H17" s="7"/>
      <c r="I17" s="4"/>
      <c r="J17" s="4"/>
      <c r="K17" s="4"/>
      <c r="L17" s="4"/>
      <c r="M17" s="4"/>
      <c r="N17" s="4"/>
    </row>
    <row r="18" spans="1:14" x14ac:dyDescent="0.25">
      <c r="A18" s="4"/>
      <c r="B18" s="4"/>
      <c r="C18" s="21">
        <v>43201</v>
      </c>
      <c r="D18" s="22" t="s">
        <v>15</v>
      </c>
      <c r="E18" s="23"/>
      <c r="F18" s="24">
        <v>8</v>
      </c>
      <c r="G18" s="12"/>
      <c r="H18" s="7"/>
      <c r="I18" s="4"/>
      <c r="J18" s="4"/>
      <c r="K18" s="4"/>
      <c r="L18" s="4"/>
      <c r="M18" s="4"/>
      <c r="N18" s="4"/>
    </row>
    <row r="19" spans="1:14" x14ac:dyDescent="0.25">
      <c r="A19" s="4"/>
      <c r="B19" s="4"/>
      <c r="C19" s="25">
        <v>43202</v>
      </c>
      <c r="D19" s="26" t="s">
        <v>15</v>
      </c>
      <c r="E19" s="27"/>
      <c r="F19" s="28">
        <v>8</v>
      </c>
      <c r="G19" s="12"/>
      <c r="H19" s="7"/>
      <c r="I19" s="4"/>
      <c r="J19" s="4"/>
      <c r="K19" s="4"/>
      <c r="L19" s="4"/>
      <c r="M19" s="4"/>
      <c r="N19" s="4"/>
    </row>
    <row r="20" spans="1:14" x14ac:dyDescent="0.25">
      <c r="A20" s="4"/>
      <c r="B20" s="4"/>
      <c r="C20" s="29">
        <v>43203</v>
      </c>
      <c r="D20" s="30" t="s">
        <v>15</v>
      </c>
      <c r="E20" s="31"/>
      <c r="F20" s="32">
        <v>8</v>
      </c>
      <c r="G20" s="12"/>
      <c r="H20" s="7"/>
      <c r="I20" s="4"/>
      <c r="J20" s="4"/>
      <c r="K20" s="4"/>
      <c r="L20" s="4"/>
      <c r="M20" s="4"/>
      <c r="N20" s="4"/>
    </row>
    <row r="21" spans="1:14" x14ac:dyDescent="0.25">
      <c r="A21" s="4"/>
      <c r="B21" s="4"/>
      <c r="C21" s="33">
        <v>43204</v>
      </c>
      <c r="D21" s="34"/>
      <c r="E21" s="35"/>
      <c r="F21" s="36"/>
      <c r="G21" s="12"/>
      <c r="H21" s="7"/>
      <c r="I21" s="4"/>
      <c r="J21" s="4"/>
      <c r="K21" s="4"/>
      <c r="L21" s="4"/>
      <c r="M21" s="4"/>
      <c r="N21" s="4"/>
    </row>
    <row r="22" spans="1:14" ht="15.75" thickBot="1" x14ac:dyDescent="0.3">
      <c r="A22" s="4"/>
      <c r="B22" s="4"/>
      <c r="C22" s="37">
        <v>43205</v>
      </c>
      <c r="D22" s="38"/>
      <c r="E22" s="9"/>
      <c r="F22" s="39"/>
      <c r="G22" s="12"/>
      <c r="H22" s="7"/>
      <c r="I22" s="4"/>
      <c r="J22" s="4"/>
      <c r="K22" s="4"/>
      <c r="L22" s="4"/>
      <c r="M22" s="4"/>
      <c r="N22" s="4"/>
    </row>
    <row r="23" spans="1:14" ht="15.75" thickTop="1" x14ac:dyDescent="0.25">
      <c r="A23" s="4"/>
      <c r="B23" s="4"/>
      <c r="C23" s="40">
        <v>43206</v>
      </c>
      <c r="D23" s="41"/>
      <c r="E23" s="42"/>
      <c r="F23" s="43"/>
      <c r="G23" s="12"/>
      <c r="H23" s="7"/>
      <c r="I23" s="4"/>
      <c r="J23" s="4"/>
      <c r="K23" s="4"/>
      <c r="L23" s="4"/>
      <c r="M23" s="4"/>
      <c r="N23" s="4"/>
    </row>
    <row r="24" spans="1:14" x14ac:dyDescent="0.25">
      <c r="A24" s="4"/>
      <c r="B24" s="4"/>
      <c r="C24" s="44">
        <v>43207</v>
      </c>
      <c r="D24" s="45"/>
      <c r="E24" s="46"/>
      <c r="F24" s="47"/>
      <c r="G24" s="12"/>
      <c r="H24" s="7"/>
      <c r="I24" s="4"/>
      <c r="J24" s="4"/>
      <c r="K24" s="4"/>
      <c r="L24" s="4"/>
      <c r="M24" s="4"/>
      <c r="N24" s="4"/>
    </row>
    <row r="25" spans="1:14" x14ac:dyDescent="0.25">
      <c r="A25" s="4"/>
      <c r="B25" s="4"/>
      <c r="C25" s="48">
        <v>43208</v>
      </c>
      <c r="D25" s="22"/>
      <c r="E25" s="23"/>
      <c r="F25" s="49"/>
      <c r="G25" s="12"/>
      <c r="H25" s="7"/>
      <c r="I25" s="4"/>
      <c r="J25" s="4"/>
      <c r="K25" s="4"/>
      <c r="L25" s="4"/>
      <c r="M25" s="4"/>
      <c r="N25" s="4"/>
    </row>
    <row r="26" spans="1:14" x14ac:dyDescent="0.25">
      <c r="A26" s="4"/>
      <c r="B26" s="4"/>
      <c r="C26" s="50">
        <v>43209</v>
      </c>
      <c r="D26" s="26"/>
      <c r="E26" s="27"/>
      <c r="F26" s="51"/>
      <c r="G26" s="12"/>
      <c r="H26" s="7"/>
      <c r="I26" s="4"/>
      <c r="J26" s="4"/>
      <c r="K26" s="4"/>
      <c r="L26" s="4"/>
      <c r="M26" s="4"/>
      <c r="N26" s="4"/>
    </row>
    <row r="27" spans="1:14" x14ac:dyDescent="0.25">
      <c r="A27" s="4"/>
      <c r="B27" s="4"/>
      <c r="C27" s="52">
        <v>43210</v>
      </c>
      <c r="D27" s="30"/>
      <c r="E27" s="31"/>
      <c r="F27" s="53"/>
      <c r="G27" s="12"/>
      <c r="H27" s="7"/>
      <c r="I27" s="4"/>
      <c r="J27" s="4"/>
      <c r="K27" s="4"/>
      <c r="L27" s="4"/>
      <c r="M27" s="4"/>
      <c r="N27" s="4"/>
    </row>
    <row r="28" spans="1:14" x14ac:dyDescent="0.25">
      <c r="A28" s="4"/>
      <c r="B28" s="4"/>
      <c r="C28" s="54">
        <v>43211</v>
      </c>
      <c r="D28" s="34"/>
      <c r="E28" s="35"/>
      <c r="F28" s="55"/>
      <c r="G28" s="12"/>
      <c r="H28" s="7"/>
      <c r="I28" s="4"/>
      <c r="J28" s="4"/>
      <c r="K28" s="4"/>
      <c r="L28" s="4"/>
      <c r="M28" s="4"/>
      <c r="N28" s="4"/>
    </row>
    <row r="29" spans="1:14" ht="15.75" thickBot="1" x14ac:dyDescent="0.3">
      <c r="A29" s="4"/>
      <c r="B29" s="4"/>
      <c r="C29" s="56">
        <v>43212</v>
      </c>
      <c r="D29" s="38"/>
      <c r="E29" s="9"/>
      <c r="F29" s="57"/>
      <c r="G29" s="12"/>
      <c r="H29" s="7"/>
      <c r="I29" s="4"/>
      <c r="J29" s="4"/>
      <c r="K29" s="4"/>
      <c r="L29" s="4"/>
      <c r="M29" s="4"/>
      <c r="N29" s="4"/>
    </row>
    <row r="30" spans="1:14" ht="15.75" thickTop="1" x14ac:dyDescent="0.25">
      <c r="A30" s="4"/>
      <c r="B30" s="4"/>
      <c r="C30" s="58">
        <v>43213</v>
      </c>
      <c r="D30" s="14"/>
      <c r="E30" s="15"/>
      <c r="F30" s="59"/>
      <c r="G30" s="12"/>
      <c r="H30" s="7"/>
      <c r="I30" s="4"/>
      <c r="J30" s="4"/>
      <c r="K30" s="4"/>
      <c r="L30" s="4"/>
      <c r="M30" s="4"/>
      <c r="N30" s="4"/>
    </row>
    <row r="31" spans="1:14" x14ac:dyDescent="0.25">
      <c r="A31" s="4"/>
      <c r="B31" s="4"/>
      <c r="C31" s="60">
        <v>43214</v>
      </c>
      <c r="D31" s="18"/>
      <c r="E31" s="19"/>
      <c r="F31" s="61"/>
      <c r="G31" s="12"/>
      <c r="H31" s="7"/>
      <c r="I31" s="4"/>
      <c r="J31" s="4"/>
      <c r="K31" s="4"/>
      <c r="L31" s="4"/>
      <c r="M31" s="4"/>
      <c r="N31" s="4"/>
    </row>
    <row r="32" spans="1:14" x14ac:dyDescent="0.25">
      <c r="A32" s="4"/>
      <c r="B32" s="4"/>
      <c r="C32" s="48">
        <v>43215</v>
      </c>
      <c r="D32" s="22"/>
      <c r="E32" s="23"/>
      <c r="F32" s="49"/>
      <c r="G32" s="12"/>
      <c r="H32" s="7"/>
      <c r="I32" s="4"/>
      <c r="J32" s="4"/>
      <c r="K32" s="4"/>
      <c r="L32" s="4"/>
      <c r="M32" s="4"/>
      <c r="N32" s="4"/>
    </row>
    <row r="33" spans="1:14" x14ac:dyDescent="0.25">
      <c r="A33" s="4"/>
      <c r="B33" s="4"/>
      <c r="C33" s="50">
        <v>43216</v>
      </c>
      <c r="D33" s="26"/>
      <c r="E33" s="27"/>
      <c r="F33" s="51"/>
      <c r="G33" s="12"/>
      <c r="H33" s="7"/>
      <c r="I33" s="4"/>
      <c r="J33" s="4"/>
      <c r="K33" s="4"/>
      <c r="L33" s="4"/>
      <c r="M33" s="4"/>
      <c r="N33" s="4"/>
    </row>
    <row r="34" spans="1:14" x14ac:dyDescent="0.25">
      <c r="A34" s="4"/>
      <c r="B34" s="4"/>
      <c r="C34" s="52">
        <v>43217</v>
      </c>
      <c r="D34" s="30"/>
      <c r="E34" s="31"/>
      <c r="F34" s="53"/>
      <c r="G34" s="12"/>
      <c r="H34" s="7"/>
      <c r="I34" s="4"/>
      <c r="J34" s="4"/>
      <c r="K34" s="4"/>
      <c r="L34" s="4"/>
      <c r="M34" s="4"/>
      <c r="N34" s="4"/>
    </row>
    <row r="35" spans="1:14" x14ac:dyDescent="0.25">
      <c r="A35" s="4"/>
      <c r="B35" s="4"/>
      <c r="C35" s="54">
        <v>43218</v>
      </c>
      <c r="D35" s="34"/>
      <c r="E35" s="35"/>
      <c r="F35" s="55"/>
      <c r="G35" s="12"/>
      <c r="H35" s="7"/>
      <c r="I35" s="4"/>
      <c r="J35" s="4"/>
      <c r="K35" s="4"/>
      <c r="L35" s="4"/>
      <c r="M35" s="4"/>
      <c r="N35" s="4"/>
    </row>
    <row r="36" spans="1:14" ht="15.75" thickBot="1" x14ac:dyDescent="0.3">
      <c r="A36" s="4"/>
      <c r="B36" s="4"/>
      <c r="C36" s="56">
        <v>43219</v>
      </c>
      <c r="D36" s="38"/>
      <c r="E36" s="9"/>
      <c r="F36" s="57"/>
      <c r="G36" s="12"/>
      <c r="H36" s="7"/>
      <c r="I36" s="4"/>
      <c r="J36" s="4"/>
      <c r="K36" s="4"/>
      <c r="L36" s="4"/>
      <c r="M36" s="4"/>
      <c r="N36" s="4"/>
    </row>
    <row r="37" spans="1:14" ht="15.75" thickTop="1" x14ac:dyDescent="0.25">
      <c r="A37" s="4"/>
      <c r="B37" s="4"/>
      <c r="C37" s="62">
        <v>43220</v>
      </c>
      <c r="D37" s="63"/>
      <c r="E37" s="15"/>
      <c r="F37" s="64"/>
      <c r="G37" s="4"/>
      <c r="H37" s="4"/>
      <c r="I37" s="4"/>
      <c r="J37" s="4"/>
      <c r="K37" s="4"/>
      <c r="N37" s="4"/>
    </row>
    <row r="38" spans="1:14" x14ac:dyDescent="0.25">
      <c r="C38" s="4"/>
      <c r="D38" s="4"/>
      <c r="E38" s="4"/>
      <c r="H38" s="4"/>
    </row>
    <row r="39" spans="1:14" x14ac:dyDescent="0.25">
      <c r="A39" s="67"/>
    </row>
    <row r="40" spans="1:14" x14ac:dyDescent="0.25">
      <c r="A40" s="68" t="s">
        <v>18</v>
      </c>
      <c r="C40" s="68" t="s">
        <v>19</v>
      </c>
      <c r="D40" s="68"/>
      <c r="F40" s="69" t="s">
        <v>20</v>
      </c>
      <c r="G40" s="70"/>
      <c r="H40" s="70"/>
    </row>
    <row r="41" spans="1:14" x14ac:dyDescent="0.25">
      <c r="A41" s="71" t="s">
        <v>1</v>
      </c>
      <c r="B41" s="71" t="s">
        <v>21</v>
      </c>
      <c r="C41" s="72" t="s">
        <v>22</v>
      </c>
      <c r="D41" s="72" t="s">
        <v>23</v>
      </c>
      <c r="F41" s="73" t="s">
        <v>24</v>
      </c>
      <c r="G41" s="73" t="s">
        <v>25</v>
      </c>
      <c r="H41" s="74" t="s">
        <v>26</v>
      </c>
    </row>
    <row r="42" spans="1:14" x14ac:dyDescent="0.25">
      <c r="A42" s="75" t="s">
        <v>27</v>
      </c>
      <c r="B42" s="76">
        <f>SUM($F$8:$F$14)</f>
        <v>0</v>
      </c>
      <c r="C42" s="77">
        <f>B42-39</f>
        <v>-39</v>
      </c>
      <c r="D42" s="78" t="str">
        <f>IF(C42&gt;0,"Vous avez fait "&amp;C42&amp;" heures supplémentaires cette semaine","Vous devez encore travailler "&amp;-C42&amp;" heures cette semaine")</f>
        <v>Vous devez encore travailler 39 heures cette semaine</v>
      </c>
      <c r="F42" s="79"/>
      <c r="G42" s="79">
        <f>SUMIF(Tab_Ricardo[Projets],"récup",Tab_Ricardo[Heures par projet])</f>
        <v>0</v>
      </c>
      <c r="H42" s="79">
        <f>F42+C47-G42</f>
        <v>-124</v>
      </c>
    </row>
    <row r="43" spans="1:14" x14ac:dyDescent="0.25">
      <c r="A43" s="80" t="s">
        <v>28</v>
      </c>
      <c r="B43" s="81">
        <f>SUM($F$15:$F$21)</f>
        <v>40</v>
      </c>
      <c r="C43" s="82">
        <f>B43-39</f>
        <v>1</v>
      </c>
      <c r="D43" s="83" t="str">
        <f>IF(C43&gt;0,"Vous avez fait "&amp;C43&amp;" heures supplémentaires cette semaine","Vous devez encore travailler "&amp;-C43&amp;" heures cette semaine")</f>
        <v>Vous avez fait 1 heures supplémentaires cette semaine</v>
      </c>
    </row>
    <row r="44" spans="1:14" x14ac:dyDescent="0.25">
      <c r="A44" s="84" t="s">
        <v>29</v>
      </c>
      <c r="B44" s="85">
        <f>SUM($F$22:$F$28)</f>
        <v>0</v>
      </c>
      <c r="C44" s="86">
        <f>B44-39</f>
        <v>-39</v>
      </c>
      <c r="D44" s="87" t="str">
        <f>IF(C44&gt;0,"Vous avez fait "&amp;C44&amp;" heures supplémentaires cette semaine","Vous devez encore travailler "&amp;-C44&amp;" heures cette semaine")</f>
        <v>Vous devez encore travailler 39 heures cette semaine</v>
      </c>
    </row>
    <row r="45" spans="1:14" x14ac:dyDescent="0.25">
      <c r="A45" s="88" t="s">
        <v>30</v>
      </c>
      <c r="B45" s="89">
        <f>SUM($F$29:$F$35)</f>
        <v>0</v>
      </c>
      <c r="C45" s="90">
        <f>B45-39</f>
        <v>-39</v>
      </c>
      <c r="D45" s="91" t="str">
        <f>IF(C45&gt;0,"Vous avez fait "&amp;C45&amp;" heures supplémentaires cette semaine","Vous devez encore travailler "&amp;-C45&amp;" heures cette semaine")</f>
        <v>Vous devez encore travailler 39 heures cette semaine</v>
      </c>
      <c r="F45" s="67" t="s">
        <v>31</v>
      </c>
      <c r="G45" s="92"/>
      <c r="H45" s="70"/>
    </row>
    <row r="46" spans="1:14" x14ac:dyDescent="0.25">
      <c r="A46" s="93">
        <v>43220</v>
      </c>
      <c r="B46" s="94">
        <f>SUM($F$36:$F$37)</f>
        <v>0</v>
      </c>
      <c r="C46" s="95">
        <f>B46-39</f>
        <v>-39</v>
      </c>
      <c r="D46" s="96" t="str">
        <f>IF(C46&gt;0,"Vous avez fait "&amp;C46&amp;" heures supplémentaires cette semaine","Vous devez encore travailler "&amp;-C46&amp;" heures cette semaine")</f>
        <v>Vous devez encore travailler 39 heures cette semaine</v>
      </c>
      <c r="F46" s="73" t="s">
        <v>32</v>
      </c>
      <c r="G46" s="73" t="s">
        <v>33</v>
      </c>
      <c r="H46" s="73" t="s">
        <v>34</v>
      </c>
    </row>
    <row r="47" spans="1:14" x14ac:dyDescent="0.25">
      <c r="A47" s="97" t="s">
        <v>35</v>
      </c>
      <c r="B47" s="98">
        <f>SUM($B$42:$B$46)</f>
        <v>40</v>
      </c>
      <c r="C47" s="98">
        <f>B47-(39*4+8)</f>
        <v>-124</v>
      </c>
      <c r="D47" s="79" t="str">
        <f>IF(C47&gt;0,"Vous avez fait "&amp;C47&amp;" heures supplémentaires ce mois","Vous devez encore travailler "&amp;-C47&amp;" heures ce mois")</f>
        <v>Vous devez encore travailler 124 heures ce mois</v>
      </c>
      <c r="F47" s="79"/>
      <c r="G47" s="79">
        <f>COUNTIF(Tab_Ricardo[Projets],"congés")</f>
        <v>0</v>
      </c>
      <c r="H47" s="79">
        <f>F47-G47</f>
        <v>0</v>
      </c>
    </row>
    <row r="48" spans="1:14" x14ac:dyDescent="0.25">
      <c r="A48" s="92"/>
      <c r="G48" s="70"/>
    </row>
    <row r="49" spans="1:11" x14ac:dyDescent="0.25">
      <c r="A49" s="92"/>
      <c r="B49" s="70"/>
      <c r="F49" s="92"/>
      <c r="G49" s="70"/>
    </row>
    <row r="50" spans="1:11" x14ac:dyDescent="0.25">
      <c r="E50" s="70"/>
      <c r="F50" s="92"/>
      <c r="G50" s="70"/>
      <c r="K50" s="67"/>
    </row>
    <row r="51" spans="1:11" x14ac:dyDescent="0.25">
      <c r="E51" s="70"/>
      <c r="F51" s="92"/>
      <c r="G51" s="70"/>
      <c r="K51" s="99"/>
    </row>
    <row r="52" spans="1:11" x14ac:dyDescent="0.25">
      <c r="E52" s="70"/>
      <c r="F52" s="92"/>
      <c r="G52" s="70"/>
      <c r="K52" s="69"/>
    </row>
    <row r="53" spans="1:11" x14ac:dyDescent="0.25">
      <c r="A53" s="92"/>
      <c r="B53" s="92"/>
      <c r="C53" s="100"/>
      <c r="D53" s="70"/>
      <c r="E53" s="70"/>
      <c r="F53" s="92"/>
      <c r="G53" s="70"/>
      <c r="K53" s="69"/>
    </row>
    <row r="54" spans="1:11" x14ac:dyDescent="0.25">
      <c r="A54" s="92"/>
      <c r="B54" s="92"/>
      <c r="C54" s="70"/>
      <c r="D54" s="70"/>
      <c r="E54" s="70"/>
      <c r="F54" s="92"/>
      <c r="G54" s="70"/>
      <c r="K54" s="69"/>
    </row>
    <row r="55" spans="1:11" x14ac:dyDescent="0.25">
      <c r="D55" s="70"/>
      <c r="E55" s="70"/>
      <c r="F55" s="92"/>
      <c r="G55" s="70"/>
      <c r="K55" s="69"/>
    </row>
    <row r="56" spans="1:11" x14ac:dyDescent="0.25">
      <c r="D56" s="70"/>
      <c r="E56" s="70"/>
      <c r="F56" s="92"/>
      <c r="G56" s="70"/>
      <c r="K56" s="69"/>
    </row>
    <row r="57" spans="1:11" x14ac:dyDescent="0.25">
      <c r="D57" s="101"/>
      <c r="E57" s="70"/>
      <c r="F57" s="92"/>
      <c r="G57" s="70"/>
      <c r="K57" s="69"/>
    </row>
    <row r="58" spans="1:11" x14ac:dyDescent="0.25">
      <c r="A58" s="92"/>
      <c r="B58" s="70"/>
      <c r="C58" s="70"/>
      <c r="D58" s="70"/>
      <c r="E58" s="70"/>
      <c r="F58" s="92"/>
      <c r="G58" s="70"/>
      <c r="K58" s="69"/>
    </row>
    <row r="59" spans="1:11" x14ac:dyDescent="0.25">
      <c r="A59" s="92"/>
      <c r="B59" s="70"/>
      <c r="C59" s="70"/>
      <c r="D59" s="70"/>
      <c r="E59" s="70"/>
      <c r="F59" s="92"/>
      <c r="G59" s="70"/>
      <c r="K59" s="69"/>
    </row>
    <row r="60" spans="1:11" x14ac:dyDescent="0.25">
      <c r="A60" s="92"/>
      <c r="B60" s="70"/>
      <c r="C60" s="70"/>
      <c r="D60" s="70"/>
      <c r="E60" s="70"/>
      <c r="F60" s="92"/>
      <c r="G60" s="70"/>
      <c r="K60" s="69"/>
    </row>
    <row r="61" spans="1:11" x14ac:dyDescent="0.25">
      <c r="A61" s="92"/>
      <c r="B61" s="70"/>
      <c r="C61" s="70"/>
      <c r="D61" s="70"/>
      <c r="E61" s="70"/>
      <c r="F61" s="92"/>
      <c r="G61" s="70"/>
      <c r="K61" s="69"/>
    </row>
    <row r="62" spans="1:11" x14ac:dyDescent="0.25">
      <c r="A62" s="92"/>
      <c r="B62" s="70"/>
      <c r="C62" s="70"/>
      <c r="D62" s="70"/>
      <c r="E62" s="70"/>
      <c r="F62" s="92"/>
      <c r="G62" s="70"/>
      <c r="K62" s="69"/>
    </row>
    <row r="63" spans="1:11" x14ac:dyDescent="0.25">
      <c r="A63" s="92"/>
      <c r="B63" s="70"/>
      <c r="C63" s="70"/>
      <c r="D63" s="70"/>
      <c r="E63" s="70"/>
      <c r="F63" s="92"/>
      <c r="G63" s="70"/>
      <c r="K63" s="69"/>
    </row>
    <row r="64" spans="1:11" x14ac:dyDescent="0.25">
      <c r="A64" s="92"/>
      <c r="B64" s="70"/>
      <c r="C64" s="70"/>
      <c r="D64" s="70"/>
      <c r="E64" s="70"/>
      <c r="F64" s="92"/>
      <c r="G64" s="70"/>
      <c r="K64" s="69"/>
    </row>
    <row r="65" spans="1:11" x14ac:dyDescent="0.25">
      <c r="A65" s="92"/>
      <c r="B65" s="70"/>
      <c r="C65" s="70"/>
      <c r="D65" s="70"/>
      <c r="E65" s="70"/>
      <c r="F65" s="92"/>
      <c r="G65" s="70"/>
      <c r="K65" s="69"/>
    </row>
    <row r="66" spans="1:11" x14ac:dyDescent="0.25">
      <c r="A66" s="92"/>
      <c r="B66" s="70"/>
      <c r="C66" s="70"/>
      <c r="D66" s="70"/>
      <c r="E66" s="70"/>
      <c r="F66" s="92"/>
      <c r="G66" s="70"/>
      <c r="K66" s="69"/>
    </row>
    <row r="67" spans="1:11" x14ac:dyDescent="0.25">
      <c r="A67" s="92"/>
      <c r="B67" s="70"/>
      <c r="C67" s="70"/>
      <c r="D67" s="70"/>
      <c r="E67" s="70"/>
      <c r="F67" s="92"/>
      <c r="G67" s="70"/>
      <c r="K67" s="69"/>
    </row>
    <row r="68" spans="1:11" x14ac:dyDescent="0.25">
      <c r="A68" s="92"/>
      <c r="B68" s="70"/>
      <c r="C68" s="70"/>
      <c r="D68" s="70"/>
      <c r="E68" s="70"/>
      <c r="F68" s="92"/>
      <c r="G68" s="70"/>
      <c r="K68" s="69"/>
    </row>
    <row r="69" spans="1:11" x14ac:dyDescent="0.25">
      <c r="A69" s="92"/>
      <c r="B69" s="70"/>
      <c r="C69" s="70"/>
      <c r="D69" s="70"/>
      <c r="E69" s="70"/>
      <c r="F69" s="92"/>
      <c r="G69" s="70"/>
      <c r="K69" s="69"/>
    </row>
    <row r="70" spans="1:11" x14ac:dyDescent="0.25">
      <c r="A70" s="92"/>
      <c r="B70" s="70"/>
      <c r="C70" s="70"/>
      <c r="D70" s="70"/>
      <c r="E70" s="70"/>
      <c r="F70" s="92"/>
      <c r="G70" s="70"/>
      <c r="K70" s="69"/>
    </row>
    <row r="71" spans="1:11" x14ac:dyDescent="0.25">
      <c r="A71" s="92"/>
      <c r="B71" s="70"/>
      <c r="C71" s="70"/>
      <c r="D71" s="70"/>
      <c r="E71" s="70"/>
      <c r="F71" s="92"/>
      <c r="G71" s="70"/>
      <c r="K71" s="69"/>
    </row>
    <row r="72" spans="1:11" x14ac:dyDescent="0.25">
      <c r="A72" s="92"/>
      <c r="B72" s="70"/>
      <c r="C72" s="70"/>
      <c r="D72" s="70"/>
      <c r="E72" s="70"/>
      <c r="F72" s="92"/>
      <c r="G72" s="70"/>
      <c r="K72" s="69"/>
    </row>
    <row r="73" spans="1:11" x14ac:dyDescent="0.25">
      <c r="A73" s="92"/>
      <c r="B73" s="70"/>
      <c r="C73" s="70"/>
      <c r="D73" s="70"/>
      <c r="E73" s="70"/>
      <c r="F73" s="92"/>
      <c r="G73" s="70"/>
      <c r="K73" s="69"/>
    </row>
    <row r="74" spans="1:11" x14ac:dyDescent="0.25">
      <c r="A74" s="92"/>
      <c r="B74" s="70"/>
      <c r="C74" s="70"/>
      <c r="D74" s="70"/>
      <c r="E74" s="70"/>
      <c r="F74" s="92"/>
      <c r="G74" s="70"/>
      <c r="K74" s="69"/>
    </row>
    <row r="75" spans="1:11" x14ac:dyDescent="0.25">
      <c r="A75" s="92"/>
      <c r="B75" s="70"/>
      <c r="C75" s="70"/>
      <c r="D75" s="70"/>
      <c r="E75" s="70"/>
      <c r="F75" s="92"/>
      <c r="G75" s="70"/>
      <c r="K75" s="69"/>
    </row>
    <row r="76" spans="1:11" x14ac:dyDescent="0.25">
      <c r="A76" s="92"/>
      <c r="B76" s="70"/>
      <c r="C76" s="70"/>
      <c r="D76" s="70"/>
      <c r="E76" s="70"/>
      <c r="F76" s="92"/>
      <c r="G76" s="70"/>
      <c r="K76" s="69"/>
    </row>
    <row r="77" spans="1:11" x14ac:dyDescent="0.25">
      <c r="A77" s="92"/>
      <c r="B77" s="70"/>
      <c r="C77" s="70"/>
      <c r="D77" s="70"/>
      <c r="E77" s="70"/>
      <c r="F77" s="92"/>
      <c r="G77" s="70"/>
      <c r="K77" s="69"/>
    </row>
    <row r="78" spans="1:11" x14ac:dyDescent="0.25">
      <c r="A78" s="92"/>
      <c r="B78" s="70"/>
      <c r="C78" s="70"/>
      <c r="D78" s="70"/>
      <c r="E78" s="70"/>
      <c r="F78" s="92"/>
      <c r="G78" s="70"/>
      <c r="K78" s="69"/>
    </row>
    <row r="79" spans="1:11" x14ac:dyDescent="0.25">
      <c r="A79" s="92"/>
      <c r="B79" s="70"/>
      <c r="C79" s="70"/>
      <c r="D79" s="70"/>
      <c r="E79" s="70"/>
      <c r="F79" s="92"/>
      <c r="G79" s="70"/>
      <c r="K79" s="69"/>
    </row>
    <row r="80" spans="1:11" x14ac:dyDescent="0.25">
      <c r="A80" s="92"/>
      <c r="B80" s="70"/>
      <c r="C80" s="70"/>
      <c r="D80" s="70"/>
      <c r="E80" s="70"/>
      <c r="F80" s="92"/>
      <c r="G80" s="70"/>
      <c r="K80" s="69"/>
    </row>
    <row r="81" spans="1:11" x14ac:dyDescent="0.25">
      <c r="A81" s="92"/>
      <c r="B81" s="70"/>
      <c r="C81" s="70"/>
      <c r="D81" s="70"/>
      <c r="E81" s="70"/>
      <c r="F81" s="92"/>
      <c r="G81" s="70"/>
      <c r="K81" s="69"/>
    </row>
    <row r="82" spans="1:11" x14ac:dyDescent="0.25">
      <c r="A82" s="92"/>
      <c r="B82" s="70"/>
      <c r="C82" s="70"/>
      <c r="D82" s="70"/>
      <c r="E82" s="70"/>
      <c r="F82" s="92"/>
      <c r="G82" s="70"/>
      <c r="K82" s="69"/>
    </row>
    <row r="83" spans="1:11" x14ac:dyDescent="0.25">
      <c r="A83" s="92"/>
      <c r="B83" s="70"/>
      <c r="C83" s="70"/>
      <c r="D83" s="70"/>
      <c r="E83" s="70"/>
      <c r="F83" s="92"/>
      <c r="G83" s="70"/>
      <c r="K83" s="69"/>
    </row>
    <row r="84" spans="1:11" x14ac:dyDescent="0.25">
      <c r="A84" s="92"/>
      <c r="B84" s="70"/>
      <c r="C84" s="70"/>
      <c r="D84" s="70"/>
      <c r="E84" s="70"/>
      <c r="F84" s="92"/>
      <c r="G84" s="70"/>
      <c r="K84" s="92"/>
    </row>
    <row r="85" spans="1:11" x14ac:dyDescent="0.25">
      <c r="A85" s="92"/>
      <c r="B85" s="70"/>
      <c r="C85" s="70"/>
      <c r="D85" s="70"/>
      <c r="E85" s="70"/>
      <c r="F85" s="92"/>
      <c r="G85" s="70"/>
      <c r="K85" s="92"/>
    </row>
    <row r="86" spans="1:11" x14ac:dyDescent="0.25">
      <c r="A86" s="92"/>
      <c r="B86" s="70"/>
      <c r="C86" s="70"/>
      <c r="D86" s="70"/>
      <c r="E86" s="70"/>
      <c r="F86" s="92"/>
      <c r="G86" s="70"/>
    </row>
    <row r="87" spans="1:11" x14ac:dyDescent="0.25">
      <c r="A87" s="92"/>
      <c r="B87" s="70"/>
      <c r="C87" s="70"/>
      <c r="D87" s="70"/>
      <c r="E87" s="70"/>
      <c r="F87" s="92"/>
      <c r="G87" s="70"/>
    </row>
    <row r="88" spans="1:11" x14ac:dyDescent="0.25">
      <c r="A88" s="92"/>
      <c r="B88" s="70"/>
      <c r="C88" s="70"/>
      <c r="D88" s="70"/>
      <c r="E88" s="70"/>
      <c r="F88" s="92"/>
      <c r="G88" s="70"/>
    </row>
    <row r="89" spans="1:11" x14ac:dyDescent="0.25">
      <c r="A89" s="92"/>
      <c r="B89" s="70"/>
      <c r="C89" s="70"/>
      <c r="D89" s="70"/>
      <c r="E89" s="70"/>
      <c r="F89" s="92"/>
      <c r="G89" s="70"/>
    </row>
    <row r="90" spans="1:11" x14ac:dyDescent="0.25">
      <c r="A90" s="92"/>
      <c r="B90" s="70"/>
      <c r="C90" s="70"/>
      <c r="D90" s="70"/>
      <c r="E90" s="70"/>
      <c r="F90" s="92"/>
      <c r="G90" s="70"/>
    </row>
    <row r="91" spans="1:11" x14ac:dyDescent="0.25">
      <c r="A91" s="92"/>
      <c r="B91" s="70"/>
      <c r="C91" s="70"/>
      <c r="D91" s="70"/>
      <c r="E91" s="70"/>
      <c r="F91" s="92"/>
      <c r="G91" s="70"/>
    </row>
    <row r="92" spans="1:11" x14ac:dyDescent="0.25">
      <c r="A92" s="92"/>
      <c r="B92" s="70"/>
      <c r="C92" s="70"/>
      <c r="D92" s="70"/>
      <c r="E92" s="70"/>
      <c r="F92" s="92"/>
      <c r="G92" s="70"/>
    </row>
    <row r="93" spans="1:11" x14ac:dyDescent="0.25">
      <c r="A93" s="92"/>
      <c r="B93" s="70"/>
      <c r="C93" s="70"/>
      <c r="D93" s="70"/>
      <c r="E93" s="70"/>
      <c r="F93" s="92"/>
      <c r="G93" s="70"/>
    </row>
    <row r="94" spans="1:11" x14ac:dyDescent="0.25">
      <c r="A94" s="92"/>
      <c r="B94" s="70"/>
      <c r="C94" s="70"/>
      <c r="D94" s="70"/>
      <c r="E94" s="70"/>
      <c r="F94" s="92"/>
      <c r="G94" s="70"/>
    </row>
    <row r="95" spans="1:11" x14ac:dyDescent="0.25">
      <c r="A95" s="92"/>
      <c r="B95" s="70"/>
      <c r="C95" s="70"/>
      <c r="D95" s="70"/>
      <c r="E95" s="70"/>
      <c r="F95" s="92"/>
      <c r="G95" s="70"/>
    </row>
    <row r="96" spans="1:11" x14ac:dyDescent="0.25">
      <c r="A96" s="70"/>
      <c r="B96" s="70"/>
      <c r="C96" s="70"/>
      <c r="D96" s="70"/>
      <c r="E96" s="70"/>
      <c r="F96" s="70"/>
      <c r="G96" s="70"/>
    </row>
    <row r="97" spans="1:7" x14ac:dyDescent="0.25">
      <c r="A97" s="70"/>
      <c r="B97" s="70"/>
      <c r="C97" s="70"/>
      <c r="D97" s="70"/>
      <c r="E97" s="70"/>
      <c r="F97" s="70"/>
      <c r="G97" s="70"/>
    </row>
    <row r="98" spans="1:7" x14ac:dyDescent="0.25">
      <c r="C98" s="70"/>
      <c r="D98" s="70"/>
      <c r="E98" s="70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3]!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3]!Suppression">
                <anchor moveWithCells="1" sizeWithCells="1">
                  <from>
                    <xdr:col>3</xdr:col>
                    <xdr:colOff>1352550</xdr:colOff>
                    <xdr:row>3</xdr:row>
                    <xdr:rowOff>0</xdr:rowOff>
                  </from>
                  <to>
                    <xdr:col>3</xdr:col>
                    <xdr:colOff>2524125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3]!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[2]Données!#REF!</xm:f>
          </x14:formula1>
          <xm:sqref>D8:D37</xm:sqref>
        </x14:dataValidation>
        <x14:dataValidation type="list" allowBlank="1" showInputMessage="1" showErrorMessage="1">
          <x14:formula1>
            <xm:f>[2]Données!#REF!</xm:f>
          </x14:formula1>
          <xm:sqref>E8:E37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tabColor rgb="FFFFFF00"/>
  </sheetPr>
  <dimension ref="A1:AB132"/>
  <sheetViews>
    <sheetView tabSelected="1" topLeftCell="A34" zoomScale="89" zoomScaleNormal="89" workbookViewId="0">
      <selection activeCell="A66" sqref="A66"/>
    </sheetView>
  </sheetViews>
  <sheetFormatPr baseColWidth="10" defaultRowHeight="15" x14ac:dyDescent="0.25"/>
  <cols>
    <col min="1" max="1" width="32.140625" customWidth="1"/>
    <col min="2" max="2" width="20.42578125" customWidth="1"/>
    <col min="3" max="3" width="27.140625" customWidth="1"/>
    <col min="4" max="4" width="49.140625" bestFit="1" customWidth="1"/>
    <col min="5" max="5" width="19" customWidth="1"/>
    <col min="6" max="6" width="23.28515625" customWidth="1"/>
    <col min="7" max="7" width="14.42578125" bestFit="1" customWidth="1"/>
    <col min="8" max="8" width="28.140625" bestFit="1" customWidth="1"/>
    <col min="9" max="9" width="11.5703125" customWidth="1"/>
    <col min="10" max="10" width="11" customWidth="1"/>
    <col min="11" max="11" width="10.28515625" customWidth="1"/>
    <col min="12" max="12" width="11.7109375" customWidth="1"/>
    <col min="13" max="13" width="12.42578125" customWidth="1"/>
    <col min="14" max="14" width="12.140625" customWidth="1"/>
    <col min="15" max="15" width="11" customWidth="1"/>
  </cols>
  <sheetData>
    <row r="1" spans="1:28" ht="23.25" x14ac:dyDescent="0.35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1"/>
      <c r="M1" s="1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1:2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28" x14ac:dyDescent="0.25">
      <c r="A4" s="4"/>
      <c r="B4" s="4"/>
      <c r="F4" s="4"/>
      <c r="G4" s="4"/>
      <c r="H4" s="4"/>
      <c r="I4" s="4"/>
      <c r="J4" s="4"/>
      <c r="K4" s="4"/>
      <c r="L4" s="4"/>
      <c r="M4" s="4"/>
    </row>
    <row r="5" spans="1:28" x14ac:dyDescent="0.25">
      <c r="A5" s="4"/>
      <c r="B5" s="4"/>
      <c r="F5" s="4"/>
      <c r="G5" s="4"/>
      <c r="H5" s="4"/>
      <c r="I5" s="4"/>
      <c r="J5" s="4"/>
      <c r="K5" s="4"/>
      <c r="L5" s="4"/>
      <c r="M5" s="4"/>
    </row>
    <row r="6" spans="1:28" x14ac:dyDescent="0.25">
      <c r="A6" s="4"/>
      <c r="B6" s="4"/>
      <c r="F6" s="4"/>
      <c r="G6" s="4"/>
      <c r="H6" s="4"/>
      <c r="I6" s="4"/>
      <c r="J6" s="4"/>
      <c r="K6" s="4"/>
      <c r="L6" s="4"/>
      <c r="M6" s="4"/>
    </row>
    <row r="7" spans="1:28" x14ac:dyDescent="0.25">
      <c r="A7" s="4"/>
      <c r="B7" s="4"/>
      <c r="C7" s="5" t="s">
        <v>1</v>
      </c>
      <c r="D7" s="5" t="s">
        <v>2</v>
      </c>
      <c r="E7" s="5" t="s">
        <v>3</v>
      </c>
      <c r="F7" s="5" t="s">
        <v>4</v>
      </c>
      <c r="G7" s="6"/>
      <c r="H7" s="7"/>
      <c r="I7" s="4"/>
      <c r="J7" s="4"/>
      <c r="K7" s="4"/>
      <c r="L7" s="4"/>
      <c r="M7" s="4"/>
      <c r="N7" s="4"/>
    </row>
    <row r="8" spans="1:28" ht="15.75" thickBot="1" x14ac:dyDescent="0.3">
      <c r="A8" s="4"/>
      <c r="B8" s="4"/>
      <c r="C8" s="8">
        <v>43191</v>
      </c>
      <c r="D8" s="9"/>
      <c r="E8" s="10"/>
      <c r="F8" s="11"/>
      <c r="G8" s="12"/>
      <c r="H8" s="7"/>
      <c r="I8" s="4"/>
      <c r="J8" s="4"/>
      <c r="K8" s="4"/>
      <c r="L8" s="4"/>
      <c r="M8" s="4"/>
      <c r="N8" s="4"/>
    </row>
    <row r="9" spans="1:28" ht="15.75" thickTop="1" x14ac:dyDescent="0.25">
      <c r="A9" s="4"/>
      <c r="B9" s="4"/>
      <c r="C9" s="13">
        <v>43192</v>
      </c>
      <c r="D9" s="14" t="s">
        <v>5</v>
      </c>
      <c r="E9" s="15"/>
      <c r="F9" s="16">
        <v>8</v>
      </c>
      <c r="G9" s="12"/>
      <c r="H9" s="7"/>
      <c r="I9" s="4"/>
      <c r="J9" s="4"/>
      <c r="K9" s="4"/>
      <c r="L9" s="4"/>
      <c r="M9" s="4"/>
      <c r="N9" s="4"/>
    </row>
    <row r="10" spans="1:28" x14ac:dyDescent="0.25">
      <c r="A10" s="4"/>
      <c r="B10" s="4"/>
      <c r="C10" s="17">
        <v>43193</v>
      </c>
      <c r="D10" s="18" t="s">
        <v>6</v>
      </c>
      <c r="E10" s="19" t="s">
        <v>7</v>
      </c>
      <c r="F10" s="20">
        <v>4</v>
      </c>
      <c r="G10" s="12"/>
      <c r="H10" s="7"/>
      <c r="I10" s="4"/>
      <c r="J10" s="4"/>
      <c r="K10" s="4"/>
      <c r="L10" s="4"/>
      <c r="M10" s="4"/>
      <c r="N10" s="4"/>
    </row>
    <row r="11" spans="1:28" x14ac:dyDescent="0.25">
      <c r="A11" s="4"/>
      <c r="B11" s="4"/>
      <c r="C11" s="17">
        <v>43193</v>
      </c>
      <c r="D11" s="18" t="s">
        <v>8</v>
      </c>
      <c r="E11" s="19" t="s">
        <v>9</v>
      </c>
      <c r="F11" s="20">
        <v>4</v>
      </c>
      <c r="G11" s="12"/>
      <c r="H11" s="7"/>
      <c r="I11" s="4"/>
      <c r="J11" s="4"/>
      <c r="K11" s="4"/>
      <c r="L11" s="4"/>
      <c r="M11" s="4"/>
      <c r="N11" s="4"/>
    </row>
    <row r="12" spans="1:28" x14ac:dyDescent="0.25">
      <c r="A12" s="4"/>
      <c r="B12" s="4"/>
      <c r="C12" s="21">
        <v>43194</v>
      </c>
      <c r="D12" s="22" t="s">
        <v>10</v>
      </c>
      <c r="E12" s="23" t="s">
        <v>7</v>
      </c>
      <c r="F12" s="24">
        <v>5</v>
      </c>
      <c r="G12" s="12"/>
      <c r="H12" s="7"/>
      <c r="I12" s="4"/>
      <c r="J12" s="4"/>
      <c r="K12" s="4"/>
      <c r="L12" s="4"/>
      <c r="M12" s="4"/>
      <c r="N12" s="4"/>
    </row>
    <row r="13" spans="1:28" x14ac:dyDescent="0.25">
      <c r="A13" s="4"/>
      <c r="B13" s="4"/>
      <c r="C13" s="21">
        <v>43194</v>
      </c>
      <c r="D13" s="22" t="s">
        <v>11</v>
      </c>
      <c r="E13" s="23" t="s">
        <v>12</v>
      </c>
      <c r="F13" s="24">
        <v>5</v>
      </c>
      <c r="G13" s="12"/>
      <c r="H13" s="7"/>
      <c r="I13" s="4"/>
      <c r="J13" s="4"/>
      <c r="K13" s="4"/>
      <c r="L13" s="4"/>
      <c r="M13" s="4"/>
      <c r="N13" s="4"/>
    </row>
    <row r="14" spans="1:28" x14ac:dyDescent="0.25">
      <c r="A14" s="4"/>
      <c r="B14" s="4"/>
      <c r="C14" s="25">
        <v>43195</v>
      </c>
      <c r="D14" s="26" t="s">
        <v>13</v>
      </c>
      <c r="E14" s="27" t="s">
        <v>7</v>
      </c>
      <c r="F14" s="28">
        <v>5</v>
      </c>
      <c r="G14" s="12"/>
      <c r="H14" s="7"/>
      <c r="I14" s="4"/>
      <c r="J14" s="4"/>
      <c r="K14" s="4"/>
      <c r="L14" s="4"/>
      <c r="M14" s="4"/>
      <c r="N14" s="4"/>
    </row>
    <row r="15" spans="1:28" x14ac:dyDescent="0.25">
      <c r="A15" s="4"/>
      <c r="B15" s="4"/>
      <c r="C15" s="25">
        <v>43195</v>
      </c>
      <c r="D15" s="26" t="s">
        <v>6</v>
      </c>
      <c r="E15" s="27" t="s">
        <v>7</v>
      </c>
      <c r="F15" s="28">
        <v>5</v>
      </c>
      <c r="G15" s="12"/>
      <c r="H15" s="7"/>
      <c r="I15" s="4"/>
      <c r="J15" s="4"/>
      <c r="K15" s="4"/>
      <c r="L15" s="4"/>
      <c r="M15" s="4"/>
      <c r="N15" s="4"/>
    </row>
    <row r="16" spans="1:28" x14ac:dyDescent="0.25">
      <c r="A16" s="4"/>
      <c r="B16" s="4"/>
      <c r="C16" s="29">
        <v>43196</v>
      </c>
      <c r="D16" s="30" t="s">
        <v>10</v>
      </c>
      <c r="E16" s="31" t="s">
        <v>7</v>
      </c>
      <c r="F16" s="32">
        <v>1</v>
      </c>
      <c r="G16" s="12"/>
      <c r="H16" s="7"/>
      <c r="I16" s="4"/>
      <c r="J16" s="4"/>
      <c r="K16" s="4"/>
      <c r="L16" s="4"/>
      <c r="M16" s="4"/>
      <c r="N16" s="4"/>
    </row>
    <row r="17" spans="1:14" x14ac:dyDescent="0.25">
      <c r="A17" s="4"/>
      <c r="B17" s="4"/>
      <c r="C17" s="29">
        <v>43196</v>
      </c>
      <c r="D17" s="30" t="s">
        <v>11</v>
      </c>
      <c r="E17" s="31" t="s">
        <v>7</v>
      </c>
      <c r="F17" s="32">
        <v>1</v>
      </c>
      <c r="G17" s="12"/>
      <c r="H17" s="7"/>
      <c r="I17" s="4"/>
      <c r="J17" s="4"/>
      <c r="K17" s="4"/>
      <c r="L17" s="4"/>
      <c r="M17" s="4"/>
      <c r="N17" s="4"/>
    </row>
    <row r="18" spans="1:14" x14ac:dyDescent="0.25">
      <c r="A18" s="4"/>
      <c r="B18" s="4"/>
      <c r="C18" s="29">
        <v>43196</v>
      </c>
      <c r="D18" s="30" t="s">
        <v>13</v>
      </c>
      <c r="E18" s="31" t="s">
        <v>7</v>
      </c>
      <c r="F18" s="32">
        <v>2</v>
      </c>
      <c r="G18" s="12"/>
      <c r="H18" s="7"/>
      <c r="I18" s="4"/>
      <c r="J18" s="4"/>
      <c r="K18" s="4"/>
      <c r="L18" s="4"/>
      <c r="M18" s="4"/>
      <c r="N18" s="4"/>
    </row>
    <row r="19" spans="1:14" x14ac:dyDescent="0.25">
      <c r="A19" s="4"/>
      <c r="B19" s="4"/>
      <c r="C19" s="29">
        <v>43196</v>
      </c>
      <c r="D19" s="30" t="s">
        <v>6</v>
      </c>
      <c r="E19" s="31" t="s">
        <v>7</v>
      </c>
      <c r="F19" s="32">
        <v>3</v>
      </c>
      <c r="G19" s="12"/>
      <c r="H19" s="7"/>
      <c r="I19" s="4"/>
      <c r="J19" s="4"/>
      <c r="K19" s="4"/>
      <c r="L19" s="4"/>
      <c r="M19" s="4"/>
      <c r="N19" s="4"/>
    </row>
    <row r="20" spans="1:14" x14ac:dyDescent="0.25">
      <c r="A20" s="4"/>
      <c r="B20" s="4"/>
      <c r="C20" s="33">
        <v>43197</v>
      </c>
      <c r="D20" s="34"/>
      <c r="E20" s="35"/>
      <c r="F20" s="36"/>
      <c r="G20" s="12"/>
      <c r="H20" s="7"/>
      <c r="I20" s="4"/>
      <c r="J20" s="4"/>
      <c r="K20" s="4"/>
      <c r="L20" s="4"/>
      <c r="M20" s="4"/>
      <c r="N20" s="4"/>
    </row>
    <row r="21" spans="1:14" ht="15.75" thickBot="1" x14ac:dyDescent="0.3">
      <c r="A21" s="4"/>
      <c r="B21" s="4"/>
      <c r="C21" s="37">
        <v>43198</v>
      </c>
      <c r="D21" s="38"/>
      <c r="E21" s="9"/>
      <c r="F21" s="39"/>
      <c r="G21" s="12"/>
      <c r="H21" s="7"/>
      <c r="I21" s="4"/>
      <c r="J21" s="4"/>
      <c r="K21" s="4"/>
      <c r="L21" s="4"/>
      <c r="M21" s="4"/>
      <c r="N21" s="4"/>
    </row>
    <row r="22" spans="1:14" ht="15.75" thickTop="1" x14ac:dyDescent="0.25">
      <c r="A22" s="4"/>
      <c r="B22" s="4"/>
      <c r="C22" s="13">
        <v>43199</v>
      </c>
      <c r="D22" s="14" t="s">
        <v>14</v>
      </c>
      <c r="E22" s="15"/>
      <c r="F22" s="16">
        <v>3</v>
      </c>
      <c r="G22" s="12"/>
      <c r="H22" s="7"/>
      <c r="I22" s="4"/>
      <c r="J22" s="4"/>
      <c r="K22" s="4"/>
      <c r="L22" s="4"/>
      <c r="M22" s="4"/>
      <c r="N22" s="4"/>
    </row>
    <row r="23" spans="1:14" x14ac:dyDescent="0.25">
      <c r="A23" s="4"/>
      <c r="B23" s="4"/>
      <c r="C23" s="13">
        <v>43199</v>
      </c>
      <c r="D23" s="14" t="s">
        <v>6</v>
      </c>
      <c r="E23" s="15" t="s">
        <v>7</v>
      </c>
      <c r="F23" s="16">
        <v>5</v>
      </c>
      <c r="G23" s="12"/>
      <c r="H23" s="7"/>
      <c r="I23" s="4"/>
      <c r="J23" s="4"/>
      <c r="K23" s="4"/>
      <c r="L23" s="4"/>
      <c r="M23" s="4"/>
      <c r="N23" s="4"/>
    </row>
    <row r="24" spans="1:14" x14ac:dyDescent="0.25">
      <c r="A24" s="4"/>
      <c r="B24" s="4"/>
      <c r="C24" s="17">
        <v>43200</v>
      </c>
      <c r="D24" s="18" t="s">
        <v>11</v>
      </c>
      <c r="E24" s="19" t="s">
        <v>7</v>
      </c>
      <c r="F24" s="20">
        <v>5</v>
      </c>
      <c r="G24" s="12"/>
      <c r="H24" s="7"/>
      <c r="I24" s="4"/>
      <c r="J24" s="4"/>
      <c r="K24" s="4"/>
      <c r="L24" s="4"/>
      <c r="M24" s="4"/>
      <c r="N24" s="4"/>
    </row>
    <row r="25" spans="1:14" x14ac:dyDescent="0.25">
      <c r="A25" s="4"/>
      <c r="B25" s="4"/>
      <c r="C25" s="17">
        <v>43200</v>
      </c>
      <c r="D25" s="18" t="s">
        <v>10</v>
      </c>
      <c r="E25" s="19" t="s">
        <v>7</v>
      </c>
      <c r="F25" s="20">
        <v>5</v>
      </c>
      <c r="G25" s="12"/>
      <c r="H25" s="7"/>
      <c r="I25" s="4"/>
      <c r="J25" s="4"/>
      <c r="K25" s="4"/>
      <c r="L25" s="4"/>
      <c r="M25" s="4"/>
      <c r="N25" s="4"/>
    </row>
    <row r="26" spans="1:14" x14ac:dyDescent="0.25">
      <c r="A26" s="4"/>
      <c r="B26" s="4"/>
      <c r="C26" s="21">
        <v>43201</v>
      </c>
      <c r="D26" s="22" t="s">
        <v>6</v>
      </c>
      <c r="E26" s="23" t="s">
        <v>7</v>
      </c>
      <c r="F26" s="24">
        <v>4</v>
      </c>
      <c r="G26" s="12"/>
      <c r="H26" s="7"/>
      <c r="I26" s="4"/>
      <c r="J26" s="4"/>
      <c r="K26" s="4"/>
      <c r="L26" s="4"/>
      <c r="M26" s="4"/>
      <c r="N26" s="4"/>
    </row>
    <row r="27" spans="1:14" x14ac:dyDescent="0.25">
      <c r="A27" s="4"/>
      <c r="B27" s="4"/>
      <c r="C27" s="21">
        <v>43201</v>
      </c>
      <c r="D27" s="22" t="s">
        <v>11</v>
      </c>
      <c r="E27" s="23" t="s">
        <v>7</v>
      </c>
      <c r="F27" s="24">
        <v>2</v>
      </c>
      <c r="G27" s="12"/>
      <c r="H27" s="7"/>
      <c r="I27" s="4"/>
      <c r="J27" s="4"/>
      <c r="K27" s="4"/>
      <c r="L27" s="4"/>
      <c r="M27" s="4"/>
      <c r="N27" s="4"/>
    </row>
    <row r="28" spans="1:14" x14ac:dyDescent="0.25">
      <c r="A28" s="4"/>
      <c r="B28" s="4"/>
      <c r="C28" s="21">
        <v>43201</v>
      </c>
      <c r="D28" s="22" t="s">
        <v>10</v>
      </c>
      <c r="E28" s="23" t="s">
        <v>7</v>
      </c>
      <c r="F28" s="24">
        <v>2</v>
      </c>
      <c r="G28" s="12"/>
      <c r="H28" s="7"/>
      <c r="I28" s="4"/>
      <c r="J28" s="4"/>
      <c r="K28" s="4"/>
      <c r="L28" s="4"/>
      <c r="M28" s="4"/>
      <c r="N28" s="4"/>
    </row>
    <row r="29" spans="1:14" x14ac:dyDescent="0.25">
      <c r="A29" s="4"/>
      <c r="B29" s="4"/>
      <c r="C29" s="21">
        <v>43201</v>
      </c>
      <c r="D29" s="22" t="s">
        <v>8</v>
      </c>
      <c r="E29" s="23" t="s">
        <v>9</v>
      </c>
      <c r="F29" s="24">
        <v>2</v>
      </c>
      <c r="G29" s="12"/>
      <c r="H29" s="7"/>
      <c r="I29" s="4"/>
      <c r="J29" s="4"/>
      <c r="K29" s="4"/>
      <c r="L29" s="4"/>
      <c r="M29" s="4"/>
      <c r="N29" s="4"/>
    </row>
    <row r="30" spans="1:14" x14ac:dyDescent="0.25">
      <c r="A30" s="4"/>
      <c r="B30" s="4"/>
      <c r="C30" s="25">
        <v>43202</v>
      </c>
      <c r="D30" s="26" t="s">
        <v>6</v>
      </c>
      <c r="E30" s="27" t="s">
        <v>7</v>
      </c>
      <c r="F30" s="28">
        <v>4</v>
      </c>
      <c r="G30" s="12"/>
      <c r="H30" s="7"/>
      <c r="I30" s="4"/>
      <c r="J30" s="4"/>
      <c r="K30" s="4"/>
      <c r="L30" s="4"/>
      <c r="M30" s="4"/>
      <c r="N30" s="4"/>
    </row>
    <row r="31" spans="1:14" x14ac:dyDescent="0.25">
      <c r="A31" s="4"/>
      <c r="B31" s="4"/>
      <c r="C31" s="25">
        <v>43202</v>
      </c>
      <c r="D31" s="26" t="s">
        <v>13</v>
      </c>
      <c r="E31" s="27" t="s">
        <v>7</v>
      </c>
      <c r="F31" s="28">
        <v>5</v>
      </c>
      <c r="G31" s="12"/>
      <c r="H31" s="7"/>
      <c r="I31" s="4"/>
      <c r="J31" s="4"/>
      <c r="K31" s="4"/>
      <c r="L31" s="4"/>
      <c r="M31" s="4"/>
      <c r="N31" s="4"/>
    </row>
    <row r="32" spans="1:14" x14ac:dyDescent="0.25">
      <c r="A32" s="4"/>
      <c r="B32" s="4"/>
      <c r="C32" s="29">
        <v>43203</v>
      </c>
      <c r="D32" s="30" t="s">
        <v>6</v>
      </c>
      <c r="E32" s="31" t="s">
        <v>7</v>
      </c>
      <c r="F32" s="32">
        <v>3</v>
      </c>
      <c r="G32" s="12"/>
      <c r="H32" s="7"/>
      <c r="I32" s="4"/>
      <c r="J32" s="4"/>
      <c r="K32" s="4"/>
      <c r="L32" s="4"/>
      <c r="M32" s="4"/>
      <c r="N32" s="4"/>
    </row>
    <row r="33" spans="1:14" x14ac:dyDescent="0.25">
      <c r="A33" s="4"/>
      <c r="B33" s="4"/>
      <c r="C33" s="29">
        <v>43203</v>
      </c>
      <c r="D33" s="30" t="s">
        <v>15</v>
      </c>
      <c r="E33" s="31" t="s">
        <v>9</v>
      </c>
      <c r="F33" s="32">
        <v>3</v>
      </c>
      <c r="G33" s="12"/>
      <c r="H33" s="7"/>
      <c r="I33" s="4"/>
      <c r="J33" s="4"/>
      <c r="K33" s="4"/>
      <c r="L33" s="4"/>
      <c r="M33" s="4"/>
      <c r="N33" s="4"/>
    </row>
    <row r="34" spans="1:14" x14ac:dyDescent="0.25">
      <c r="A34" s="4"/>
      <c r="B34" s="4"/>
      <c r="C34" s="29">
        <v>43203</v>
      </c>
      <c r="D34" s="30" t="s">
        <v>13</v>
      </c>
      <c r="E34" s="31" t="s">
        <v>9</v>
      </c>
      <c r="F34" s="32">
        <v>2</v>
      </c>
      <c r="G34" s="12"/>
      <c r="H34" s="7"/>
      <c r="I34" s="4"/>
      <c r="J34" s="4"/>
      <c r="K34" s="4"/>
      <c r="L34" s="4"/>
      <c r="M34" s="4"/>
      <c r="N34" s="4"/>
    </row>
    <row r="35" spans="1:14" x14ac:dyDescent="0.25">
      <c r="A35" s="4"/>
      <c r="B35" s="4"/>
      <c r="C35" s="29">
        <v>43203</v>
      </c>
      <c r="D35" s="30" t="s">
        <v>14</v>
      </c>
      <c r="E35" s="31"/>
      <c r="F35" s="32">
        <v>1</v>
      </c>
      <c r="G35" s="12"/>
      <c r="H35" s="7"/>
      <c r="I35" s="4"/>
      <c r="J35" s="4"/>
      <c r="K35" s="4"/>
      <c r="L35" s="4"/>
      <c r="M35" s="4"/>
      <c r="N35" s="4"/>
    </row>
    <row r="36" spans="1:14" x14ac:dyDescent="0.25">
      <c r="A36" s="4"/>
      <c r="B36" s="4"/>
      <c r="C36" s="33">
        <v>43204</v>
      </c>
      <c r="D36" s="34"/>
      <c r="E36" s="35"/>
      <c r="F36" s="36"/>
      <c r="G36" s="12"/>
      <c r="H36" s="7"/>
      <c r="I36" s="4"/>
      <c r="J36" s="4"/>
      <c r="K36" s="4"/>
      <c r="L36" s="4"/>
      <c r="M36" s="4"/>
      <c r="N36" s="4"/>
    </row>
    <row r="37" spans="1:14" ht="15.75" thickBot="1" x14ac:dyDescent="0.3">
      <c r="A37" s="4"/>
      <c r="B37" s="4"/>
      <c r="C37" s="37">
        <v>43205</v>
      </c>
      <c r="D37" s="38"/>
      <c r="E37" s="9"/>
      <c r="F37" s="39"/>
      <c r="G37" s="12"/>
      <c r="H37" s="7"/>
      <c r="I37" s="4"/>
      <c r="J37" s="4"/>
      <c r="K37" s="4"/>
      <c r="L37" s="4"/>
      <c r="M37" s="4"/>
      <c r="N37" s="4"/>
    </row>
    <row r="38" spans="1:14" ht="15.75" thickTop="1" x14ac:dyDescent="0.25">
      <c r="A38" s="4"/>
      <c r="B38" s="4"/>
      <c r="C38" s="40">
        <v>43206</v>
      </c>
      <c r="D38" s="41" t="s">
        <v>14</v>
      </c>
      <c r="E38" s="42"/>
      <c r="F38" s="43">
        <v>2</v>
      </c>
      <c r="G38" s="12"/>
      <c r="H38" s="7"/>
      <c r="I38" s="4"/>
      <c r="J38" s="4"/>
      <c r="K38" s="4"/>
      <c r="L38" s="4"/>
      <c r="M38" s="4"/>
      <c r="N38" s="4"/>
    </row>
    <row r="39" spans="1:14" x14ac:dyDescent="0.25">
      <c r="A39" s="4"/>
      <c r="B39" s="4"/>
      <c r="C39" s="40">
        <v>43206</v>
      </c>
      <c r="D39" s="41" t="s">
        <v>10</v>
      </c>
      <c r="E39" s="42" t="s">
        <v>7</v>
      </c>
      <c r="F39" s="43">
        <v>2</v>
      </c>
      <c r="G39" s="12"/>
      <c r="H39" s="7"/>
      <c r="I39" s="4"/>
      <c r="J39" s="4"/>
      <c r="K39" s="4"/>
      <c r="L39" s="4"/>
      <c r="M39" s="4"/>
      <c r="N39" s="4"/>
    </row>
    <row r="40" spans="1:14" x14ac:dyDescent="0.25">
      <c r="A40" s="4"/>
      <c r="B40" s="4"/>
      <c r="C40" s="40">
        <v>43206</v>
      </c>
      <c r="D40" s="41" t="s">
        <v>6</v>
      </c>
      <c r="E40" s="42" t="s">
        <v>7</v>
      </c>
      <c r="F40" s="43">
        <v>2</v>
      </c>
      <c r="G40" s="12"/>
      <c r="H40" s="7"/>
      <c r="I40" s="4"/>
      <c r="J40" s="4"/>
      <c r="K40" s="4"/>
      <c r="L40" s="4"/>
      <c r="M40" s="4"/>
      <c r="N40" s="4"/>
    </row>
    <row r="41" spans="1:14" x14ac:dyDescent="0.25">
      <c r="A41" s="4"/>
      <c r="B41" s="4"/>
      <c r="C41" s="40">
        <v>43206</v>
      </c>
      <c r="D41" s="41" t="s">
        <v>11</v>
      </c>
      <c r="E41" s="42" t="s">
        <v>7</v>
      </c>
      <c r="F41" s="43">
        <v>2</v>
      </c>
      <c r="G41" s="12"/>
      <c r="H41" s="7"/>
      <c r="I41" s="4"/>
      <c r="J41" s="4"/>
      <c r="K41" s="4"/>
      <c r="L41" s="4"/>
      <c r="M41" s="4"/>
      <c r="N41" s="4"/>
    </row>
    <row r="42" spans="1:14" x14ac:dyDescent="0.25">
      <c r="A42" s="4"/>
      <c r="B42" s="4"/>
      <c r="C42" s="44">
        <v>43207</v>
      </c>
      <c r="D42" s="45" t="s">
        <v>10</v>
      </c>
      <c r="E42" s="46" t="s">
        <v>7</v>
      </c>
      <c r="F42" s="47">
        <v>2</v>
      </c>
      <c r="G42" s="12"/>
      <c r="H42" s="7"/>
      <c r="I42" s="4"/>
      <c r="J42" s="4"/>
      <c r="K42" s="4"/>
      <c r="L42" s="4"/>
      <c r="M42" s="4"/>
      <c r="N42" s="4"/>
    </row>
    <row r="43" spans="1:14" x14ac:dyDescent="0.25">
      <c r="A43" s="4"/>
      <c r="B43" s="4"/>
      <c r="C43" s="44">
        <v>43207</v>
      </c>
      <c r="D43" s="45" t="s">
        <v>6</v>
      </c>
      <c r="E43" s="46" t="s">
        <v>7</v>
      </c>
      <c r="F43" s="47">
        <v>2</v>
      </c>
      <c r="G43" s="12"/>
      <c r="H43" s="7"/>
      <c r="I43" s="4"/>
      <c r="J43" s="4"/>
      <c r="K43" s="4"/>
      <c r="L43" s="4"/>
      <c r="M43" s="4"/>
      <c r="N43" s="4"/>
    </row>
    <row r="44" spans="1:14" x14ac:dyDescent="0.25">
      <c r="A44" s="4"/>
      <c r="B44" s="4"/>
      <c r="C44" s="44">
        <v>43207</v>
      </c>
      <c r="D44" s="45" t="s">
        <v>13</v>
      </c>
      <c r="E44" s="46" t="s">
        <v>7</v>
      </c>
      <c r="F44" s="47">
        <v>4</v>
      </c>
      <c r="G44" s="12"/>
      <c r="H44" s="7"/>
      <c r="I44" s="4"/>
      <c r="J44" s="4"/>
      <c r="K44" s="4"/>
      <c r="L44" s="4"/>
      <c r="M44" s="4"/>
      <c r="N44" s="4"/>
    </row>
    <row r="45" spans="1:14" x14ac:dyDescent="0.25">
      <c r="A45" s="4"/>
      <c r="B45" s="4"/>
      <c r="C45" s="48">
        <v>43208</v>
      </c>
      <c r="D45" s="22" t="s">
        <v>10</v>
      </c>
      <c r="E45" s="23" t="s">
        <v>7</v>
      </c>
      <c r="F45" s="49">
        <v>5</v>
      </c>
      <c r="G45" s="12"/>
      <c r="H45" s="7"/>
      <c r="I45" s="4"/>
      <c r="J45" s="4"/>
      <c r="K45" s="4"/>
      <c r="L45" s="4"/>
      <c r="M45" s="4"/>
      <c r="N45" s="4"/>
    </row>
    <row r="46" spans="1:14" x14ac:dyDescent="0.25">
      <c r="A46" s="4"/>
      <c r="B46" s="4"/>
      <c r="C46" s="48">
        <v>43208</v>
      </c>
      <c r="D46" s="22" t="s">
        <v>13</v>
      </c>
      <c r="E46" s="23" t="s">
        <v>7</v>
      </c>
      <c r="F46" s="49">
        <v>4</v>
      </c>
      <c r="G46" s="12"/>
      <c r="H46" s="7"/>
      <c r="I46" s="4"/>
      <c r="J46" s="4"/>
      <c r="K46" s="4"/>
      <c r="L46" s="4"/>
      <c r="M46" s="4"/>
      <c r="N46" s="4"/>
    </row>
    <row r="47" spans="1:14" x14ac:dyDescent="0.25">
      <c r="A47" s="4"/>
      <c r="B47" s="4"/>
      <c r="C47" s="50">
        <v>43209</v>
      </c>
      <c r="D47" s="26" t="s">
        <v>6</v>
      </c>
      <c r="E47" s="27" t="s">
        <v>7</v>
      </c>
      <c r="F47" s="51">
        <v>4</v>
      </c>
      <c r="G47" s="12"/>
      <c r="H47" s="7"/>
      <c r="I47" s="4"/>
      <c r="J47" s="4"/>
      <c r="K47" s="4"/>
      <c r="L47" s="4"/>
      <c r="M47" s="4"/>
      <c r="N47" s="4"/>
    </row>
    <row r="48" spans="1:14" x14ac:dyDescent="0.25">
      <c r="A48" s="4"/>
      <c r="B48" s="4"/>
      <c r="C48" s="50">
        <v>43209</v>
      </c>
      <c r="D48" s="26" t="s">
        <v>13</v>
      </c>
      <c r="E48" s="27" t="s">
        <v>7</v>
      </c>
      <c r="F48" s="51">
        <v>5</v>
      </c>
      <c r="G48" s="12"/>
      <c r="H48" s="7"/>
      <c r="I48" s="4"/>
      <c r="J48" s="4"/>
      <c r="K48" s="4"/>
      <c r="L48" s="4"/>
      <c r="M48" s="4"/>
      <c r="N48" s="4"/>
    </row>
    <row r="49" spans="1:14" x14ac:dyDescent="0.25">
      <c r="A49" s="4"/>
      <c r="B49" s="4"/>
      <c r="C49" s="52">
        <v>43210</v>
      </c>
      <c r="D49" s="30" t="s">
        <v>16</v>
      </c>
      <c r="E49" s="31"/>
      <c r="F49" s="53">
        <v>7</v>
      </c>
      <c r="G49" s="12"/>
      <c r="H49" s="7"/>
      <c r="I49" s="4"/>
      <c r="J49" s="4"/>
      <c r="K49" s="4"/>
      <c r="L49" s="4"/>
      <c r="M49" s="4"/>
      <c r="N49" s="4"/>
    </row>
    <row r="50" spans="1:14" x14ac:dyDescent="0.25">
      <c r="A50" s="4"/>
      <c r="B50" s="4"/>
      <c r="C50" s="54">
        <v>43211</v>
      </c>
      <c r="D50" s="34"/>
      <c r="E50" s="35"/>
      <c r="F50" s="55"/>
      <c r="G50" s="12"/>
      <c r="H50" s="7"/>
      <c r="I50" s="4"/>
      <c r="J50" s="4"/>
      <c r="K50" s="4"/>
      <c r="L50" s="4"/>
      <c r="M50" s="4"/>
      <c r="N50" s="4"/>
    </row>
    <row r="51" spans="1:14" ht="15.75" thickBot="1" x14ac:dyDescent="0.3">
      <c r="A51" s="4"/>
      <c r="B51" s="4"/>
      <c r="C51" s="56">
        <v>43212</v>
      </c>
      <c r="D51" s="38"/>
      <c r="E51" s="9"/>
      <c r="F51" s="57"/>
      <c r="G51" s="12"/>
      <c r="H51" s="7"/>
      <c r="I51" s="4"/>
      <c r="J51" s="4"/>
      <c r="K51" s="4"/>
      <c r="L51" s="4"/>
      <c r="M51" s="4"/>
      <c r="N51" s="4"/>
    </row>
    <row r="52" spans="1:14" ht="15.75" thickTop="1" x14ac:dyDescent="0.25">
      <c r="A52" s="4"/>
      <c r="B52" s="4"/>
      <c r="C52" s="58">
        <v>43213</v>
      </c>
      <c r="D52" s="14" t="s">
        <v>14</v>
      </c>
      <c r="E52" s="15"/>
      <c r="F52" s="59">
        <v>2</v>
      </c>
      <c r="G52" s="12"/>
      <c r="H52" s="7"/>
      <c r="I52" s="4"/>
      <c r="J52" s="4"/>
      <c r="K52" s="4"/>
      <c r="L52" s="4"/>
      <c r="M52" s="4"/>
      <c r="N52" s="4"/>
    </row>
    <row r="53" spans="1:14" x14ac:dyDescent="0.25">
      <c r="A53" s="4"/>
      <c r="B53" s="4"/>
      <c r="C53" s="58">
        <v>43213</v>
      </c>
      <c r="D53" s="14" t="s">
        <v>10</v>
      </c>
      <c r="E53" s="15" t="s">
        <v>7</v>
      </c>
      <c r="F53" s="59">
        <v>1</v>
      </c>
      <c r="G53" s="12"/>
      <c r="H53" s="7"/>
      <c r="I53" s="4"/>
      <c r="J53" s="4"/>
      <c r="K53" s="4"/>
      <c r="L53" s="4"/>
      <c r="M53" s="4"/>
      <c r="N53" s="4"/>
    </row>
    <row r="54" spans="1:14" x14ac:dyDescent="0.25">
      <c r="A54" s="4"/>
      <c r="B54" s="4"/>
      <c r="C54" s="58">
        <v>43213</v>
      </c>
      <c r="D54" s="14" t="s">
        <v>11</v>
      </c>
      <c r="E54" s="15" t="s">
        <v>7</v>
      </c>
      <c r="F54" s="59">
        <v>3</v>
      </c>
      <c r="G54" s="12"/>
      <c r="H54" s="7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58">
        <v>43213</v>
      </c>
      <c r="D55" s="14" t="s">
        <v>13</v>
      </c>
      <c r="E55" s="15" t="s">
        <v>7</v>
      </c>
      <c r="F55" s="59">
        <v>2</v>
      </c>
      <c r="G55" s="12"/>
      <c r="H55" s="7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60">
        <v>43214</v>
      </c>
      <c r="D56" s="18" t="s">
        <v>13</v>
      </c>
      <c r="E56" s="19" t="s">
        <v>12</v>
      </c>
      <c r="F56" s="61">
        <v>2</v>
      </c>
      <c r="G56" s="12"/>
      <c r="H56" s="7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60">
        <v>43214</v>
      </c>
      <c r="D57" s="18" t="s">
        <v>11</v>
      </c>
      <c r="E57" s="19" t="s">
        <v>7</v>
      </c>
      <c r="F57" s="61">
        <v>2</v>
      </c>
      <c r="G57" s="12"/>
      <c r="H57" s="7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60">
        <v>43214</v>
      </c>
      <c r="D58" s="18" t="s">
        <v>15</v>
      </c>
      <c r="E58" s="19" t="s">
        <v>9</v>
      </c>
      <c r="F58" s="61">
        <v>3</v>
      </c>
      <c r="G58" s="12"/>
      <c r="H58" s="7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60">
        <v>43214</v>
      </c>
      <c r="D59" s="18" t="s">
        <v>8</v>
      </c>
      <c r="E59" s="19" t="s">
        <v>9</v>
      </c>
      <c r="F59" s="61">
        <v>2</v>
      </c>
      <c r="G59" s="12"/>
      <c r="H59" s="7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8">
        <v>43215</v>
      </c>
      <c r="D60" s="22" t="s">
        <v>10</v>
      </c>
      <c r="E60" s="23" t="s">
        <v>7</v>
      </c>
      <c r="F60" s="49">
        <v>4</v>
      </c>
      <c r="G60" s="12"/>
      <c r="H60" s="7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8">
        <v>43215</v>
      </c>
      <c r="D61" s="22" t="s">
        <v>11</v>
      </c>
      <c r="E61" s="23" t="s">
        <v>7</v>
      </c>
      <c r="F61" s="49">
        <v>6</v>
      </c>
      <c r="G61" s="12"/>
      <c r="H61" s="7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50">
        <v>43216</v>
      </c>
      <c r="D62" s="26" t="s">
        <v>6</v>
      </c>
      <c r="E62" s="27" t="s">
        <v>7</v>
      </c>
      <c r="F62" s="51">
        <v>4</v>
      </c>
      <c r="G62" s="12"/>
      <c r="H62" s="7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50">
        <v>43216</v>
      </c>
      <c r="D63" s="26" t="s">
        <v>13</v>
      </c>
      <c r="E63" s="27" t="s">
        <v>7</v>
      </c>
      <c r="F63" s="51">
        <v>4</v>
      </c>
      <c r="G63" s="12"/>
      <c r="H63" s="7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52">
        <v>43217</v>
      </c>
      <c r="D64" s="30" t="s">
        <v>10</v>
      </c>
      <c r="E64" s="31" t="s">
        <v>7</v>
      </c>
      <c r="F64" s="53">
        <v>1</v>
      </c>
      <c r="G64" s="12"/>
      <c r="H64" s="7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52">
        <v>43217</v>
      </c>
      <c r="D65" s="30" t="s">
        <v>11</v>
      </c>
      <c r="E65" s="31" t="s">
        <v>7</v>
      </c>
      <c r="F65" s="53">
        <v>1</v>
      </c>
      <c r="G65" s="12"/>
      <c r="H65" s="7"/>
      <c r="I65" s="4"/>
      <c r="J65" s="4"/>
      <c r="K65" s="4"/>
      <c r="L65" s="4"/>
      <c r="M65" s="4"/>
      <c r="N65" s="4"/>
    </row>
    <row r="66" spans="1:14" x14ac:dyDescent="0.25">
      <c r="A66" s="4"/>
      <c r="B66" s="4"/>
      <c r="C66" s="52">
        <v>43217</v>
      </c>
      <c r="D66" s="30" t="s">
        <v>6</v>
      </c>
      <c r="E66" s="31" t="s">
        <v>7</v>
      </c>
      <c r="F66" s="53">
        <v>2</v>
      </c>
      <c r="G66" s="12"/>
      <c r="H66" s="7"/>
      <c r="I66" s="4"/>
      <c r="J66" s="4"/>
      <c r="K66" s="4"/>
      <c r="L66" s="4"/>
      <c r="M66" s="4"/>
      <c r="N66" s="4"/>
    </row>
    <row r="67" spans="1:14" x14ac:dyDescent="0.25">
      <c r="A67" s="4"/>
      <c r="B67" s="4"/>
      <c r="C67" s="52">
        <v>43217</v>
      </c>
      <c r="D67" s="30" t="s">
        <v>13</v>
      </c>
      <c r="E67" s="31" t="s">
        <v>7</v>
      </c>
      <c r="F67" s="53">
        <v>1</v>
      </c>
      <c r="G67" s="12"/>
      <c r="H67" s="7"/>
      <c r="I67" s="4"/>
      <c r="J67" s="4"/>
      <c r="K67" s="4"/>
      <c r="L67" s="4"/>
      <c r="M67" s="4"/>
      <c r="N67" s="4"/>
    </row>
    <row r="68" spans="1:14" x14ac:dyDescent="0.25">
      <c r="A68" s="4"/>
      <c r="B68" s="4"/>
      <c r="C68" s="52">
        <v>43217</v>
      </c>
      <c r="D68" s="30"/>
      <c r="E68" s="31"/>
      <c r="F68" s="53"/>
      <c r="G68" s="12"/>
      <c r="H68" s="7"/>
      <c r="I68" s="4"/>
      <c r="J68" s="4"/>
      <c r="K68" s="4"/>
      <c r="L68" s="4"/>
      <c r="M68" s="4"/>
      <c r="N68" s="4"/>
    </row>
    <row r="69" spans="1:14" x14ac:dyDescent="0.25">
      <c r="A69" s="4"/>
      <c r="B69" s="4"/>
      <c r="C69" s="54">
        <v>43218</v>
      </c>
      <c r="D69" s="34"/>
      <c r="E69" s="35"/>
      <c r="F69" s="55"/>
      <c r="G69" s="12"/>
      <c r="H69" s="7"/>
      <c r="I69" s="4"/>
      <c r="J69" s="4"/>
      <c r="K69" s="4"/>
      <c r="L69" s="4"/>
      <c r="M69" s="4"/>
      <c r="N69" s="4"/>
    </row>
    <row r="70" spans="1:14" ht="15.75" thickBot="1" x14ac:dyDescent="0.3">
      <c r="A70" s="4"/>
      <c r="B70" s="4"/>
      <c r="C70" s="56">
        <v>43219</v>
      </c>
      <c r="D70" s="38"/>
      <c r="E70" s="9"/>
      <c r="F70" s="57"/>
      <c r="G70" s="12"/>
      <c r="H70" s="7"/>
      <c r="I70" s="4"/>
      <c r="J70" s="4"/>
      <c r="K70" s="4"/>
      <c r="L70" s="4"/>
      <c r="M70" s="4"/>
      <c r="N70" s="4"/>
    </row>
    <row r="71" spans="1:14" ht="16.5" thickTop="1" thickBot="1" x14ac:dyDescent="0.3">
      <c r="A71" s="4"/>
      <c r="B71" s="4"/>
      <c r="C71" s="62">
        <v>43220</v>
      </c>
      <c r="D71" s="63" t="s">
        <v>17</v>
      </c>
      <c r="E71" s="15"/>
      <c r="F71" s="64">
        <v>8</v>
      </c>
      <c r="G71" s="4"/>
      <c r="H71" s="4"/>
      <c r="I71" s="4"/>
      <c r="J71" s="4"/>
      <c r="K71" s="4"/>
      <c r="N71" s="4"/>
    </row>
    <row r="72" spans="1:14" x14ac:dyDescent="0.25">
      <c r="C72" s="7"/>
      <c r="D72" s="7"/>
      <c r="E72" s="65"/>
      <c r="F72" s="66"/>
      <c r="H72" s="4"/>
    </row>
    <row r="73" spans="1:14" x14ac:dyDescent="0.25">
      <c r="A73" s="67"/>
    </row>
    <row r="74" spans="1:14" x14ac:dyDescent="0.25">
      <c r="A74" s="68" t="s">
        <v>18</v>
      </c>
      <c r="C74" s="68" t="s">
        <v>19</v>
      </c>
      <c r="D74" s="68"/>
      <c r="F74" s="69" t="s">
        <v>20</v>
      </c>
      <c r="G74" s="70"/>
      <c r="H74" s="70"/>
    </row>
    <row r="75" spans="1:14" x14ac:dyDescent="0.25">
      <c r="A75" s="71" t="s">
        <v>1</v>
      </c>
      <c r="B75" s="71" t="s">
        <v>21</v>
      </c>
      <c r="C75" s="72" t="s">
        <v>22</v>
      </c>
      <c r="D75" s="72" t="s">
        <v>23</v>
      </c>
      <c r="F75" s="73" t="s">
        <v>24</v>
      </c>
      <c r="G75" s="73" t="s">
        <v>25</v>
      </c>
      <c r="H75" s="74" t="s">
        <v>26</v>
      </c>
    </row>
    <row r="76" spans="1:14" x14ac:dyDescent="0.25">
      <c r="A76" s="75" t="s">
        <v>27</v>
      </c>
      <c r="B76" s="76">
        <f>SUM($F$8:$F$20)</f>
        <v>43</v>
      </c>
      <c r="C76" s="77">
        <f>B76-39</f>
        <v>4</v>
      </c>
      <c r="D76" s="78" t="str">
        <f>IF(C76&gt;0,"Vous avez fait "&amp;C76&amp;" heures supplémentaires cette semaine","Vous devez encore travailler "&amp;-C76&amp;" heures cette semaine")</f>
        <v>Vous avez fait 4 heures supplémentaires cette semaine</v>
      </c>
      <c r="F76" s="79">
        <v>151</v>
      </c>
      <c r="G76" s="79">
        <f>SUMIF(Tab_Eric[Projets],"récup",Tab_Eric[Heures par projet])</f>
        <v>8</v>
      </c>
      <c r="H76" s="79">
        <f>F76+C81-G76</f>
        <v>157</v>
      </c>
    </row>
    <row r="77" spans="1:14" x14ac:dyDescent="0.25">
      <c r="A77" s="80" t="s">
        <v>28</v>
      </c>
      <c r="B77" s="81">
        <f>SUM($F$21:$F$36)</f>
        <v>46</v>
      </c>
      <c r="C77" s="82">
        <f>B77-39</f>
        <v>7</v>
      </c>
      <c r="D77" s="83" t="str">
        <f>IF(C77&gt;0,"Vous avez fait "&amp;C77&amp;" heures supplémentaires cette semaine","Vous devez encore travailler "&amp;-C77&amp;" heures cette semaine")</f>
        <v>Vous avez fait 7 heures supplémentaires cette semaine</v>
      </c>
    </row>
    <row r="78" spans="1:14" x14ac:dyDescent="0.25">
      <c r="A78" s="84" t="s">
        <v>29</v>
      </c>
      <c r="B78" s="85">
        <f>SUM($F$37:$F$50)</f>
        <v>41</v>
      </c>
      <c r="C78" s="86">
        <f>B78-39</f>
        <v>2</v>
      </c>
      <c r="D78" s="87" t="str">
        <f>IF(C78&gt;0,"Vous avez fait "&amp;C78&amp;" heures supplémentaires cette semaine","Vous devez encore travailler "&amp;-C78&amp;" heures cette semaine")</f>
        <v>Vous avez fait 2 heures supplémentaires cette semaine</v>
      </c>
    </row>
    <row r="79" spans="1:14" x14ac:dyDescent="0.25">
      <c r="A79" s="88" t="s">
        <v>30</v>
      </c>
      <c r="B79" s="89">
        <f>SUM($F$51:$F$69)</f>
        <v>40</v>
      </c>
      <c r="C79" s="90">
        <f>B79-39</f>
        <v>1</v>
      </c>
      <c r="D79" s="91" t="str">
        <f>IF(C79&gt;0,"Vous avez fait "&amp;C79&amp;" heures supplémentaires cette semaine","Vous devez encore travailler "&amp;-C79&amp;" heures cette semaine")</f>
        <v>Vous avez fait 1 heures supplémentaires cette semaine</v>
      </c>
      <c r="F79" s="67" t="s">
        <v>31</v>
      </c>
      <c r="G79" s="92"/>
      <c r="H79" s="70"/>
    </row>
    <row r="80" spans="1:14" x14ac:dyDescent="0.25">
      <c r="A80" s="93">
        <v>43220</v>
      </c>
      <c r="B80" s="94">
        <f>SUM($F$70:$F$71)</f>
        <v>8</v>
      </c>
      <c r="C80" s="95">
        <f>B80-8</f>
        <v>0</v>
      </c>
      <c r="D80" s="96" t="str">
        <f>IF(C80&gt;0,"Vous avez fait "&amp;C80&amp;" heures supplémentaires cette semaine","Vous devez encore travailler "&amp;-C80&amp;" heures cette semaine")</f>
        <v>Vous devez encore travailler 0 heures cette semaine</v>
      </c>
      <c r="F80" s="73" t="s">
        <v>32</v>
      </c>
      <c r="G80" s="73" t="s">
        <v>33</v>
      </c>
      <c r="H80" s="73" t="s">
        <v>34</v>
      </c>
    </row>
    <row r="81" spans="1:11" x14ac:dyDescent="0.25">
      <c r="A81" s="97" t="s">
        <v>35</v>
      </c>
      <c r="B81" s="98">
        <f>SUM($B$76:$B$80)</f>
        <v>178</v>
      </c>
      <c r="C81" s="98">
        <f>B81-(39*4+8)</f>
        <v>14</v>
      </c>
      <c r="D81" s="79" t="str">
        <f>IF(C81&gt;0,"Vous avez fait "&amp;C81&amp;" heures supplémentaires ce mois","Vous devez encore travailler "&amp;-C81&amp;" heures ce mois")</f>
        <v>Vous avez fait 14 heures supplémentaires ce mois</v>
      </c>
      <c r="F81" s="79"/>
      <c r="G81" s="79">
        <f>COUNTIF(Tab_Eric[Projets],"congés")</f>
        <v>0</v>
      </c>
      <c r="H81" s="79">
        <f>F81-G81</f>
        <v>0</v>
      </c>
    </row>
    <row r="82" spans="1:11" x14ac:dyDescent="0.25">
      <c r="A82" s="92"/>
      <c r="G82" s="70"/>
    </row>
    <row r="83" spans="1:11" x14ac:dyDescent="0.25">
      <c r="A83" s="92"/>
      <c r="B83" s="70"/>
      <c r="F83" s="92"/>
      <c r="G83" s="70"/>
    </row>
    <row r="84" spans="1:11" x14ac:dyDescent="0.25">
      <c r="E84" s="70"/>
      <c r="F84" s="92"/>
      <c r="G84" s="70"/>
      <c r="K84" s="67"/>
    </row>
    <row r="85" spans="1:11" x14ac:dyDescent="0.25">
      <c r="E85" s="70"/>
      <c r="F85" s="92"/>
      <c r="G85" s="70"/>
      <c r="K85" s="99"/>
    </row>
    <row r="86" spans="1:11" x14ac:dyDescent="0.25">
      <c r="E86" s="70"/>
      <c r="F86" s="92"/>
      <c r="G86" s="70"/>
      <c r="K86" s="69"/>
    </row>
    <row r="87" spans="1:11" x14ac:dyDescent="0.25">
      <c r="A87" s="92"/>
      <c r="B87" s="92"/>
      <c r="C87" s="100"/>
      <c r="D87" s="70"/>
      <c r="E87" s="70"/>
      <c r="F87" s="92"/>
      <c r="G87" s="70"/>
      <c r="K87" s="69"/>
    </row>
    <row r="88" spans="1:11" x14ac:dyDescent="0.25">
      <c r="A88" s="92"/>
      <c r="B88" s="92"/>
      <c r="C88" s="70"/>
      <c r="D88" s="70"/>
      <c r="E88" s="70"/>
      <c r="F88" s="92"/>
      <c r="G88" s="70"/>
      <c r="K88" s="69"/>
    </row>
    <row r="89" spans="1:11" x14ac:dyDescent="0.25">
      <c r="D89" s="70"/>
      <c r="E89" s="70"/>
      <c r="F89" s="92"/>
      <c r="G89" s="70"/>
      <c r="K89" s="69"/>
    </row>
    <row r="90" spans="1:11" x14ac:dyDescent="0.25">
      <c r="D90" s="70"/>
      <c r="E90" s="70"/>
      <c r="F90" s="92"/>
      <c r="G90" s="70"/>
      <c r="K90" s="69"/>
    </row>
    <row r="91" spans="1:11" x14ac:dyDescent="0.25">
      <c r="D91" s="101"/>
      <c r="E91" s="70"/>
      <c r="F91" s="92"/>
      <c r="G91" s="70"/>
      <c r="K91" s="69"/>
    </row>
    <row r="92" spans="1:11" x14ac:dyDescent="0.25">
      <c r="A92" s="92"/>
      <c r="B92" s="70"/>
      <c r="C92" s="70"/>
      <c r="D92" s="70"/>
      <c r="E92" s="70"/>
      <c r="F92" s="92"/>
      <c r="G92" s="70"/>
      <c r="K92" s="69"/>
    </row>
    <row r="93" spans="1:11" x14ac:dyDescent="0.25">
      <c r="A93" s="92"/>
      <c r="B93" s="70"/>
      <c r="C93" s="70"/>
      <c r="D93" s="70"/>
      <c r="E93" s="70"/>
      <c r="F93" s="92"/>
      <c r="G93" s="70"/>
      <c r="K93" s="69"/>
    </row>
    <row r="94" spans="1:11" x14ac:dyDescent="0.25">
      <c r="A94" s="92"/>
      <c r="B94" s="70"/>
      <c r="C94" s="70"/>
      <c r="D94" s="70"/>
      <c r="E94" s="70"/>
      <c r="F94" s="92"/>
      <c r="G94" s="70"/>
      <c r="K94" s="69"/>
    </row>
    <row r="95" spans="1:11" x14ac:dyDescent="0.25">
      <c r="A95" s="92"/>
      <c r="B95" s="70"/>
      <c r="C95" s="70"/>
      <c r="D95" s="70"/>
      <c r="E95" s="70"/>
      <c r="F95" s="92"/>
      <c r="G95" s="70"/>
      <c r="K95" s="69"/>
    </row>
    <row r="96" spans="1:11" x14ac:dyDescent="0.25">
      <c r="A96" s="92"/>
      <c r="B96" s="70"/>
      <c r="C96" s="70"/>
      <c r="D96" s="70"/>
      <c r="E96" s="70"/>
      <c r="F96" s="92"/>
      <c r="G96" s="70"/>
      <c r="K96" s="69"/>
    </row>
    <row r="97" spans="1:11" x14ac:dyDescent="0.25">
      <c r="A97" s="92"/>
      <c r="B97" s="70"/>
      <c r="C97" s="70"/>
      <c r="D97" s="70"/>
      <c r="E97" s="70"/>
      <c r="F97" s="92"/>
      <c r="G97" s="70"/>
      <c r="K97" s="69"/>
    </row>
    <row r="98" spans="1:11" x14ac:dyDescent="0.25">
      <c r="A98" s="92"/>
      <c r="B98" s="70"/>
      <c r="C98" s="70"/>
      <c r="D98" s="70"/>
      <c r="E98" s="70"/>
      <c r="F98" s="92"/>
      <c r="G98" s="70"/>
      <c r="K98" s="69"/>
    </row>
    <row r="99" spans="1:11" x14ac:dyDescent="0.25">
      <c r="A99" s="92"/>
      <c r="B99" s="70"/>
      <c r="C99" s="70"/>
      <c r="D99" s="70"/>
      <c r="E99" s="70"/>
      <c r="F99" s="92"/>
      <c r="G99" s="70"/>
      <c r="K99" s="69"/>
    </row>
    <row r="100" spans="1:11" x14ac:dyDescent="0.25">
      <c r="A100" s="92"/>
      <c r="B100" s="70"/>
      <c r="C100" s="70"/>
      <c r="D100" s="70"/>
      <c r="E100" s="70"/>
      <c r="F100" s="92"/>
      <c r="G100" s="70"/>
      <c r="K100" s="69"/>
    </row>
    <row r="101" spans="1:11" x14ac:dyDescent="0.25">
      <c r="A101" s="92"/>
      <c r="B101" s="70"/>
      <c r="C101" s="70"/>
      <c r="D101" s="70"/>
      <c r="E101" s="70"/>
      <c r="F101" s="92"/>
      <c r="G101" s="70"/>
      <c r="K101" s="69"/>
    </row>
    <row r="102" spans="1:11" x14ac:dyDescent="0.25">
      <c r="A102" s="92"/>
      <c r="B102" s="70"/>
      <c r="C102" s="70"/>
      <c r="D102" s="70"/>
      <c r="E102" s="70"/>
      <c r="F102" s="92"/>
      <c r="G102" s="70"/>
      <c r="K102" s="69"/>
    </row>
    <row r="103" spans="1:11" x14ac:dyDescent="0.25">
      <c r="A103" s="92"/>
      <c r="B103" s="70"/>
      <c r="C103" s="70"/>
      <c r="D103" s="70"/>
      <c r="E103" s="70"/>
      <c r="F103" s="92"/>
      <c r="G103" s="70"/>
      <c r="K103" s="69"/>
    </row>
    <row r="104" spans="1:11" x14ac:dyDescent="0.25">
      <c r="A104" s="92"/>
      <c r="B104" s="70"/>
      <c r="C104" s="70"/>
      <c r="D104" s="70"/>
      <c r="E104" s="70"/>
      <c r="F104" s="92"/>
      <c r="G104" s="70"/>
      <c r="K104" s="69"/>
    </row>
    <row r="105" spans="1:11" x14ac:dyDescent="0.25">
      <c r="A105" s="92"/>
      <c r="B105" s="70"/>
      <c r="C105" s="70"/>
      <c r="D105" s="70"/>
      <c r="E105" s="70"/>
      <c r="F105" s="92"/>
      <c r="G105" s="70"/>
      <c r="K105" s="69"/>
    </row>
    <row r="106" spans="1:11" x14ac:dyDescent="0.25">
      <c r="A106" s="92"/>
      <c r="B106" s="70"/>
      <c r="C106" s="70"/>
      <c r="D106" s="70"/>
      <c r="E106" s="70"/>
      <c r="F106" s="92"/>
      <c r="G106" s="70"/>
      <c r="K106" s="69"/>
    </row>
    <row r="107" spans="1:11" x14ac:dyDescent="0.25">
      <c r="A107" s="92"/>
      <c r="B107" s="70"/>
      <c r="C107" s="70"/>
      <c r="D107" s="70"/>
      <c r="E107" s="70"/>
      <c r="F107" s="92"/>
      <c r="G107" s="70"/>
      <c r="K107" s="69"/>
    </row>
    <row r="108" spans="1:11" x14ac:dyDescent="0.25">
      <c r="A108" s="92"/>
      <c r="B108" s="70"/>
      <c r="C108" s="70"/>
      <c r="D108" s="70"/>
      <c r="E108" s="70"/>
      <c r="F108" s="92"/>
      <c r="G108" s="70"/>
      <c r="K108" s="69"/>
    </row>
    <row r="109" spans="1:11" x14ac:dyDescent="0.25">
      <c r="A109" s="92"/>
      <c r="B109" s="70"/>
      <c r="C109" s="70"/>
      <c r="D109" s="70"/>
      <c r="E109" s="70"/>
      <c r="F109" s="92"/>
      <c r="G109" s="70"/>
      <c r="K109" s="69"/>
    </row>
    <row r="110" spans="1:11" x14ac:dyDescent="0.25">
      <c r="A110" s="92"/>
      <c r="B110" s="70"/>
      <c r="C110" s="70"/>
      <c r="D110" s="70"/>
      <c r="E110" s="70"/>
      <c r="F110" s="92"/>
      <c r="G110" s="70"/>
      <c r="K110" s="69"/>
    </row>
    <row r="111" spans="1:11" x14ac:dyDescent="0.25">
      <c r="A111" s="92"/>
      <c r="B111" s="70"/>
      <c r="C111" s="70"/>
      <c r="D111" s="70"/>
      <c r="E111" s="70"/>
      <c r="F111" s="92"/>
      <c r="G111" s="70"/>
      <c r="K111" s="69"/>
    </row>
    <row r="112" spans="1:11" x14ac:dyDescent="0.25">
      <c r="A112" s="92"/>
      <c r="B112" s="70"/>
      <c r="C112" s="70"/>
      <c r="D112" s="70"/>
      <c r="E112" s="70"/>
      <c r="F112" s="92"/>
      <c r="G112" s="70"/>
      <c r="K112" s="69"/>
    </row>
    <row r="113" spans="1:11" x14ac:dyDescent="0.25">
      <c r="A113" s="92"/>
      <c r="B113" s="70"/>
      <c r="C113" s="70"/>
      <c r="D113" s="70"/>
      <c r="E113" s="70"/>
      <c r="F113" s="92"/>
      <c r="G113" s="70"/>
      <c r="K113" s="69"/>
    </row>
    <row r="114" spans="1:11" x14ac:dyDescent="0.25">
      <c r="A114" s="92"/>
      <c r="B114" s="70"/>
      <c r="C114" s="70"/>
      <c r="D114" s="70"/>
      <c r="E114" s="70"/>
      <c r="F114" s="92"/>
      <c r="G114" s="70"/>
      <c r="K114" s="69"/>
    </row>
    <row r="115" spans="1:11" x14ac:dyDescent="0.25">
      <c r="A115" s="92"/>
      <c r="B115" s="70"/>
      <c r="C115" s="70"/>
      <c r="D115" s="70"/>
      <c r="E115" s="70"/>
      <c r="F115" s="92"/>
      <c r="G115" s="70"/>
      <c r="K115" s="69"/>
    </row>
    <row r="116" spans="1:11" x14ac:dyDescent="0.25">
      <c r="A116" s="92"/>
      <c r="B116" s="70"/>
      <c r="C116" s="70"/>
      <c r="D116" s="70"/>
      <c r="E116" s="70"/>
      <c r="F116" s="92"/>
      <c r="G116" s="70"/>
      <c r="K116" s="69"/>
    </row>
    <row r="117" spans="1:11" x14ac:dyDescent="0.25">
      <c r="A117" s="92"/>
      <c r="B117" s="70"/>
      <c r="C117" s="70"/>
      <c r="D117" s="70"/>
      <c r="E117" s="70"/>
      <c r="F117" s="92"/>
      <c r="G117" s="70"/>
      <c r="K117" s="69"/>
    </row>
    <row r="118" spans="1:11" x14ac:dyDescent="0.25">
      <c r="A118" s="92"/>
      <c r="B118" s="70"/>
      <c r="C118" s="70"/>
      <c r="D118" s="70"/>
      <c r="E118" s="70"/>
      <c r="F118" s="92"/>
      <c r="G118" s="70"/>
      <c r="K118" s="92"/>
    </row>
    <row r="119" spans="1:11" x14ac:dyDescent="0.25">
      <c r="A119" s="92"/>
      <c r="B119" s="70"/>
      <c r="C119" s="70"/>
      <c r="D119" s="70"/>
      <c r="E119" s="70"/>
      <c r="F119" s="92"/>
      <c r="G119" s="70"/>
      <c r="K119" s="92"/>
    </row>
    <row r="120" spans="1:11" x14ac:dyDescent="0.25">
      <c r="A120" s="92"/>
      <c r="B120" s="70"/>
      <c r="C120" s="70"/>
      <c r="D120" s="70"/>
      <c r="E120" s="70"/>
      <c r="F120" s="92"/>
      <c r="G120" s="70"/>
    </row>
    <row r="121" spans="1:11" x14ac:dyDescent="0.25">
      <c r="A121" s="92"/>
      <c r="B121" s="70"/>
      <c r="C121" s="70"/>
      <c r="D121" s="70"/>
      <c r="E121" s="70"/>
      <c r="F121" s="92"/>
      <c r="G121" s="70"/>
    </row>
    <row r="122" spans="1:11" x14ac:dyDescent="0.25">
      <c r="A122" s="92"/>
      <c r="B122" s="70"/>
      <c r="C122" s="70"/>
      <c r="D122" s="70"/>
      <c r="E122" s="70"/>
      <c r="F122" s="92"/>
      <c r="G122" s="70"/>
    </row>
    <row r="123" spans="1:11" x14ac:dyDescent="0.25">
      <c r="A123" s="92"/>
      <c r="B123" s="70"/>
      <c r="C123" s="70"/>
      <c r="D123" s="70"/>
      <c r="E123" s="70"/>
      <c r="F123" s="92"/>
      <c r="G123" s="70"/>
    </row>
    <row r="124" spans="1:11" x14ac:dyDescent="0.25">
      <c r="A124" s="92"/>
      <c r="B124" s="70"/>
      <c r="C124" s="70"/>
      <c r="D124" s="70"/>
      <c r="E124" s="70"/>
      <c r="F124" s="92"/>
      <c r="G124" s="70"/>
    </row>
    <row r="125" spans="1:11" x14ac:dyDescent="0.25">
      <c r="A125" s="92"/>
      <c r="B125" s="70"/>
      <c r="C125" s="70"/>
      <c r="D125" s="70"/>
      <c r="E125" s="70"/>
      <c r="F125" s="92"/>
      <c r="G125" s="70"/>
    </row>
    <row r="126" spans="1:11" x14ac:dyDescent="0.25">
      <c r="A126" s="92"/>
      <c r="B126" s="70"/>
      <c r="C126" s="70"/>
      <c r="D126" s="70"/>
      <c r="E126" s="70"/>
      <c r="F126" s="92"/>
      <c r="G126" s="70"/>
    </row>
    <row r="127" spans="1:11" x14ac:dyDescent="0.25">
      <c r="A127" s="92"/>
      <c r="B127" s="70"/>
      <c r="C127" s="70"/>
      <c r="D127" s="70"/>
      <c r="E127" s="70"/>
      <c r="F127" s="92"/>
      <c r="G127" s="70"/>
    </row>
    <row r="128" spans="1:11" x14ac:dyDescent="0.25">
      <c r="A128" s="92"/>
      <c r="B128" s="70"/>
      <c r="C128" s="70"/>
      <c r="D128" s="70"/>
      <c r="E128" s="70"/>
      <c r="F128" s="92"/>
      <c r="G128" s="70"/>
    </row>
    <row r="129" spans="1:7" x14ac:dyDescent="0.25">
      <c r="A129" s="92"/>
      <c r="B129" s="70"/>
      <c r="C129" s="70"/>
      <c r="D129" s="70"/>
      <c r="E129" s="70"/>
      <c r="F129" s="92"/>
      <c r="G129" s="70"/>
    </row>
    <row r="130" spans="1:7" x14ac:dyDescent="0.25">
      <c r="A130" s="70"/>
      <c r="B130" s="70"/>
      <c r="C130" s="70"/>
      <c r="D130" s="70"/>
      <c r="E130" s="70"/>
      <c r="F130" s="70"/>
      <c r="G130" s="70"/>
    </row>
    <row r="131" spans="1:7" x14ac:dyDescent="0.25">
      <c r="A131" s="70"/>
      <c r="B131" s="70"/>
      <c r="C131" s="70"/>
      <c r="D131" s="70"/>
      <c r="E131" s="70"/>
      <c r="F131" s="70"/>
      <c r="G131" s="70"/>
    </row>
    <row r="132" spans="1:7" x14ac:dyDescent="0.25">
      <c r="C132" s="70"/>
      <c r="D132" s="70"/>
      <c r="E132" s="70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3]!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3]!Suppression">
                <anchor moveWithCells="1" sizeWithCells="1">
                  <from>
                    <xdr:col>3</xdr:col>
                    <xdr:colOff>1352550</xdr:colOff>
                    <xdr:row>3</xdr:row>
                    <xdr:rowOff>0</xdr:rowOff>
                  </from>
                  <to>
                    <xdr:col>3</xdr:col>
                    <xdr:colOff>2524125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3]!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[2]Données!#REF!</xm:f>
          </x14:formula1>
          <xm:sqref>D8:D72</xm:sqref>
        </x14:dataValidation>
        <x14:dataValidation type="list" allowBlank="1" showInputMessage="1" showErrorMessage="1">
          <x14:formula1>
            <xm:f>[2]Données!#REF!</xm:f>
          </x14:formula1>
          <xm:sqref>E8:E72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tabColor rgb="FF92D050"/>
  </sheetPr>
  <dimension ref="A1:AB101"/>
  <sheetViews>
    <sheetView zoomScale="89" zoomScaleNormal="89" workbookViewId="0">
      <selection activeCell="H17" sqref="H17"/>
    </sheetView>
  </sheetViews>
  <sheetFormatPr baseColWidth="10" defaultRowHeight="15" x14ac:dyDescent="0.25"/>
  <cols>
    <col min="1" max="1" width="32.140625" customWidth="1"/>
    <col min="2" max="2" width="20.42578125" customWidth="1"/>
    <col min="3" max="3" width="27.140625" customWidth="1"/>
    <col min="4" max="4" width="49.140625" bestFit="1" customWidth="1"/>
    <col min="5" max="5" width="24.7109375" customWidth="1"/>
    <col min="6" max="6" width="23.28515625" customWidth="1"/>
    <col min="7" max="7" width="14.42578125" bestFit="1" customWidth="1"/>
    <col min="8" max="8" width="28.140625" bestFit="1" customWidth="1"/>
    <col min="9" max="9" width="11.5703125" customWidth="1"/>
    <col min="10" max="10" width="11" customWidth="1"/>
    <col min="11" max="11" width="10.28515625" customWidth="1"/>
    <col min="12" max="12" width="11.7109375" customWidth="1"/>
    <col min="13" max="13" width="12.42578125" customWidth="1"/>
    <col min="14" max="14" width="12.140625" customWidth="1"/>
    <col min="15" max="15" width="11" customWidth="1"/>
  </cols>
  <sheetData>
    <row r="1" spans="1:28" ht="23.25" x14ac:dyDescent="0.35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1"/>
      <c r="M1" s="1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1:2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28" x14ac:dyDescent="0.25">
      <c r="A4" s="4"/>
      <c r="B4" s="4"/>
      <c r="F4" s="4"/>
      <c r="G4" s="4"/>
      <c r="H4" s="4"/>
      <c r="I4" s="4"/>
      <c r="J4" s="4"/>
      <c r="K4" s="4"/>
      <c r="L4" s="4"/>
      <c r="M4" s="4"/>
    </row>
    <row r="5" spans="1:28" x14ac:dyDescent="0.25">
      <c r="A5" s="4"/>
      <c r="B5" s="4"/>
      <c r="F5" s="4"/>
      <c r="G5" s="4"/>
      <c r="H5" s="4"/>
      <c r="I5" s="4"/>
      <c r="J5" s="4"/>
      <c r="K5" s="4"/>
      <c r="L5" s="4"/>
      <c r="M5" s="4"/>
    </row>
    <row r="6" spans="1:28" x14ac:dyDescent="0.25">
      <c r="A6" s="4"/>
      <c r="B6" s="4"/>
      <c r="F6" s="4"/>
      <c r="G6" s="4"/>
      <c r="H6" s="4"/>
      <c r="I6" s="4"/>
      <c r="J6" s="4"/>
      <c r="K6" s="4"/>
      <c r="L6" s="4"/>
      <c r="M6" s="4"/>
    </row>
    <row r="7" spans="1:28" x14ac:dyDescent="0.25">
      <c r="A7" s="4"/>
      <c r="B7" s="4"/>
      <c r="C7" s="5" t="s">
        <v>1</v>
      </c>
      <c r="D7" s="5" t="s">
        <v>2</v>
      </c>
      <c r="E7" s="5" t="s">
        <v>3</v>
      </c>
      <c r="F7" s="5" t="s">
        <v>4</v>
      </c>
      <c r="G7" s="6"/>
      <c r="H7" s="7"/>
      <c r="I7" s="4"/>
      <c r="J7" s="4"/>
      <c r="K7" s="4"/>
      <c r="L7" s="4"/>
      <c r="M7" s="4"/>
      <c r="N7" s="4"/>
    </row>
    <row r="8" spans="1:28" ht="15.75" thickBot="1" x14ac:dyDescent="0.3">
      <c r="A8" s="4"/>
      <c r="B8" s="4"/>
      <c r="C8" s="8">
        <v>43191</v>
      </c>
      <c r="D8" s="9"/>
      <c r="E8" s="10"/>
      <c r="F8" s="11"/>
      <c r="G8" s="12"/>
      <c r="H8" s="7"/>
      <c r="I8" s="4"/>
      <c r="J8" s="4"/>
      <c r="K8" s="4"/>
      <c r="L8" s="4"/>
      <c r="M8" s="4"/>
      <c r="N8" s="4"/>
    </row>
    <row r="9" spans="1:28" ht="15.75" thickTop="1" x14ac:dyDescent="0.25">
      <c r="A9" s="4"/>
      <c r="B9" s="4"/>
      <c r="C9" s="13">
        <v>43192</v>
      </c>
      <c r="D9" s="14" t="s">
        <v>5</v>
      </c>
      <c r="E9" s="15"/>
      <c r="F9" s="16">
        <v>8</v>
      </c>
      <c r="G9" s="12"/>
      <c r="H9" s="7"/>
      <c r="I9" s="4"/>
      <c r="J9" s="4"/>
      <c r="K9" s="4"/>
      <c r="L9" s="4"/>
      <c r="M9" s="4"/>
      <c r="N9" s="4"/>
    </row>
    <row r="10" spans="1:28" x14ac:dyDescent="0.25">
      <c r="A10" s="4"/>
      <c r="B10" s="4"/>
      <c r="C10" s="17">
        <v>43193</v>
      </c>
      <c r="D10" s="18" t="s">
        <v>36</v>
      </c>
      <c r="E10" s="19"/>
      <c r="F10" s="20">
        <v>8</v>
      </c>
      <c r="G10" s="12"/>
      <c r="H10" s="7"/>
      <c r="I10" s="4"/>
      <c r="J10" s="4"/>
      <c r="K10" s="4"/>
      <c r="L10" s="4"/>
      <c r="M10" s="4"/>
      <c r="N10" s="4"/>
    </row>
    <row r="11" spans="1:28" x14ac:dyDescent="0.25">
      <c r="A11" s="4"/>
      <c r="B11" s="4"/>
      <c r="C11" s="21">
        <v>43194</v>
      </c>
      <c r="D11" s="22" t="s">
        <v>36</v>
      </c>
      <c r="E11" s="23"/>
      <c r="F11" s="24">
        <v>8</v>
      </c>
      <c r="G11" s="12"/>
      <c r="H11" s="7"/>
      <c r="I11" s="4"/>
      <c r="J11" s="4"/>
      <c r="K11" s="4"/>
      <c r="L11" s="4"/>
      <c r="M11" s="4"/>
      <c r="N11" s="4"/>
    </row>
    <row r="12" spans="1:28" x14ac:dyDescent="0.25">
      <c r="A12" s="4"/>
      <c r="B12" s="4"/>
      <c r="C12" s="25">
        <v>43195</v>
      </c>
      <c r="D12" s="26" t="s">
        <v>36</v>
      </c>
      <c r="E12" s="27"/>
      <c r="F12" s="28">
        <v>8</v>
      </c>
      <c r="G12" s="12"/>
      <c r="H12" s="7"/>
      <c r="I12" s="4"/>
      <c r="J12" s="4"/>
      <c r="K12" s="4"/>
      <c r="L12" s="4"/>
      <c r="M12" s="4"/>
      <c r="N12" s="4"/>
    </row>
    <row r="13" spans="1:28" x14ac:dyDescent="0.25">
      <c r="A13" s="4"/>
      <c r="B13" s="4"/>
      <c r="C13" s="29">
        <v>43196</v>
      </c>
      <c r="D13" s="30" t="s">
        <v>36</v>
      </c>
      <c r="E13" s="31"/>
      <c r="F13" s="32">
        <v>8</v>
      </c>
      <c r="G13" s="12"/>
      <c r="H13" s="7"/>
      <c r="I13" s="4"/>
      <c r="J13" s="4"/>
      <c r="K13" s="4"/>
      <c r="L13" s="4"/>
      <c r="M13" s="4"/>
      <c r="N13" s="4"/>
    </row>
    <row r="14" spans="1:28" x14ac:dyDescent="0.25">
      <c r="A14" s="4"/>
      <c r="B14" s="4"/>
      <c r="C14" s="33">
        <v>43197</v>
      </c>
      <c r="D14" s="34"/>
      <c r="E14" s="35"/>
      <c r="F14" s="36"/>
      <c r="G14" s="12"/>
      <c r="H14" s="7"/>
      <c r="I14" s="4"/>
      <c r="J14" s="4"/>
      <c r="K14" s="4"/>
      <c r="L14" s="4"/>
      <c r="M14" s="4"/>
      <c r="N14" s="4"/>
    </row>
    <row r="15" spans="1:28" ht="15.75" thickBot="1" x14ac:dyDescent="0.3">
      <c r="A15" s="4"/>
      <c r="B15" s="4"/>
      <c r="C15" s="37">
        <v>43198</v>
      </c>
      <c r="D15" s="38"/>
      <c r="E15" s="9"/>
      <c r="F15" s="39"/>
      <c r="G15" s="12"/>
      <c r="H15" s="7"/>
      <c r="I15" s="4"/>
      <c r="J15" s="4"/>
      <c r="K15" s="4"/>
      <c r="L15" s="4"/>
      <c r="M15" s="4"/>
      <c r="N15" s="4"/>
    </row>
    <row r="16" spans="1:28" ht="15.75" thickTop="1" x14ac:dyDescent="0.25">
      <c r="A16" s="4"/>
      <c r="B16" s="4"/>
      <c r="C16" s="13">
        <v>43199</v>
      </c>
      <c r="D16" s="14" t="s">
        <v>36</v>
      </c>
      <c r="E16" s="15"/>
      <c r="F16" s="16">
        <v>9</v>
      </c>
      <c r="G16" s="12"/>
      <c r="H16" s="7"/>
      <c r="I16" s="4"/>
      <c r="J16" s="4"/>
      <c r="K16" s="4"/>
      <c r="L16" s="4"/>
      <c r="M16" s="4"/>
      <c r="N16" s="4"/>
    </row>
    <row r="17" spans="1:14" x14ac:dyDescent="0.25">
      <c r="A17" s="4"/>
      <c r="B17" s="4"/>
      <c r="C17" s="17">
        <v>43200</v>
      </c>
      <c r="D17" s="18" t="s">
        <v>36</v>
      </c>
      <c r="E17" s="19"/>
      <c r="F17" s="20">
        <v>4</v>
      </c>
      <c r="G17" s="12"/>
      <c r="H17" s="7"/>
      <c r="I17" s="4"/>
      <c r="J17" s="4"/>
      <c r="K17" s="4"/>
      <c r="L17" s="4"/>
      <c r="M17" s="4"/>
      <c r="N17" s="4"/>
    </row>
    <row r="18" spans="1:14" x14ac:dyDescent="0.25">
      <c r="A18" s="4"/>
      <c r="B18" s="4"/>
      <c r="C18" s="17">
        <v>43200</v>
      </c>
      <c r="D18" s="18" t="s">
        <v>37</v>
      </c>
      <c r="E18" s="19"/>
      <c r="F18" s="20">
        <v>4</v>
      </c>
      <c r="G18" s="12"/>
      <c r="H18" s="7"/>
      <c r="I18" s="4"/>
      <c r="J18" s="4"/>
      <c r="K18" s="4"/>
      <c r="L18" s="4"/>
      <c r="M18" s="4"/>
      <c r="N18" s="4"/>
    </row>
    <row r="19" spans="1:14" x14ac:dyDescent="0.25">
      <c r="A19" s="4"/>
      <c r="B19" s="4"/>
      <c r="C19" s="21">
        <v>43201</v>
      </c>
      <c r="D19" s="22" t="s">
        <v>37</v>
      </c>
      <c r="E19" s="23" t="s">
        <v>38</v>
      </c>
      <c r="F19" s="24">
        <v>4</v>
      </c>
      <c r="G19" s="12"/>
      <c r="H19" s="7"/>
      <c r="I19" s="4"/>
      <c r="J19" s="4"/>
      <c r="K19" s="4"/>
      <c r="L19" s="4"/>
      <c r="M19" s="4"/>
      <c r="N19" s="4"/>
    </row>
    <row r="20" spans="1:14" x14ac:dyDescent="0.25">
      <c r="A20" s="4"/>
      <c r="B20" s="4"/>
      <c r="C20" s="21">
        <v>43201</v>
      </c>
      <c r="D20" s="22" t="s">
        <v>36</v>
      </c>
      <c r="E20" s="23" t="s">
        <v>38</v>
      </c>
      <c r="F20" s="24">
        <v>4</v>
      </c>
      <c r="G20" s="12"/>
      <c r="H20" s="7"/>
      <c r="I20" s="4"/>
      <c r="J20" s="4"/>
      <c r="K20" s="4"/>
      <c r="L20" s="4"/>
      <c r="M20" s="4"/>
      <c r="N20" s="4"/>
    </row>
    <row r="21" spans="1:14" x14ac:dyDescent="0.25">
      <c r="A21" s="4"/>
      <c r="B21" s="4"/>
      <c r="C21" s="25">
        <v>43202</v>
      </c>
      <c r="D21" s="26" t="s">
        <v>36</v>
      </c>
      <c r="E21" s="27" t="s">
        <v>38</v>
      </c>
      <c r="F21" s="28">
        <v>8</v>
      </c>
      <c r="G21" s="12"/>
      <c r="H21" s="7"/>
      <c r="I21" s="4"/>
      <c r="J21" s="4"/>
      <c r="K21" s="4"/>
      <c r="L21" s="4"/>
      <c r="M21" s="4"/>
      <c r="N21" s="4"/>
    </row>
    <row r="22" spans="1:14" x14ac:dyDescent="0.25">
      <c r="A22" s="4"/>
      <c r="B22" s="4"/>
      <c r="C22" s="29">
        <v>43203</v>
      </c>
      <c r="D22" s="30" t="s">
        <v>36</v>
      </c>
      <c r="E22" s="31" t="s">
        <v>38</v>
      </c>
      <c r="F22" s="32">
        <v>7</v>
      </c>
      <c r="G22" s="12"/>
      <c r="H22" s="7"/>
      <c r="I22" s="4"/>
      <c r="J22" s="4"/>
      <c r="K22" s="4"/>
      <c r="L22" s="4"/>
      <c r="M22" s="4"/>
      <c r="N22" s="4"/>
    </row>
    <row r="23" spans="1:14" x14ac:dyDescent="0.25">
      <c r="A23" s="4"/>
      <c r="B23" s="4"/>
      <c r="C23" s="33">
        <v>43204</v>
      </c>
      <c r="D23" s="34"/>
      <c r="E23" s="35"/>
      <c r="F23" s="36"/>
      <c r="G23" s="12"/>
      <c r="H23" s="7"/>
      <c r="I23" s="4"/>
      <c r="J23" s="4"/>
      <c r="K23" s="4"/>
      <c r="L23" s="4"/>
      <c r="M23" s="4"/>
      <c r="N23" s="4"/>
    </row>
    <row r="24" spans="1:14" ht="15.75" thickBot="1" x14ac:dyDescent="0.3">
      <c r="A24" s="4"/>
      <c r="B24" s="4"/>
      <c r="C24" s="37">
        <v>43205</v>
      </c>
      <c r="D24" s="38"/>
      <c r="E24" s="9"/>
      <c r="F24" s="39"/>
      <c r="G24" s="12"/>
      <c r="H24" s="7"/>
      <c r="I24" s="4"/>
      <c r="J24" s="4"/>
      <c r="K24" s="4"/>
      <c r="L24" s="4"/>
      <c r="M24" s="4"/>
      <c r="N24" s="4"/>
    </row>
    <row r="25" spans="1:14" ht="15.75" thickTop="1" x14ac:dyDescent="0.25">
      <c r="A25" s="4"/>
      <c r="B25" s="4"/>
      <c r="C25" s="40">
        <v>43206</v>
      </c>
      <c r="D25" s="41" t="s">
        <v>36</v>
      </c>
      <c r="E25" s="42" t="s">
        <v>38</v>
      </c>
      <c r="F25" s="43">
        <v>8</v>
      </c>
      <c r="G25" s="12"/>
      <c r="H25" s="7"/>
      <c r="I25" s="4"/>
      <c r="J25" s="4"/>
      <c r="K25" s="4"/>
      <c r="L25" s="4"/>
      <c r="M25" s="4"/>
      <c r="N25" s="4"/>
    </row>
    <row r="26" spans="1:14" x14ac:dyDescent="0.25">
      <c r="A26" s="4"/>
      <c r="B26" s="4"/>
      <c r="C26" s="44">
        <v>43207</v>
      </c>
      <c r="D26" s="45" t="s">
        <v>36</v>
      </c>
      <c r="E26" s="46" t="s">
        <v>38</v>
      </c>
      <c r="F26" s="47">
        <v>4</v>
      </c>
      <c r="G26" s="12"/>
      <c r="H26" s="7"/>
      <c r="I26" s="4"/>
      <c r="J26" s="4"/>
      <c r="K26" s="4"/>
      <c r="L26" s="4"/>
      <c r="M26" s="4"/>
      <c r="N26" s="4"/>
    </row>
    <row r="27" spans="1:14" x14ac:dyDescent="0.25">
      <c r="A27" s="4"/>
      <c r="B27" s="4"/>
      <c r="C27" s="44">
        <v>43207</v>
      </c>
      <c r="D27" s="45" t="s">
        <v>37</v>
      </c>
      <c r="E27" s="46" t="s">
        <v>9</v>
      </c>
      <c r="F27" s="47">
        <v>4</v>
      </c>
      <c r="G27" s="12"/>
      <c r="H27" s="7"/>
      <c r="I27" s="4"/>
      <c r="J27" s="4"/>
      <c r="K27" s="4"/>
      <c r="L27" s="4"/>
      <c r="M27" s="4"/>
      <c r="N27" s="4"/>
    </row>
    <row r="28" spans="1:14" x14ac:dyDescent="0.25">
      <c r="A28" s="4"/>
      <c r="B28" s="4"/>
      <c r="C28" s="48">
        <v>43208</v>
      </c>
      <c r="D28" s="22" t="s">
        <v>37</v>
      </c>
      <c r="E28" s="23" t="s">
        <v>9</v>
      </c>
      <c r="F28" s="49">
        <v>8</v>
      </c>
      <c r="G28" s="12"/>
      <c r="H28" s="7"/>
      <c r="I28" s="4"/>
      <c r="J28" s="4"/>
      <c r="K28" s="4"/>
      <c r="L28" s="4"/>
      <c r="M28" s="4"/>
      <c r="N28" s="4"/>
    </row>
    <row r="29" spans="1:14" x14ac:dyDescent="0.25">
      <c r="A29" s="4"/>
      <c r="B29" s="4"/>
      <c r="C29" s="50">
        <v>43209</v>
      </c>
      <c r="D29" s="26" t="s">
        <v>37</v>
      </c>
      <c r="E29" s="27" t="s">
        <v>9</v>
      </c>
      <c r="F29" s="51">
        <v>8</v>
      </c>
      <c r="G29" s="12"/>
      <c r="H29" s="7"/>
      <c r="I29" s="4"/>
      <c r="J29" s="4"/>
      <c r="K29" s="4"/>
      <c r="L29" s="4"/>
      <c r="M29" s="4"/>
      <c r="N29" s="4"/>
    </row>
    <row r="30" spans="1:14" x14ac:dyDescent="0.25">
      <c r="A30" s="4"/>
      <c r="B30" s="4"/>
      <c r="C30" s="52">
        <v>43210</v>
      </c>
      <c r="D30" s="30" t="s">
        <v>16</v>
      </c>
      <c r="E30" s="31"/>
      <c r="F30" s="53">
        <v>7</v>
      </c>
      <c r="G30" s="12"/>
      <c r="H30" s="7"/>
      <c r="I30" s="4"/>
      <c r="J30" s="4"/>
      <c r="K30" s="4"/>
      <c r="L30" s="4"/>
      <c r="M30" s="4"/>
      <c r="N30" s="4"/>
    </row>
    <row r="31" spans="1:14" x14ac:dyDescent="0.25">
      <c r="A31" s="4"/>
      <c r="B31" s="4"/>
      <c r="C31" s="54">
        <v>43211</v>
      </c>
      <c r="D31" s="34"/>
      <c r="E31" s="35"/>
      <c r="F31" s="55"/>
      <c r="G31" s="12"/>
      <c r="H31" s="7"/>
      <c r="I31" s="4"/>
      <c r="J31" s="4"/>
      <c r="K31" s="4"/>
      <c r="L31" s="4"/>
      <c r="M31" s="4"/>
      <c r="N31" s="4"/>
    </row>
    <row r="32" spans="1:14" ht="15.75" thickBot="1" x14ac:dyDescent="0.3">
      <c r="A32" s="4"/>
      <c r="B32" s="4"/>
      <c r="C32" s="56">
        <v>43212</v>
      </c>
      <c r="D32" s="38"/>
      <c r="E32" s="9"/>
      <c r="F32" s="57"/>
      <c r="G32" s="12"/>
      <c r="H32" s="7"/>
      <c r="I32" s="4"/>
      <c r="J32" s="4"/>
      <c r="K32" s="4"/>
      <c r="L32" s="4"/>
      <c r="M32" s="4"/>
      <c r="N32" s="4"/>
    </row>
    <row r="33" spans="1:14" ht="15.75" thickTop="1" x14ac:dyDescent="0.25">
      <c r="A33" s="4"/>
      <c r="B33" s="4"/>
      <c r="C33" s="58">
        <v>43213</v>
      </c>
      <c r="D33" s="14" t="s">
        <v>37</v>
      </c>
      <c r="E33" s="15" t="s">
        <v>9</v>
      </c>
      <c r="F33" s="59">
        <v>8</v>
      </c>
      <c r="G33" s="12"/>
      <c r="H33" s="7"/>
      <c r="I33" s="4"/>
      <c r="J33" s="4"/>
      <c r="K33" s="4"/>
      <c r="L33" s="4"/>
      <c r="M33" s="4"/>
      <c r="N33" s="4"/>
    </row>
    <row r="34" spans="1:14" x14ac:dyDescent="0.25">
      <c r="A34" s="4"/>
      <c r="B34" s="4"/>
      <c r="C34" s="60">
        <v>43214</v>
      </c>
      <c r="D34" s="18"/>
      <c r="E34" s="19"/>
      <c r="F34" s="61"/>
      <c r="G34" s="12"/>
      <c r="H34" s="7"/>
      <c r="I34" s="4"/>
      <c r="J34" s="4"/>
      <c r="K34" s="4"/>
      <c r="L34" s="4"/>
      <c r="M34" s="4"/>
      <c r="N34" s="4"/>
    </row>
    <row r="35" spans="1:14" x14ac:dyDescent="0.25">
      <c r="A35" s="4"/>
      <c r="B35" s="4"/>
      <c r="C35" s="48">
        <v>43215</v>
      </c>
      <c r="D35" s="22"/>
      <c r="E35" s="23"/>
      <c r="F35" s="49"/>
      <c r="G35" s="12"/>
      <c r="H35" s="7"/>
      <c r="I35" s="4"/>
      <c r="J35" s="4"/>
      <c r="K35" s="4"/>
      <c r="L35" s="4"/>
      <c r="M35" s="4"/>
      <c r="N35" s="4"/>
    </row>
    <row r="36" spans="1:14" x14ac:dyDescent="0.25">
      <c r="A36" s="4"/>
      <c r="B36" s="4"/>
      <c r="C36" s="50">
        <v>43216</v>
      </c>
      <c r="D36" s="26"/>
      <c r="E36" s="27"/>
      <c r="F36" s="51"/>
      <c r="G36" s="12"/>
      <c r="H36" s="7"/>
      <c r="I36" s="4"/>
      <c r="J36" s="4"/>
      <c r="K36" s="4"/>
      <c r="L36" s="4"/>
      <c r="M36" s="4"/>
      <c r="N36" s="4"/>
    </row>
    <row r="37" spans="1:14" x14ac:dyDescent="0.25">
      <c r="A37" s="4"/>
      <c r="B37" s="4"/>
      <c r="C37" s="52">
        <v>43217</v>
      </c>
      <c r="D37" s="30"/>
      <c r="E37" s="31"/>
      <c r="F37" s="53"/>
      <c r="G37" s="12"/>
      <c r="H37" s="7"/>
      <c r="I37" s="4"/>
      <c r="J37" s="4"/>
      <c r="K37" s="4"/>
      <c r="L37" s="4"/>
      <c r="M37" s="4"/>
      <c r="N37" s="4"/>
    </row>
    <row r="38" spans="1:14" x14ac:dyDescent="0.25">
      <c r="A38" s="4"/>
      <c r="B38" s="4"/>
      <c r="C38" s="54">
        <v>43218</v>
      </c>
      <c r="D38" s="34"/>
      <c r="E38" s="35"/>
      <c r="F38" s="55"/>
      <c r="G38" s="12"/>
      <c r="H38" s="7"/>
      <c r="I38" s="4"/>
      <c r="J38" s="4"/>
      <c r="K38" s="4"/>
      <c r="L38" s="4"/>
      <c r="M38" s="4"/>
      <c r="N38" s="4"/>
    </row>
    <row r="39" spans="1:14" ht="15.75" thickBot="1" x14ac:dyDescent="0.3">
      <c r="A39" s="4"/>
      <c r="B39" s="4"/>
      <c r="C39" s="56">
        <v>43219</v>
      </c>
      <c r="D39" s="38"/>
      <c r="E39" s="9"/>
      <c r="F39" s="57"/>
      <c r="G39" s="12"/>
      <c r="H39" s="7"/>
      <c r="I39" s="4"/>
      <c r="J39" s="4"/>
      <c r="K39" s="4"/>
      <c r="L39" s="4"/>
      <c r="M39" s="4"/>
      <c r="N39" s="4"/>
    </row>
    <row r="40" spans="1:14" ht="15.75" thickTop="1" x14ac:dyDescent="0.25">
      <c r="A40" s="4"/>
      <c r="B40" s="4"/>
      <c r="C40" s="62">
        <v>43220</v>
      </c>
      <c r="D40" s="63"/>
      <c r="E40" s="15"/>
      <c r="F40" s="64"/>
      <c r="G40" s="4"/>
      <c r="H40" s="4"/>
      <c r="I40" s="4"/>
      <c r="J40" s="4"/>
      <c r="K40" s="4"/>
      <c r="N40" s="4"/>
    </row>
    <row r="41" spans="1:14" x14ac:dyDescent="0.25">
      <c r="C41" s="4"/>
      <c r="D41" s="4"/>
      <c r="E41" s="4"/>
      <c r="H41" s="4"/>
    </row>
    <row r="42" spans="1:14" x14ac:dyDescent="0.25">
      <c r="A42" s="67"/>
    </row>
    <row r="43" spans="1:14" x14ac:dyDescent="0.25">
      <c r="A43" s="68" t="s">
        <v>18</v>
      </c>
      <c r="C43" s="68" t="s">
        <v>19</v>
      </c>
      <c r="D43" s="68"/>
      <c r="F43" s="69" t="s">
        <v>20</v>
      </c>
      <c r="G43" s="70"/>
      <c r="H43" s="70"/>
    </row>
    <row r="44" spans="1:14" x14ac:dyDescent="0.25">
      <c r="A44" s="71" t="s">
        <v>1</v>
      </c>
      <c r="B44" s="71" t="s">
        <v>21</v>
      </c>
      <c r="C44" s="72" t="s">
        <v>22</v>
      </c>
      <c r="D44" s="72" t="s">
        <v>23</v>
      </c>
      <c r="F44" s="73" t="s">
        <v>24</v>
      </c>
      <c r="G44" s="73" t="s">
        <v>25</v>
      </c>
      <c r="H44" s="74" t="s">
        <v>26</v>
      </c>
    </row>
    <row r="45" spans="1:14" x14ac:dyDescent="0.25">
      <c r="A45" s="75" t="s">
        <v>27</v>
      </c>
      <c r="B45" s="76">
        <f>SUM($F$8:$F$14)</f>
        <v>40</v>
      </c>
      <c r="C45" s="77">
        <f>B45-39</f>
        <v>1</v>
      </c>
      <c r="D45" s="78" t="str">
        <f>IF(C45&gt;0,"Vous avez fait "&amp;C45&amp;" heures supplémentaires cette semaine","Vous devez encore travailler "&amp;-C45&amp;" heures cette semaine")</f>
        <v>Vous avez fait 1 heures supplémentaires cette semaine</v>
      </c>
      <c r="F45" s="79"/>
      <c r="G45" s="79">
        <f>SUMIF(Tab_Manon[Projets],"récup",Tab_Manon[Heures par projet])</f>
        <v>0</v>
      </c>
      <c r="H45" s="79">
        <f>F45+C50-G45</f>
        <v>-37</v>
      </c>
    </row>
    <row r="46" spans="1:14" x14ac:dyDescent="0.25">
      <c r="A46" s="80" t="s">
        <v>28</v>
      </c>
      <c r="B46" s="81">
        <f>SUM($F$15:$F$23)</f>
        <v>40</v>
      </c>
      <c r="C46" s="82">
        <f>B46-39</f>
        <v>1</v>
      </c>
      <c r="D46" s="83" t="str">
        <f>IF(C46&gt;0,"Vous avez fait "&amp;C46&amp;" heures supplémentaires cette semaine","Vous devez encore travailler "&amp;-C46&amp;" heures cette semaine")</f>
        <v>Vous avez fait 1 heures supplémentaires cette semaine</v>
      </c>
    </row>
    <row r="47" spans="1:14" x14ac:dyDescent="0.25">
      <c r="A47" s="84" t="s">
        <v>29</v>
      </c>
      <c r="B47" s="85">
        <f>SUM($F$24:$F$31)</f>
        <v>39</v>
      </c>
      <c r="C47" s="86">
        <f>B47-39</f>
        <v>0</v>
      </c>
      <c r="D47" s="87" t="str">
        <f>IF(C47&gt;0,"Vous avez fait "&amp;C47&amp;" heures supplémentaires cette semaine","Vous devez encore travailler "&amp;-C47&amp;" heures cette semaine")</f>
        <v>Vous devez encore travailler 0 heures cette semaine</v>
      </c>
    </row>
    <row r="48" spans="1:14" x14ac:dyDescent="0.25">
      <c r="A48" s="88" t="s">
        <v>30</v>
      </c>
      <c r="B48" s="89">
        <f>SUM($F$32:$F$38)</f>
        <v>8</v>
      </c>
      <c r="C48" s="90">
        <f>B48-39</f>
        <v>-31</v>
      </c>
      <c r="D48" s="91" t="str">
        <f>IF(C48&gt;0,"Vous avez fait "&amp;C48&amp;" heures supplémentaires cette semaine","Vous devez encore travailler "&amp;-C48&amp;" heures cette semaine")</f>
        <v>Vous devez encore travailler 31 heures cette semaine</v>
      </c>
      <c r="F48" s="67" t="s">
        <v>31</v>
      </c>
      <c r="G48" s="92"/>
      <c r="H48" s="70"/>
    </row>
    <row r="49" spans="1:11" x14ac:dyDescent="0.25">
      <c r="A49" s="93">
        <v>43220</v>
      </c>
      <c r="B49" s="94">
        <f>SUM($F$39:$F$40)</f>
        <v>0</v>
      </c>
      <c r="C49" s="95">
        <f>B49-39</f>
        <v>-39</v>
      </c>
      <c r="D49" s="96" t="str">
        <f>IF(C49&gt;0,"Vous avez fait "&amp;C49&amp;" heures supplémentaires cette semaine","Vous devez encore travailler "&amp;-C49&amp;" heures cette semaine")</f>
        <v>Vous devez encore travailler 39 heures cette semaine</v>
      </c>
      <c r="F49" s="73" t="s">
        <v>32</v>
      </c>
      <c r="G49" s="73" t="s">
        <v>33</v>
      </c>
      <c r="H49" s="73" t="s">
        <v>34</v>
      </c>
    </row>
    <row r="50" spans="1:11" x14ac:dyDescent="0.25">
      <c r="A50" s="97" t="s">
        <v>35</v>
      </c>
      <c r="B50" s="98">
        <f>SUM($B$45:$B$49)</f>
        <v>127</v>
      </c>
      <c r="C50" s="98">
        <f>B50-(39*4+8)</f>
        <v>-37</v>
      </c>
      <c r="D50" s="79" t="str">
        <f>IF(C50&gt;0,"Vous avez fait "&amp;C50&amp;" heures supplémentaires ce mois","Vous devez encore travailler "&amp;-C50&amp;" heures ce mois")</f>
        <v>Vous devez encore travailler 37 heures ce mois</v>
      </c>
      <c r="F50" s="79"/>
      <c r="G50" s="79">
        <f>COUNTIF(Tab_Manon[Projets],"congés")</f>
        <v>0</v>
      </c>
      <c r="H50" s="79">
        <f>F50-G50</f>
        <v>0</v>
      </c>
    </row>
    <row r="51" spans="1:11" x14ac:dyDescent="0.25">
      <c r="A51" s="92"/>
      <c r="G51" s="70"/>
    </row>
    <row r="52" spans="1:11" x14ac:dyDescent="0.25">
      <c r="A52" s="92"/>
      <c r="B52" s="70"/>
      <c r="F52" s="92"/>
      <c r="G52" s="70"/>
    </row>
    <row r="53" spans="1:11" x14ac:dyDescent="0.25">
      <c r="E53" s="70"/>
      <c r="F53" s="92"/>
      <c r="G53" s="70"/>
      <c r="K53" s="67"/>
    </row>
    <row r="54" spans="1:11" x14ac:dyDescent="0.25">
      <c r="E54" s="70"/>
      <c r="F54" s="92"/>
      <c r="G54" s="70"/>
      <c r="K54" s="99"/>
    </row>
    <row r="55" spans="1:11" x14ac:dyDescent="0.25">
      <c r="E55" s="70"/>
      <c r="F55" s="92"/>
      <c r="G55" s="70"/>
      <c r="K55" s="69"/>
    </row>
    <row r="56" spans="1:11" x14ac:dyDescent="0.25">
      <c r="A56" s="92"/>
      <c r="B56" s="92"/>
      <c r="C56" s="100"/>
      <c r="D56" s="70"/>
      <c r="E56" s="70"/>
      <c r="F56" s="92"/>
      <c r="G56" s="70"/>
      <c r="K56" s="69"/>
    </row>
    <row r="57" spans="1:11" x14ac:dyDescent="0.25">
      <c r="A57" s="92"/>
      <c r="B57" s="92"/>
      <c r="C57" s="70"/>
      <c r="D57" s="70"/>
      <c r="E57" s="70"/>
      <c r="F57" s="92"/>
      <c r="G57" s="70"/>
      <c r="K57" s="69"/>
    </row>
    <row r="58" spans="1:11" x14ac:dyDescent="0.25">
      <c r="D58" s="70"/>
      <c r="E58" s="70"/>
      <c r="F58" s="92"/>
      <c r="G58" s="70"/>
      <c r="K58" s="69"/>
    </row>
    <row r="59" spans="1:11" x14ac:dyDescent="0.25">
      <c r="D59" s="70"/>
      <c r="E59" s="70"/>
      <c r="F59" s="92"/>
      <c r="G59" s="70"/>
      <c r="K59" s="69"/>
    </row>
    <row r="60" spans="1:11" x14ac:dyDescent="0.25">
      <c r="D60" s="101"/>
      <c r="E60" s="70"/>
      <c r="F60" s="92"/>
      <c r="G60" s="70"/>
      <c r="K60" s="69"/>
    </row>
    <row r="61" spans="1:11" x14ac:dyDescent="0.25">
      <c r="A61" s="92"/>
      <c r="B61" s="70"/>
      <c r="C61" s="70"/>
      <c r="D61" s="70"/>
      <c r="E61" s="70"/>
      <c r="F61" s="92"/>
      <c r="G61" s="70"/>
      <c r="K61" s="69"/>
    </row>
    <row r="62" spans="1:11" x14ac:dyDescent="0.25">
      <c r="A62" s="92"/>
      <c r="B62" s="70"/>
      <c r="C62" s="70"/>
      <c r="D62" s="70"/>
      <c r="E62" s="70"/>
      <c r="F62" s="92"/>
      <c r="G62" s="70"/>
      <c r="K62" s="69"/>
    </row>
    <row r="63" spans="1:11" x14ac:dyDescent="0.25">
      <c r="A63" s="92"/>
      <c r="B63" s="70"/>
      <c r="C63" s="70"/>
      <c r="D63" s="70"/>
      <c r="E63" s="70"/>
      <c r="F63" s="92"/>
      <c r="G63" s="70"/>
      <c r="K63" s="69"/>
    </row>
    <row r="64" spans="1:11" x14ac:dyDescent="0.25">
      <c r="A64" s="92"/>
      <c r="B64" s="70"/>
      <c r="C64" s="70"/>
      <c r="D64" s="70"/>
      <c r="E64" s="70"/>
      <c r="F64" s="92"/>
      <c r="G64" s="70"/>
      <c r="K64" s="69"/>
    </row>
    <row r="65" spans="1:11" x14ac:dyDescent="0.25">
      <c r="A65" s="92"/>
      <c r="B65" s="70"/>
      <c r="C65" s="70"/>
      <c r="D65" s="70"/>
      <c r="E65" s="70"/>
      <c r="F65" s="92"/>
      <c r="G65" s="70"/>
      <c r="K65" s="69"/>
    </row>
    <row r="66" spans="1:11" x14ac:dyDescent="0.25">
      <c r="A66" s="92"/>
      <c r="B66" s="70"/>
      <c r="C66" s="70"/>
      <c r="D66" s="70"/>
      <c r="E66" s="70"/>
      <c r="F66" s="92"/>
      <c r="G66" s="70"/>
      <c r="K66" s="69"/>
    </row>
    <row r="67" spans="1:11" x14ac:dyDescent="0.25">
      <c r="A67" s="92"/>
      <c r="B67" s="70"/>
      <c r="C67" s="70"/>
      <c r="D67" s="70"/>
      <c r="E67" s="70"/>
      <c r="F67" s="92"/>
      <c r="G67" s="70"/>
      <c r="K67" s="69"/>
    </row>
    <row r="68" spans="1:11" x14ac:dyDescent="0.25">
      <c r="A68" s="92"/>
      <c r="B68" s="70"/>
      <c r="C68" s="70"/>
      <c r="D68" s="70"/>
      <c r="E68" s="70"/>
      <c r="F68" s="92"/>
      <c r="G68" s="70"/>
      <c r="K68" s="69"/>
    </row>
    <row r="69" spans="1:11" x14ac:dyDescent="0.25">
      <c r="A69" s="92"/>
      <c r="B69" s="70"/>
      <c r="C69" s="70"/>
      <c r="D69" s="70"/>
      <c r="E69" s="70"/>
      <c r="F69" s="92"/>
      <c r="G69" s="70"/>
      <c r="K69" s="69"/>
    </row>
    <row r="70" spans="1:11" x14ac:dyDescent="0.25">
      <c r="A70" s="92"/>
      <c r="B70" s="70"/>
      <c r="C70" s="70"/>
      <c r="D70" s="70"/>
      <c r="E70" s="70"/>
      <c r="F70" s="92"/>
      <c r="G70" s="70"/>
      <c r="K70" s="69"/>
    </row>
    <row r="71" spans="1:11" x14ac:dyDescent="0.25">
      <c r="A71" s="92"/>
      <c r="B71" s="70"/>
      <c r="C71" s="70"/>
      <c r="D71" s="70"/>
      <c r="E71" s="70"/>
      <c r="F71" s="92"/>
      <c r="G71" s="70"/>
      <c r="K71" s="69"/>
    </row>
    <row r="72" spans="1:11" x14ac:dyDescent="0.25">
      <c r="A72" s="92"/>
      <c r="B72" s="70"/>
      <c r="C72" s="70"/>
      <c r="D72" s="70"/>
      <c r="E72" s="70"/>
      <c r="F72" s="92"/>
      <c r="G72" s="70"/>
      <c r="K72" s="69"/>
    </row>
    <row r="73" spans="1:11" x14ac:dyDescent="0.25">
      <c r="A73" s="92"/>
      <c r="B73" s="70"/>
      <c r="C73" s="70"/>
      <c r="D73" s="70"/>
      <c r="E73" s="70"/>
      <c r="F73" s="92"/>
      <c r="G73" s="70"/>
      <c r="K73" s="69"/>
    </row>
    <row r="74" spans="1:11" x14ac:dyDescent="0.25">
      <c r="A74" s="92"/>
      <c r="B74" s="70"/>
      <c r="C74" s="70"/>
      <c r="D74" s="70"/>
      <c r="E74" s="70"/>
      <c r="F74" s="92"/>
      <c r="G74" s="70"/>
      <c r="K74" s="69"/>
    </row>
    <row r="75" spans="1:11" x14ac:dyDescent="0.25">
      <c r="A75" s="92"/>
      <c r="B75" s="70"/>
      <c r="C75" s="70"/>
      <c r="D75" s="70"/>
      <c r="E75" s="70"/>
      <c r="F75" s="92"/>
      <c r="G75" s="70"/>
      <c r="K75" s="69"/>
    </row>
    <row r="76" spans="1:11" x14ac:dyDescent="0.25">
      <c r="A76" s="92"/>
      <c r="B76" s="70"/>
      <c r="C76" s="70"/>
      <c r="D76" s="70"/>
      <c r="E76" s="70"/>
      <c r="F76" s="92"/>
      <c r="G76" s="70"/>
      <c r="K76" s="69"/>
    </row>
    <row r="77" spans="1:11" x14ac:dyDescent="0.25">
      <c r="A77" s="92"/>
      <c r="B77" s="70"/>
      <c r="C77" s="70"/>
      <c r="D77" s="70"/>
      <c r="E77" s="70"/>
      <c r="F77" s="92"/>
      <c r="G77" s="70"/>
      <c r="K77" s="69"/>
    </row>
    <row r="78" spans="1:11" x14ac:dyDescent="0.25">
      <c r="A78" s="92"/>
      <c r="B78" s="70"/>
      <c r="C78" s="70"/>
      <c r="D78" s="70"/>
      <c r="E78" s="70"/>
      <c r="F78" s="92"/>
      <c r="G78" s="70"/>
      <c r="K78" s="69"/>
    </row>
    <row r="79" spans="1:11" x14ac:dyDescent="0.25">
      <c r="A79" s="92"/>
      <c r="B79" s="70"/>
      <c r="C79" s="70"/>
      <c r="D79" s="70"/>
      <c r="E79" s="70"/>
      <c r="F79" s="92"/>
      <c r="G79" s="70"/>
      <c r="K79" s="69"/>
    </row>
    <row r="80" spans="1:11" x14ac:dyDescent="0.25">
      <c r="A80" s="92"/>
      <c r="B80" s="70"/>
      <c r="C80" s="70"/>
      <c r="D80" s="70"/>
      <c r="E80" s="70"/>
      <c r="F80" s="92"/>
      <c r="G80" s="70"/>
      <c r="K80" s="69"/>
    </row>
    <row r="81" spans="1:11" x14ac:dyDescent="0.25">
      <c r="A81" s="92"/>
      <c r="B81" s="70"/>
      <c r="C81" s="70"/>
      <c r="D81" s="70"/>
      <c r="E81" s="70"/>
      <c r="F81" s="92"/>
      <c r="G81" s="70"/>
      <c r="K81" s="69"/>
    </row>
    <row r="82" spans="1:11" x14ac:dyDescent="0.25">
      <c r="A82" s="92"/>
      <c r="B82" s="70"/>
      <c r="C82" s="70"/>
      <c r="D82" s="70"/>
      <c r="E82" s="70"/>
      <c r="F82" s="92"/>
      <c r="G82" s="70"/>
      <c r="K82" s="69"/>
    </row>
    <row r="83" spans="1:11" x14ac:dyDescent="0.25">
      <c r="A83" s="92"/>
      <c r="B83" s="70"/>
      <c r="C83" s="70"/>
      <c r="D83" s="70"/>
      <c r="E83" s="70"/>
      <c r="F83" s="92"/>
      <c r="G83" s="70"/>
      <c r="K83" s="69"/>
    </row>
    <row r="84" spans="1:11" x14ac:dyDescent="0.25">
      <c r="A84" s="92"/>
      <c r="B84" s="70"/>
      <c r="C84" s="70"/>
      <c r="D84" s="70"/>
      <c r="E84" s="70"/>
      <c r="F84" s="92"/>
      <c r="G84" s="70"/>
      <c r="K84" s="69"/>
    </row>
    <row r="85" spans="1:11" x14ac:dyDescent="0.25">
      <c r="A85" s="92"/>
      <c r="B85" s="70"/>
      <c r="C85" s="70"/>
      <c r="D85" s="70"/>
      <c r="E85" s="70"/>
      <c r="F85" s="92"/>
      <c r="G85" s="70"/>
      <c r="K85" s="69"/>
    </row>
    <row r="86" spans="1:11" x14ac:dyDescent="0.25">
      <c r="A86" s="92"/>
      <c r="B86" s="70"/>
      <c r="C86" s="70"/>
      <c r="D86" s="70"/>
      <c r="E86" s="70"/>
      <c r="F86" s="92"/>
      <c r="G86" s="70"/>
      <c r="K86" s="69"/>
    </row>
    <row r="87" spans="1:11" x14ac:dyDescent="0.25">
      <c r="A87" s="92"/>
      <c r="B87" s="70"/>
      <c r="C87" s="70"/>
      <c r="D87" s="70"/>
      <c r="E87" s="70"/>
      <c r="F87" s="92"/>
      <c r="G87" s="70"/>
      <c r="K87" s="92"/>
    </row>
    <row r="88" spans="1:11" x14ac:dyDescent="0.25">
      <c r="A88" s="92"/>
      <c r="B88" s="70"/>
      <c r="C88" s="70"/>
      <c r="D88" s="70"/>
      <c r="E88" s="70"/>
      <c r="F88" s="92"/>
      <c r="G88" s="70"/>
      <c r="K88" s="92"/>
    </row>
    <row r="89" spans="1:11" x14ac:dyDescent="0.25">
      <c r="A89" s="92"/>
      <c r="B89" s="70"/>
      <c r="C89" s="70"/>
      <c r="D89" s="70"/>
      <c r="E89" s="70"/>
      <c r="F89" s="92"/>
      <c r="G89" s="70"/>
    </row>
    <row r="90" spans="1:11" x14ac:dyDescent="0.25">
      <c r="A90" s="92"/>
      <c r="B90" s="70"/>
      <c r="C90" s="70"/>
      <c r="D90" s="70"/>
      <c r="E90" s="70"/>
      <c r="F90" s="92"/>
      <c r="G90" s="70"/>
    </row>
    <row r="91" spans="1:11" x14ac:dyDescent="0.25">
      <c r="A91" s="92"/>
      <c r="B91" s="70"/>
      <c r="C91" s="70"/>
      <c r="D91" s="70"/>
      <c r="E91" s="70"/>
      <c r="F91" s="92"/>
      <c r="G91" s="70"/>
    </row>
    <row r="92" spans="1:11" x14ac:dyDescent="0.25">
      <c r="A92" s="92"/>
      <c r="B92" s="70"/>
      <c r="C92" s="70"/>
      <c r="D92" s="70"/>
      <c r="E92" s="70"/>
      <c r="F92" s="92"/>
      <c r="G92" s="70"/>
    </row>
    <row r="93" spans="1:11" x14ac:dyDescent="0.25">
      <c r="A93" s="92"/>
      <c r="B93" s="70"/>
      <c r="C93" s="70"/>
      <c r="D93" s="70"/>
      <c r="E93" s="70"/>
      <c r="F93" s="92"/>
      <c r="G93" s="70"/>
    </row>
    <row r="94" spans="1:11" x14ac:dyDescent="0.25">
      <c r="A94" s="92"/>
      <c r="B94" s="70"/>
      <c r="C94" s="70"/>
      <c r="D94" s="70"/>
      <c r="E94" s="70"/>
      <c r="F94" s="92"/>
      <c r="G94" s="70"/>
    </row>
    <row r="95" spans="1:11" x14ac:dyDescent="0.25">
      <c r="A95" s="92"/>
      <c r="B95" s="70"/>
      <c r="C95" s="70"/>
      <c r="D95" s="70"/>
      <c r="E95" s="70"/>
      <c r="F95" s="92"/>
      <c r="G95" s="70"/>
    </row>
    <row r="96" spans="1:11" x14ac:dyDescent="0.25">
      <c r="A96" s="92"/>
      <c r="B96" s="70"/>
      <c r="C96" s="70"/>
      <c r="D96" s="70"/>
      <c r="E96" s="70"/>
      <c r="F96" s="92"/>
      <c r="G96" s="70"/>
    </row>
    <row r="97" spans="1:7" x14ac:dyDescent="0.25">
      <c r="A97" s="92"/>
      <c r="B97" s="70"/>
      <c r="C97" s="70"/>
      <c r="D97" s="70"/>
      <c r="E97" s="70"/>
      <c r="F97" s="92"/>
      <c r="G97" s="70"/>
    </row>
    <row r="98" spans="1:7" x14ac:dyDescent="0.25">
      <c r="A98" s="92"/>
      <c r="B98" s="70"/>
      <c r="C98" s="70"/>
      <c r="D98" s="70"/>
      <c r="E98" s="70"/>
      <c r="F98" s="92"/>
      <c r="G98" s="70"/>
    </row>
    <row r="99" spans="1:7" x14ac:dyDescent="0.25">
      <c r="A99" s="70"/>
      <c r="B99" s="70"/>
      <c r="C99" s="70"/>
      <c r="D99" s="70"/>
      <c r="E99" s="70"/>
      <c r="F99" s="70"/>
      <c r="G99" s="70"/>
    </row>
    <row r="100" spans="1:7" x14ac:dyDescent="0.25">
      <c r="A100" s="70"/>
      <c r="B100" s="70"/>
      <c r="C100" s="70"/>
      <c r="D100" s="70"/>
      <c r="E100" s="70"/>
      <c r="F100" s="70"/>
      <c r="G100" s="70"/>
    </row>
    <row r="101" spans="1:7" x14ac:dyDescent="0.25">
      <c r="C101" s="70"/>
      <c r="D101" s="70"/>
      <c r="E101" s="70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3]!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2]!ThisWorkbook.Suppression">
                <anchor moveWithCells="1" sizeWithCells="1">
                  <from>
                    <xdr:col>3</xdr:col>
                    <xdr:colOff>1352550</xdr:colOff>
                    <xdr:row>3</xdr:row>
                    <xdr:rowOff>0</xdr:rowOff>
                  </from>
                  <to>
                    <xdr:col>3</xdr:col>
                    <xdr:colOff>2524125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2]!ThisWorkbook.Ajout">
                <anchor moveWithCells="1" sizeWithCells="1">
                  <from>
                    <xdr:col>3</xdr:col>
                    <xdr:colOff>66675</xdr:colOff>
                    <xdr:row>2</xdr:row>
                    <xdr:rowOff>180975</xdr:rowOff>
                  </from>
                  <to>
                    <xdr:col>3</xdr:col>
                    <xdr:colOff>1200150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[2]Données!#REF!</xm:f>
          </x14:formula1>
          <xm:sqref>D8:D40</xm:sqref>
        </x14:dataValidation>
        <x14:dataValidation type="list" allowBlank="1" showInputMessage="1" showErrorMessage="1">
          <x14:formula1>
            <xm:f>[2]Données!#REF!</xm:f>
          </x14:formula1>
          <xm:sqref>E8:E40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2"/>
  <sheetViews>
    <sheetView workbookViewId="0">
      <selection activeCell="C30" sqref="C30"/>
    </sheetView>
  </sheetViews>
  <sheetFormatPr baseColWidth="10" defaultRowHeight="15" x14ac:dyDescent="0.25"/>
  <cols>
    <col min="1" max="1" width="40.42578125" bestFit="1" customWidth="1"/>
    <col min="2" max="2" width="7.28515625" customWidth="1"/>
    <col min="3" max="3" width="34" customWidth="1"/>
    <col min="4" max="4" width="36.42578125" bestFit="1" customWidth="1"/>
    <col min="5" max="5" width="7.7109375" customWidth="1"/>
    <col min="6" max="6" width="10.5703125" customWidth="1"/>
    <col min="8" max="8" width="11.7109375" customWidth="1"/>
  </cols>
  <sheetData>
    <row r="1" spans="1:4" x14ac:dyDescent="0.25">
      <c r="A1" s="109" t="s">
        <v>2</v>
      </c>
      <c r="C1" s="108" t="s">
        <v>3</v>
      </c>
    </row>
    <row r="2" spans="1:4" x14ac:dyDescent="0.25">
      <c r="A2" s="107"/>
      <c r="C2" s="106"/>
    </row>
    <row r="3" spans="1:4" x14ac:dyDescent="0.25">
      <c r="A3" s="103" t="s">
        <v>99</v>
      </c>
      <c r="C3" s="105" t="s">
        <v>98</v>
      </c>
      <c r="D3" t="s">
        <v>97</v>
      </c>
    </row>
    <row r="4" spans="1:4" x14ac:dyDescent="0.25">
      <c r="A4" s="103" t="s">
        <v>96</v>
      </c>
      <c r="C4" s="105" t="s">
        <v>95</v>
      </c>
      <c r="D4" t="s">
        <v>94</v>
      </c>
    </row>
    <row r="5" spans="1:4" x14ac:dyDescent="0.25">
      <c r="A5" s="103" t="s">
        <v>93</v>
      </c>
      <c r="C5" s="105" t="s">
        <v>92</v>
      </c>
      <c r="D5" t="s">
        <v>91</v>
      </c>
    </row>
    <row r="6" spans="1:4" x14ac:dyDescent="0.25">
      <c r="A6" s="103" t="s">
        <v>90</v>
      </c>
      <c r="C6" s="105" t="s">
        <v>89</v>
      </c>
      <c r="D6" t="s">
        <v>88</v>
      </c>
    </row>
    <row r="7" spans="1:4" x14ac:dyDescent="0.25">
      <c r="A7" s="103" t="s">
        <v>10</v>
      </c>
      <c r="C7" s="105" t="s">
        <v>38</v>
      </c>
      <c r="D7" t="s">
        <v>87</v>
      </c>
    </row>
    <row r="8" spans="1:4" x14ac:dyDescent="0.25">
      <c r="A8" s="103" t="s">
        <v>86</v>
      </c>
      <c r="C8" s="105" t="s">
        <v>85</v>
      </c>
      <c r="D8" t="s">
        <v>84</v>
      </c>
    </row>
    <row r="9" spans="1:4" x14ac:dyDescent="0.25">
      <c r="A9" s="103" t="s">
        <v>83</v>
      </c>
      <c r="C9" s="105" t="s">
        <v>9</v>
      </c>
      <c r="D9" t="s">
        <v>82</v>
      </c>
    </row>
    <row r="10" spans="1:4" x14ac:dyDescent="0.25">
      <c r="A10" s="103" t="s">
        <v>81</v>
      </c>
      <c r="C10" s="105" t="s">
        <v>80</v>
      </c>
      <c r="D10" t="s">
        <v>79</v>
      </c>
    </row>
    <row r="11" spans="1:4" x14ac:dyDescent="0.25">
      <c r="A11" s="103" t="s">
        <v>78</v>
      </c>
      <c r="C11" s="105" t="s">
        <v>77</v>
      </c>
      <c r="D11" t="s">
        <v>76</v>
      </c>
    </row>
    <row r="12" spans="1:4" x14ac:dyDescent="0.25">
      <c r="A12" s="103" t="s">
        <v>36</v>
      </c>
      <c r="C12" s="105" t="s">
        <v>75</v>
      </c>
      <c r="D12" t="s">
        <v>74</v>
      </c>
    </row>
    <row r="13" spans="1:4" x14ac:dyDescent="0.25">
      <c r="A13" s="103" t="s">
        <v>73</v>
      </c>
      <c r="C13" s="105" t="s">
        <v>7</v>
      </c>
      <c r="D13" t="s">
        <v>72</v>
      </c>
    </row>
    <row r="14" spans="1:4" x14ac:dyDescent="0.25">
      <c r="A14" s="103" t="s">
        <v>71</v>
      </c>
      <c r="C14" s="105" t="s">
        <v>12</v>
      </c>
      <c r="D14" t="s">
        <v>70</v>
      </c>
    </row>
    <row r="15" spans="1:4" x14ac:dyDescent="0.25">
      <c r="A15" s="103" t="s">
        <v>8</v>
      </c>
      <c r="C15" s="105" t="s">
        <v>69</v>
      </c>
      <c r="D15" t="s">
        <v>68</v>
      </c>
    </row>
    <row r="16" spans="1:4" x14ac:dyDescent="0.25">
      <c r="A16" s="103" t="s">
        <v>67</v>
      </c>
      <c r="C16" s="104" t="s">
        <v>66</v>
      </c>
      <c r="D16" t="s">
        <v>65</v>
      </c>
    </row>
    <row r="17" spans="1:1" x14ac:dyDescent="0.25">
      <c r="A17" s="103" t="s">
        <v>64</v>
      </c>
    </row>
    <row r="18" spans="1:1" x14ac:dyDescent="0.25">
      <c r="A18" s="103" t="s">
        <v>63</v>
      </c>
    </row>
    <row r="19" spans="1:1" x14ac:dyDescent="0.25">
      <c r="A19" s="103" t="s">
        <v>6</v>
      </c>
    </row>
    <row r="20" spans="1:1" x14ac:dyDescent="0.25">
      <c r="A20" s="103" t="s">
        <v>62</v>
      </c>
    </row>
    <row r="21" spans="1:1" x14ac:dyDescent="0.25">
      <c r="A21" s="103" t="s">
        <v>61</v>
      </c>
    </row>
    <row r="22" spans="1:1" x14ac:dyDescent="0.25">
      <c r="A22" s="103" t="s">
        <v>60</v>
      </c>
    </row>
    <row r="23" spans="1:1" x14ac:dyDescent="0.25">
      <c r="A23" s="103" t="s">
        <v>59</v>
      </c>
    </row>
    <row r="24" spans="1:1" x14ac:dyDescent="0.25">
      <c r="A24" s="103" t="s">
        <v>58</v>
      </c>
    </row>
    <row r="25" spans="1:1" x14ac:dyDescent="0.25">
      <c r="A25" s="103" t="s">
        <v>57</v>
      </c>
    </row>
    <row r="26" spans="1:1" x14ac:dyDescent="0.25">
      <c r="A26" s="103" t="s">
        <v>56</v>
      </c>
    </row>
    <row r="27" spans="1:1" x14ac:dyDescent="0.25">
      <c r="A27" s="103" t="s">
        <v>55</v>
      </c>
    </row>
    <row r="28" spans="1:1" x14ac:dyDescent="0.25">
      <c r="A28" s="103" t="s">
        <v>54</v>
      </c>
    </row>
    <row r="29" spans="1:1" x14ac:dyDescent="0.25">
      <c r="A29" s="103" t="s">
        <v>53</v>
      </c>
    </row>
    <row r="30" spans="1:1" x14ac:dyDescent="0.25">
      <c r="A30" s="103" t="s">
        <v>11</v>
      </c>
    </row>
    <row r="31" spans="1:1" x14ac:dyDescent="0.25">
      <c r="A31" s="103" t="s">
        <v>13</v>
      </c>
    </row>
    <row r="32" spans="1:1" x14ac:dyDescent="0.25">
      <c r="A32" s="103" t="s">
        <v>15</v>
      </c>
    </row>
    <row r="33" spans="1:1" x14ac:dyDescent="0.25">
      <c r="A33" s="103" t="s">
        <v>52</v>
      </c>
    </row>
    <row r="34" spans="1:1" x14ac:dyDescent="0.25">
      <c r="A34" s="103" t="s">
        <v>51</v>
      </c>
    </row>
    <row r="35" spans="1:1" x14ac:dyDescent="0.25">
      <c r="A35" s="103" t="s">
        <v>50</v>
      </c>
    </row>
    <row r="36" spans="1:1" x14ac:dyDescent="0.25">
      <c r="A36" s="103" t="s">
        <v>49</v>
      </c>
    </row>
    <row r="37" spans="1:1" x14ac:dyDescent="0.25">
      <c r="A37" s="103" t="s">
        <v>48</v>
      </c>
    </row>
    <row r="38" spans="1:1" x14ac:dyDescent="0.25">
      <c r="A38" s="103" t="s">
        <v>47</v>
      </c>
    </row>
    <row r="39" spans="1:1" x14ac:dyDescent="0.25">
      <c r="A39" s="103" t="s">
        <v>46</v>
      </c>
    </row>
    <row r="40" spans="1:1" x14ac:dyDescent="0.25">
      <c r="A40" s="103" t="s">
        <v>45</v>
      </c>
    </row>
    <row r="41" spans="1:1" x14ac:dyDescent="0.25">
      <c r="A41" s="103" t="s">
        <v>44</v>
      </c>
    </row>
    <row r="42" spans="1:1" x14ac:dyDescent="0.25">
      <c r="A42" s="103" t="s">
        <v>43</v>
      </c>
    </row>
    <row r="43" spans="1:1" x14ac:dyDescent="0.25">
      <c r="A43" s="103" t="s">
        <v>42</v>
      </c>
    </row>
    <row r="44" spans="1:1" x14ac:dyDescent="0.25">
      <c r="A44" s="103" t="s">
        <v>41</v>
      </c>
    </row>
    <row r="45" spans="1:1" x14ac:dyDescent="0.25">
      <c r="A45" s="103" t="s">
        <v>37</v>
      </c>
    </row>
    <row r="46" spans="1:1" x14ac:dyDescent="0.25">
      <c r="A46" s="103"/>
    </row>
    <row r="47" spans="1:1" x14ac:dyDescent="0.25">
      <c r="A47" s="103" t="s">
        <v>14</v>
      </c>
    </row>
    <row r="48" spans="1:1" x14ac:dyDescent="0.25">
      <c r="A48" s="103" t="s">
        <v>40</v>
      </c>
    </row>
    <row r="49" spans="1:1" x14ac:dyDescent="0.25">
      <c r="A49" s="103" t="s">
        <v>16</v>
      </c>
    </row>
    <row r="50" spans="1:1" x14ac:dyDescent="0.25">
      <c r="A50" s="103" t="s">
        <v>39</v>
      </c>
    </row>
    <row r="51" spans="1:1" x14ac:dyDescent="0.25">
      <c r="A51" s="103" t="s">
        <v>17</v>
      </c>
    </row>
    <row r="52" spans="1:1" x14ac:dyDescent="0.25">
      <c r="A52" s="10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CANALA Richard</vt:lpstr>
      <vt:lpstr>PIERRE Eric</vt:lpstr>
      <vt:lpstr>XAVIERE Marion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archi13</dc:creator>
  <cp:lastModifiedBy>archi13</cp:lastModifiedBy>
  <dcterms:created xsi:type="dcterms:W3CDTF">2018-04-25T10:26:25Z</dcterms:created>
  <dcterms:modified xsi:type="dcterms:W3CDTF">2018-04-25T11:06:42Z</dcterms:modified>
</cp:coreProperties>
</file>