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Users\fabien.delpouve.EXCOFSO\Desktop\"/>
    </mc:Choice>
  </mc:AlternateContent>
  <bookViews>
    <workbookView xWindow="0" yWindow="0" windowWidth="21600" windowHeight="9735" tabRatio="817" activeTab="7"/>
  </bookViews>
  <sheets>
    <sheet name="Paramètres" sheetId="1" r:id="rId1"/>
    <sheet name="SOMMAIRE" sheetId="312" r:id="rId2"/>
    <sheet name="Totaux mensuels" sheetId="311" r:id="rId3"/>
    <sheet name="Synthèse clients" sheetId="327" r:id="rId4"/>
    <sheet name="Matrice" sheetId="10" r:id="rId5"/>
    <sheet name="A3 PLANS SARL" sheetId="11" r:id="rId6"/>
    <sheet name="ARENY SASU (LES ANGLES)" sheetId="12" r:id="rId7"/>
    <sheet name="ARENY SASU (PUYVALADOR)" sheetId="13" r:id="rId8"/>
    <sheet name="ASSANTE Thierry" sheetId="14" r:id="rId9"/>
    <sheet name="AUTOS JPM SARL" sheetId="15" r:id="rId10"/>
    <sheet name="Matrice (15)" sheetId="351" r:id="rId11"/>
    <sheet name="Matrice (14)" sheetId="350" r:id="rId12"/>
    <sheet name="Matrice (13)" sheetId="349" r:id="rId13"/>
    <sheet name="Matrice (12)" sheetId="348" r:id="rId14"/>
    <sheet name="Matrice (11)" sheetId="347" r:id="rId15"/>
    <sheet name="Matrice (10)" sheetId="346" r:id="rId16"/>
    <sheet name="Matrice (9)" sheetId="345" r:id="rId17"/>
    <sheet name="Matrice (8)" sheetId="344" r:id="rId18"/>
    <sheet name="Matrice (7)" sheetId="343" r:id="rId19"/>
    <sheet name="Matrice (6)" sheetId="342" r:id="rId20"/>
    <sheet name="Matrice (5)" sheetId="341" r:id="rId21"/>
    <sheet name="Matrice (4)" sheetId="340" r:id="rId22"/>
    <sheet name="Matrice (3)" sheetId="339" r:id="rId23"/>
    <sheet name="Matrice (2)" sheetId="338" r:id="rId24"/>
  </sheets>
  <externalReferences>
    <externalReference r:id="rId25"/>
    <externalReference r:id="rId26"/>
  </externalReferences>
  <definedNames>
    <definedName name="_xlnm._FilterDatabase" localSheetId="5" hidden="1">'A3 PLANS SARL'!$B$16:$AP$67</definedName>
    <definedName name="_xlnm._FilterDatabase" localSheetId="6" hidden="1">'ARENY SASU (LES ANGLES)'!$B$16:$AP$67</definedName>
    <definedName name="_xlnm._FilterDatabase" localSheetId="7" hidden="1">'ARENY SASU (PUYVALADOR)'!$B$16:$AP$67</definedName>
    <definedName name="_xlnm._FilterDatabase" localSheetId="8" hidden="1">'ASSANTE Thierry'!$B$16:$AP$67</definedName>
    <definedName name="_xlnm._FilterDatabase" localSheetId="9" hidden="1">'AUTOS JPM SARL'!$B$16:$AP$67</definedName>
    <definedName name="_xlnm._FilterDatabase" localSheetId="4" hidden="1">Matrice!$B$16:$AP$67</definedName>
    <definedName name="_xlnm._FilterDatabase" localSheetId="15" hidden="1">'Matrice (10)'!$B$16:$AP$67</definedName>
    <definedName name="_xlnm._FilterDatabase" localSheetId="14" hidden="1">'Matrice (11)'!$B$16:$AP$67</definedName>
    <definedName name="_xlnm._FilterDatabase" localSheetId="13" hidden="1">'Matrice (12)'!$B$16:$AP$67</definedName>
    <definedName name="_xlnm._FilterDatabase" localSheetId="12" hidden="1">'Matrice (13)'!$B$16:$AP$67</definedName>
    <definedName name="_xlnm._FilterDatabase" localSheetId="11" hidden="1">'Matrice (14)'!$B$16:$AP$67</definedName>
    <definedName name="_xlnm._FilterDatabase" localSheetId="10" hidden="1">'Matrice (15)'!$B$16:$AP$67</definedName>
    <definedName name="_xlnm._FilterDatabase" localSheetId="23" hidden="1">'Matrice (2)'!$B$16:$AP$67</definedName>
    <definedName name="_xlnm._FilterDatabase" localSheetId="22" hidden="1">'Matrice (3)'!$B$16:$AP$67</definedName>
    <definedName name="_xlnm._FilterDatabase" localSheetId="21" hidden="1">'Matrice (4)'!$B$16:$AP$67</definedName>
    <definedName name="_xlnm._FilterDatabase" localSheetId="20" hidden="1">'Matrice (5)'!$B$16:$AP$67</definedName>
    <definedName name="_xlnm._FilterDatabase" localSheetId="19" hidden="1">'Matrice (6)'!$B$16:$AP$67</definedName>
    <definedName name="_xlnm._FilterDatabase" localSheetId="18" hidden="1">'Matrice (7)'!$B$16:$AP$67</definedName>
    <definedName name="_xlnm._FilterDatabase" localSheetId="17" hidden="1">'Matrice (8)'!$B$16:$AP$67</definedName>
    <definedName name="_xlnm._FilterDatabase" localSheetId="16" hidden="1">'Matrice (9)'!$B$16:$AP$67</definedName>
    <definedName name="_xlnm._FilterDatabase" localSheetId="1" hidden="1">SOMMAIRE!$A$1:$A$20</definedName>
    <definedName name="_xlnm._FilterDatabase" localSheetId="3" hidden="1">'Synthèse clients'!$B$5:$M$305</definedName>
    <definedName name="Z_11D1DCBE_B3A4_4307_BA6C_C51BE2B9460A_.wvu.FilterData" localSheetId="5" hidden="1">'A3 PLANS SARL'!$B$16:$AP$67</definedName>
    <definedName name="Z_11D1DCBE_B3A4_4307_BA6C_C51BE2B9460A_.wvu.FilterData" localSheetId="6" hidden="1">'ARENY SASU (LES ANGLES)'!$B$16:$AP$67</definedName>
    <definedName name="Z_11D1DCBE_B3A4_4307_BA6C_C51BE2B9460A_.wvu.FilterData" localSheetId="7" hidden="1">'ARENY SASU (PUYVALADOR)'!$B$16:$AP$67</definedName>
    <definedName name="Z_11D1DCBE_B3A4_4307_BA6C_C51BE2B9460A_.wvu.FilterData" localSheetId="8" hidden="1">'ASSANTE Thierry'!$B$16:$AP$67</definedName>
    <definedName name="Z_11D1DCBE_B3A4_4307_BA6C_C51BE2B9460A_.wvu.FilterData" localSheetId="9" hidden="1">'AUTOS JPM SARL'!$B$16:$AP$67</definedName>
    <definedName name="Z_11D1DCBE_B3A4_4307_BA6C_C51BE2B9460A_.wvu.FilterData" localSheetId="4" hidden="1">Matrice!$B$16:$AP$67</definedName>
    <definedName name="Z_11D1DCBE_B3A4_4307_BA6C_C51BE2B9460A_.wvu.FilterData" localSheetId="15" hidden="1">'Matrice (10)'!$B$16:$AP$67</definedName>
    <definedName name="Z_11D1DCBE_B3A4_4307_BA6C_C51BE2B9460A_.wvu.FilterData" localSheetId="14" hidden="1">'Matrice (11)'!$B$16:$AP$67</definedName>
    <definedName name="Z_11D1DCBE_B3A4_4307_BA6C_C51BE2B9460A_.wvu.FilterData" localSheetId="13" hidden="1">'Matrice (12)'!$B$16:$AP$67</definedName>
    <definedName name="Z_11D1DCBE_B3A4_4307_BA6C_C51BE2B9460A_.wvu.FilterData" localSheetId="12" hidden="1">'Matrice (13)'!$B$16:$AP$67</definedName>
    <definedName name="Z_11D1DCBE_B3A4_4307_BA6C_C51BE2B9460A_.wvu.FilterData" localSheetId="11" hidden="1">'Matrice (14)'!$B$16:$AP$67</definedName>
    <definedName name="Z_11D1DCBE_B3A4_4307_BA6C_C51BE2B9460A_.wvu.FilterData" localSheetId="10" hidden="1">'Matrice (15)'!$B$16:$AP$67</definedName>
    <definedName name="Z_11D1DCBE_B3A4_4307_BA6C_C51BE2B9460A_.wvu.FilterData" localSheetId="23" hidden="1">'Matrice (2)'!$B$16:$AP$67</definedName>
    <definedName name="Z_11D1DCBE_B3A4_4307_BA6C_C51BE2B9460A_.wvu.FilterData" localSheetId="22" hidden="1">'Matrice (3)'!$B$16:$AP$67</definedName>
    <definedName name="Z_11D1DCBE_B3A4_4307_BA6C_C51BE2B9460A_.wvu.FilterData" localSheetId="21" hidden="1">'Matrice (4)'!$B$16:$AP$67</definedName>
    <definedName name="Z_11D1DCBE_B3A4_4307_BA6C_C51BE2B9460A_.wvu.FilterData" localSheetId="20" hidden="1">'Matrice (5)'!$B$16:$AP$67</definedName>
    <definedName name="Z_11D1DCBE_B3A4_4307_BA6C_C51BE2B9460A_.wvu.FilterData" localSheetId="19" hidden="1">'Matrice (6)'!$B$16:$AP$67</definedName>
    <definedName name="Z_11D1DCBE_B3A4_4307_BA6C_C51BE2B9460A_.wvu.FilterData" localSheetId="18" hidden="1">'Matrice (7)'!$B$16:$AP$67</definedName>
    <definedName name="Z_11D1DCBE_B3A4_4307_BA6C_C51BE2B9460A_.wvu.FilterData" localSheetId="17" hidden="1">'Matrice (8)'!$B$16:$AP$67</definedName>
    <definedName name="Z_11D1DCBE_B3A4_4307_BA6C_C51BE2B9460A_.wvu.FilterData" localSheetId="16" hidden="1">'Matrice (9)'!$B$16:$AP$67</definedName>
    <definedName name="Z_11D1DCBE_B3A4_4307_BA6C_C51BE2B9460A_.wvu.FilterData" localSheetId="3" hidden="1">'Synthèse clients'!$B$5:$M$305</definedName>
    <definedName name="Z_11D1DCBE_B3A4_4307_BA6C_C51BE2B9460A_.wvu.PrintTitles" localSheetId="3" hidden="1">'Synthèse clients'!$1:$5</definedName>
    <definedName name="Z_11D1DCBE_B3A4_4307_BA6C_C51BE2B9460A_.wvu.Rows" localSheetId="4" hidden="1">Matrice!$44:$67</definedName>
    <definedName name="Z_11D1DCBE_B3A4_4307_BA6C_C51BE2B9460A_.wvu.Rows" localSheetId="15" hidden="1">'Matrice (10)'!$44:$67</definedName>
    <definedName name="Z_11D1DCBE_B3A4_4307_BA6C_C51BE2B9460A_.wvu.Rows" localSheetId="14" hidden="1">'Matrice (11)'!$44:$67</definedName>
    <definedName name="Z_11D1DCBE_B3A4_4307_BA6C_C51BE2B9460A_.wvu.Rows" localSheetId="13" hidden="1">'Matrice (12)'!$44:$67</definedName>
    <definedName name="Z_11D1DCBE_B3A4_4307_BA6C_C51BE2B9460A_.wvu.Rows" localSheetId="12" hidden="1">'Matrice (13)'!$44:$67</definedName>
    <definedName name="Z_11D1DCBE_B3A4_4307_BA6C_C51BE2B9460A_.wvu.Rows" localSheetId="11" hidden="1">'Matrice (14)'!$44:$67</definedName>
    <definedName name="Z_11D1DCBE_B3A4_4307_BA6C_C51BE2B9460A_.wvu.Rows" localSheetId="10" hidden="1">'Matrice (15)'!$44:$67</definedName>
    <definedName name="Z_11D1DCBE_B3A4_4307_BA6C_C51BE2B9460A_.wvu.Rows" localSheetId="23" hidden="1">'Matrice (2)'!$44:$67</definedName>
    <definedName name="Z_11D1DCBE_B3A4_4307_BA6C_C51BE2B9460A_.wvu.Rows" localSheetId="22" hidden="1">'Matrice (3)'!$44:$67</definedName>
    <definedName name="Z_11D1DCBE_B3A4_4307_BA6C_C51BE2B9460A_.wvu.Rows" localSheetId="21" hidden="1">'Matrice (4)'!$44:$67</definedName>
    <definedName name="Z_11D1DCBE_B3A4_4307_BA6C_C51BE2B9460A_.wvu.Rows" localSheetId="20" hidden="1">'Matrice (5)'!$44:$67</definedName>
    <definedName name="Z_11D1DCBE_B3A4_4307_BA6C_C51BE2B9460A_.wvu.Rows" localSheetId="19" hidden="1">'Matrice (6)'!$44:$67</definedName>
    <definedName name="Z_11D1DCBE_B3A4_4307_BA6C_C51BE2B9460A_.wvu.Rows" localSheetId="18" hidden="1">'Matrice (7)'!$44:$67</definedName>
    <definedName name="Z_11D1DCBE_B3A4_4307_BA6C_C51BE2B9460A_.wvu.Rows" localSheetId="17" hidden="1">'Matrice (8)'!$44:$67</definedName>
    <definedName name="Z_11D1DCBE_B3A4_4307_BA6C_C51BE2B9460A_.wvu.Rows" localSheetId="16" hidden="1">'Matrice (9)'!$44:$67</definedName>
    <definedName name="Z_11D1DCBE_B3A4_4307_BA6C_C51BE2B9460A_.wvu.Rows" localSheetId="0" hidden="1">Paramètres!$33:$55</definedName>
    <definedName name="Z_11D1DCBE_B3A4_4307_BA6C_C51BE2B9460A_.wvu.Rows" localSheetId="2" hidden="1">'Totaux mensuels'!$3:$3,'Totaux mensuels'!$6:$6,'Totaux mensuels'!$8:$14</definedName>
    <definedName name="Z_15F68793_36ED_4514_93D2_BB82404C99C0_.wvu.FilterData" localSheetId="5" hidden="1">'A3 PLANS SARL'!$B$16:$AP$67</definedName>
    <definedName name="Z_15F68793_36ED_4514_93D2_BB82404C99C0_.wvu.FilterData" localSheetId="6" hidden="1">'ARENY SASU (LES ANGLES)'!$B$16:$AP$67</definedName>
    <definedName name="Z_15F68793_36ED_4514_93D2_BB82404C99C0_.wvu.FilterData" localSheetId="7" hidden="1">'ARENY SASU (PUYVALADOR)'!$B$16:$AP$67</definedName>
    <definedName name="Z_15F68793_36ED_4514_93D2_BB82404C99C0_.wvu.FilterData" localSheetId="8" hidden="1">'ASSANTE Thierry'!$B$16:$AP$67</definedName>
    <definedName name="Z_15F68793_36ED_4514_93D2_BB82404C99C0_.wvu.FilterData" localSheetId="9" hidden="1">'AUTOS JPM SARL'!$B$16:$AP$67</definedName>
    <definedName name="Z_15F68793_36ED_4514_93D2_BB82404C99C0_.wvu.FilterData" localSheetId="4" hidden="1">Matrice!$B$16:$AP$67</definedName>
    <definedName name="Z_15F68793_36ED_4514_93D2_BB82404C99C0_.wvu.FilterData" localSheetId="15" hidden="1">'Matrice (10)'!$B$16:$AP$67</definedName>
    <definedName name="Z_15F68793_36ED_4514_93D2_BB82404C99C0_.wvu.FilterData" localSheetId="14" hidden="1">'Matrice (11)'!$B$16:$AP$67</definedName>
    <definedName name="Z_15F68793_36ED_4514_93D2_BB82404C99C0_.wvu.FilterData" localSheetId="13" hidden="1">'Matrice (12)'!$B$16:$AP$67</definedName>
    <definedName name="Z_15F68793_36ED_4514_93D2_BB82404C99C0_.wvu.FilterData" localSheetId="12" hidden="1">'Matrice (13)'!$B$16:$AP$67</definedName>
    <definedName name="Z_15F68793_36ED_4514_93D2_BB82404C99C0_.wvu.FilterData" localSheetId="11" hidden="1">'Matrice (14)'!$B$16:$AP$67</definedName>
    <definedName name="Z_15F68793_36ED_4514_93D2_BB82404C99C0_.wvu.FilterData" localSheetId="10" hidden="1">'Matrice (15)'!$B$16:$AP$67</definedName>
    <definedName name="Z_15F68793_36ED_4514_93D2_BB82404C99C0_.wvu.FilterData" localSheetId="23" hidden="1">'Matrice (2)'!$B$16:$AP$67</definedName>
    <definedName name="Z_15F68793_36ED_4514_93D2_BB82404C99C0_.wvu.FilterData" localSheetId="22" hidden="1">'Matrice (3)'!$B$16:$AP$67</definedName>
    <definedName name="Z_15F68793_36ED_4514_93D2_BB82404C99C0_.wvu.FilterData" localSheetId="21" hidden="1">'Matrice (4)'!$B$16:$AP$67</definedName>
    <definedName name="Z_15F68793_36ED_4514_93D2_BB82404C99C0_.wvu.FilterData" localSheetId="20" hidden="1">'Matrice (5)'!$B$16:$AP$67</definedName>
    <definedName name="Z_15F68793_36ED_4514_93D2_BB82404C99C0_.wvu.FilterData" localSheetId="19" hidden="1">'Matrice (6)'!$B$16:$AP$67</definedName>
    <definedName name="Z_15F68793_36ED_4514_93D2_BB82404C99C0_.wvu.FilterData" localSheetId="18" hidden="1">'Matrice (7)'!$B$16:$AP$67</definedName>
    <definedName name="Z_15F68793_36ED_4514_93D2_BB82404C99C0_.wvu.FilterData" localSheetId="17" hidden="1">'Matrice (8)'!$B$16:$AP$67</definedName>
    <definedName name="Z_15F68793_36ED_4514_93D2_BB82404C99C0_.wvu.FilterData" localSheetId="16" hidden="1">'Matrice (9)'!$B$16:$AP$67</definedName>
    <definedName name="Z_15F68793_36ED_4514_93D2_BB82404C99C0_.wvu.FilterData" localSheetId="3" hidden="1">'Synthèse clients'!$B$5:$M$305</definedName>
    <definedName name="Z_15F68793_36ED_4514_93D2_BB82404C99C0_.wvu.PrintTitles" localSheetId="3" hidden="1">'Synthèse clients'!$1:$5</definedName>
    <definedName name="Z_15F68793_36ED_4514_93D2_BB82404C99C0_.wvu.Rows" localSheetId="5" hidden="1">'A3 PLANS SARL'!$44:$67</definedName>
    <definedName name="Z_15F68793_36ED_4514_93D2_BB82404C99C0_.wvu.Rows" localSheetId="6" hidden="1">'ARENY SASU (LES ANGLES)'!$44:$67</definedName>
    <definedName name="Z_15F68793_36ED_4514_93D2_BB82404C99C0_.wvu.Rows" localSheetId="7" hidden="1">'ARENY SASU (PUYVALADOR)'!$44:$67</definedName>
    <definedName name="Z_15F68793_36ED_4514_93D2_BB82404C99C0_.wvu.Rows" localSheetId="8" hidden="1">'ASSANTE Thierry'!$44:$67</definedName>
    <definedName name="Z_15F68793_36ED_4514_93D2_BB82404C99C0_.wvu.Rows" localSheetId="9" hidden="1">'AUTOS JPM SARL'!$44:$67</definedName>
    <definedName name="Z_15F68793_36ED_4514_93D2_BB82404C99C0_.wvu.Rows" localSheetId="4" hidden="1">Matrice!$44:$67</definedName>
    <definedName name="Z_15F68793_36ED_4514_93D2_BB82404C99C0_.wvu.Rows" localSheetId="15" hidden="1">'Matrice (10)'!$44:$67</definedName>
    <definedName name="Z_15F68793_36ED_4514_93D2_BB82404C99C0_.wvu.Rows" localSheetId="14" hidden="1">'Matrice (11)'!$44:$67</definedName>
    <definedName name="Z_15F68793_36ED_4514_93D2_BB82404C99C0_.wvu.Rows" localSheetId="13" hidden="1">'Matrice (12)'!$44:$67</definedName>
    <definedName name="Z_15F68793_36ED_4514_93D2_BB82404C99C0_.wvu.Rows" localSheetId="12" hidden="1">'Matrice (13)'!$44:$67</definedName>
    <definedName name="Z_15F68793_36ED_4514_93D2_BB82404C99C0_.wvu.Rows" localSheetId="11" hidden="1">'Matrice (14)'!$44:$67</definedName>
    <definedName name="Z_15F68793_36ED_4514_93D2_BB82404C99C0_.wvu.Rows" localSheetId="10" hidden="1">'Matrice (15)'!$44:$67</definedName>
    <definedName name="Z_15F68793_36ED_4514_93D2_BB82404C99C0_.wvu.Rows" localSheetId="23" hidden="1">'Matrice (2)'!$44:$67</definedName>
    <definedName name="Z_15F68793_36ED_4514_93D2_BB82404C99C0_.wvu.Rows" localSheetId="22" hidden="1">'Matrice (3)'!$44:$67</definedName>
    <definedName name="Z_15F68793_36ED_4514_93D2_BB82404C99C0_.wvu.Rows" localSheetId="21" hidden="1">'Matrice (4)'!$44:$67</definedName>
    <definedName name="Z_15F68793_36ED_4514_93D2_BB82404C99C0_.wvu.Rows" localSheetId="20" hidden="1">'Matrice (5)'!$44:$67</definedName>
    <definedName name="Z_15F68793_36ED_4514_93D2_BB82404C99C0_.wvu.Rows" localSheetId="19" hidden="1">'Matrice (6)'!$44:$67</definedName>
    <definedName name="Z_15F68793_36ED_4514_93D2_BB82404C99C0_.wvu.Rows" localSheetId="18" hidden="1">'Matrice (7)'!$44:$67</definedName>
    <definedName name="Z_15F68793_36ED_4514_93D2_BB82404C99C0_.wvu.Rows" localSheetId="17" hidden="1">'Matrice (8)'!$44:$67</definedName>
    <definedName name="Z_15F68793_36ED_4514_93D2_BB82404C99C0_.wvu.Rows" localSheetId="16" hidden="1">'Matrice (9)'!$44:$67</definedName>
    <definedName name="Z_15F68793_36ED_4514_93D2_BB82404C99C0_.wvu.Rows" localSheetId="0" hidden="1">Paramètres!$33:$55</definedName>
    <definedName name="Z_15F68793_36ED_4514_93D2_BB82404C99C0_.wvu.Rows" localSheetId="2" hidden="1">'Totaux mensuels'!$3:$3,'Totaux mensuels'!$8:$14</definedName>
    <definedName name="Z_2F0153A7_7882_436F_B2CB_466C580B2054_.wvu.FilterData" localSheetId="5" hidden="1">'A3 PLANS SARL'!$B$16:$AP$67</definedName>
    <definedName name="Z_2F0153A7_7882_436F_B2CB_466C580B2054_.wvu.FilterData" localSheetId="6" hidden="1">'ARENY SASU (LES ANGLES)'!$B$16:$AP$67</definedName>
    <definedName name="Z_2F0153A7_7882_436F_B2CB_466C580B2054_.wvu.FilterData" localSheetId="7" hidden="1">'ARENY SASU (PUYVALADOR)'!$B$16:$AP$67</definedName>
    <definedName name="Z_2F0153A7_7882_436F_B2CB_466C580B2054_.wvu.FilterData" localSheetId="8" hidden="1">'ASSANTE Thierry'!$B$16:$AP$67</definedName>
    <definedName name="Z_2F0153A7_7882_436F_B2CB_466C580B2054_.wvu.FilterData" localSheetId="9" hidden="1">'AUTOS JPM SARL'!$B$16:$AP$67</definedName>
    <definedName name="Z_2F0153A7_7882_436F_B2CB_466C580B2054_.wvu.FilterData" localSheetId="4" hidden="1">Matrice!$B$16:$AP$67</definedName>
    <definedName name="Z_2F0153A7_7882_436F_B2CB_466C580B2054_.wvu.FilterData" localSheetId="15" hidden="1">'Matrice (10)'!$B$16:$AP$67</definedName>
    <definedName name="Z_2F0153A7_7882_436F_B2CB_466C580B2054_.wvu.FilterData" localSheetId="14" hidden="1">'Matrice (11)'!$B$16:$AP$67</definedName>
    <definedName name="Z_2F0153A7_7882_436F_B2CB_466C580B2054_.wvu.FilterData" localSheetId="13" hidden="1">'Matrice (12)'!$B$16:$AP$67</definedName>
    <definedName name="Z_2F0153A7_7882_436F_B2CB_466C580B2054_.wvu.FilterData" localSheetId="12" hidden="1">'Matrice (13)'!$B$16:$AP$67</definedName>
    <definedName name="Z_2F0153A7_7882_436F_B2CB_466C580B2054_.wvu.FilterData" localSheetId="11" hidden="1">'Matrice (14)'!$B$16:$AP$67</definedName>
    <definedName name="Z_2F0153A7_7882_436F_B2CB_466C580B2054_.wvu.FilterData" localSheetId="10" hidden="1">'Matrice (15)'!$B$16:$AP$67</definedName>
    <definedName name="Z_2F0153A7_7882_436F_B2CB_466C580B2054_.wvu.FilterData" localSheetId="23" hidden="1">'Matrice (2)'!$B$16:$AP$67</definedName>
    <definedName name="Z_2F0153A7_7882_436F_B2CB_466C580B2054_.wvu.FilterData" localSheetId="22" hidden="1">'Matrice (3)'!$B$16:$AP$67</definedName>
    <definedName name="Z_2F0153A7_7882_436F_B2CB_466C580B2054_.wvu.FilterData" localSheetId="21" hidden="1">'Matrice (4)'!$B$16:$AP$67</definedName>
    <definedName name="Z_2F0153A7_7882_436F_B2CB_466C580B2054_.wvu.FilterData" localSheetId="20" hidden="1">'Matrice (5)'!$B$16:$AP$67</definedName>
    <definedName name="Z_2F0153A7_7882_436F_B2CB_466C580B2054_.wvu.FilterData" localSheetId="19" hidden="1">'Matrice (6)'!$B$16:$AP$67</definedName>
    <definedName name="Z_2F0153A7_7882_436F_B2CB_466C580B2054_.wvu.FilterData" localSheetId="18" hidden="1">'Matrice (7)'!$B$16:$AP$67</definedName>
    <definedName name="Z_2F0153A7_7882_436F_B2CB_466C580B2054_.wvu.FilterData" localSheetId="17" hidden="1">'Matrice (8)'!$B$16:$AP$67</definedName>
    <definedName name="Z_2F0153A7_7882_436F_B2CB_466C580B2054_.wvu.FilterData" localSheetId="16" hidden="1">'Matrice (9)'!$B$16:$AP$67</definedName>
    <definedName name="Z_2F0153A7_7882_436F_B2CB_466C580B2054_.wvu.FilterData" localSheetId="3" hidden="1">'Synthèse clients'!$B$5:$M$305</definedName>
    <definedName name="Z_2F0153A7_7882_436F_B2CB_466C580B2054_.wvu.PrintTitles" localSheetId="3" hidden="1">'Synthèse clients'!$1:$5</definedName>
    <definedName name="Z_2F0153A7_7882_436F_B2CB_466C580B2054_.wvu.Rows" localSheetId="5" hidden="1">'A3 PLANS SARL'!$44:$67</definedName>
    <definedName name="Z_2F0153A7_7882_436F_B2CB_466C580B2054_.wvu.Rows" localSheetId="6" hidden="1">'ARENY SASU (LES ANGLES)'!$44:$67</definedName>
    <definedName name="Z_2F0153A7_7882_436F_B2CB_466C580B2054_.wvu.Rows" localSheetId="7" hidden="1">'ARENY SASU (PUYVALADOR)'!$44:$67</definedName>
    <definedName name="Z_2F0153A7_7882_436F_B2CB_466C580B2054_.wvu.Rows" localSheetId="8" hidden="1">'ASSANTE Thierry'!$44:$67</definedName>
    <definedName name="Z_2F0153A7_7882_436F_B2CB_466C580B2054_.wvu.Rows" localSheetId="9" hidden="1">'AUTOS JPM SARL'!$44:$67</definedName>
    <definedName name="Z_2F0153A7_7882_436F_B2CB_466C580B2054_.wvu.Rows" localSheetId="4" hidden="1">Matrice!$44:$67</definedName>
    <definedName name="Z_2F0153A7_7882_436F_B2CB_466C580B2054_.wvu.Rows" localSheetId="15" hidden="1">'Matrice (10)'!$44:$67</definedName>
    <definedName name="Z_2F0153A7_7882_436F_B2CB_466C580B2054_.wvu.Rows" localSheetId="14" hidden="1">'Matrice (11)'!$44:$67</definedName>
    <definedName name="Z_2F0153A7_7882_436F_B2CB_466C580B2054_.wvu.Rows" localSheetId="13" hidden="1">'Matrice (12)'!$44:$67</definedName>
    <definedName name="Z_2F0153A7_7882_436F_B2CB_466C580B2054_.wvu.Rows" localSheetId="12" hidden="1">'Matrice (13)'!$44:$67</definedName>
    <definedName name="Z_2F0153A7_7882_436F_B2CB_466C580B2054_.wvu.Rows" localSheetId="11" hidden="1">'Matrice (14)'!$44:$67</definedName>
    <definedName name="Z_2F0153A7_7882_436F_B2CB_466C580B2054_.wvu.Rows" localSheetId="10" hidden="1">'Matrice (15)'!$44:$67</definedName>
    <definedName name="Z_2F0153A7_7882_436F_B2CB_466C580B2054_.wvu.Rows" localSheetId="23" hidden="1">'Matrice (2)'!$44:$67</definedName>
    <definedName name="Z_2F0153A7_7882_436F_B2CB_466C580B2054_.wvu.Rows" localSheetId="22" hidden="1">'Matrice (3)'!$44:$67</definedName>
    <definedName name="Z_2F0153A7_7882_436F_B2CB_466C580B2054_.wvu.Rows" localSheetId="21" hidden="1">'Matrice (4)'!$44:$67</definedName>
    <definedName name="Z_2F0153A7_7882_436F_B2CB_466C580B2054_.wvu.Rows" localSheetId="20" hidden="1">'Matrice (5)'!$44:$67</definedName>
    <definedName name="Z_2F0153A7_7882_436F_B2CB_466C580B2054_.wvu.Rows" localSheetId="19" hidden="1">'Matrice (6)'!$44:$67</definedName>
    <definedName name="Z_2F0153A7_7882_436F_B2CB_466C580B2054_.wvu.Rows" localSheetId="18" hidden="1">'Matrice (7)'!$44:$67</definedName>
    <definedName name="Z_2F0153A7_7882_436F_B2CB_466C580B2054_.wvu.Rows" localSheetId="17" hidden="1">'Matrice (8)'!$44:$67</definedName>
    <definedName name="Z_2F0153A7_7882_436F_B2CB_466C580B2054_.wvu.Rows" localSheetId="16" hidden="1">'Matrice (9)'!$44:$67</definedName>
    <definedName name="Z_2F0153A7_7882_436F_B2CB_466C580B2054_.wvu.Rows" localSheetId="0" hidden="1">Paramètres!$33:$55</definedName>
    <definedName name="Z_2F0153A7_7882_436F_B2CB_466C580B2054_.wvu.Rows" localSheetId="2" hidden="1">'Totaux mensuels'!$3:$3,'Totaux mensuels'!$6:$6,'Totaux mensuels'!$8:$14</definedName>
    <definedName name="Z_3E700441_3328_45CE_96CA_1168F2D6BE39_.wvu.FilterData" localSheetId="5" hidden="1">'A3 PLANS SARL'!$B$16:$AP$67</definedName>
    <definedName name="Z_3E700441_3328_45CE_96CA_1168F2D6BE39_.wvu.FilterData" localSheetId="6" hidden="1">'ARENY SASU (LES ANGLES)'!$B$16:$AP$67</definedName>
    <definedName name="Z_3E700441_3328_45CE_96CA_1168F2D6BE39_.wvu.FilterData" localSheetId="7" hidden="1">'ARENY SASU (PUYVALADOR)'!$B$16:$AP$67</definedName>
    <definedName name="Z_3E700441_3328_45CE_96CA_1168F2D6BE39_.wvu.FilterData" localSheetId="8" hidden="1">'ASSANTE Thierry'!$B$16:$AP$67</definedName>
    <definedName name="Z_3E700441_3328_45CE_96CA_1168F2D6BE39_.wvu.FilterData" localSheetId="9" hidden="1">'AUTOS JPM SARL'!$B$16:$AP$67</definedName>
    <definedName name="Z_4AA15BC6_241D_49FC_9793_A5B68BFEA593_.wvu.FilterData" localSheetId="5" hidden="1">'A3 PLANS SARL'!$B$16:$AP$67</definedName>
    <definedName name="Z_4AA15BC6_241D_49FC_9793_A5B68BFEA593_.wvu.FilterData" localSheetId="6" hidden="1">'ARENY SASU (LES ANGLES)'!$B$16:$AP$67</definedName>
    <definedName name="Z_4AA15BC6_241D_49FC_9793_A5B68BFEA593_.wvu.FilterData" localSheetId="7" hidden="1">'ARENY SASU (PUYVALADOR)'!$B$16:$AP$67</definedName>
    <definedName name="Z_4AA15BC6_241D_49FC_9793_A5B68BFEA593_.wvu.FilterData" localSheetId="8" hidden="1">'ASSANTE Thierry'!$B$16:$AP$67</definedName>
    <definedName name="Z_4AA15BC6_241D_49FC_9793_A5B68BFEA593_.wvu.FilterData" localSheetId="9" hidden="1">'AUTOS JPM SARL'!$B$16:$AP$67</definedName>
    <definedName name="Z_4AA15BC6_241D_49FC_9793_A5B68BFEA593_.wvu.FilterData" localSheetId="4" hidden="1">Matrice!$B$16:$AP$67</definedName>
    <definedName name="Z_4AA15BC6_241D_49FC_9793_A5B68BFEA593_.wvu.FilterData" localSheetId="15" hidden="1">'Matrice (10)'!$B$16:$AP$67</definedName>
    <definedName name="Z_4AA15BC6_241D_49FC_9793_A5B68BFEA593_.wvu.FilterData" localSheetId="14" hidden="1">'Matrice (11)'!$B$16:$AP$67</definedName>
    <definedName name="Z_4AA15BC6_241D_49FC_9793_A5B68BFEA593_.wvu.FilterData" localSheetId="13" hidden="1">'Matrice (12)'!$B$16:$AP$67</definedName>
    <definedName name="Z_4AA15BC6_241D_49FC_9793_A5B68BFEA593_.wvu.FilterData" localSheetId="12" hidden="1">'Matrice (13)'!$B$16:$AP$67</definedName>
    <definedName name="Z_4AA15BC6_241D_49FC_9793_A5B68BFEA593_.wvu.FilterData" localSheetId="11" hidden="1">'Matrice (14)'!$B$16:$AP$67</definedName>
    <definedName name="Z_4AA15BC6_241D_49FC_9793_A5B68BFEA593_.wvu.FilterData" localSheetId="10" hidden="1">'Matrice (15)'!$B$16:$AP$67</definedName>
    <definedName name="Z_4AA15BC6_241D_49FC_9793_A5B68BFEA593_.wvu.FilterData" localSheetId="23" hidden="1">'Matrice (2)'!$B$16:$AP$67</definedName>
    <definedName name="Z_4AA15BC6_241D_49FC_9793_A5B68BFEA593_.wvu.FilterData" localSheetId="22" hidden="1">'Matrice (3)'!$B$16:$AP$67</definedName>
    <definedName name="Z_4AA15BC6_241D_49FC_9793_A5B68BFEA593_.wvu.FilterData" localSheetId="21" hidden="1">'Matrice (4)'!$B$16:$AP$67</definedName>
    <definedName name="Z_4AA15BC6_241D_49FC_9793_A5B68BFEA593_.wvu.FilterData" localSheetId="20" hidden="1">'Matrice (5)'!$B$16:$AP$67</definedName>
    <definedName name="Z_4AA15BC6_241D_49FC_9793_A5B68BFEA593_.wvu.FilterData" localSheetId="19" hidden="1">'Matrice (6)'!$B$16:$AP$67</definedName>
    <definedName name="Z_4AA15BC6_241D_49FC_9793_A5B68BFEA593_.wvu.FilterData" localSheetId="18" hidden="1">'Matrice (7)'!$B$16:$AP$67</definedName>
    <definedName name="Z_4AA15BC6_241D_49FC_9793_A5B68BFEA593_.wvu.FilterData" localSheetId="17" hidden="1">'Matrice (8)'!$B$16:$AP$67</definedName>
    <definedName name="Z_4AA15BC6_241D_49FC_9793_A5B68BFEA593_.wvu.FilterData" localSheetId="16" hidden="1">'Matrice (9)'!$B$16:$AP$67</definedName>
    <definedName name="Z_4AA15BC6_241D_49FC_9793_A5B68BFEA593_.wvu.FilterData" localSheetId="3" hidden="1">'Synthèse clients'!$B$5:$M$305</definedName>
    <definedName name="Z_4AA15BC6_241D_49FC_9793_A5B68BFEA593_.wvu.PrintTitles" localSheetId="3" hidden="1">'Synthèse clients'!$1:$5</definedName>
    <definedName name="Z_4AA15BC6_241D_49FC_9793_A5B68BFEA593_.wvu.Rows" localSheetId="5" hidden="1">'A3 PLANS SARL'!$44:$67</definedName>
    <definedName name="Z_4AA15BC6_241D_49FC_9793_A5B68BFEA593_.wvu.Rows" localSheetId="6" hidden="1">'ARENY SASU (LES ANGLES)'!$44:$67</definedName>
    <definedName name="Z_4AA15BC6_241D_49FC_9793_A5B68BFEA593_.wvu.Rows" localSheetId="7" hidden="1">'ARENY SASU (PUYVALADOR)'!$44:$67</definedName>
    <definedName name="Z_4AA15BC6_241D_49FC_9793_A5B68BFEA593_.wvu.Rows" localSheetId="8" hidden="1">'ASSANTE Thierry'!$44:$67</definedName>
    <definedName name="Z_4AA15BC6_241D_49FC_9793_A5B68BFEA593_.wvu.Rows" localSheetId="9" hidden="1">'AUTOS JPM SARL'!$44:$67</definedName>
    <definedName name="Z_4AA15BC6_241D_49FC_9793_A5B68BFEA593_.wvu.Rows" localSheetId="4" hidden="1">Matrice!$44:$67</definedName>
    <definedName name="Z_4AA15BC6_241D_49FC_9793_A5B68BFEA593_.wvu.Rows" localSheetId="15" hidden="1">'Matrice (10)'!$44:$67</definedName>
    <definedName name="Z_4AA15BC6_241D_49FC_9793_A5B68BFEA593_.wvu.Rows" localSheetId="14" hidden="1">'Matrice (11)'!$44:$67</definedName>
    <definedName name="Z_4AA15BC6_241D_49FC_9793_A5B68BFEA593_.wvu.Rows" localSheetId="13" hidden="1">'Matrice (12)'!$44:$67</definedName>
    <definedName name="Z_4AA15BC6_241D_49FC_9793_A5B68BFEA593_.wvu.Rows" localSheetId="12" hidden="1">'Matrice (13)'!$44:$67</definedName>
    <definedName name="Z_4AA15BC6_241D_49FC_9793_A5B68BFEA593_.wvu.Rows" localSheetId="11" hidden="1">'Matrice (14)'!$44:$67</definedName>
    <definedName name="Z_4AA15BC6_241D_49FC_9793_A5B68BFEA593_.wvu.Rows" localSheetId="10" hidden="1">'Matrice (15)'!$44:$67</definedName>
    <definedName name="Z_4AA15BC6_241D_49FC_9793_A5B68BFEA593_.wvu.Rows" localSheetId="23" hidden="1">'Matrice (2)'!$44:$67</definedName>
    <definedName name="Z_4AA15BC6_241D_49FC_9793_A5B68BFEA593_.wvu.Rows" localSheetId="22" hidden="1">'Matrice (3)'!$44:$67</definedName>
    <definedName name="Z_4AA15BC6_241D_49FC_9793_A5B68BFEA593_.wvu.Rows" localSheetId="21" hidden="1">'Matrice (4)'!$44:$67</definedName>
    <definedName name="Z_4AA15BC6_241D_49FC_9793_A5B68BFEA593_.wvu.Rows" localSheetId="20" hidden="1">'Matrice (5)'!$44:$67</definedName>
    <definedName name="Z_4AA15BC6_241D_49FC_9793_A5B68BFEA593_.wvu.Rows" localSheetId="19" hidden="1">'Matrice (6)'!$44:$67</definedName>
    <definedName name="Z_4AA15BC6_241D_49FC_9793_A5B68BFEA593_.wvu.Rows" localSheetId="18" hidden="1">'Matrice (7)'!$44:$67</definedName>
    <definedName name="Z_4AA15BC6_241D_49FC_9793_A5B68BFEA593_.wvu.Rows" localSheetId="17" hidden="1">'Matrice (8)'!$44:$67</definedName>
    <definedName name="Z_4AA15BC6_241D_49FC_9793_A5B68BFEA593_.wvu.Rows" localSheetId="16" hidden="1">'Matrice (9)'!$44:$67</definedName>
    <definedName name="Z_4AA15BC6_241D_49FC_9793_A5B68BFEA593_.wvu.Rows" localSheetId="0" hidden="1">Paramètres!$33:$55</definedName>
    <definedName name="Z_4AA15BC6_241D_49FC_9793_A5B68BFEA593_.wvu.Rows" localSheetId="2" hidden="1">'Totaux mensuels'!$3:$3,'Totaux mensuels'!$6:$6,'Totaux mensuels'!$8:$14</definedName>
    <definedName name="Z_596A3A30_988B_4E7C_8D30_4FF571D53B4F_.wvu.FilterData" localSheetId="5" hidden="1">'A3 PLANS SARL'!$B$16:$AP$67</definedName>
    <definedName name="Z_596A3A30_988B_4E7C_8D30_4FF571D53B4F_.wvu.FilterData" localSheetId="6" hidden="1">'ARENY SASU (LES ANGLES)'!$B$16:$AP$67</definedName>
    <definedName name="Z_596A3A30_988B_4E7C_8D30_4FF571D53B4F_.wvu.FilterData" localSheetId="7" hidden="1">'ARENY SASU (PUYVALADOR)'!$B$16:$AP$67</definedName>
    <definedName name="Z_596A3A30_988B_4E7C_8D30_4FF571D53B4F_.wvu.FilterData" localSheetId="8" hidden="1">'ASSANTE Thierry'!$B$16:$AP$67</definedName>
    <definedName name="Z_596A3A30_988B_4E7C_8D30_4FF571D53B4F_.wvu.FilterData" localSheetId="9" hidden="1">'AUTOS JPM SARL'!$B$16:$AP$67</definedName>
    <definedName name="Z_7209C8AD_EC9A_4C61_8E84_4460D9AA8E9A_.wvu.FilterData" localSheetId="5" hidden="1">'A3 PLANS SARL'!$B$16:$AP$67</definedName>
    <definedName name="Z_7209C8AD_EC9A_4C61_8E84_4460D9AA8E9A_.wvu.FilterData" localSheetId="6" hidden="1">'ARENY SASU (LES ANGLES)'!$B$16:$AP$67</definedName>
    <definedName name="Z_7209C8AD_EC9A_4C61_8E84_4460D9AA8E9A_.wvu.FilterData" localSheetId="7" hidden="1">'ARENY SASU (PUYVALADOR)'!$B$16:$AP$67</definedName>
    <definedName name="Z_7209C8AD_EC9A_4C61_8E84_4460D9AA8E9A_.wvu.FilterData" localSheetId="8" hidden="1">'ASSANTE Thierry'!$B$16:$AP$67</definedName>
    <definedName name="Z_7209C8AD_EC9A_4C61_8E84_4460D9AA8E9A_.wvu.FilterData" localSheetId="9" hidden="1">'AUTOS JPM SARL'!$B$16:$AP$67</definedName>
    <definedName name="Z_7209C8AD_EC9A_4C61_8E84_4460D9AA8E9A_.wvu.FilterData" localSheetId="4" hidden="1">Matrice!$B$16:$AP$67</definedName>
    <definedName name="Z_7209C8AD_EC9A_4C61_8E84_4460D9AA8E9A_.wvu.FilterData" localSheetId="15" hidden="1">'Matrice (10)'!$B$16:$AP$67</definedName>
    <definedName name="Z_7209C8AD_EC9A_4C61_8E84_4460D9AA8E9A_.wvu.FilterData" localSheetId="14" hidden="1">'Matrice (11)'!$B$16:$AP$67</definedName>
    <definedName name="Z_7209C8AD_EC9A_4C61_8E84_4460D9AA8E9A_.wvu.FilterData" localSheetId="13" hidden="1">'Matrice (12)'!$B$16:$AP$67</definedName>
    <definedName name="Z_7209C8AD_EC9A_4C61_8E84_4460D9AA8E9A_.wvu.FilterData" localSheetId="12" hidden="1">'Matrice (13)'!$B$16:$AP$67</definedName>
    <definedName name="Z_7209C8AD_EC9A_4C61_8E84_4460D9AA8E9A_.wvu.FilterData" localSheetId="11" hidden="1">'Matrice (14)'!$B$16:$AP$67</definedName>
    <definedName name="Z_7209C8AD_EC9A_4C61_8E84_4460D9AA8E9A_.wvu.FilterData" localSheetId="10" hidden="1">'Matrice (15)'!$B$16:$AP$67</definedName>
    <definedName name="Z_7209C8AD_EC9A_4C61_8E84_4460D9AA8E9A_.wvu.FilterData" localSheetId="23" hidden="1">'Matrice (2)'!$B$16:$AP$67</definedName>
    <definedName name="Z_7209C8AD_EC9A_4C61_8E84_4460D9AA8E9A_.wvu.FilterData" localSheetId="22" hidden="1">'Matrice (3)'!$B$16:$AP$67</definedName>
    <definedName name="Z_7209C8AD_EC9A_4C61_8E84_4460D9AA8E9A_.wvu.FilterData" localSheetId="21" hidden="1">'Matrice (4)'!$B$16:$AP$67</definedName>
    <definedName name="Z_7209C8AD_EC9A_4C61_8E84_4460D9AA8E9A_.wvu.FilterData" localSheetId="20" hidden="1">'Matrice (5)'!$B$16:$AP$67</definedName>
    <definedName name="Z_7209C8AD_EC9A_4C61_8E84_4460D9AA8E9A_.wvu.FilterData" localSheetId="19" hidden="1">'Matrice (6)'!$B$16:$AP$67</definedName>
    <definedName name="Z_7209C8AD_EC9A_4C61_8E84_4460D9AA8E9A_.wvu.FilterData" localSheetId="18" hidden="1">'Matrice (7)'!$B$16:$AP$67</definedName>
    <definedName name="Z_7209C8AD_EC9A_4C61_8E84_4460D9AA8E9A_.wvu.FilterData" localSheetId="17" hidden="1">'Matrice (8)'!$B$16:$AP$67</definedName>
    <definedName name="Z_7209C8AD_EC9A_4C61_8E84_4460D9AA8E9A_.wvu.FilterData" localSheetId="16" hidden="1">'Matrice (9)'!$B$16:$AP$67</definedName>
    <definedName name="Z_7209C8AD_EC9A_4C61_8E84_4460D9AA8E9A_.wvu.FilterData" localSheetId="3" hidden="1">'Synthèse clients'!$B$5:$M$305</definedName>
    <definedName name="Z_7209C8AD_EC9A_4C61_8E84_4460D9AA8E9A_.wvu.PrintTitles" localSheetId="3" hidden="1">'Synthèse clients'!$1:$5</definedName>
    <definedName name="Z_7209C8AD_EC9A_4C61_8E84_4460D9AA8E9A_.wvu.Rows" localSheetId="5" hidden="1">'A3 PLANS SARL'!$44:$67</definedName>
    <definedName name="Z_7209C8AD_EC9A_4C61_8E84_4460D9AA8E9A_.wvu.Rows" localSheetId="6" hidden="1">'ARENY SASU (LES ANGLES)'!$44:$67</definedName>
    <definedName name="Z_7209C8AD_EC9A_4C61_8E84_4460D9AA8E9A_.wvu.Rows" localSheetId="7" hidden="1">'ARENY SASU (PUYVALADOR)'!$44:$67</definedName>
    <definedName name="Z_7209C8AD_EC9A_4C61_8E84_4460D9AA8E9A_.wvu.Rows" localSheetId="8" hidden="1">'ASSANTE Thierry'!$44:$67</definedName>
    <definedName name="Z_7209C8AD_EC9A_4C61_8E84_4460D9AA8E9A_.wvu.Rows" localSheetId="9" hidden="1">'AUTOS JPM SARL'!$44:$67</definedName>
    <definedName name="Z_7209C8AD_EC9A_4C61_8E84_4460D9AA8E9A_.wvu.Rows" localSheetId="4" hidden="1">Matrice!$44:$67</definedName>
    <definedName name="Z_7209C8AD_EC9A_4C61_8E84_4460D9AA8E9A_.wvu.Rows" localSheetId="15" hidden="1">'Matrice (10)'!$44:$67</definedName>
    <definedName name="Z_7209C8AD_EC9A_4C61_8E84_4460D9AA8E9A_.wvu.Rows" localSheetId="14" hidden="1">'Matrice (11)'!$44:$67</definedName>
    <definedName name="Z_7209C8AD_EC9A_4C61_8E84_4460D9AA8E9A_.wvu.Rows" localSheetId="13" hidden="1">'Matrice (12)'!$44:$67</definedName>
    <definedName name="Z_7209C8AD_EC9A_4C61_8E84_4460D9AA8E9A_.wvu.Rows" localSheetId="12" hidden="1">'Matrice (13)'!$44:$67</definedName>
    <definedName name="Z_7209C8AD_EC9A_4C61_8E84_4460D9AA8E9A_.wvu.Rows" localSheetId="11" hidden="1">'Matrice (14)'!$44:$67</definedName>
    <definedName name="Z_7209C8AD_EC9A_4C61_8E84_4460D9AA8E9A_.wvu.Rows" localSheetId="10" hidden="1">'Matrice (15)'!$44:$67</definedName>
    <definedName name="Z_7209C8AD_EC9A_4C61_8E84_4460D9AA8E9A_.wvu.Rows" localSheetId="23" hidden="1">'Matrice (2)'!$44:$67</definedName>
    <definedName name="Z_7209C8AD_EC9A_4C61_8E84_4460D9AA8E9A_.wvu.Rows" localSheetId="22" hidden="1">'Matrice (3)'!$44:$67</definedName>
    <definedName name="Z_7209C8AD_EC9A_4C61_8E84_4460D9AA8E9A_.wvu.Rows" localSheetId="21" hidden="1">'Matrice (4)'!$44:$67</definedName>
    <definedName name="Z_7209C8AD_EC9A_4C61_8E84_4460D9AA8E9A_.wvu.Rows" localSheetId="20" hidden="1">'Matrice (5)'!$44:$67</definedName>
    <definedName name="Z_7209C8AD_EC9A_4C61_8E84_4460D9AA8E9A_.wvu.Rows" localSheetId="19" hidden="1">'Matrice (6)'!$44:$67</definedName>
    <definedName name="Z_7209C8AD_EC9A_4C61_8E84_4460D9AA8E9A_.wvu.Rows" localSheetId="18" hidden="1">'Matrice (7)'!$44:$67</definedName>
    <definedName name="Z_7209C8AD_EC9A_4C61_8E84_4460D9AA8E9A_.wvu.Rows" localSheetId="17" hidden="1">'Matrice (8)'!$44:$67</definedName>
    <definedName name="Z_7209C8AD_EC9A_4C61_8E84_4460D9AA8E9A_.wvu.Rows" localSheetId="16" hidden="1">'Matrice (9)'!$44:$67</definedName>
    <definedName name="Z_7209C8AD_EC9A_4C61_8E84_4460D9AA8E9A_.wvu.Rows" localSheetId="0" hidden="1">Paramètres!$33:$55</definedName>
    <definedName name="Z_7209C8AD_EC9A_4C61_8E84_4460D9AA8E9A_.wvu.Rows" localSheetId="2" hidden="1">'Totaux mensuels'!$3:$3,'Totaux mensuels'!$6:$6,'Totaux mensuels'!$8:$14</definedName>
    <definedName name="Z_C0803F79_4885_4522_90A5_C80B959FD6BB_.wvu.FilterData" localSheetId="5" hidden="1">'A3 PLANS SARL'!$B$16:$AP$67</definedName>
    <definedName name="Z_C0803F79_4885_4522_90A5_C80B959FD6BB_.wvu.FilterData" localSheetId="6" hidden="1">'ARENY SASU (LES ANGLES)'!$B$16:$AP$67</definedName>
    <definedName name="Z_C0803F79_4885_4522_90A5_C80B959FD6BB_.wvu.FilterData" localSheetId="7" hidden="1">'ARENY SASU (PUYVALADOR)'!$B$16:$AP$67</definedName>
    <definedName name="Z_C0803F79_4885_4522_90A5_C80B959FD6BB_.wvu.FilterData" localSheetId="8" hidden="1">'ASSANTE Thierry'!$B$16:$AP$67</definedName>
    <definedName name="Z_C0803F79_4885_4522_90A5_C80B959FD6BB_.wvu.FilterData" localSheetId="9" hidden="1">'AUTOS JPM SARL'!$B$16:$AP$67</definedName>
    <definedName name="Z_C0803F79_4885_4522_90A5_C80B959FD6BB_.wvu.FilterData" localSheetId="4" hidden="1">Matrice!$B$16:$AP$67</definedName>
    <definedName name="Z_C0803F79_4885_4522_90A5_C80B959FD6BB_.wvu.FilterData" localSheetId="15" hidden="1">'Matrice (10)'!$B$16:$AP$67</definedName>
    <definedName name="Z_C0803F79_4885_4522_90A5_C80B959FD6BB_.wvu.FilterData" localSheetId="14" hidden="1">'Matrice (11)'!$B$16:$AP$67</definedName>
    <definedName name="Z_C0803F79_4885_4522_90A5_C80B959FD6BB_.wvu.FilterData" localSheetId="13" hidden="1">'Matrice (12)'!$B$16:$AP$67</definedName>
    <definedName name="Z_C0803F79_4885_4522_90A5_C80B959FD6BB_.wvu.FilterData" localSheetId="12" hidden="1">'Matrice (13)'!$B$16:$AP$67</definedName>
    <definedName name="Z_C0803F79_4885_4522_90A5_C80B959FD6BB_.wvu.FilterData" localSheetId="11" hidden="1">'Matrice (14)'!$B$16:$AP$67</definedName>
    <definedName name="Z_C0803F79_4885_4522_90A5_C80B959FD6BB_.wvu.FilterData" localSheetId="10" hidden="1">'Matrice (15)'!$B$16:$AP$67</definedName>
    <definedName name="Z_C0803F79_4885_4522_90A5_C80B959FD6BB_.wvu.FilterData" localSheetId="23" hidden="1">'Matrice (2)'!$B$16:$AP$67</definedName>
    <definedName name="Z_C0803F79_4885_4522_90A5_C80B959FD6BB_.wvu.FilterData" localSheetId="22" hidden="1">'Matrice (3)'!$B$16:$AP$67</definedName>
    <definedName name="Z_C0803F79_4885_4522_90A5_C80B959FD6BB_.wvu.FilterData" localSheetId="21" hidden="1">'Matrice (4)'!$B$16:$AP$67</definedName>
    <definedName name="Z_C0803F79_4885_4522_90A5_C80B959FD6BB_.wvu.FilterData" localSheetId="20" hidden="1">'Matrice (5)'!$B$16:$AP$67</definedName>
    <definedName name="Z_C0803F79_4885_4522_90A5_C80B959FD6BB_.wvu.FilterData" localSheetId="19" hidden="1">'Matrice (6)'!$B$16:$AP$67</definedName>
    <definedName name="Z_C0803F79_4885_4522_90A5_C80B959FD6BB_.wvu.FilterData" localSheetId="18" hidden="1">'Matrice (7)'!$B$16:$AP$67</definedName>
    <definedName name="Z_C0803F79_4885_4522_90A5_C80B959FD6BB_.wvu.FilterData" localSheetId="17" hidden="1">'Matrice (8)'!$B$16:$AP$67</definedName>
    <definedName name="Z_C0803F79_4885_4522_90A5_C80B959FD6BB_.wvu.FilterData" localSheetId="16" hidden="1">'Matrice (9)'!$B$16:$AP$67</definedName>
    <definedName name="Z_C0803F79_4885_4522_90A5_C80B959FD6BB_.wvu.FilterData" localSheetId="3" hidden="1">'Synthèse clients'!$B$5:$M$305</definedName>
    <definedName name="Z_C0803F79_4885_4522_90A5_C80B959FD6BB_.wvu.PrintTitles" localSheetId="3" hidden="1">'Synthèse clients'!$1:$5</definedName>
    <definedName name="Z_C0803F79_4885_4522_90A5_C80B959FD6BB_.wvu.Rows" localSheetId="4" hidden="1">Matrice!$44:$67</definedName>
    <definedName name="Z_C0803F79_4885_4522_90A5_C80B959FD6BB_.wvu.Rows" localSheetId="15" hidden="1">'Matrice (10)'!$44:$67</definedName>
    <definedName name="Z_C0803F79_4885_4522_90A5_C80B959FD6BB_.wvu.Rows" localSheetId="14" hidden="1">'Matrice (11)'!$44:$67</definedName>
    <definedName name="Z_C0803F79_4885_4522_90A5_C80B959FD6BB_.wvu.Rows" localSheetId="13" hidden="1">'Matrice (12)'!$44:$67</definedName>
    <definedName name="Z_C0803F79_4885_4522_90A5_C80B959FD6BB_.wvu.Rows" localSheetId="12" hidden="1">'Matrice (13)'!$44:$67</definedName>
    <definedName name="Z_C0803F79_4885_4522_90A5_C80B959FD6BB_.wvu.Rows" localSheetId="11" hidden="1">'Matrice (14)'!$44:$67</definedName>
    <definedName name="Z_C0803F79_4885_4522_90A5_C80B959FD6BB_.wvu.Rows" localSheetId="10" hidden="1">'Matrice (15)'!$44:$67</definedName>
    <definedName name="Z_C0803F79_4885_4522_90A5_C80B959FD6BB_.wvu.Rows" localSheetId="23" hidden="1">'Matrice (2)'!$44:$67</definedName>
    <definedName name="Z_C0803F79_4885_4522_90A5_C80B959FD6BB_.wvu.Rows" localSheetId="22" hidden="1">'Matrice (3)'!$44:$67</definedName>
    <definedName name="Z_C0803F79_4885_4522_90A5_C80B959FD6BB_.wvu.Rows" localSheetId="21" hidden="1">'Matrice (4)'!$44:$67</definedName>
    <definedName name="Z_C0803F79_4885_4522_90A5_C80B959FD6BB_.wvu.Rows" localSheetId="20" hidden="1">'Matrice (5)'!$44:$67</definedName>
    <definedName name="Z_C0803F79_4885_4522_90A5_C80B959FD6BB_.wvu.Rows" localSheetId="19" hidden="1">'Matrice (6)'!$44:$67</definedName>
    <definedName name="Z_C0803F79_4885_4522_90A5_C80B959FD6BB_.wvu.Rows" localSheetId="18" hidden="1">'Matrice (7)'!$44:$67</definedName>
    <definedName name="Z_C0803F79_4885_4522_90A5_C80B959FD6BB_.wvu.Rows" localSheetId="17" hidden="1">'Matrice (8)'!$44:$67</definedName>
    <definedName name="Z_C0803F79_4885_4522_90A5_C80B959FD6BB_.wvu.Rows" localSheetId="16" hidden="1">'Matrice (9)'!$44:$67</definedName>
    <definedName name="Z_C0803F79_4885_4522_90A5_C80B959FD6BB_.wvu.Rows" localSheetId="0" hidden="1">Paramètres!$33:$55</definedName>
    <definedName name="Z_C0803F79_4885_4522_90A5_C80B959FD6BB_.wvu.Rows" localSheetId="2" hidden="1">'Totaux mensuels'!$3:$3,'Totaux mensuels'!$6:$6,'Totaux mensuels'!$8:$14</definedName>
    <definedName name="Z_C32E0DE7_E7E1_4C57_A009_7602C5D45B1B_.wvu.FilterData" localSheetId="5" hidden="1">'A3 PLANS SARL'!$B$16:$AP$67</definedName>
    <definedName name="Z_C32E0DE7_E7E1_4C57_A009_7602C5D45B1B_.wvu.FilterData" localSheetId="6" hidden="1">'ARENY SASU (LES ANGLES)'!$B$16:$AP$67</definedName>
    <definedName name="Z_C32E0DE7_E7E1_4C57_A009_7602C5D45B1B_.wvu.FilterData" localSheetId="7" hidden="1">'ARENY SASU (PUYVALADOR)'!$B$16:$AP$67</definedName>
    <definedName name="Z_C32E0DE7_E7E1_4C57_A009_7602C5D45B1B_.wvu.FilterData" localSheetId="8" hidden="1">'ASSANTE Thierry'!$B$16:$AP$67</definedName>
    <definedName name="Z_C32E0DE7_E7E1_4C57_A009_7602C5D45B1B_.wvu.FilterData" localSheetId="9" hidden="1">'AUTOS JPM SARL'!$B$16:$AP$67</definedName>
    <definedName name="Z_C32E0DE7_E7E1_4C57_A009_7602C5D45B1B_.wvu.FilterData" localSheetId="4" hidden="1">Matrice!$B$16:$AP$67</definedName>
    <definedName name="Z_C32E0DE7_E7E1_4C57_A009_7602C5D45B1B_.wvu.FilterData" localSheetId="15" hidden="1">'Matrice (10)'!$B$16:$AP$67</definedName>
    <definedName name="Z_C32E0DE7_E7E1_4C57_A009_7602C5D45B1B_.wvu.FilterData" localSheetId="14" hidden="1">'Matrice (11)'!$B$16:$AP$67</definedName>
    <definedName name="Z_C32E0DE7_E7E1_4C57_A009_7602C5D45B1B_.wvu.FilterData" localSheetId="13" hidden="1">'Matrice (12)'!$B$16:$AP$67</definedName>
    <definedName name="Z_C32E0DE7_E7E1_4C57_A009_7602C5D45B1B_.wvu.FilterData" localSheetId="12" hidden="1">'Matrice (13)'!$B$16:$AP$67</definedName>
    <definedName name="Z_C32E0DE7_E7E1_4C57_A009_7602C5D45B1B_.wvu.FilterData" localSheetId="11" hidden="1">'Matrice (14)'!$B$16:$AP$67</definedName>
    <definedName name="Z_C32E0DE7_E7E1_4C57_A009_7602C5D45B1B_.wvu.FilterData" localSheetId="10" hidden="1">'Matrice (15)'!$B$16:$AP$67</definedName>
    <definedName name="Z_C32E0DE7_E7E1_4C57_A009_7602C5D45B1B_.wvu.FilterData" localSheetId="23" hidden="1">'Matrice (2)'!$B$16:$AP$67</definedName>
    <definedName name="Z_C32E0DE7_E7E1_4C57_A009_7602C5D45B1B_.wvu.FilterData" localSheetId="22" hidden="1">'Matrice (3)'!$B$16:$AP$67</definedName>
    <definedName name="Z_C32E0DE7_E7E1_4C57_A009_7602C5D45B1B_.wvu.FilterData" localSheetId="21" hidden="1">'Matrice (4)'!$B$16:$AP$67</definedName>
    <definedName name="Z_C32E0DE7_E7E1_4C57_A009_7602C5D45B1B_.wvu.FilterData" localSheetId="20" hidden="1">'Matrice (5)'!$B$16:$AP$67</definedName>
    <definedName name="Z_C32E0DE7_E7E1_4C57_A009_7602C5D45B1B_.wvu.FilterData" localSheetId="19" hidden="1">'Matrice (6)'!$B$16:$AP$67</definedName>
    <definedName name="Z_C32E0DE7_E7E1_4C57_A009_7602C5D45B1B_.wvu.FilterData" localSheetId="18" hidden="1">'Matrice (7)'!$B$16:$AP$67</definedName>
    <definedName name="Z_C32E0DE7_E7E1_4C57_A009_7602C5D45B1B_.wvu.FilterData" localSheetId="17" hidden="1">'Matrice (8)'!$B$16:$AP$67</definedName>
    <definedName name="Z_C32E0DE7_E7E1_4C57_A009_7602C5D45B1B_.wvu.FilterData" localSheetId="16" hidden="1">'Matrice (9)'!$B$16:$AP$67</definedName>
    <definedName name="Z_C32E0DE7_E7E1_4C57_A009_7602C5D45B1B_.wvu.FilterData" localSheetId="3" hidden="1">'Synthèse clients'!$B$5:$M$305</definedName>
    <definedName name="Z_C32E0DE7_E7E1_4C57_A009_7602C5D45B1B_.wvu.PrintTitles" localSheetId="3" hidden="1">'Synthèse clients'!$1:$5</definedName>
    <definedName name="Z_C32E0DE7_E7E1_4C57_A009_7602C5D45B1B_.wvu.Rows" localSheetId="5" hidden="1">'A3 PLANS SARL'!$44:$67</definedName>
    <definedName name="Z_C32E0DE7_E7E1_4C57_A009_7602C5D45B1B_.wvu.Rows" localSheetId="6" hidden="1">'ARENY SASU (LES ANGLES)'!$44:$67</definedName>
    <definedName name="Z_C32E0DE7_E7E1_4C57_A009_7602C5D45B1B_.wvu.Rows" localSheetId="7" hidden="1">'ARENY SASU (PUYVALADOR)'!$44:$67</definedName>
    <definedName name="Z_C32E0DE7_E7E1_4C57_A009_7602C5D45B1B_.wvu.Rows" localSheetId="8" hidden="1">'ASSANTE Thierry'!$44:$67</definedName>
    <definedName name="Z_C32E0DE7_E7E1_4C57_A009_7602C5D45B1B_.wvu.Rows" localSheetId="9" hidden="1">'AUTOS JPM SARL'!$44:$67</definedName>
    <definedName name="Z_C32E0DE7_E7E1_4C57_A009_7602C5D45B1B_.wvu.Rows" localSheetId="4" hidden="1">Matrice!$44:$67</definedName>
    <definedName name="Z_C32E0DE7_E7E1_4C57_A009_7602C5D45B1B_.wvu.Rows" localSheetId="15" hidden="1">'Matrice (10)'!$44:$67</definedName>
    <definedName name="Z_C32E0DE7_E7E1_4C57_A009_7602C5D45B1B_.wvu.Rows" localSheetId="14" hidden="1">'Matrice (11)'!$44:$67</definedName>
    <definedName name="Z_C32E0DE7_E7E1_4C57_A009_7602C5D45B1B_.wvu.Rows" localSheetId="13" hidden="1">'Matrice (12)'!$44:$67</definedName>
    <definedName name="Z_C32E0DE7_E7E1_4C57_A009_7602C5D45B1B_.wvu.Rows" localSheetId="12" hidden="1">'Matrice (13)'!$44:$67</definedName>
    <definedName name="Z_C32E0DE7_E7E1_4C57_A009_7602C5D45B1B_.wvu.Rows" localSheetId="11" hidden="1">'Matrice (14)'!$44:$67</definedName>
    <definedName name="Z_C32E0DE7_E7E1_4C57_A009_7602C5D45B1B_.wvu.Rows" localSheetId="10" hidden="1">'Matrice (15)'!$44:$67</definedName>
    <definedName name="Z_C32E0DE7_E7E1_4C57_A009_7602C5D45B1B_.wvu.Rows" localSheetId="23" hidden="1">'Matrice (2)'!$44:$67</definedName>
    <definedName name="Z_C32E0DE7_E7E1_4C57_A009_7602C5D45B1B_.wvu.Rows" localSheetId="22" hidden="1">'Matrice (3)'!$44:$67</definedName>
    <definedName name="Z_C32E0DE7_E7E1_4C57_A009_7602C5D45B1B_.wvu.Rows" localSheetId="21" hidden="1">'Matrice (4)'!$44:$67</definedName>
    <definedName name="Z_C32E0DE7_E7E1_4C57_A009_7602C5D45B1B_.wvu.Rows" localSheetId="20" hidden="1">'Matrice (5)'!$44:$67</definedName>
    <definedName name="Z_C32E0DE7_E7E1_4C57_A009_7602C5D45B1B_.wvu.Rows" localSheetId="19" hidden="1">'Matrice (6)'!$44:$67</definedName>
    <definedName name="Z_C32E0DE7_E7E1_4C57_A009_7602C5D45B1B_.wvu.Rows" localSheetId="18" hidden="1">'Matrice (7)'!$44:$67</definedName>
    <definedName name="Z_C32E0DE7_E7E1_4C57_A009_7602C5D45B1B_.wvu.Rows" localSheetId="17" hidden="1">'Matrice (8)'!$44:$67</definedName>
    <definedName name="Z_C32E0DE7_E7E1_4C57_A009_7602C5D45B1B_.wvu.Rows" localSheetId="16" hidden="1">'Matrice (9)'!$44:$67</definedName>
    <definedName name="Z_C32E0DE7_E7E1_4C57_A009_7602C5D45B1B_.wvu.Rows" localSheetId="0" hidden="1">Paramètres!$33:$55</definedName>
    <definedName name="Z_C32E0DE7_E7E1_4C57_A009_7602C5D45B1B_.wvu.Rows" localSheetId="2" hidden="1">'Totaux mensuels'!$3:$3,'Totaux mensuels'!$8:$14</definedName>
    <definedName name="Z_C6736431_003F_4A95_AE17_44BCB61C60CB_.wvu.FilterData" localSheetId="5" hidden="1">'A3 PLANS SARL'!$B$16:$AP$67</definedName>
    <definedName name="Z_C6736431_003F_4A95_AE17_44BCB61C60CB_.wvu.FilterData" localSheetId="6" hidden="1">'ARENY SASU (LES ANGLES)'!$B$16:$AP$67</definedName>
    <definedName name="Z_C6736431_003F_4A95_AE17_44BCB61C60CB_.wvu.FilterData" localSheetId="7" hidden="1">'ARENY SASU (PUYVALADOR)'!$B$16:$AP$67</definedName>
    <definedName name="Z_C6736431_003F_4A95_AE17_44BCB61C60CB_.wvu.FilterData" localSheetId="8" hidden="1">'ASSANTE Thierry'!$B$16:$AP$67</definedName>
    <definedName name="Z_C6736431_003F_4A95_AE17_44BCB61C60CB_.wvu.FilterData" localSheetId="9" hidden="1">'AUTOS JPM SARL'!$B$16:$AP$67</definedName>
    <definedName name="Z_C6736431_003F_4A95_AE17_44BCB61C60CB_.wvu.FilterData" localSheetId="4" hidden="1">Matrice!$B$16:$AP$67</definedName>
    <definedName name="Z_C6736431_003F_4A95_AE17_44BCB61C60CB_.wvu.FilterData" localSheetId="15" hidden="1">'Matrice (10)'!$B$16:$AP$67</definedName>
    <definedName name="Z_C6736431_003F_4A95_AE17_44BCB61C60CB_.wvu.FilterData" localSheetId="14" hidden="1">'Matrice (11)'!$B$16:$AP$67</definedName>
    <definedName name="Z_C6736431_003F_4A95_AE17_44BCB61C60CB_.wvu.FilterData" localSheetId="13" hidden="1">'Matrice (12)'!$B$16:$AP$67</definedName>
    <definedName name="Z_C6736431_003F_4A95_AE17_44BCB61C60CB_.wvu.FilterData" localSheetId="12" hidden="1">'Matrice (13)'!$B$16:$AP$67</definedName>
    <definedName name="Z_C6736431_003F_4A95_AE17_44BCB61C60CB_.wvu.FilterData" localSheetId="11" hidden="1">'Matrice (14)'!$B$16:$AP$67</definedName>
    <definedName name="Z_C6736431_003F_4A95_AE17_44BCB61C60CB_.wvu.FilterData" localSheetId="10" hidden="1">'Matrice (15)'!$B$16:$AP$67</definedName>
    <definedName name="Z_C6736431_003F_4A95_AE17_44BCB61C60CB_.wvu.FilterData" localSheetId="23" hidden="1">'Matrice (2)'!$B$16:$AP$67</definedName>
    <definedName name="Z_C6736431_003F_4A95_AE17_44BCB61C60CB_.wvu.FilterData" localSheetId="22" hidden="1">'Matrice (3)'!$B$16:$AP$67</definedName>
    <definedName name="Z_C6736431_003F_4A95_AE17_44BCB61C60CB_.wvu.FilterData" localSheetId="21" hidden="1">'Matrice (4)'!$B$16:$AP$67</definedName>
    <definedName name="Z_C6736431_003F_4A95_AE17_44BCB61C60CB_.wvu.FilterData" localSheetId="20" hidden="1">'Matrice (5)'!$B$16:$AP$67</definedName>
    <definedName name="Z_C6736431_003F_4A95_AE17_44BCB61C60CB_.wvu.FilterData" localSheetId="19" hidden="1">'Matrice (6)'!$B$16:$AP$67</definedName>
    <definedName name="Z_C6736431_003F_4A95_AE17_44BCB61C60CB_.wvu.FilterData" localSheetId="18" hidden="1">'Matrice (7)'!$B$16:$AP$67</definedName>
    <definedName name="Z_C6736431_003F_4A95_AE17_44BCB61C60CB_.wvu.FilterData" localSheetId="17" hidden="1">'Matrice (8)'!$B$16:$AP$67</definedName>
    <definedName name="Z_C6736431_003F_4A95_AE17_44BCB61C60CB_.wvu.FilterData" localSheetId="16" hidden="1">'Matrice (9)'!$B$16:$AP$67</definedName>
    <definedName name="Z_C6736431_003F_4A95_AE17_44BCB61C60CB_.wvu.FilterData" localSheetId="3" hidden="1">'Synthèse clients'!$B$5:$M$305</definedName>
    <definedName name="Z_C6736431_003F_4A95_AE17_44BCB61C60CB_.wvu.PrintTitles" localSheetId="3" hidden="1">'Synthèse clients'!$1:$5</definedName>
    <definedName name="Z_C6736431_003F_4A95_AE17_44BCB61C60CB_.wvu.Rows" localSheetId="5" hidden="1">'A3 PLANS SARL'!$44:$67</definedName>
    <definedName name="Z_C6736431_003F_4A95_AE17_44BCB61C60CB_.wvu.Rows" localSheetId="6" hidden="1">'ARENY SASU (LES ANGLES)'!$44:$67</definedName>
    <definedName name="Z_C6736431_003F_4A95_AE17_44BCB61C60CB_.wvu.Rows" localSheetId="7" hidden="1">'ARENY SASU (PUYVALADOR)'!$44:$67</definedName>
    <definedName name="Z_C6736431_003F_4A95_AE17_44BCB61C60CB_.wvu.Rows" localSheetId="8" hidden="1">'ASSANTE Thierry'!$44:$67</definedName>
    <definedName name="Z_C6736431_003F_4A95_AE17_44BCB61C60CB_.wvu.Rows" localSheetId="9" hidden="1">'AUTOS JPM SARL'!$44:$67</definedName>
    <definedName name="Z_C6736431_003F_4A95_AE17_44BCB61C60CB_.wvu.Rows" localSheetId="4" hidden="1">Matrice!$44:$67</definedName>
    <definedName name="Z_C6736431_003F_4A95_AE17_44BCB61C60CB_.wvu.Rows" localSheetId="15" hidden="1">'Matrice (10)'!$44:$67</definedName>
    <definedName name="Z_C6736431_003F_4A95_AE17_44BCB61C60CB_.wvu.Rows" localSheetId="14" hidden="1">'Matrice (11)'!$44:$67</definedName>
    <definedName name="Z_C6736431_003F_4A95_AE17_44BCB61C60CB_.wvu.Rows" localSheetId="13" hidden="1">'Matrice (12)'!$44:$67</definedName>
    <definedName name="Z_C6736431_003F_4A95_AE17_44BCB61C60CB_.wvu.Rows" localSheetId="12" hidden="1">'Matrice (13)'!$44:$67</definedName>
    <definedName name="Z_C6736431_003F_4A95_AE17_44BCB61C60CB_.wvu.Rows" localSheetId="11" hidden="1">'Matrice (14)'!$44:$67</definedName>
    <definedName name="Z_C6736431_003F_4A95_AE17_44BCB61C60CB_.wvu.Rows" localSheetId="10" hidden="1">'Matrice (15)'!$44:$67</definedName>
    <definedName name="Z_C6736431_003F_4A95_AE17_44BCB61C60CB_.wvu.Rows" localSheetId="23" hidden="1">'Matrice (2)'!$44:$67</definedName>
    <definedName name="Z_C6736431_003F_4A95_AE17_44BCB61C60CB_.wvu.Rows" localSheetId="22" hidden="1">'Matrice (3)'!$44:$67</definedName>
    <definedName name="Z_C6736431_003F_4A95_AE17_44BCB61C60CB_.wvu.Rows" localSheetId="21" hidden="1">'Matrice (4)'!$44:$67</definedName>
    <definedName name="Z_C6736431_003F_4A95_AE17_44BCB61C60CB_.wvu.Rows" localSheetId="20" hidden="1">'Matrice (5)'!$44:$67</definedName>
    <definedName name="Z_C6736431_003F_4A95_AE17_44BCB61C60CB_.wvu.Rows" localSheetId="19" hidden="1">'Matrice (6)'!$44:$67</definedName>
    <definedName name="Z_C6736431_003F_4A95_AE17_44BCB61C60CB_.wvu.Rows" localSheetId="18" hidden="1">'Matrice (7)'!$44:$67</definedName>
    <definedName name="Z_C6736431_003F_4A95_AE17_44BCB61C60CB_.wvu.Rows" localSheetId="17" hidden="1">'Matrice (8)'!$44:$67</definedName>
    <definedName name="Z_C6736431_003F_4A95_AE17_44BCB61C60CB_.wvu.Rows" localSheetId="16" hidden="1">'Matrice (9)'!$44:$67</definedName>
    <definedName name="Z_C6736431_003F_4A95_AE17_44BCB61C60CB_.wvu.Rows" localSheetId="0" hidden="1">Paramètres!$33:$55</definedName>
    <definedName name="Z_C6736431_003F_4A95_AE17_44BCB61C60CB_.wvu.Rows" localSheetId="2" hidden="1">'Totaux mensuels'!$3:$3,'Totaux mensuels'!$6:$6,'Totaux mensuels'!$8:$14,'Totaux mensuels'!$44:$67</definedName>
    <definedName name="Z_CAEE5F3C_580C_467B_949E_D00493F18577_.wvu.FilterData" localSheetId="5" hidden="1">'A3 PLANS SARL'!$B$16:$AP$67</definedName>
    <definedName name="Z_CAEE5F3C_580C_467B_949E_D00493F18577_.wvu.FilterData" localSheetId="6" hidden="1">'ARENY SASU (LES ANGLES)'!$B$16:$AP$67</definedName>
    <definedName name="Z_CAEE5F3C_580C_467B_949E_D00493F18577_.wvu.FilterData" localSheetId="7" hidden="1">'ARENY SASU (PUYVALADOR)'!$B$16:$AP$67</definedName>
    <definedName name="Z_CAEE5F3C_580C_467B_949E_D00493F18577_.wvu.FilterData" localSheetId="8" hidden="1">'ASSANTE Thierry'!$B$16:$AP$67</definedName>
    <definedName name="Z_CAEE5F3C_580C_467B_949E_D00493F18577_.wvu.FilterData" localSheetId="9" hidden="1">'AUTOS JPM SARL'!$B$16:$AP$67</definedName>
    <definedName name="Z_E107E0ED_8D52_4B09_93BD_FD8D86B91A29_.wvu.FilterData" localSheetId="5" hidden="1">'A3 PLANS SARL'!$B$16:$AP$67</definedName>
    <definedName name="Z_E107E0ED_8D52_4B09_93BD_FD8D86B91A29_.wvu.FilterData" localSheetId="6" hidden="1">'ARENY SASU (LES ANGLES)'!$B$16:$AP$67</definedName>
    <definedName name="Z_E107E0ED_8D52_4B09_93BD_FD8D86B91A29_.wvu.FilterData" localSheetId="7" hidden="1">'ARENY SASU (PUYVALADOR)'!$B$16:$AP$67</definedName>
    <definedName name="Z_E107E0ED_8D52_4B09_93BD_FD8D86B91A29_.wvu.FilterData" localSheetId="8" hidden="1">'ASSANTE Thierry'!$B$16:$AP$67</definedName>
    <definedName name="Z_E107E0ED_8D52_4B09_93BD_FD8D86B91A29_.wvu.FilterData" localSheetId="9" hidden="1">'AUTOS JPM SARL'!$B$16:$AP$67</definedName>
    <definedName name="Z_E107E0ED_8D52_4B09_93BD_FD8D86B91A29_.wvu.FilterData" localSheetId="4" hidden="1">Matrice!$B$16:$AP$67</definedName>
    <definedName name="Z_E107E0ED_8D52_4B09_93BD_FD8D86B91A29_.wvu.FilterData" localSheetId="15" hidden="1">'Matrice (10)'!$B$16:$AP$67</definedName>
    <definedName name="Z_E107E0ED_8D52_4B09_93BD_FD8D86B91A29_.wvu.FilterData" localSheetId="14" hidden="1">'Matrice (11)'!$B$16:$AP$67</definedName>
    <definedName name="Z_E107E0ED_8D52_4B09_93BD_FD8D86B91A29_.wvu.FilterData" localSheetId="13" hidden="1">'Matrice (12)'!$B$16:$AP$67</definedName>
    <definedName name="Z_E107E0ED_8D52_4B09_93BD_FD8D86B91A29_.wvu.FilterData" localSheetId="12" hidden="1">'Matrice (13)'!$B$16:$AP$67</definedName>
    <definedName name="Z_E107E0ED_8D52_4B09_93BD_FD8D86B91A29_.wvu.FilterData" localSheetId="11" hidden="1">'Matrice (14)'!$B$16:$AP$67</definedName>
    <definedName name="Z_E107E0ED_8D52_4B09_93BD_FD8D86B91A29_.wvu.FilterData" localSheetId="10" hidden="1">'Matrice (15)'!$B$16:$AP$67</definedName>
    <definedName name="Z_E107E0ED_8D52_4B09_93BD_FD8D86B91A29_.wvu.FilterData" localSheetId="23" hidden="1">'Matrice (2)'!$B$16:$AP$67</definedName>
    <definedName name="Z_E107E0ED_8D52_4B09_93BD_FD8D86B91A29_.wvu.FilterData" localSheetId="22" hidden="1">'Matrice (3)'!$B$16:$AP$67</definedName>
    <definedName name="Z_E107E0ED_8D52_4B09_93BD_FD8D86B91A29_.wvu.FilterData" localSheetId="21" hidden="1">'Matrice (4)'!$B$16:$AP$67</definedName>
    <definedName name="Z_E107E0ED_8D52_4B09_93BD_FD8D86B91A29_.wvu.FilterData" localSheetId="20" hidden="1">'Matrice (5)'!$B$16:$AP$67</definedName>
    <definedName name="Z_E107E0ED_8D52_4B09_93BD_FD8D86B91A29_.wvu.FilterData" localSheetId="19" hidden="1">'Matrice (6)'!$B$16:$AP$67</definedName>
    <definedName name="Z_E107E0ED_8D52_4B09_93BD_FD8D86B91A29_.wvu.FilterData" localSheetId="18" hidden="1">'Matrice (7)'!$B$16:$AP$67</definedName>
    <definedName name="Z_E107E0ED_8D52_4B09_93BD_FD8D86B91A29_.wvu.FilterData" localSheetId="17" hidden="1">'Matrice (8)'!$B$16:$AP$67</definedName>
    <definedName name="Z_E107E0ED_8D52_4B09_93BD_FD8D86B91A29_.wvu.FilterData" localSheetId="16" hidden="1">'Matrice (9)'!$B$16:$AP$67</definedName>
    <definedName name="Z_E107E0ED_8D52_4B09_93BD_FD8D86B91A29_.wvu.FilterData" localSheetId="3" hidden="1">'Synthèse clients'!$B$5:$M$305</definedName>
    <definedName name="Z_E107E0ED_8D52_4B09_93BD_FD8D86B91A29_.wvu.Rows" localSheetId="5" hidden="1">'A3 PLANS SARL'!$44:$67</definedName>
    <definedName name="Z_E107E0ED_8D52_4B09_93BD_FD8D86B91A29_.wvu.Rows" localSheetId="6" hidden="1">'ARENY SASU (LES ANGLES)'!$44:$67</definedName>
    <definedName name="Z_E107E0ED_8D52_4B09_93BD_FD8D86B91A29_.wvu.Rows" localSheetId="7" hidden="1">'ARENY SASU (PUYVALADOR)'!$44:$67</definedName>
    <definedName name="Z_E107E0ED_8D52_4B09_93BD_FD8D86B91A29_.wvu.Rows" localSheetId="8" hidden="1">'ASSANTE Thierry'!$44:$67</definedName>
    <definedName name="Z_E107E0ED_8D52_4B09_93BD_FD8D86B91A29_.wvu.Rows" localSheetId="9" hidden="1">'AUTOS JPM SARL'!$44:$67</definedName>
    <definedName name="Z_E107E0ED_8D52_4B09_93BD_FD8D86B91A29_.wvu.Rows" localSheetId="4" hidden="1">Matrice!$44:$67</definedName>
    <definedName name="Z_E107E0ED_8D52_4B09_93BD_FD8D86B91A29_.wvu.Rows" localSheetId="15" hidden="1">'Matrice (10)'!$44:$67</definedName>
    <definedName name="Z_E107E0ED_8D52_4B09_93BD_FD8D86B91A29_.wvu.Rows" localSheetId="14" hidden="1">'Matrice (11)'!$44:$67</definedName>
    <definedName name="Z_E107E0ED_8D52_4B09_93BD_FD8D86B91A29_.wvu.Rows" localSheetId="13" hidden="1">'Matrice (12)'!$44:$67</definedName>
    <definedName name="Z_E107E0ED_8D52_4B09_93BD_FD8D86B91A29_.wvu.Rows" localSheetId="12" hidden="1">'Matrice (13)'!$44:$67</definedName>
    <definedName name="Z_E107E0ED_8D52_4B09_93BD_FD8D86B91A29_.wvu.Rows" localSheetId="11" hidden="1">'Matrice (14)'!$44:$67</definedName>
    <definedName name="Z_E107E0ED_8D52_4B09_93BD_FD8D86B91A29_.wvu.Rows" localSheetId="10" hidden="1">'Matrice (15)'!$44:$67</definedName>
    <definedName name="Z_E107E0ED_8D52_4B09_93BD_FD8D86B91A29_.wvu.Rows" localSheetId="23" hidden="1">'Matrice (2)'!$44:$67</definedName>
    <definedName name="Z_E107E0ED_8D52_4B09_93BD_FD8D86B91A29_.wvu.Rows" localSheetId="22" hidden="1">'Matrice (3)'!$44:$67</definedName>
    <definedName name="Z_E107E0ED_8D52_4B09_93BD_FD8D86B91A29_.wvu.Rows" localSheetId="21" hidden="1">'Matrice (4)'!$44:$67</definedName>
    <definedName name="Z_E107E0ED_8D52_4B09_93BD_FD8D86B91A29_.wvu.Rows" localSheetId="20" hidden="1">'Matrice (5)'!$44:$67</definedName>
    <definedName name="Z_E107E0ED_8D52_4B09_93BD_FD8D86B91A29_.wvu.Rows" localSheetId="19" hidden="1">'Matrice (6)'!$44:$67</definedName>
    <definedName name="Z_E107E0ED_8D52_4B09_93BD_FD8D86B91A29_.wvu.Rows" localSheetId="18" hidden="1">'Matrice (7)'!$44:$67</definedName>
    <definedName name="Z_E107E0ED_8D52_4B09_93BD_FD8D86B91A29_.wvu.Rows" localSheetId="17" hidden="1">'Matrice (8)'!$44:$67</definedName>
    <definedName name="Z_E107E0ED_8D52_4B09_93BD_FD8D86B91A29_.wvu.Rows" localSheetId="16" hidden="1">'Matrice (9)'!$44:$67</definedName>
    <definedName name="Z_E107E0ED_8D52_4B09_93BD_FD8D86B91A29_.wvu.Rows" localSheetId="0" hidden="1">Paramètres!$33:$55</definedName>
    <definedName name="Z_E107E0ED_8D52_4B09_93BD_FD8D86B91A29_.wvu.Rows" localSheetId="2" hidden="1">'Totaux mensuels'!$44:$67</definedName>
    <definedName name="Z_F60A6BD9_AC7C_4346_B54D_B4D9936C885A_.wvu.FilterData" localSheetId="5" hidden="1">'A3 PLANS SARL'!$B$16:$AP$67</definedName>
    <definedName name="Z_F60A6BD9_AC7C_4346_B54D_B4D9936C885A_.wvu.FilterData" localSheetId="6" hidden="1">'ARENY SASU (LES ANGLES)'!$B$16:$AP$67</definedName>
    <definedName name="Z_F60A6BD9_AC7C_4346_B54D_B4D9936C885A_.wvu.FilterData" localSheetId="7" hidden="1">'ARENY SASU (PUYVALADOR)'!$B$16:$AP$67</definedName>
    <definedName name="Z_F60A6BD9_AC7C_4346_B54D_B4D9936C885A_.wvu.FilterData" localSheetId="8" hidden="1">'ASSANTE Thierry'!$B$16:$AP$67</definedName>
    <definedName name="Z_F60A6BD9_AC7C_4346_B54D_B4D9936C885A_.wvu.FilterData" localSheetId="9" hidden="1">'AUTOS JPM SARL'!$B$16:$AP$67</definedName>
    <definedName name="Z_F60A6BD9_AC7C_4346_B54D_B4D9936C885A_.wvu.FilterData" localSheetId="4" hidden="1">Matrice!$B$16:$AP$67</definedName>
    <definedName name="Z_F60A6BD9_AC7C_4346_B54D_B4D9936C885A_.wvu.FilterData" localSheetId="15" hidden="1">'Matrice (10)'!$B$16:$AP$67</definedName>
    <definedName name="Z_F60A6BD9_AC7C_4346_B54D_B4D9936C885A_.wvu.FilterData" localSheetId="14" hidden="1">'Matrice (11)'!$B$16:$AP$67</definedName>
    <definedName name="Z_F60A6BD9_AC7C_4346_B54D_B4D9936C885A_.wvu.FilterData" localSheetId="13" hidden="1">'Matrice (12)'!$B$16:$AP$67</definedName>
    <definedName name="Z_F60A6BD9_AC7C_4346_B54D_B4D9936C885A_.wvu.FilterData" localSheetId="12" hidden="1">'Matrice (13)'!$B$16:$AP$67</definedName>
    <definedName name="Z_F60A6BD9_AC7C_4346_B54D_B4D9936C885A_.wvu.FilterData" localSheetId="11" hidden="1">'Matrice (14)'!$B$16:$AP$67</definedName>
    <definedName name="Z_F60A6BD9_AC7C_4346_B54D_B4D9936C885A_.wvu.FilterData" localSheetId="10" hidden="1">'Matrice (15)'!$B$16:$AP$67</definedName>
    <definedName name="Z_F60A6BD9_AC7C_4346_B54D_B4D9936C885A_.wvu.FilterData" localSheetId="23" hidden="1">'Matrice (2)'!$B$16:$AP$67</definedName>
    <definedName name="Z_F60A6BD9_AC7C_4346_B54D_B4D9936C885A_.wvu.FilterData" localSheetId="22" hidden="1">'Matrice (3)'!$B$16:$AP$67</definedName>
    <definedName name="Z_F60A6BD9_AC7C_4346_B54D_B4D9936C885A_.wvu.FilterData" localSheetId="21" hidden="1">'Matrice (4)'!$B$16:$AP$67</definedName>
    <definedName name="Z_F60A6BD9_AC7C_4346_B54D_B4D9936C885A_.wvu.FilterData" localSheetId="20" hidden="1">'Matrice (5)'!$B$16:$AP$67</definedName>
    <definedName name="Z_F60A6BD9_AC7C_4346_B54D_B4D9936C885A_.wvu.FilterData" localSheetId="19" hidden="1">'Matrice (6)'!$B$16:$AP$67</definedName>
    <definedName name="Z_F60A6BD9_AC7C_4346_B54D_B4D9936C885A_.wvu.FilterData" localSheetId="18" hidden="1">'Matrice (7)'!$B$16:$AP$67</definedName>
    <definedName name="Z_F60A6BD9_AC7C_4346_B54D_B4D9936C885A_.wvu.FilterData" localSheetId="17" hidden="1">'Matrice (8)'!$B$16:$AP$67</definedName>
    <definedName name="Z_F60A6BD9_AC7C_4346_B54D_B4D9936C885A_.wvu.FilterData" localSheetId="16" hidden="1">'Matrice (9)'!$B$16:$AP$67</definedName>
    <definedName name="Z_F60A6BD9_AC7C_4346_B54D_B4D9936C885A_.wvu.FilterData" localSheetId="3" hidden="1">'Synthèse clients'!$B$5:$M$305</definedName>
    <definedName name="Z_F60A6BD9_AC7C_4346_B54D_B4D9936C885A_.wvu.PrintTitles" localSheetId="3" hidden="1">'Synthèse clients'!$1:$5</definedName>
    <definedName name="Z_F60A6BD9_AC7C_4346_B54D_B4D9936C885A_.wvu.Rows" localSheetId="5" hidden="1">'A3 PLANS SARL'!$44:$67</definedName>
    <definedName name="Z_F60A6BD9_AC7C_4346_B54D_B4D9936C885A_.wvu.Rows" localSheetId="6" hidden="1">'ARENY SASU (LES ANGLES)'!$44:$67</definedName>
    <definedName name="Z_F60A6BD9_AC7C_4346_B54D_B4D9936C885A_.wvu.Rows" localSheetId="7" hidden="1">'ARENY SASU (PUYVALADOR)'!$44:$67</definedName>
    <definedName name="Z_F60A6BD9_AC7C_4346_B54D_B4D9936C885A_.wvu.Rows" localSheetId="8" hidden="1">'ASSANTE Thierry'!$44:$67</definedName>
    <definedName name="Z_F60A6BD9_AC7C_4346_B54D_B4D9936C885A_.wvu.Rows" localSheetId="9" hidden="1">'AUTOS JPM SARL'!$44:$67</definedName>
    <definedName name="Z_F60A6BD9_AC7C_4346_B54D_B4D9936C885A_.wvu.Rows" localSheetId="4" hidden="1">Matrice!$44:$67</definedName>
    <definedName name="Z_F60A6BD9_AC7C_4346_B54D_B4D9936C885A_.wvu.Rows" localSheetId="15" hidden="1">'Matrice (10)'!$44:$67</definedName>
    <definedName name="Z_F60A6BD9_AC7C_4346_B54D_B4D9936C885A_.wvu.Rows" localSheetId="14" hidden="1">'Matrice (11)'!$44:$67</definedName>
    <definedName name="Z_F60A6BD9_AC7C_4346_B54D_B4D9936C885A_.wvu.Rows" localSheetId="13" hidden="1">'Matrice (12)'!$44:$67</definedName>
    <definedName name="Z_F60A6BD9_AC7C_4346_B54D_B4D9936C885A_.wvu.Rows" localSheetId="12" hidden="1">'Matrice (13)'!$44:$67</definedName>
    <definedName name="Z_F60A6BD9_AC7C_4346_B54D_B4D9936C885A_.wvu.Rows" localSheetId="11" hidden="1">'Matrice (14)'!$44:$67</definedName>
    <definedName name="Z_F60A6BD9_AC7C_4346_B54D_B4D9936C885A_.wvu.Rows" localSheetId="10" hidden="1">'Matrice (15)'!$44:$67</definedName>
    <definedName name="Z_F60A6BD9_AC7C_4346_B54D_B4D9936C885A_.wvu.Rows" localSheetId="23" hidden="1">'Matrice (2)'!$44:$67</definedName>
    <definedName name="Z_F60A6BD9_AC7C_4346_B54D_B4D9936C885A_.wvu.Rows" localSheetId="22" hidden="1">'Matrice (3)'!$44:$67</definedName>
    <definedName name="Z_F60A6BD9_AC7C_4346_B54D_B4D9936C885A_.wvu.Rows" localSheetId="21" hidden="1">'Matrice (4)'!$44:$67</definedName>
    <definedName name="Z_F60A6BD9_AC7C_4346_B54D_B4D9936C885A_.wvu.Rows" localSheetId="20" hidden="1">'Matrice (5)'!$44:$67</definedName>
    <definedName name="Z_F60A6BD9_AC7C_4346_B54D_B4D9936C885A_.wvu.Rows" localSheetId="19" hidden="1">'Matrice (6)'!$44:$67</definedName>
    <definedName name="Z_F60A6BD9_AC7C_4346_B54D_B4D9936C885A_.wvu.Rows" localSheetId="18" hidden="1">'Matrice (7)'!$44:$67</definedName>
    <definedName name="Z_F60A6BD9_AC7C_4346_B54D_B4D9936C885A_.wvu.Rows" localSheetId="17" hidden="1">'Matrice (8)'!$44:$67</definedName>
    <definedName name="Z_F60A6BD9_AC7C_4346_B54D_B4D9936C885A_.wvu.Rows" localSheetId="16" hidden="1">'Matrice (9)'!$44:$67</definedName>
    <definedName name="Z_F60A6BD9_AC7C_4346_B54D_B4D9936C885A_.wvu.Rows" localSheetId="0" hidden="1">Paramètres!$33:$55</definedName>
    <definedName name="Z_F60A6BD9_AC7C_4346_B54D_B4D9936C885A_.wvu.Rows" localSheetId="2" hidden="1">'Totaux mensuels'!$3:$3,'Totaux mensuels'!$6:$6,'Totaux mensuels'!$8:$14</definedName>
  </definedNames>
  <calcPr calcId="171027"/>
  <customWorkbookViews>
    <customWorkbookView name="Philippe Durand - Affichage personnalisé" guid="{15F68793-36ED-4514-93D2-BB82404C99C0}" mergeInterval="0" personalView="1" maximized="1" xWindow="-4" yWindow="-4" windowWidth="1928" windowHeight="1060" tabRatio="947" activeSheetId="14"/>
    <customWorkbookView name="Francoise Ruiz - Affichage personnalisé" guid="{C32E0DE7-E7E1-4C57-A009-7602C5D45B1B}" mergeInterval="0" personalView="1" maximized="1" xWindow="-4" yWindow="-4" windowWidth="1928" windowHeight="1060" tabRatio="947" activeSheetId="11"/>
    <customWorkbookView name="Veronique Pages - Affichage personnalisé" guid="{2F0153A7-7882-436F-B2CB-466C580B2054}" mergeInterval="0" personalView="1" maximized="1" xWindow="-4" yWindow="-4" windowWidth="1448" windowHeight="880" tabRatio="947" activeSheetId="3"/>
    <customWorkbookView name="u - Affichage personnalisé" guid="{11D1DCBE-B3A4-4307-BA6C-C51BE2B9460A}" mergeInterval="0" personalView="1" maximized="1" xWindow="-8" yWindow="-8" windowWidth="1296" windowHeight="1000" tabRatio="947" activeSheetId="3"/>
    <customWorkbookView name="U-CVKR5Y1 - Affichage personnalisé" guid="{C6736431-003F-4A95-AE17-44BCB61C60CB}" mergeInterval="0" personalView="1" maximized="1" xWindow="-8" yWindow="-8" windowWidth="1456" windowHeight="876" tabRatio="947" activeSheetId="11"/>
    <customWorkbookView name="U-CQKR5Y1 - Affichage personnalisé" guid="{4AA15BC6-241D-49FC-9793-A5B68BFEA593}" mergeInterval="0" personalView="1" maximized="1" xWindow="-8" yWindow="-8" windowWidth="1296" windowHeight="776" tabRatio="947" activeSheetId="2"/>
    <customWorkbookView name="U-4MOVJZ1 - Affichage personnalisé" guid="{C0803F79-4885-4522-90A5-C80B959FD6BB}" mergeInterval="0" personalView="1" maximized="1" xWindow="-8" yWindow="-8" windowWidth="1456" windowHeight="876" tabRatio="947" activeSheetId="3"/>
    <customWorkbookView name="U-TGFT5Y1 - Affichage personnalisé" guid="{F60A6BD9-AC7C-4346-B54D-B4D9936C885A}" mergeInterval="0" personalView="1" maximized="1" xWindow="-8" yWindow="-8" windowWidth="1456" windowHeight="876" tabRatio="947" activeSheetId="122"/>
    <customWorkbookView name="Nazha Hassani - Affichage personnalisé" guid="{7209C8AD-EC9A-4C61-8E84-4460D9AA8E9A}" mergeInterval="0" personalView="1" maximized="1" xWindow="-4" yWindow="-4" windowWidth="1928" windowHeight="1060" tabRatio="947" activeSheetId="59"/>
    <customWorkbookView name="Fabien Delpouve - Affichage personnalisé" guid="{E107E0ED-8D52-4B09-93BD-FD8D86B91A29}" mergeInterval="0" personalView="1" maximized="1" xWindow="-4" yWindow="-4" windowWidth="1928" windowHeight="1060" tabRatio="947" activeSheetId="31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27" l="1"/>
  <c r="G12" i="327"/>
  <c r="G13" i="327"/>
  <c r="G14" i="327"/>
  <c r="G15" i="327"/>
  <c r="G16" i="327"/>
  <c r="G17" i="327"/>
  <c r="G18" i="327"/>
  <c r="G19" i="327"/>
  <c r="G20" i="327"/>
  <c r="G21" i="327"/>
  <c r="G22" i="327"/>
  <c r="G23" i="327"/>
  <c r="G24" i="327"/>
  <c r="G25" i="327"/>
  <c r="G26" i="327"/>
  <c r="G27" i="327"/>
  <c r="G28" i="327"/>
  <c r="G29" i="327"/>
  <c r="G30" i="327"/>
  <c r="G31" i="327"/>
  <c r="G32" i="327"/>
  <c r="G33" i="327"/>
  <c r="G34" i="327"/>
  <c r="G35" i="327"/>
  <c r="G36" i="327"/>
  <c r="G37" i="327"/>
  <c r="G38" i="327"/>
  <c r="G39" i="327"/>
  <c r="G40" i="327"/>
  <c r="G41" i="327"/>
  <c r="G42" i="327"/>
  <c r="G43" i="327"/>
  <c r="G44" i="327"/>
  <c r="G45" i="327"/>
  <c r="G46" i="327"/>
  <c r="G47" i="327"/>
  <c r="G48" i="327"/>
  <c r="G49" i="327"/>
  <c r="G50" i="327"/>
  <c r="G51" i="327"/>
  <c r="G52" i="327"/>
  <c r="G53" i="327"/>
  <c r="G54" i="327"/>
  <c r="G55" i="327"/>
  <c r="G56" i="327"/>
  <c r="G57" i="327"/>
  <c r="G58" i="327"/>
  <c r="G59" i="327"/>
  <c r="G60" i="327"/>
  <c r="G61" i="327"/>
  <c r="G62" i="327"/>
  <c r="G63" i="327"/>
  <c r="G64" i="327"/>
  <c r="G65" i="327"/>
  <c r="G66" i="327"/>
  <c r="G67" i="327"/>
  <c r="G68" i="327"/>
  <c r="G69" i="327"/>
  <c r="G70" i="327"/>
  <c r="G71" i="327"/>
  <c r="G72" i="327"/>
  <c r="G73" i="327"/>
  <c r="G74" i="327"/>
  <c r="G75" i="327"/>
  <c r="G76" i="327"/>
  <c r="G77" i="327"/>
  <c r="G78" i="327"/>
  <c r="G79" i="327"/>
  <c r="G80" i="327"/>
  <c r="G81" i="327"/>
  <c r="G82" i="327"/>
  <c r="G83" i="327"/>
  <c r="G84" i="327"/>
  <c r="G85" i="327"/>
  <c r="G86" i="327"/>
  <c r="G87" i="327"/>
  <c r="G88" i="327"/>
  <c r="G89" i="327"/>
  <c r="G90" i="327"/>
  <c r="G91" i="327"/>
  <c r="G92" i="327"/>
  <c r="G93" i="327"/>
  <c r="G94" i="327"/>
  <c r="G95" i="327"/>
  <c r="G96" i="327"/>
  <c r="G97" i="327"/>
  <c r="G98" i="327"/>
  <c r="G99" i="327"/>
  <c r="G100" i="327"/>
  <c r="G101" i="327"/>
  <c r="G102" i="327"/>
  <c r="G103" i="327"/>
  <c r="G104" i="327"/>
  <c r="G105" i="327"/>
  <c r="G106" i="327"/>
  <c r="G107" i="327"/>
  <c r="G108" i="327"/>
  <c r="G109" i="327"/>
  <c r="G110" i="327"/>
  <c r="G111" i="327"/>
  <c r="G112" i="327"/>
  <c r="G113" i="327"/>
  <c r="G114" i="327"/>
  <c r="G115" i="327"/>
  <c r="G116" i="327"/>
  <c r="G117" i="327"/>
  <c r="G118" i="327"/>
  <c r="G119" i="327"/>
  <c r="G120" i="327"/>
  <c r="G121" i="327"/>
  <c r="G122" i="327"/>
  <c r="G123" i="327"/>
  <c r="G124" i="327"/>
  <c r="G125" i="327"/>
  <c r="G126" i="327"/>
  <c r="G127" i="327"/>
  <c r="G128" i="327"/>
  <c r="G129" i="327"/>
  <c r="G130" i="327"/>
  <c r="G131" i="327"/>
  <c r="G132" i="327"/>
  <c r="G133" i="327"/>
  <c r="G134" i="327"/>
  <c r="G135" i="327"/>
  <c r="G136" i="327"/>
  <c r="G137" i="327"/>
  <c r="G138" i="327"/>
  <c r="G139" i="327"/>
  <c r="G140" i="327"/>
  <c r="G141" i="327"/>
  <c r="G142" i="327"/>
  <c r="G143" i="327"/>
  <c r="G144" i="327"/>
  <c r="G145" i="327"/>
  <c r="G146" i="327"/>
  <c r="G147" i="327"/>
  <c r="G148" i="327"/>
  <c r="G149" i="327"/>
  <c r="G150" i="327"/>
  <c r="G151" i="327"/>
  <c r="G152" i="327"/>
  <c r="G153" i="327"/>
  <c r="G154" i="327"/>
  <c r="G155" i="327"/>
  <c r="G156" i="327"/>
  <c r="G157" i="327"/>
  <c r="G158" i="327"/>
  <c r="G159" i="327"/>
  <c r="G160" i="327"/>
  <c r="G161" i="327"/>
  <c r="G162" i="327"/>
  <c r="G163" i="327"/>
  <c r="G164" i="327"/>
  <c r="G165" i="327"/>
  <c r="G166" i="327"/>
  <c r="G167" i="327"/>
  <c r="G168" i="327"/>
  <c r="G169" i="327"/>
  <c r="G170" i="327"/>
  <c r="G171" i="327"/>
  <c r="G172" i="327"/>
  <c r="G173" i="327"/>
  <c r="G174" i="327"/>
  <c r="G175" i="327"/>
  <c r="G176" i="327"/>
  <c r="G177" i="327"/>
  <c r="G178" i="327"/>
  <c r="G179" i="327"/>
  <c r="G180" i="327"/>
  <c r="G181" i="327"/>
  <c r="G182" i="327"/>
  <c r="G183" i="327"/>
  <c r="G184" i="327"/>
  <c r="G185" i="327"/>
  <c r="G186" i="327"/>
  <c r="G187" i="327"/>
  <c r="G188" i="327"/>
  <c r="G189" i="327"/>
  <c r="G190" i="327"/>
  <c r="G191" i="327"/>
  <c r="G192" i="327"/>
  <c r="G193" i="327"/>
  <c r="G194" i="327"/>
  <c r="G195" i="327"/>
  <c r="G196" i="327"/>
  <c r="G197" i="327"/>
  <c r="G198" i="327"/>
  <c r="G199" i="327"/>
  <c r="G200" i="327"/>
  <c r="G201" i="327"/>
  <c r="G202" i="327"/>
  <c r="G203" i="327"/>
  <c r="G204" i="327"/>
  <c r="G205" i="327"/>
  <c r="G206" i="327"/>
  <c r="G207" i="327"/>
  <c r="G208" i="327"/>
  <c r="G209" i="327"/>
  <c r="G210" i="327"/>
  <c r="G211" i="327"/>
  <c r="G212" i="327"/>
  <c r="G213" i="327"/>
  <c r="G214" i="327"/>
  <c r="G215" i="327"/>
  <c r="G216" i="327"/>
  <c r="G217" i="327"/>
  <c r="G218" i="327"/>
  <c r="G219" i="327"/>
  <c r="G220" i="327"/>
  <c r="G221" i="327"/>
  <c r="G222" i="327"/>
  <c r="G223" i="327"/>
  <c r="G224" i="327"/>
  <c r="G225" i="327"/>
  <c r="G226" i="327"/>
  <c r="G227" i="327"/>
  <c r="G228" i="327"/>
  <c r="G229" i="327"/>
  <c r="G230" i="327"/>
  <c r="G231" i="327"/>
  <c r="G232" i="327"/>
  <c r="G233" i="327"/>
  <c r="G234" i="327"/>
  <c r="G235" i="327"/>
  <c r="G236" i="327"/>
  <c r="G237" i="327"/>
  <c r="G238" i="327"/>
  <c r="G239" i="327"/>
  <c r="G240" i="327"/>
  <c r="G241" i="327"/>
  <c r="G242" i="327"/>
  <c r="G243" i="327"/>
  <c r="G244" i="327"/>
  <c r="G245" i="327"/>
  <c r="G246" i="327"/>
  <c r="G247" i="327"/>
  <c r="G248" i="327"/>
  <c r="G249" i="327"/>
  <c r="G250" i="327"/>
  <c r="G251" i="327"/>
  <c r="G252" i="327"/>
  <c r="G253" i="327"/>
  <c r="G254" i="327"/>
  <c r="G255" i="327"/>
  <c r="G256" i="327"/>
  <c r="G257" i="327"/>
  <c r="G258" i="327"/>
  <c r="G259" i="327"/>
  <c r="G260" i="327"/>
  <c r="G261" i="327"/>
  <c r="G262" i="327"/>
  <c r="G263" i="327"/>
  <c r="G264" i="327"/>
  <c r="G265" i="327"/>
  <c r="G266" i="327"/>
  <c r="G267" i="327"/>
  <c r="G268" i="327"/>
  <c r="G269" i="327"/>
  <c r="G270" i="327"/>
  <c r="G271" i="327"/>
  <c r="G272" i="327"/>
  <c r="G273" i="327"/>
  <c r="G274" i="327"/>
  <c r="G275" i="327"/>
  <c r="G276" i="327"/>
  <c r="G277" i="327"/>
  <c r="G278" i="327"/>
  <c r="G279" i="327"/>
  <c r="G280" i="327"/>
  <c r="G281" i="327"/>
  <c r="G282" i="327"/>
  <c r="G283" i="327"/>
  <c r="G284" i="327"/>
  <c r="G285" i="327"/>
  <c r="G286" i="327"/>
  <c r="G287" i="327"/>
  <c r="G288" i="327"/>
  <c r="G289" i="327"/>
  <c r="G290" i="327"/>
  <c r="G291" i="327"/>
  <c r="G292" i="327"/>
  <c r="G293" i="327"/>
  <c r="G294" i="327"/>
  <c r="G295" i="327"/>
  <c r="G296" i="327"/>
  <c r="G297" i="327"/>
  <c r="G298" i="327"/>
  <c r="G299" i="327"/>
  <c r="G300" i="327"/>
  <c r="G301" i="327"/>
  <c r="G302" i="327"/>
  <c r="G303" i="327"/>
  <c r="G304" i="327"/>
  <c r="G305" i="327"/>
  <c r="B7" i="327"/>
  <c r="B8" i="327"/>
  <c r="B9" i="327"/>
  <c r="B10" i="327"/>
  <c r="B11" i="327"/>
  <c r="C11" i="327" s="1"/>
  <c r="F11" i="327"/>
  <c r="H11" i="327"/>
  <c r="I11" i="327"/>
  <c r="J11" i="327"/>
  <c r="K11" i="327"/>
  <c r="L11" i="327"/>
  <c r="M11" i="327"/>
  <c r="B12" i="327"/>
  <c r="C12" i="327"/>
  <c r="D12" i="327"/>
  <c r="B13" i="327"/>
  <c r="C13" i="327" s="1"/>
  <c r="D13" i="327"/>
  <c r="E13" i="327"/>
  <c r="H13" i="327"/>
  <c r="I13" i="327"/>
  <c r="B14" i="327"/>
  <c r="E14" i="327" s="1"/>
  <c r="C14" i="327"/>
  <c r="D14" i="327"/>
  <c r="L14" i="327"/>
  <c r="M14" i="327"/>
  <c r="B15" i="327"/>
  <c r="C15" i="327" s="1"/>
  <c r="F15" i="327"/>
  <c r="H15" i="327"/>
  <c r="I15" i="327"/>
  <c r="J15" i="327"/>
  <c r="K15" i="327"/>
  <c r="L15" i="327"/>
  <c r="M15" i="327"/>
  <c r="B16" i="327"/>
  <c r="C16" i="327" s="1"/>
  <c r="K16" i="327"/>
  <c r="L16" i="327"/>
  <c r="B17" i="327"/>
  <c r="C17" i="327" s="1"/>
  <c r="B18" i="327"/>
  <c r="C18" i="327" s="1"/>
  <c r="H18" i="327"/>
  <c r="J18" i="327"/>
  <c r="K18" i="327"/>
  <c r="L18" i="327"/>
  <c r="M18" i="327"/>
  <c r="B19" i="327"/>
  <c r="C19" i="327" s="1"/>
  <c r="F19" i="327"/>
  <c r="H19" i="327"/>
  <c r="I19" i="327"/>
  <c r="J19" i="327"/>
  <c r="K19" i="327"/>
  <c r="L19" i="327"/>
  <c r="M19" i="327"/>
  <c r="B20" i="327"/>
  <c r="E20" i="327" s="1"/>
  <c r="J20" i="327"/>
  <c r="M20" i="327"/>
  <c r="B21" i="327"/>
  <c r="B22" i="327"/>
  <c r="E22" i="327" s="1"/>
  <c r="F22" i="327"/>
  <c r="I22" i="327"/>
  <c r="J22" i="327"/>
  <c r="B23" i="327"/>
  <c r="C23" i="327" s="1"/>
  <c r="F23" i="327"/>
  <c r="H23" i="327"/>
  <c r="I23" i="327"/>
  <c r="J23" i="327"/>
  <c r="K23" i="327"/>
  <c r="L23" i="327"/>
  <c r="M23" i="327"/>
  <c r="B24" i="327"/>
  <c r="C24" i="327" s="1"/>
  <c r="D24" i="327"/>
  <c r="E24" i="327"/>
  <c r="B25" i="327"/>
  <c r="C25" i="327" s="1"/>
  <c r="E25" i="327"/>
  <c r="F25" i="327"/>
  <c r="H25" i="327"/>
  <c r="I25" i="327"/>
  <c r="B26" i="327"/>
  <c r="F26" i="327" s="1"/>
  <c r="D26" i="327"/>
  <c r="E26" i="327"/>
  <c r="M26" i="327"/>
  <c r="B27" i="327"/>
  <c r="C27" i="327" s="1"/>
  <c r="F27" i="327"/>
  <c r="H27" i="327"/>
  <c r="I27" i="327"/>
  <c r="J27" i="327"/>
  <c r="K27" i="327"/>
  <c r="L27" i="327"/>
  <c r="M27" i="327"/>
  <c r="B28" i="327"/>
  <c r="C28" i="327"/>
  <c r="D28" i="327"/>
  <c r="E28" i="327"/>
  <c r="J28" i="327"/>
  <c r="K28" i="327"/>
  <c r="L28" i="327"/>
  <c r="M28" i="327"/>
  <c r="B29" i="327"/>
  <c r="C29" i="327"/>
  <c r="D29" i="327"/>
  <c r="E29" i="327"/>
  <c r="F29" i="327"/>
  <c r="H29" i="327"/>
  <c r="B30" i="327"/>
  <c r="C30" i="327"/>
  <c r="D30" i="327"/>
  <c r="E30" i="327"/>
  <c r="F30" i="327"/>
  <c r="H30" i="327"/>
  <c r="I30" i="327"/>
  <c r="J30" i="327"/>
  <c r="K30" i="327"/>
  <c r="L30" i="327"/>
  <c r="M30" i="327"/>
  <c r="B31" i="327"/>
  <c r="C31" i="327" s="1"/>
  <c r="F31" i="327"/>
  <c r="H31" i="327"/>
  <c r="I31" i="327"/>
  <c r="J31" i="327"/>
  <c r="K31" i="327"/>
  <c r="L31" i="327"/>
  <c r="M31" i="327"/>
  <c r="B32" i="327"/>
  <c r="E32" i="327" s="1"/>
  <c r="C32" i="327"/>
  <c r="D32" i="327"/>
  <c r="J32" i="327"/>
  <c r="K32" i="327"/>
  <c r="L32" i="327"/>
  <c r="M32" i="327"/>
  <c r="B33" i="327"/>
  <c r="C33" i="327"/>
  <c r="B34" i="327"/>
  <c r="L34" i="327" s="1"/>
  <c r="C34" i="327"/>
  <c r="D34" i="327"/>
  <c r="F34" i="327"/>
  <c r="H34" i="327"/>
  <c r="I34" i="327"/>
  <c r="J34" i="327"/>
  <c r="K34" i="327"/>
  <c r="B35" i="327"/>
  <c r="C35" i="327" s="1"/>
  <c r="F35" i="327"/>
  <c r="H35" i="327"/>
  <c r="I35" i="327"/>
  <c r="J35" i="327"/>
  <c r="K35" i="327"/>
  <c r="L35" i="327"/>
  <c r="M35" i="327"/>
  <c r="B36" i="327"/>
  <c r="C36" i="327" s="1"/>
  <c r="D36" i="327"/>
  <c r="J36" i="327"/>
  <c r="B37" i="327"/>
  <c r="C37" i="327"/>
  <c r="D37" i="327"/>
  <c r="E37" i="327"/>
  <c r="F37" i="327"/>
  <c r="H37" i="327"/>
  <c r="I37" i="327"/>
  <c r="B38" i="327"/>
  <c r="C38" i="327"/>
  <c r="D38" i="327"/>
  <c r="E38" i="327"/>
  <c r="F38" i="327"/>
  <c r="K38" i="327"/>
  <c r="B39" i="327"/>
  <c r="C39" i="327" s="1"/>
  <c r="F39" i="327"/>
  <c r="H39" i="327"/>
  <c r="I39" i="327"/>
  <c r="J39" i="327"/>
  <c r="K39" i="327"/>
  <c r="L39" i="327"/>
  <c r="M39" i="327"/>
  <c r="B40" i="327"/>
  <c r="C40" i="327" s="1"/>
  <c r="D40" i="327"/>
  <c r="E40" i="327"/>
  <c r="J40" i="327"/>
  <c r="K40" i="327"/>
  <c r="L40" i="327"/>
  <c r="M40" i="327"/>
  <c r="B41" i="327"/>
  <c r="D41" i="327"/>
  <c r="E41" i="327"/>
  <c r="F41" i="327"/>
  <c r="H41" i="327"/>
  <c r="I41" i="327"/>
  <c r="B42" i="327"/>
  <c r="C42" i="327" s="1"/>
  <c r="D42" i="327"/>
  <c r="E42" i="327"/>
  <c r="F42" i="327"/>
  <c r="H42" i="327"/>
  <c r="I42" i="327"/>
  <c r="J42" i="327"/>
  <c r="K42" i="327"/>
  <c r="L42" i="327"/>
  <c r="M42" i="327"/>
  <c r="B43" i="327"/>
  <c r="C43" i="327" s="1"/>
  <c r="F43" i="327"/>
  <c r="H43" i="327"/>
  <c r="I43" i="327"/>
  <c r="J43" i="327"/>
  <c r="K43" i="327"/>
  <c r="L43" i="327"/>
  <c r="M43" i="327"/>
  <c r="B44" i="327"/>
  <c r="C44" i="327" s="1"/>
  <c r="D44" i="327"/>
  <c r="E44" i="327"/>
  <c r="K44" i="327"/>
  <c r="L44" i="327"/>
  <c r="M44" i="327"/>
  <c r="B45" i="327"/>
  <c r="C45" i="327"/>
  <c r="D45" i="327"/>
  <c r="I45" i="327"/>
  <c r="B46" i="327"/>
  <c r="M46" i="327" s="1"/>
  <c r="D46" i="327"/>
  <c r="E46" i="327"/>
  <c r="H46" i="327"/>
  <c r="I46" i="327"/>
  <c r="J46" i="327"/>
  <c r="K46" i="327"/>
  <c r="L46" i="327"/>
  <c r="B47" i="327"/>
  <c r="C47" i="327" s="1"/>
  <c r="F47" i="327"/>
  <c r="H47" i="327"/>
  <c r="I47" i="327"/>
  <c r="J47" i="327"/>
  <c r="K47" i="327"/>
  <c r="L47" i="327"/>
  <c r="M47" i="327"/>
  <c r="B48" i="327"/>
  <c r="C48" i="327"/>
  <c r="B49" i="327"/>
  <c r="D49" i="327" s="1"/>
  <c r="B50" i="327"/>
  <c r="C50" i="327" s="1"/>
  <c r="D50" i="327"/>
  <c r="E50" i="327"/>
  <c r="B51" i="327"/>
  <c r="C51" i="327" s="1"/>
  <c r="F51" i="327"/>
  <c r="H51" i="327"/>
  <c r="I51" i="327"/>
  <c r="J51" i="327"/>
  <c r="K51" i="327"/>
  <c r="L51" i="327"/>
  <c r="M51" i="327"/>
  <c r="B52" i="327"/>
  <c r="E52" i="327" s="1"/>
  <c r="K52" i="327"/>
  <c r="B53" i="327"/>
  <c r="B54" i="327"/>
  <c r="E54" i="327"/>
  <c r="J54" i="327"/>
  <c r="K54" i="327"/>
  <c r="M54" i="327"/>
  <c r="B55" i="327"/>
  <c r="C55" i="327" s="1"/>
  <c r="F55" i="327"/>
  <c r="H55" i="327"/>
  <c r="I55" i="327"/>
  <c r="J55" i="327"/>
  <c r="K55" i="327"/>
  <c r="L55" i="327"/>
  <c r="M55" i="327"/>
  <c r="B56" i="327"/>
  <c r="E56" i="327"/>
  <c r="J56" i="327"/>
  <c r="L56" i="327"/>
  <c r="M56" i="327"/>
  <c r="B57" i="327"/>
  <c r="C57" i="327" s="1"/>
  <c r="J57" i="327"/>
  <c r="B58" i="327"/>
  <c r="M58" i="327" s="1"/>
  <c r="D58" i="327"/>
  <c r="E58" i="327"/>
  <c r="H58" i="327"/>
  <c r="I58" i="327"/>
  <c r="J58" i="327"/>
  <c r="K58" i="327"/>
  <c r="L58" i="327"/>
  <c r="B59" i="327"/>
  <c r="F59" i="327"/>
  <c r="H59" i="327"/>
  <c r="I59" i="327"/>
  <c r="J59" i="327"/>
  <c r="K59" i="327"/>
  <c r="L59" i="327"/>
  <c r="M59" i="327"/>
  <c r="B60" i="327"/>
  <c r="C60" i="327"/>
  <c r="M60" i="327"/>
  <c r="B61" i="327"/>
  <c r="C61" i="327"/>
  <c r="D61" i="327"/>
  <c r="E61" i="327"/>
  <c r="F61" i="327"/>
  <c r="H61" i="327"/>
  <c r="I61" i="327"/>
  <c r="J61" i="327"/>
  <c r="B62" i="327"/>
  <c r="C62" i="327" s="1"/>
  <c r="B63" i="327"/>
  <c r="H63" i="327"/>
  <c r="I63" i="327"/>
  <c r="B64" i="327"/>
  <c r="C64" i="327"/>
  <c r="D64" i="327"/>
  <c r="E64" i="327"/>
  <c r="F64" i="327"/>
  <c r="J64" i="327"/>
  <c r="K64" i="327"/>
  <c r="L64" i="327"/>
  <c r="M64" i="327"/>
  <c r="B65" i="327"/>
  <c r="C65" i="327" s="1"/>
  <c r="D65" i="327"/>
  <c r="E65" i="327"/>
  <c r="B66" i="327"/>
  <c r="C66" i="327"/>
  <c r="D66" i="327"/>
  <c r="E66" i="327"/>
  <c r="F66" i="327"/>
  <c r="H66" i="327"/>
  <c r="I66" i="327"/>
  <c r="J66" i="327"/>
  <c r="K66" i="327"/>
  <c r="L66" i="327"/>
  <c r="M66" i="327"/>
  <c r="B67" i="327"/>
  <c r="B68" i="327"/>
  <c r="D68" i="327"/>
  <c r="E68" i="327"/>
  <c r="F68" i="327"/>
  <c r="B69" i="327"/>
  <c r="C69" i="327"/>
  <c r="D69" i="327"/>
  <c r="E69" i="327"/>
  <c r="F69" i="327"/>
  <c r="H69" i="327"/>
  <c r="I69" i="327"/>
  <c r="J69" i="327"/>
  <c r="B70" i="327"/>
  <c r="B71" i="327"/>
  <c r="H71" i="327" s="1"/>
  <c r="F71" i="327"/>
  <c r="I71" i="327"/>
  <c r="J71" i="327"/>
  <c r="K71" i="327"/>
  <c r="L71" i="327"/>
  <c r="M71" i="327"/>
  <c r="B72" i="327"/>
  <c r="E72" i="327" s="1"/>
  <c r="J72" i="327"/>
  <c r="M72" i="327"/>
  <c r="B73" i="327"/>
  <c r="H73" i="327"/>
  <c r="I73" i="327"/>
  <c r="B74" i="327"/>
  <c r="C74" i="327"/>
  <c r="D74" i="327"/>
  <c r="E74" i="327"/>
  <c r="F74" i="327"/>
  <c r="H74" i="327"/>
  <c r="I74" i="327"/>
  <c r="J74" i="327"/>
  <c r="K74" i="327"/>
  <c r="L74" i="327"/>
  <c r="M74" i="327"/>
  <c r="B75" i="327"/>
  <c r="F75" i="327" s="1"/>
  <c r="J75" i="327"/>
  <c r="L75" i="327"/>
  <c r="B76" i="327"/>
  <c r="E76" i="327" s="1"/>
  <c r="C76" i="327"/>
  <c r="D76" i="327"/>
  <c r="F76" i="327"/>
  <c r="J76" i="327"/>
  <c r="K76" i="327"/>
  <c r="L76" i="327"/>
  <c r="M76" i="327"/>
  <c r="B77" i="327"/>
  <c r="E77" i="327"/>
  <c r="B78" i="327"/>
  <c r="D78" i="327"/>
  <c r="E78" i="327"/>
  <c r="F78" i="327"/>
  <c r="H78" i="327"/>
  <c r="I78" i="327"/>
  <c r="L78" i="327"/>
  <c r="B79" i="327"/>
  <c r="H79" i="327"/>
  <c r="I79" i="327"/>
  <c r="K79" i="327"/>
  <c r="L79" i="327"/>
  <c r="M79" i="327"/>
  <c r="B80" i="327"/>
  <c r="C80" i="327"/>
  <c r="D80" i="327"/>
  <c r="J80" i="327"/>
  <c r="L80" i="327"/>
  <c r="B81" i="327"/>
  <c r="E81" i="327" s="1"/>
  <c r="C81" i="327"/>
  <c r="D81" i="327"/>
  <c r="F81" i="327"/>
  <c r="H81" i="327"/>
  <c r="I81" i="327"/>
  <c r="J81" i="327"/>
  <c r="B82" i="327"/>
  <c r="E82" i="327" s="1"/>
  <c r="B83" i="327"/>
  <c r="F83" i="327"/>
  <c r="H83" i="327"/>
  <c r="I83" i="327"/>
  <c r="B84" i="327"/>
  <c r="E84" i="327"/>
  <c r="F84" i="327"/>
  <c r="K84" i="327"/>
  <c r="L84" i="327"/>
  <c r="M84" i="327"/>
  <c r="B85" i="327"/>
  <c r="I85" i="327"/>
  <c r="B86" i="327"/>
  <c r="L86" i="327" s="1"/>
  <c r="C86" i="327"/>
  <c r="D86" i="327"/>
  <c r="F86" i="327"/>
  <c r="H86" i="327"/>
  <c r="I86" i="327"/>
  <c r="J86" i="327"/>
  <c r="K86" i="327"/>
  <c r="B87" i="327"/>
  <c r="I87" i="327"/>
  <c r="B88" i="327"/>
  <c r="C88" i="327"/>
  <c r="D88" i="327"/>
  <c r="E88" i="327"/>
  <c r="F88" i="327"/>
  <c r="L88" i="327"/>
  <c r="B89" i="327"/>
  <c r="D89" i="327"/>
  <c r="E89" i="327"/>
  <c r="F89" i="327"/>
  <c r="H89" i="327"/>
  <c r="B90" i="327"/>
  <c r="C90" i="327"/>
  <c r="D90" i="327"/>
  <c r="I90" i="327"/>
  <c r="K90" i="327"/>
  <c r="L90" i="327"/>
  <c r="M90" i="327"/>
  <c r="B91" i="327"/>
  <c r="F91" i="327"/>
  <c r="H91" i="327"/>
  <c r="I91" i="327"/>
  <c r="J91" i="327"/>
  <c r="K91" i="327"/>
  <c r="B92" i="327"/>
  <c r="J92" i="327"/>
  <c r="K92" i="327"/>
  <c r="M92" i="327"/>
  <c r="B93" i="327"/>
  <c r="C93" i="327"/>
  <c r="D93" i="327"/>
  <c r="E93" i="327"/>
  <c r="F93" i="327"/>
  <c r="I93" i="327"/>
  <c r="B94" i="327"/>
  <c r="C94" i="327"/>
  <c r="D94" i="327"/>
  <c r="E94" i="327"/>
  <c r="J94" i="327"/>
  <c r="B95" i="327"/>
  <c r="F95" i="327" s="1"/>
  <c r="I95" i="327"/>
  <c r="J95" i="327"/>
  <c r="K95" i="327"/>
  <c r="L95" i="327"/>
  <c r="M95" i="327"/>
  <c r="B96" i="327"/>
  <c r="C96" i="327"/>
  <c r="D96" i="327"/>
  <c r="E96" i="327"/>
  <c r="F96" i="327"/>
  <c r="J96" i="327"/>
  <c r="K96" i="327"/>
  <c r="B97" i="327"/>
  <c r="D97" i="327"/>
  <c r="E97" i="327"/>
  <c r="F97" i="327"/>
  <c r="H97" i="327"/>
  <c r="J97" i="327"/>
  <c r="B98" i="327"/>
  <c r="C98" i="327" s="1"/>
  <c r="L98" i="327"/>
  <c r="B99" i="327"/>
  <c r="F99" i="327"/>
  <c r="B100" i="327"/>
  <c r="C100" i="327" s="1"/>
  <c r="D100" i="327"/>
  <c r="F100" i="327"/>
  <c r="J100" i="327"/>
  <c r="K100" i="327"/>
  <c r="L100" i="327"/>
  <c r="M100" i="327"/>
  <c r="B101" i="327"/>
  <c r="C101" i="327"/>
  <c r="D101" i="327"/>
  <c r="E101" i="327"/>
  <c r="F101" i="327"/>
  <c r="H101" i="327"/>
  <c r="B102" i="327"/>
  <c r="D102" i="327"/>
  <c r="E102" i="327"/>
  <c r="F102" i="327"/>
  <c r="L102" i="327"/>
  <c r="M102" i="327"/>
  <c r="B103" i="327"/>
  <c r="F103" i="327"/>
  <c r="I103" i="327"/>
  <c r="K103" i="327"/>
  <c r="L103" i="327"/>
  <c r="B104" i="327"/>
  <c r="C104" i="327"/>
  <c r="E104" i="327"/>
  <c r="F104" i="327"/>
  <c r="J104" i="327"/>
  <c r="B105" i="327"/>
  <c r="C105" i="327" s="1"/>
  <c r="D105" i="327"/>
  <c r="F105" i="327"/>
  <c r="H105" i="327"/>
  <c r="I105" i="327"/>
  <c r="J105" i="327"/>
  <c r="B106" i="327"/>
  <c r="I106" i="327" s="1"/>
  <c r="C106" i="327"/>
  <c r="D106" i="327"/>
  <c r="E106" i="327"/>
  <c r="F106" i="327"/>
  <c r="H106" i="327"/>
  <c r="K106" i="327"/>
  <c r="M106" i="327"/>
  <c r="B107" i="327"/>
  <c r="F107" i="327"/>
  <c r="H107" i="327"/>
  <c r="J107" i="327"/>
  <c r="K107" i="327"/>
  <c r="L107" i="327"/>
  <c r="M107" i="327"/>
  <c r="B108" i="327"/>
  <c r="C108" i="327"/>
  <c r="B109" i="327"/>
  <c r="C109" i="327" s="1"/>
  <c r="E109" i="327"/>
  <c r="F109" i="327"/>
  <c r="H109" i="327"/>
  <c r="I109" i="327"/>
  <c r="J109" i="327"/>
  <c r="B110" i="327"/>
  <c r="C110" i="327" s="1"/>
  <c r="D110" i="327"/>
  <c r="F110" i="327"/>
  <c r="H110" i="327"/>
  <c r="I110" i="327"/>
  <c r="J110" i="327"/>
  <c r="K110" i="327"/>
  <c r="L110" i="327"/>
  <c r="M110" i="327"/>
  <c r="B111" i="327"/>
  <c r="F111" i="327"/>
  <c r="H111" i="327"/>
  <c r="K111" i="327"/>
  <c r="M111" i="327"/>
  <c r="B112" i="327"/>
  <c r="C112" i="327"/>
  <c r="D112" i="327"/>
  <c r="E112" i="327"/>
  <c r="F112" i="327"/>
  <c r="J112" i="327"/>
  <c r="B113" i="327"/>
  <c r="C113" i="327"/>
  <c r="F113" i="327"/>
  <c r="H113" i="327"/>
  <c r="I113" i="327"/>
  <c r="J113" i="327"/>
  <c r="B114" i="327"/>
  <c r="D114" i="327" s="1"/>
  <c r="C114" i="327"/>
  <c r="I114" i="327"/>
  <c r="B115" i="327"/>
  <c r="F115" i="327"/>
  <c r="H115" i="327"/>
  <c r="I115" i="327"/>
  <c r="J115" i="327"/>
  <c r="K115" i="327"/>
  <c r="L115" i="327"/>
  <c r="M115" i="327"/>
  <c r="B116" i="327"/>
  <c r="C116" i="327" s="1"/>
  <c r="K116" i="327"/>
  <c r="B117" i="327"/>
  <c r="C117" i="327" s="1"/>
  <c r="D117" i="327"/>
  <c r="E117" i="327"/>
  <c r="F117" i="327"/>
  <c r="H117" i="327"/>
  <c r="I117" i="327"/>
  <c r="J117" i="327"/>
  <c r="B118" i="327"/>
  <c r="C118" i="327"/>
  <c r="F118" i="327"/>
  <c r="H118" i="327"/>
  <c r="I118" i="327"/>
  <c r="J118" i="327"/>
  <c r="B119" i="327"/>
  <c r="F119" i="327"/>
  <c r="H119" i="327"/>
  <c r="I119" i="327"/>
  <c r="B120" i="327"/>
  <c r="C120" i="327"/>
  <c r="D120" i="327"/>
  <c r="E120" i="327"/>
  <c r="F120" i="327"/>
  <c r="H120" i="327"/>
  <c r="I120" i="327"/>
  <c r="J120" i="327"/>
  <c r="K120" i="327"/>
  <c r="L120" i="327"/>
  <c r="M120" i="327"/>
  <c r="B121" i="327"/>
  <c r="E121" i="327"/>
  <c r="B122" i="327"/>
  <c r="I122" i="327" s="1"/>
  <c r="F122" i="327"/>
  <c r="M122" i="327"/>
  <c r="B123" i="327"/>
  <c r="C123" i="327"/>
  <c r="D123" i="327"/>
  <c r="B124" i="327"/>
  <c r="C124" i="327"/>
  <c r="D124" i="327"/>
  <c r="E124" i="327"/>
  <c r="F124" i="327"/>
  <c r="H124" i="327"/>
  <c r="I124" i="327"/>
  <c r="J124" i="327"/>
  <c r="K124" i="327"/>
  <c r="L124" i="327"/>
  <c r="M124" i="327"/>
  <c r="B125" i="327"/>
  <c r="E125" i="327"/>
  <c r="J125" i="327"/>
  <c r="K125" i="327"/>
  <c r="L125" i="327"/>
  <c r="M125" i="327"/>
  <c r="B126" i="327"/>
  <c r="D126" i="327" s="1"/>
  <c r="C126" i="327"/>
  <c r="I126" i="327"/>
  <c r="L126" i="327"/>
  <c r="M126" i="327"/>
  <c r="B127" i="327"/>
  <c r="C127" i="327"/>
  <c r="D127" i="327"/>
  <c r="E127" i="327"/>
  <c r="F127" i="327"/>
  <c r="H127" i="327"/>
  <c r="I127" i="327"/>
  <c r="J127" i="327"/>
  <c r="M127" i="327"/>
  <c r="B128" i="327"/>
  <c r="C128" i="327"/>
  <c r="D128" i="327"/>
  <c r="E128" i="327"/>
  <c r="F128" i="327"/>
  <c r="H128" i="327"/>
  <c r="I128" i="327"/>
  <c r="J128" i="327"/>
  <c r="K128" i="327"/>
  <c r="L128" i="327"/>
  <c r="M128" i="327"/>
  <c r="B129" i="327"/>
  <c r="E129" i="327"/>
  <c r="H129" i="327"/>
  <c r="I129" i="327"/>
  <c r="J129" i="327"/>
  <c r="K129" i="327"/>
  <c r="L129" i="327"/>
  <c r="M129" i="327"/>
  <c r="B130" i="327"/>
  <c r="B131" i="327"/>
  <c r="C131" i="327"/>
  <c r="D131" i="327"/>
  <c r="E131" i="327"/>
  <c r="F131" i="327"/>
  <c r="H131" i="327"/>
  <c r="I131" i="327"/>
  <c r="B132" i="327"/>
  <c r="C132" i="327"/>
  <c r="D132" i="327"/>
  <c r="E132" i="327"/>
  <c r="F132" i="327"/>
  <c r="H132" i="327"/>
  <c r="I132" i="327"/>
  <c r="J132" i="327"/>
  <c r="K132" i="327"/>
  <c r="L132" i="327"/>
  <c r="M132" i="327"/>
  <c r="B133" i="327"/>
  <c r="E133" i="327" s="1"/>
  <c r="K133" i="327"/>
  <c r="L133" i="327"/>
  <c r="M133" i="327"/>
  <c r="B134" i="327"/>
  <c r="B135" i="327"/>
  <c r="C135" i="327"/>
  <c r="D135" i="327"/>
  <c r="E135" i="327"/>
  <c r="F135" i="327"/>
  <c r="H135" i="327"/>
  <c r="I135" i="327"/>
  <c r="J135" i="327"/>
  <c r="M135" i="327"/>
  <c r="B136" i="327"/>
  <c r="C136" i="327"/>
  <c r="D136" i="327"/>
  <c r="E136" i="327"/>
  <c r="F136" i="327"/>
  <c r="H136" i="327"/>
  <c r="I136" i="327"/>
  <c r="J136" i="327"/>
  <c r="K136" i="327"/>
  <c r="L136" i="327"/>
  <c r="M136" i="327"/>
  <c r="B137" i="327"/>
  <c r="H137" i="327" s="1"/>
  <c r="E137" i="327"/>
  <c r="B138" i="327"/>
  <c r="I138" i="327" s="1"/>
  <c r="F138" i="327"/>
  <c r="M138" i="327"/>
  <c r="B139" i="327"/>
  <c r="C139" i="327"/>
  <c r="D139" i="327"/>
  <c r="B140" i="327"/>
  <c r="C140" i="327"/>
  <c r="D140" i="327"/>
  <c r="E140" i="327"/>
  <c r="F140" i="327"/>
  <c r="H140" i="327"/>
  <c r="I140" i="327"/>
  <c r="J140" i="327"/>
  <c r="K140" i="327"/>
  <c r="L140" i="327"/>
  <c r="M140" i="327"/>
  <c r="B141" i="327"/>
  <c r="E141" i="327"/>
  <c r="J141" i="327"/>
  <c r="K141" i="327"/>
  <c r="L141" i="327"/>
  <c r="M141" i="327"/>
  <c r="B142" i="327"/>
  <c r="D142" i="327" s="1"/>
  <c r="C142" i="327"/>
  <c r="I142" i="327"/>
  <c r="L142" i="327"/>
  <c r="M142" i="327"/>
  <c r="B143" i="327"/>
  <c r="C143" i="327"/>
  <c r="D143" i="327"/>
  <c r="E143" i="327"/>
  <c r="F143" i="327"/>
  <c r="H143" i="327"/>
  <c r="I143" i="327"/>
  <c r="J143" i="327"/>
  <c r="M143" i="327"/>
  <c r="B144" i="327"/>
  <c r="C144" i="327"/>
  <c r="D144" i="327"/>
  <c r="E144" i="327"/>
  <c r="F144" i="327"/>
  <c r="B145" i="327"/>
  <c r="E145" i="327"/>
  <c r="F145" i="327"/>
  <c r="H145" i="327"/>
  <c r="I145" i="327"/>
  <c r="J145" i="327"/>
  <c r="K145" i="327"/>
  <c r="L145" i="327"/>
  <c r="M145" i="327"/>
  <c r="B146" i="327"/>
  <c r="C146" i="327"/>
  <c r="D146" i="327"/>
  <c r="E146" i="327"/>
  <c r="F146" i="327"/>
  <c r="I146" i="327"/>
  <c r="J146" i="327"/>
  <c r="K146" i="327"/>
  <c r="L146" i="327"/>
  <c r="M146" i="327"/>
  <c r="B147" i="327"/>
  <c r="D147" i="327" s="1"/>
  <c r="C147" i="327"/>
  <c r="B148" i="327"/>
  <c r="D148" i="327" s="1"/>
  <c r="C148" i="327"/>
  <c r="B149" i="327"/>
  <c r="E149" i="327"/>
  <c r="F149" i="327"/>
  <c r="H149" i="327"/>
  <c r="I149" i="327"/>
  <c r="J149" i="327"/>
  <c r="K149" i="327"/>
  <c r="L149" i="327"/>
  <c r="M149" i="327"/>
  <c r="B150" i="327"/>
  <c r="C150" i="327"/>
  <c r="D150" i="327"/>
  <c r="E150" i="327"/>
  <c r="F150" i="327"/>
  <c r="I150" i="327"/>
  <c r="M150" i="327"/>
  <c r="B151" i="327"/>
  <c r="C151" i="327"/>
  <c r="D151" i="327"/>
  <c r="E151" i="327"/>
  <c r="F151" i="327"/>
  <c r="B152" i="327"/>
  <c r="C152" i="327"/>
  <c r="H152" i="327"/>
  <c r="I152" i="327"/>
  <c r="J152" i="327"/>
  <c r="K152" i="327"/>
  <c r="L152" i="327"/>
  <c r="M152" i="327"/>
  <c r="B153" i="327"/>
  <c r="E153" i="327"/>
  <c r="B154" i="327"/>
  <c r="C154" i="327"/>
  <c r="D154" i="327"/>
  <c r="E154" i="327"/>
  <c r="F154" i="327"/>
  <c r="I154" i="327"/>
  <c r="J154" i="327"/>
  <c r="K154" i="327"/>
  <c r="L154" i="327"/>
  <c r="M154" i="327"/>
  <c r="B155" i="327"/>
  <c r="J155" i="327" s="1"/>
  <c r="B156" i="327"/>
  <c r="F156" i="327" s="1"/>
  <c r="C156" i="327"/>
  <c r="D156" i="327"/>
  <c r="E156" i="327"/>
  <c r="H156" i="327"/>
  <c r="I156" i="327"/>
  <c r="M156" i="327"/>
  <c r="B157" i="327"/>
  <c r="F157" i="327" s="1"/>
  <c r="B158" i="327"/>
  <c r="C158" i="327" s="1"/>
  <c r="I158" i="327"/>
  <c r="J158" i="327"/>
  <c r="K158" i="327"/>
  <c r="L158" i="327"/>
  <c r="B159" i="327"/>
  <c r="C159" i="327"/>
  <c r="D159" i="327"/>
  <c r="E159" i="327"/>
  <c r="F159" i="327"/>
  <c r="H159" i="327"/>
  <c r="M159" i="327"/>
  <c r="B160" i="327"/>
  <c r="I160" i="327" s="1"/>
  <c r="E160" i="327"/>
  <c r="F160" i="327"/>
  <c r="H160" i="327"/>
  <c r="B161" i="327"/>
  <c r="D161" i="327" s="1"/>
  <c r="C161" i="327"/>
  <c r="E161" i="327"/>
  <c r="F161" i="327"/>
  <c r="H161" i="327"/>
  <c r="I161" i="327"/>
  <c r="J161" i="327"/>
  <c r="K161" i="327"/>
  <c r="L161" i="327"/>
  <c r="M161" i="327"/>
  <c r="B162" i="327"/>
  <c r="C162" i="327" s="1"/>
  <c r="D162" i="327"/>
  <c r="E162" i="327"/>
  <c r="F162" i="327"/>
  <c r="K162" i="327"/>
  <c r="L162" i="327"/>
  <c r="M162" i="327"/>
  <c r="B163" i="327"/>
  <c r="C163" i="327" s="1"/>
  <c r="F163" i="327"/>
  <c r="H163" i="327"/>
  <c r="I163" i="327"/>
  <c r="B164" i="327"/>
  <c r="C164" i="327" s="1"/>
  <c r="D164" i="327"/>
  <c r="E164" i="327"/>
  <c r="F164" i="327"/>
  <c r="H164" i="327"/>
  <c r="I164" i="327"/>
  <c r="J164" i="327"/>
  <c r="K164" i="327"/>
  <c r="L164" i="327"/>
  <c r="M164" i="327"/>
  <c r="B165" i="327"/>
  <c r="C165" i="327"/>
  <c r="E165" i="327"/>
  <c r="B166" i="327"/>
  <c r="C166" i="327"/>
  <c r="D166" i="327"/>
  <c r="E166" i="327"/>
  <c r="F166" i="327"/>
  <c r="I166" i="327"/>
  <c r="J166" i="327"/>
  <c r="B167" i="327"/>
  <c r="L167" i="327" s="1"/>
  <c r="C167" i="327"/>
  <c r="D167" i="327"/>
  <c r="B168" i="327"/>
  <c r="C168" i="327" s="1"/>
  <c r="I168" i="327"/>
  <c r="K168" i="327"/>
  <c r="L168" i="327"/>
  <c r="B169" i="327"/>
  <c r="C169" i="327"/>
  <c r="E169" i="327"/>
  <c r="F169" i="327"/>
  <c r="H169" i="327"/>
  <c r="L169" i="327"/>
  <c r="M169" i="327"/>
  <c r="B170" i="327"/>
  <c r="H170" i="327" s="1"/>
  <c r="E170" i="327"/>
  <c r="F170" i="327"/>
  <c r="I170" i="327"/>
  <c r="B171" i="327"/>
  <c r="L171" i="327" s="1"/>
  <c r="C171" i="327"/>
  <c r="D171" i="327"/>
  <c r="E171" i="327"/>
  <c r="F171" i="327"/>
  <c r="H171" i="327"/>
  <c r="I171" i="327"/>
  <c r="J171" i="327"/>
  <c r="K171" i="327"/>
  <c r="M171" i="327"/>
  <c r="B172" i="327"/>
  <c r="J172" i="327" s="1"/>
  <c r="B173" i="327"/>
  <c r="C173" i="327" s="1"/>
  <c r="I173" i="327"/>
  <c r="J173" i="327"/>
  <c r="B174" i="327"/>
  <c r="H174" i="327" s="1"/>
  <c r="C174" i="327"/>
  <c r="D174" i="327"/>
  <c r="E174" i="327"/>
  <c r="F174" i="327"/>
  <c r="I174" i="327"/>
  <c r="J174" i="327"/>
  <c r="K174" i="327"/>
  <c r="L174" i="327"/>
  <c r="M174" i="327"/>
  <c r="B175" i="327"/>
  <c r="C175" i="327" s="1"/>
  <c r="D175" i="327"/>
  <c r="H175" i="327"/>
  <c r="B176" i="327"/>
  <c r="C176" i="327"/>
  <c r="D176" i="327"/>
  <c r="E176" i="327"/>
  <c r="F176" i="327"/>
  <c r="H176" i="327"/>
  <c r="I176" i="327"/>
  <c r="M176" i="327"/>
  <c r="B177" i="327"/>
  <c r="D177" i="327" s="1"/>
  <c r="C177" i="327"/>
  <c r="E177" i="327"/>
  <c r="B178" i="327"/>
  <c r="F178" i="327" s="1"/>
  <c r="J178" i="327"/>
  <c r="L178" i="327"/>
  <c r="M178" i="327"/>
  <c r="B179" i="327"/>
  <c r="C179" i="327" s="1"/>
  <c r="D179" i="327"/>
  <c r="E179" i="327"/>
  <c r="F179" i="327"/>
  <c r="K179" i="327"/>
  <c r="M179" i="327"/>
  <c r="B180" i="327"/>
  <c r="M180" i="327" s="1"/>
  <c r="F180" i="327"/>
  <c r="H180" i="327"/>
  <c r="I180" i="327"/>
  <c r="B181" i="327"/>
  <c r="D181" i="327" s="1"/>
  <c r="E181" i="327"/>
  <c r="F181" i="327"/>
  <c r="H181" i="327"/>
  <c r="I181" i="327"/>
  <c r="J181" i="327"/>
  <c r="K181" i="327"/>
  <c r="L181" i="327"/>
  <c r="M181" i="327"/>
  <c r="B182" i="327"/>
  <c r="C182" i="327"/>
  <c r="D182" i="327"/>
  <c r="B183" i="327"/>
  <c r="C183" i="327"/>
  <c r="D183" i="327"/>
  <c r="E183" i="327"/>
  <c r="F183" i="327"/>
  <c r="H183" i="327"/>
  <c r="I183" i="327"/>
  <c r="J183" i="327"/>
  <c r="B184" i="327"/>
  <c r="C184" i="327"/>
  <c r="D184" i="327"/>
  <c r="E184" i="327"/>
  <c r="F184" i="327"/>
  <c r="H184" i="327"/>
  <c r="I184" i="327"/>
  <c r="J184" i="327"/>
  <c r="K184" i="327"/>
  <c r="L184" i="327"/>
  <c r="M184" i="327"/>
  <c r="B185" i="327"/>
  <c r="C185" i="327"/>
  <c r="H185" i="327"/>
  <c r="I185" i="327"/>
  <c r="J185" i="327"/>
  <c r="K185" i="327"/>
  <c r="B186" i="327"/>
  <c r="C186" i="327"/>
  <c r="D186" i="327"/>
  <c r="E186" i="327"/>
  <c r="F186" i="327"/>
  <c r="I186" i="327"/>
  <c r="M186" i="327"/>
  <c r="B187" i="327"/>
  <c r="L187" i="327" s="1"/>
  <c r="C187" i="327"/>
  <c r="D187" i="327"/>
  <c r="E187" i="327"/>
  <c r="F187" i="327"/>
  <c r="B188" i="327"/>
  <c r="J188" i="327" s="1"/>
  <c r="F188" i="327"/>
  <c r="H188" i="327"/>
  <c r="I188" i="327"/>
  <c r="K188" i="327"/>
  <c r="L188" i="327"/>
  <c r="M188" i="327"/>
  <c r="B189" i="327"/>
  <c r="K189" i="327" s="1"/>
  <c r="C189" i="327"/>
  <c r="B190" i="327"/>
  <c r="F190" i="327" s="1"/>
  <c r="C190" i="327"/>
  <c r="D190" i="327"/>
  <c r="E190" i="327"/>
  <c r="I190" i="327"/>
  <c r="J190" i="327"/>
  <c r="K190" i="327"/>
  <c r="L190" i="327"/>
  <c r="B191" i="327"/>
  <c r="L191" i="327" s="1"/>
  <c r="D191" i="327"/>
  <c r="E191" i="327"/>
  <c r="F191" i="327"/>
  <c r="H191" i="327"/>
  <c r="I191" i="327"/>
  <c r="J191" i="327"/>
  <c r="K191" i="327"/>
  <c r="M191" i="327"/>
  <c r="B192" i="327"/>
  <c r="C192" i="327"/>
  <c r="D192" i="327"/>
  <c r="E192" i="327"/>
  <c r="I192" i="327"/>
  <c r="J192" i="327"/>
  <c r="B193" i="327"/>
  <c r="C193" i="327"/>
  <c r="E193" i="327"/>
  <c r="F193" i="327"/>
  <c r="H193" i="327"/>
  <c r="I193" i="327"/>
  <c r="J193" i="327"/>
  <c r="B194" i="327"/>
  <c r="H194" i="327" s="1"/>
  <c r="C194" i="327"/>
  <c r="D194" i="327"/>
  <c r="E194" i="327"/>
  <c r="F194" i="327"/>
  <c r="B195" i="327"/>
  <c r="I195" i="327" s="1"/>
  <c r="C195" i="327"/>
  <c r="H195" i="327"/>
  <c r="J195" i="327"/>
  <c r="K195" i="327"/>
  <c r="M195" i="327"/>
  <c r="B196" i="327"/>
  <c r="L196" i="327" s="1"/>
  <c r="C196" i="327"/>
  <c r="B197" i="327"/>
  <c r="D197" i="327" s="1"/>
  <c r="C197" i="327"/>
  <c r="H197" i="327"/>
  <c r="I197" i="327"/>
  <c r="J197" i="327"/>
  <c r="K197" i="327"/>
  <c r="B198" i="327"/>
  <c r="H198" i="327" s="1"/>
  <c r="C198" i="327"/>
  <c r="D198" i="327"/>
  <c r="E198" i="327"/>
  <c r="F198" i="327"/>
  <c r="I198" i="327"/>
  <c r="J198" i="327"/>
  <c r="K198" i="327"/>
  <c r="L198" i="327"/>
  <c r="M198" i="327"/>
  <c r="B199" i="327"/>
  <c r="C199" i="327"/>
  <c r="D199" i="327"/>
  <c r="B200" i="327"/>
  <c r="C200" i="327" s="1"/>
  <c r="D200" i="327"/>
  <c r="E200" i="327"/>
  <c r="F200" i="327"/>
  <c r="H200" i="327"/>
  <c r="I200" i="327"/>
  <c r="J200" i="327"/>
  <c r="K200" i="327"/>
  <c r="B201" i="327"/>
  <c r="D201" i="327" s="1"/>
  <c r="C201" i="327"/>
  <c r="E201" i="327"/>
  <c r="F201" i="327"/>
  <c r="H201" i="327"/>
  <c r="I201" i="327"/>
  <c r="J201" i="327"/>
  <c r="K201" i="327"/>
  <c r="L201" i="327"/>
  <c r="M201" i="327"/>
  <c r="B202" i="327"/>
  <c r="C202" i="327"/>
  <c r="D202" i="327"/>
  <c r="I202" i="327"/>
  <c r="J202" i="327"/>
  <c r="K202" i="327"/>
  <c r="B203" i="327"/>
  <c r="C203" i="327"/>
  <c r="D203" i="327"/>
  <c r="E203" i="327"/>
  <c r="F203" i="327"/>
  <c r="H203" i="327"/>
  <c r="I203" i="327"/>
  <c r="B204" i="327"/>
  <c r="H204" i="327" s="1"/>
  <c r="C204" i="327"/>
  <c r="D204" i="327"/>
  <c r="E204" i="327"/>
  <c r="F204" i="327"/>
  <c r="M204" i="327"/>
  <c r="B205" i="327"/>
  <c r="J205" i="327" s="1"/>
  <c r="H205" i="327"/>
  <c r="I205" i="327"/>
  <c r="K205" i="327"/>
  <c r="L205" i="327"/>
  <c r="M205" i="327"/>
  <c r="B206" i="327"/>
  <c r="E206" i="327" s="1"/>
  <c r="C206" i="327"/>
  <c r="B207" i="327"/>
  <c r="D207" i="327" s="1"/>
  <c r="C207" i="327"/>
  <c r="H207" i="327"/>
  <c r="I207" i="327"/>
  <c r="J207" i="327"/>
  <c r="B208" i="327"/>
  <c r="C208" i="327"/>
  <c r="D208" i="327"/>
  <c r="E208" i="327"/>
  <c r="F208" i="327"/>
  <c r="H208" i="327"/>
  <c r="I208" i="327"/>
  <c r="J208" i="327"/>
  <c r="K208" i="327"/>
  <c r="L208" i="327"/>
  <c r="M208" i="327"/>
  <c r="B209" i="327"/>
  <c r="C209" i="327"/>
  <c r="B210" i="327"/>
  <c r="F210" i="327" s="1"/>
  <c r="C210" i="327"/>
  <c r="D210" i="327"/>
  <c r="E210" i="327"/>
  <c r="K210" i="327"/>
  <c r="L210" i="327"/>
  <c r="M210" i="327"/>
  <c r="B211" i="327"/>
  <c r="K211" i="327" s="1"/>
  <c r="B212" i="327"/>
  <c r="C212" i="327"/>
  <c r="D212" i="327"/>
  <c r="E212" i="327"/>
  <c r="F212" i="327"/>
  <c r="H212" i="327"/>
  <c r="I212" i="327"/>
  <c r="J212" i="327"/>
  <c r="K212" i="327"/>
  <c r="L212" i="327"/>
  <c r="M212" i="327"/>
  <c r="B213" i="327"/>
  <c r="C213" i="327" s="1"/>
  <c r="H213" i="327"/>
  <c r="I213" i="327"/>
  <c r="K213" i="327"/>
  <c r="L213" i="327"/>
  <c r="M213" i="327"/>
  <c r="B214" i="327"/>
  <c r="K214" i="327" s="1"/>
  <c r="C214" i="327"/>
  <c r="B215" i="327"/>
  <c r="D215" i="327" s="1"/>
  <c r="C215" i="327"/>
  <c r="H215" i="327"/>
  <c r="I215" i="327"/>
  <c r="J215" i="327"/>
  <c r="B216" i="327"/>
  <c r="C216" i="327"/>
  <c r="D216" i="327"/>
  <c r="E216" i="327"/>
  <c r="F216" i="327"/>
  <c r="H216" i="327"/>
  <c r="I216" i="327"/>
  <c r="J216" i="327"/>
  <c r="K216" i="327"/>
  <c r="L216" i="327"/>
  <c r="M216" i="327"/>
  <c r="B217" i="327"/>
  <c r="C217" i="327"/>
  <c r="B218" i="327"/>
  <c r="F218" i="327" s="1"/>
  <c r="C218" i="327"/>
  <c r="D218" i="327"/>
  <c r="E218" i="327"/>
  <c r="K218" i="327"/>
  <c r="L218" i="327"/>
  <c r="M218" i="327"/>
  <c r="B219" i="327"/>
  <c r="B220" i="327"/>
  <c r="C220" i="327"/>
  <c r="D220" i="327"/>
  <c r="E220" i="327"/>
  <c r="F220" i="327"/>
  <c r="H220" i="327"/>
  <c r="I220" i="327"/>
  <c r="J220" i="327"/>
  <c r="K220" i="327"/>
  <c r="L220" i="327"/>
  <c r="M220" i="327"/>
  <c r="B221" i="327"/>
  <c r="C221" i="327" s="1"/>
  <c r="H221" i="327"/>
  <c r="I221" i="327"/>
  <c r="K221" i="327"/>
  <c r="L221" i="327"/>
  <c r="M221" i="327"/>
  <c r="B222" i="327"/>
  <c r="C222" i="327"/>
  <c r="B223" i="327"/>
  <c r="D223" i="327" s="1"/>
  <c r="C223" i="327"/>
  <c r="H223" i="327"/>
  <c r="I223" i="327"/>
  <c r="J223" i="327"/>
  <c r="B224" i="327"/>
  <c r="C224" i="327"/>
  <c r="D224" i="327"/>
  <c r="E224" i="327"/>
  <c r="F224" i="327"/>
  <c r="H224" i="327"/>
  <c r="I224" i="327"/>
  <c r="J224" i="327"/>
  <c r="K224" i="327"/>
  <c r="L224" i="327"/>
  <c r="M224" i="327"/>
  <c r="B225" i="327"/>
  <c r="C225" i="327"/>
  <c r="B226" i="327"/>
  <c r="F226" i="327" s="1"/>
  <c r="C226" i="327"/>
  <c r="D226" i="327"/>
  <c r="E226" i="327"/>
  <c r="K226" i="327"/>
  <c r="L226" i="327"/>
  <c r="M226" i="327"/>
  <c r="B227" i="327"/>
  <c r="L227" i="327" s="1"/>
  <c r="B228" i="327"/>
  <c r="C228" i="327"/>
  <c r="D228" i="327"/>
  <c r="E228" i="327"/>
  <c r="F228" i="327"/>
  <c r="H228" i="327"/>
  <c r="I228" i="327"/>
  <c r="J228" i="327"/>
  <c r="K228" i="327"/>
  <c r="L228" i="327"/>
  <c r="M228" i="327"/>
  <c r="B229" i="327"/>
  <c r="H229" i="327" s="1"/>
  <c r="C229" i="327"/>
  <c r="E229" i="327"/>
  <c r="I229" i="327"/>
  <c r="J229" i="327"/>
  <c r="K229" i="327"/>
  <c r="L229" i="327"/>
  <c r="M229" i="327"/>
  <c r="B230" i="327"/>
  <c r="C230" i="327" s="1"/>
  <c r="D230" i="327"/>
  <c r="E230" i="327"/>
  <c r="F230" i="327"/>
  <c r="I230" i="327"/>
  <c r="K230" i="327"/>
  <c r="L230" i="327"/>
  <c r="M230" i="327"/>
  <c r="B231" i="327"/>
  <c r="L231" i="327" s="1"/>
  <c r="C231" i="327"/>
  <c r="D231" i="327"/>
  <c r="E231" i="327"/>
  <c r="F231" i="327"/>
  <c r="B232" i="327"/>
  <c r="C232" i="327"/>
  <c r="D232" i="327"/>
  <c r="E232" i="327"/>
  <c r="F232" i="327"/>
  <c r="H232" i="327"/>
  <c r="I232" i="327"/>
  <c r="J232" i="327"/>
  <c r="K232" i="327"/>
  <c r="L232" i="327"/>
  <c r="M232" i="327"/>
  <c r="B233" i="327"/>
  <c r="C233" i="327"/>
  <c r="E233" i="327"/>
  <c r="H233" i="327"/>
  <c r="I233" i="327"/>
  <c r="J233" i="327"/>
  <c r="K233" i="327"/>
  <c r="L233" i="327"/>
  <c r="M233" i="327"/>
  <c r="B234" i="327"/>
  <c r="C234" i="327"/>
  <c r="D234" i="327"/>
  <c r="E234" i="327"/>
  <c r="F234" i="327"/>
  <c r="B235" i="327"/>
  <c r="L235" i="327" s="1"/>
  <c r="D235" i="327"/>
  <c r="E235" i="327"/>
  <c r="F235" i="327"/>
  <c r="H235" i="327"/>
  <c r="I235" i="327"/>
  <c r="J235" i="327"/>
  <c r="K235" i="327"/>
  <c r="M235" i="327"/>
  <c r="B236" i="327"/>
  <c r="C236" i="327"/>
  <c r="D236" i="327"/>
  <c r="E236" i="327"/>
  <c r="F236" i="327"/>
  <c r="H236" i="327"/>
  <c r="I236" i="327"/>
  <c r="J236" i="327"/>
  <c r="K236" i="327"/>
  <c r="L236" i="327"/>
  <c r="M236" i="327"/>
  <c r="B237" i="327"/>
  <c r="C237" i="327" s="1"/>
  <c r="E237" i="327"/>
  <c r="B238" i="327"/>
  <c r="F238" i="327" s="1"/>
  <c r="C238" i="327"/>
  <c r="D238" i="327"/>
  <c r="E238" i="327"/>
  <c r="I238" i="327"/>
  <c r="K238" i="327"/>
  <c r="L238" i="327"/>
  <c r="M238" i="327"/>
  <c r="B239" i="327"/>
  <c r="L239" i="327" s="1"/>
  <c r="D239" i="327"/>
  <c r="E239" i="327"/>
  <c r="F239" i="327"/>
  <c r="H239" i="327"/>
  <c r="I239" i="327"/>
  <c r="J239" i="327"/>
  <c r="K239" i="327"/>
  <c r="M239" i="327"/>
  <c r="B240" i="327"/>
  <c r="C240" i="327"/>
  <c r="D240" i="327"/>
  <c r="E240" i="327"/>
  <c r="F240" i="327"/>
  <c r="H240" i="327"/>
  <c r="I240" i="327"/>
  <c r="J240" i="327"/>
  <c r="K240" i="327"/>
  <c r="L240" i="327"/>
  <c r="M240" i="327"/>
  <c r="B241" i="327"/>
  <c r="E241" i="327" s="1"/>
  <c r="C241" i="327"/>
  <c r="I241" i="327"/>
  <c r="J241" i="327"/>
  <c r="K241" i="327"/>
  <c r="L241" i="327"/>
  <c r="B242" i="327"/>
  <c r="C242" i="327"/>
  <c r="D242" i="327"/>
  <c r="E242" i="327"/>
  <c r="F242" i="327"/>
  <c r="I242" i="327"/>
  <c r="K242" i="327"/>
  <c r="L242" i="327"/>
  <c r="M242" i="327"/>
  <c r="B243" i="327"/>
  <c r="L243" i="327" s="1"/>
  <c r="C243" i="327"/>
  <c r="D243" i="327"/>
  <c r="E243" i="327"/>
  <c r="F243" i="327"/>
  <c r="B244" i="327"/>
  <c r="C244" i="327"/>
  <c r="D244" i="327"/>
  <c r="E244" i="327"/>
  <c r="F244" i="327"/>
  <c r="H244" i="327"/>
  <c r="I244" i="327"/>
  <c r="J244" i="327"/>
  <c r="K244" i="327"/>
  <c r="L244" i="327"/>
  <c r="M244" i="327"/>
  <c r="B245" i="327"/>
  <c r="C245" i="327"/>
  <c r="E245" i="327"/>
  <c r="H245" i="327"/>
  <c r="I245" i="327"/>
  <c r="J245" i="327"/>
  <c r="K245" i="327"/>
  <c r="L245" i="327"/>
  <c r="M245" i="327"/>
  <c r="B246" i="327"/>
  <c r="C246" i="327" s="1"/>
  <c r="D246" i="327"/>
  <c r="E246" i="327"/>
  <c r="B247" i="327"/>
  <c r="L247" i="327" s="1"/>
  <c r="C247" i="327"/>
  <c r="D247" i="327"/>
  <c r="E247" i="327"/>
  <c r="H247" i="327"/>
  <c r="I247" i="327"/>
  <c r="J247" i="327"/>
  <c r="K247" i="327"/>
  <c r="B248" i="327"/>
  <c r="C248" i="327"/>
  <c r="D248" i="327"/>
  <c r="E248" i="327"/>
  <c r="F248" i="327"/>
  <c r="H248" i="327"/>
  <c r="I248" i="327"/>
  <c r="J248" i="327"/>
  <c r="K248" i="327"/>
  <c r="L248" i="327"/>
  <c r="M248" i="327"/>
  <c r="B249" i="327"/>
  <c r="D249" i="327" s="1"/>
  <c r="C249" i="327"/>
  <c r="E249" i="327"/>
  <c r="B250" i="327"/>
  <c r="H250" i="327" s="1"/>
  <c r="F250" i="327"/>
  <c r="I250" i="327"/>
  <c r="J250" i="327"/>
  <c r="B251" i="327"/>
  <c r="L251" i="327" s="1"/>
  <c r="C251" i="327"/>
  <c r="D251" i="327"/>
  <c r="E251" i="327"/>
  <c r="F251" i="327"/>
  <c r="H251" i="327"/>
  <c r="I251" i="327"/>
  <c r="J251" i="327"/>
  <c r="K251" i="327"/>
  <c r="M251" i="327"/>
  <c r="B252" i="327"/>
  <c r="D252" i="327" s="1"/>
  <c r="C252" i="327"/>
  <c r="B253" i="327"/>
  <c r="D253" i="327" s="1"/>
  <c r="C253" i="327"/>
  <c r="E253" i="327"/>
  <c r="F253" i="327"/>
  <c r="H253" i="327"/>
  <c r="B254" i="327"/>
  <c r="H254" i="327" s="1"/>
  <c r="C254" i="327"/>
  <c r="D254" i="327"/>
  <c r="E254" i="327"/>
  <c r="F254" i="327"/>
  <c r="I254" i="327"/>
  <c r="J254" i="327"/>
  <c r="K254" i="327"/>
  <c r="L254" i="327"/>
  <c r="M254" i="327"/>
  <c r="B255" i="327"/>
  <c r="L255" i="327" s="1"/>
  <c r="D255" i="327"/>
  <c r="E255" i="327"/>
  <c r="F255" i="327"/>
  <c r="H255" i="327"/>
  <c r="I255" i="327"/>
  <c r="J255" i="327"/>
  <c r="K255" i="327"/>
  <c r="M255" i="327"/>
  <c r="B256" i="327"/>
  <c r="C256" i="327"/>
  <c r="D256" i="327"/>
  <c r="E256" i="327"/>
  <c r="F256" i="327"/>
  <c r="B257" i="327"/>
  <c r="D257" i="327" s="1"/>
  <c r="C257" i="327"/>
  <c r="H257" i="327"/>
  <c r="I257" i="327"/>
  <c r="J257" i="327"/>
  <c r="K257" i="327"/>
  <c r="B258" i="327"/>
  <c r="H258" i="327" s="1"/>
  <c r="C258" i="327"/>
  <c r="D258" i="327"/>
  <c r="E258" i="327"/>
  <c r="F258" i="327"/>
  <c r="I258" i="327"/>
  <c r="J258" i="327"/>
  <c r="K258" i="327"/>
  <c r="L258" i="327"/>
  <c r="M258" i="327"/>
  <c r="B259" i="327"/>
  <c r="L259" i="327" s="1"/>
  <c r="C259" i="327"/>
  <c r="D259" i="327"/>
  <c r="B260" i="327"/>
  <c r="J260" i="327" s="1"/>
  <c r="F260" i="327"/>
  <c r="H260" i="327"/>
  <c r="I260" i="327"/>
  <c r="B261" i="327"/>
  <c r="D261" i="327" s="1"/>
  <c r="C261" i="327"/>
  <c r="E261" i="327"/>
  <c r="F261" i="327"/>
  <c r="H261" i="327"/>
  <c r="I261" i="327"/>
  <c r="J261" i="327"/>
  <c r="K261" i="327"/>
  <c r="L261" i="327"/>
  <c r="M261" i="327"/>
  <c r="B262" i="327"/>
  <c r="H262" i="327" s="1"/>
  <c r="B263" i="327"/>
  <c r="L263" i="327" s="1"/>
  <c r="C263" i="327"/>
  <c r="D263" i="327"/>
  <c r="E263" i="327"/>
  <c r="F263" i="327"/>
  <c r="B264" i="327"/>
  <c r="M264" i="327" s="1"/>
  <c r="C264" i="327"/>
  <c r="D264" i="327"/>
  <c r="E264" i="327"/>
  <c r="F264" i="327"/>
  <c r="H264" i="327"/>
  <c r="I264" i="327"/>
  <c r="J264" i="327"/>
  <c r="K264" i="327"/>
  <c r="L264" i="327"/>
  <c r="B265" i="327"/>
  <c r="D265" i="327" s="1"/>
  <c r="C265" i="327"/>
  <c r="E265" i="327"/>
  <c r="F265" i="327"/>
  <c r="H265" i="327"/>
  <c r="I265" i="327"/>
  <c r="J265" i="327"/>
  <c r="K265" i="327"/>
  <c r="L265" i="327"/>
  <c r="M265" i="327"/>
  <c r="B266" i="327"/>
  <c r="H266" i="327" s="1"/>
  <c r="D266" i="327"/>
  <c r="E266" i="327"/>
  <c r="B267" i="327"/>
  <c r="L267" i="327" s="1"/>
  <c r="C267" i="327"/>
  <c r="H267" i="327"/>
  <c r="I267" i="327"/>
  <c r="J267" i="327"/>
  <c r="B268" i="327"/>
  <c r="C268" i="327"/>
  <c r="D268" i="327"/>
  <c r="E268" i="327"/>
  <c r="F268" i="327"/>
  <c r="H268" i="327"/>
  <c r="I268" i="327"/>
  <c r="J268" i="327"/>
  <c r="K268" i="327"/>
  <c r="L268" i="327"/>
  <c r="M268" i="327"/>
  <c r="B269" i="327"/>
  <c r="D269" i="327" s="1"/>
  <c r="C269" i="327"/>
  <c r="B270" i="327"/>
  <c r="H270" i="327" s="1"/>
  <c r="D270" i="327"/>
  <c r="E270" i="327"/>
  <c r="F270" i="327"/>
  <c r="I270" i="327"/>
  <c r="B271" i="327"/>
  <c r="L271" i="327" s="1"/>
  <c r="C271" i="327"/>
  <c r="D271" i="327"/>
  <c r="E271" i="327"/>
  <c r="F271" i="327"/>
  <c r="H271" i="327"/>
  <c r="I271" i="327"/>
  <c r="J271" i="327"/>
  <c r="K271" i="327"/>
  <c r="M271" i="327"/>
  <c r="B272" i="327"/>
  <c r="C272" i="327" s="1"/>
  <c r="B273" i="327"/>
  <c r="D273" i="327" s="1"/>
  <c r="C273" i="327"/>
  <c r="E273" i="327"/>
  <c r="F273" i="327"/>
  <c r="B274" i="327"/>
  <c r="H274" i="327" s="1"/>
  <c r="C274" i="327"/>
  <c r="D274" i="327"/>
  <c r="E274" i="327"/>
  <c r="I274" i="327"/>
  <c r="J274" i="327"/>
  <c r="K274" i="327"/>
  <c r="L274" i="327"/>
  <c r="B275" i="327"/>
  <c r="L275" i="327" s="1"/>
  <c r="C275" i="327"/>
  <c r="D275" i="327"/>
  <c r="E275" i="327"/>
  <c r="F275" i="327"/>
  <c r="H275" i="327"/>
  <c r="I275" i="327"/>
  <c r="J275" i="327"/>
  <c r="K275" i="327"/>
  <c r="M275" i="327"/>
  <c r="B276" i="327"/>
  <c r="F276" i="327" s="1"/>
  <c r="D276" i="327"/>
  <c r="E276" i="327"/>
  <c r="B277" i="327"/>
  <c r="D277" i="327" s="1"/>
  <c r="I277" i="327"/>
  <c r="J277" i="327"/>
  <c r="B278" i="327"/>
  <c r="H278" i="327" s="1"/>
  <c r="C278" i="327"/>
  <c r="D278" i="327"/>
  <c r="E278" i="327"/>
  <c r="F278" i="327"/>
  <c r="I278" i="327"/>
  <c r="J278" i="327"/>
  <c r="K278" i="327"/>
  <c r="L278" i="327"/>
  <c r="M278" i="327"/>
  <c r="B279" i="327"/>
  <c r="L279" i="327" s="1"/>
  <c r="C279" i="327"/>
  <c r="B280" i="327"/>
  <c r="I280" i="327" s="1"/>
  <c r="D280" i="327"/>
  <c r="E280" i="327"/>
  <c r="F280" i="327"/>
  <c r="H280" i="327"/>
  <c r="B281" i="327"/>
  <c r="D281" i="327" s="1"/>
  <c r="C281" i="327"/>
  <c r="E281" i="327"/>
  <c r="F281" i="327"/>
  <c r="I281" i="327"/>
  <c r="J281" i="327"/>
  <c r="K281" i="327"/>
  <c r="L281" i="327"/>
  <c r="M281" i="327"/>
  <c r="B282" i="327"/>
  <c r="H282" i="327" s="1"/>
  <c r="D282" i="327"/>
  <c r="E282" i="327"/>
  <c r="F282" i="327"/>
  <c r="I282" i="327"/>
  <c r="J282" i="327"/>
  <c r="K282" i="327"/>
  <c r="L282" i="327"/>
  <c r="M282" i="327"/>
  <c r="B283" i="327"/>
  <c r="L283" i="327" s="1"/>
  <c r="C283" i="327"/>
  <c r="D283" i="327"/>
  <c r="E283" i="327"/>
  <c r="F283" i="327"/>
  <c r="B284" i="327"/>
  <c r="L284" i="327" s="1"/>
  <c r="C284" i="327"/>
  <c r="D284" i="327"/>
  <c r="E284" i="327"/>
  <c r="H284" i="327"/>
  <c r="I284" i="327"/>
  <c r="J284" i="327"/>
  <c r="K284" i="327"/>
  <c r="B285" i="327"/>
  <c r="D285" i="327" s="1"/>
  <c r="C285" i="327"/>
  <c r="E285" i="327"/>
  <c r="F285" i="327"/>
  <c r="H285" i="327"/>
  <c r="I285" i="327"/>
  <c r="J285" i="327"/>
  <c r="K285" i="327"/>
  <c r="L285" i="327"/>
  <c r="M285" i="327"/>
  <c r="B286" i="327"/>
  <c r="H286" i="327" s="1"/>
  <c r="C286" i="327"/>
  <c r="D286" i="327"/>
  <c r="B287" i="327"/>
  <c r="L287" i="327" s="1"/>
  <c r="F287" i="327"/>
  <c r="H287" i="327"/>
  <c r="I287" i="327"/>
  <c r="B288" i="327"/>
  <c r="C288" i="327"/>
  <c r="D288" i="327"/>
  <c r="E288" i="327"/>
  <c r="F288" i="327"/>
  <c r="H288" i="327"/>
  <c r="I288" i="327"/>
  <c r="J288" i="327"/>
  <c r="K288" i="327"/>
  <c r="L288" i="327"/>
  <c r="M288" i="327"/>
  <c r="B289" i="327"/>
  <c r="D289" i="327" s="1"/>
  <c r="B290" i="327"/>
  <c r="H290" i="327" s="1"/>
  <c r="C290" i="327"/>
  <c r="D290" i="327"/>
  <c r="E290" i="327"/>
  <c r="F290" i="327"/>
  <c r="B291" i="327"/>
  <c r="L291" i="327" s="1"/>
  <c r="C291" i="327"/>
  <c r="D291" i="327"/>
  <c r="E291" i="327"/>
  <c r="F291" i="327"/>
  <c r="H291" i="327"/>
  <c r="I291" i="327"/>
  <c r="J291" i="327"/>
  <c r="K291" i="327"/>
  <c r="M291" i="327"/>
  <c r="B292" i="327"/>
  <c r="C292" i="327" s="1"/>
  <c r="D292" i="327"/>
  <c r="E292" i="327"/>
  <c r="F292" i="327"/>
  <c r="H292" i="327"/>
  <c r="I292" i="327"/>
  <c r="J292" i="327"/>
  <c r="K292" i="327"/>
  <c r="L292" i="327"/>
  <c r="M292" i="327"/>
  <c r="B293" i="327"/>
  <c r="D293" i="327" s="1"/>
  <c r="E293" i="327"/>
  <c r="F293" i="327"/>
  <c r="B294" i="327"/>
  <c r="H294" i="327" s="1"/>
  <c r="C294" i="327"/>
  <c r="I294" i="327"/>
  <c r="J294" i="327"/>
  <c r="K294" i="327"/>
  <c r="B295" i="327"/>
  <c r="L295" i="327" s="1"/>
  <c r="C295" i="327"/>
  <c r="D295" i="327"/>
  <c r="E295" i="327"/>
  <c r="F295" i="327"/>
  <c r="H295" i="327"/>
  <c r="I295" i="327"/>
  <c r="J295" i="327"/>
  <c r="K295" i="327"/>
  <c r="M295" i="327"/>
  <c r="B296" i="327"/>
  <c r="E296" i="327" s="1"/>
  <c r="C296" i="327"/>
  <c r="D296" i="327"/>
  <c r="M296" i="327"/>
  <c r="B297" i="327"/>
  <c r="D297" i="327" s="1"/>
  <c r="E297" i="327"/>
  <c r="F297" i="327"/>
  <c r="H297" i="327"/>
  <c r="I297" i="327"/>
  <c r="B298" i="327"/>
  <c r="H298" i="327" s="1"/>
  <c r="C298" i="327"/>
  <c r="D298" i="327"/>
  <c r="E298" i="327"/>
  <c r="F298" i="327"/>
  <c r="I298" i="327"/>
  <c r="J298" i="327"/>
  <c r="K298" i="327"/>
  <c r="L298" i="327"/>
  <c r="M298" i="327"/>
  <c r="B299" i="327"/>
  <c r="L299" i="327" s="1"/>
  <c r="B300" i="327"/>
  <c r="H300" i="327" s="1"/>
  <c r="C300" i="327"/>
  <c r="D300" i="327"/>
  <c r="E300" i="327"/>
  <c r="F300" i="327"/>
  <c r="M300" i="327"/>
  <c r="B301" i="327"/>
  <c r="D301" i="327" s="1"/>
  <c r="C301" i="327"/>
  <c r="E301" i="327"/>
  <c r="F301" i="327"/>
  <c r="H301" i="327"/>
  <c r="I301" i="327"/>
  <c r="J301" i="327"/>
  <c r="K301" i="327"/>
  <c r="L301" i="327"/>
  <c r="B302" i="327"/>
  <c r="H302" i="327" s="1"/>
  <c r="C302" i="327"/>
  <c r="D302" i="327"/>
  <c r="E302" i="327"/>
  <c r="F302" i="327"/>
  <c r="I302" i="327"/>
  <c r="J302" i="327"/>
  <c r="K302" i="327"/>
  <c r="L302" i="327"/>
  <c r="M302" i="327"/>
  <c r="B303" i="327"/>
  <c r="L303" i="327" s="1"/>
  <c r="D303" i="327"/>
  <c r="E303" i="327"/>
  <c r="B304" i="327"/>
  <c r="K304" i="327" s="1"/>
  <c r="C304" i="327"/>
  <c r="H304" i="327"/>
  <c r="I304" i="327"/>
  <c r="J304" i="327"/>
  <c r="B305" i="327"/>
  <c r="D305" i="327" s="1"/>
  <c r="C305" i="327"/>
  <c r="E305" i="327"/>
  <c r="F305" i="327"/>
  <c r="H305" i="327"/>
  <c r="I305" i="327"/>
  <c r="J305" i="327"/>
  <c r="K305" i="327"/>
  <c r="L305" i="327"/>
  <c r="M305" i="327"/>
  <c r="B6" i="327"/>
  <c r="AP72" i="351"/>
  <c r="AP71" i="351"/>
  <c r="AN66" i="351"/>
  <c r="B66" i="351"/>
  <c r="AN65" i="351"/>
  <c r="B65" i="351"/>
  <c r="AN64" i="351"/>
  <c r="N64" i="351"/>
  <c r="O64" i="351" s="1"/>
  <c r="H64" i="351"/>
  <c r="I64" i="351" s="1"/>
  <c r="B64" i="351"/>
  <c r="AN63" i="351"/>
  <c r="B63" i="351"/>
  <c r="AN62" i="351"/>
  <c r="Z62" i="351"/>
  <c r="AA62" i="351" s="1"/>
  <c r="B62" i="351"/>
  <c r="AC62" i="351" s="1"/>
  <c r="AD62" i="351" s="1"/>
  <c r="AN61" i="351"/>
  <c r="AL61" i="351"/>
  <c r="AM61" i="351" s="1"/>
  <c r="B61" i="351"/>
  <c r="AO60" i="351"/>
  <c r="AN60" i="351"/>
  <c r="Q60" i="351"/>
  <c r="R60" i="351" s="1"/>
  <c r="K60" i="351"/>
  <c r="L60" i="351" s="1"/>
  <c r="B60" i="351"/>
  <c r="AN59" i="351"/>
  <c r="Q59" i="351"/>
  <c r="R59" i="351" s="1"/>
  <c r="B59" i="351"/>
  <c r="AN58" i="351"/>
  <c r="E58" i="351"/>
  <c r="F58" i="351" s="1"/>
  <c r="B58" i="351"/>
  <c r="AO57" i="351"/>
  <c r="AN57" i="351"/>
  <c r="Q57" i="351"/>
  <c r="R57" i="351" s="1"/>
  <c r="B57" i="351"/>
  <c r="AF57" i="351" s="1"/>
  <c r="AG57" i="351" s="1"/>
  <c r="AN56" i="351"/>
  <c r="B56" i="351"/>
  <c r="AL56" i="351" s="1"/>
  <c r="AM56" i="351" s="1"/>
  <c r="AN55" i="351"/>
  <c r="T55" i="351"/>
  <c r="U55" i="351" s="1"/>
  <c r="B55" i="351"/>
  <c r="AN54" i="351"/>
  <c r="AM54" i="351"/>
  <c r="AL54" i="351"/>
  <c r="H54" i="351"/>
  <c r="I54" i="351" s="1"/>
  <c r="B54" i="351"/>
  <c r="Z54" i="351" s="1"/>
  <c r="AA54" i="351" s="1"/>
  <c r="AN53" i="351"/>
  <c r="X53" i="351"/>
  <c r="W53" i="351"/>
  <c r="B53" i="351"/>
  <c r="AC53" i="351" s="1"/>
  <c r="AD53" i="351" s="1"/>
  <c r="AN52" i="351"/>
  <c r="B52" i="351"/>
  <c r="AC52" i="351" s="1"/>
  <c r="AD52" i="351" s="1"/>
  <c r="AN51" i="351"/>
  <c r="Q51" i="351"/>
  <c r="R51" i="351" s="1"/>
  <c r="E51" i="351"/>
  <c r="F51" i="351" s="1"/>
  <c r="B51" i="351"/>
  <c r="AN50" i="351"/>
  <c r="X50" i="351"/>
  <c r="W50" i="351"/>
  <c r="B50" i="351"/>
  <c r="AI50" i="351" s="1"/>
  <c r="AJ50" i="351" s="1"/>
  <c r="AN49" i="351"/>
  <c r="AL49" i="351"/>
  <c r="AM49" i="351" s="1"/>
  <c r="AF49" i="351"/>
  <c r="AG49" i="351" s="1"/>
  <c r="H49" i="351"/>
  <c r="I49" i="351" s="1"/>
  <c r="B49" i="351"/>
  <c r="AN48" i="351"/>
  <c r="Q48" i="351"/>
  <c r="R48" i="351" s="1"/>
  <c r="K48" i="351"/>
  <c r="L48" i="351" s="1"/>
  <c r="B48" i="351"/>
  <c r="AN47" i="351"/>
  <c r="Z47" i="351"/>
  <c r="AA47" i="351" s="1"/>
  <c r="B47" i="351"/>
  <c r="H47" i="351" s="1"/>
  <c r="I47" i="351" s="1"/>
  <c r="AN46" i="351"/>
  <c r="H46" i="351"/>
  <c r="I46" i="351" s="1"/>
  <c r="E46" i="351"/>
  <c r="F46" i="351" s="1"/>
  <c r="B46" i="351"/>
  <c r="Z46" i="351" s="1"/>
  <c r="AA46" i="351" s="1"/>
  <c r="AN45" i="351"/>
  <c r="W45" i="351"/>
  <c r="X45" i="351" s="1"/>
  <c r="Q45" i="351"/>
  <c r="R45" i="351" s="1"/>
  <c r="B45" i="351"/>
  <c r="AI45" i="351" s="1"/>
  <c r="AJ45" i="351" s="1"/>
  <c r="AN44" i="351"/>
  <c r="AL44" i="351"/>
  <c r="AM44" i="351" s="1"/>
  <c r="AF44" i="351"/>
  <c r="AG44" i="351" s="1"/>
  <c r="I44" i="351"/>
  <c r="H44" i="351"/>
  <c r="B44" i="351"/>
  <c r="AC44" i="351" s="1"/>
  <c r="AD44" i="351" s="1"/>
  <c r="AO42" i="351"/>
  <c r="AN42" i="351"/>
  <c r="AL42" i="351"/>
  <c r="AM42" i="351" s="1"/>
  <c r="N42" i="351"/>
  <c r="O42" i="351" s="1"/>
  <c r="H42" i="351"/>
  <c r="I42" i="351" s="1"/>
  <c r="B42" i="351"/>
  <c r="AN41" i="351"/>
  <c r="AC41" i="351"/>
  <c r="AD41" i="351" s="1"/>
  <c r="W41" i="351"/>
  <c r="X41" i="351" s="1"/>
  <c r="B41" i="351"/>
  <c r="AO40" i="351"/>
  <c r="AN40" i="351"/>
  <c r="AL40" i="351"/>
  <c r="AM40" i="351" s="1"/>
  <c r="O40" i="351"/>
  <c r="N40" i="351"/>
  <c r="H40" i="351"/>
  <c r="I40" i="351" s="1"/>
  <c r="B40" i="351"/>
  <c r="Z40" i="351" s="1"/>
  <c r="AA40" i="351" s="1"/>
  <c r="AN39" i="351"/>
  <c r="AF39" i="351"/>
  <c r="AG39" i="351" s="1"/>
  <c r="AC39" i="351"/>
  <c r="AD39" i="351" s="1"/>
  <c r="W39" i="351"/>
  <c r="X39" i="351" s="1"/>
  <c r="B39" i="351"/>
  <c r="Z39" i="351" s="1"/>
  <c r="AA39" i="351" s="1"/>
  <c r="AO38" i="351"/>
  <c r="AN38" i="351"/>
  <c r="T38" i="351"/>
  <c r="U38" i="351" s="1"/>
  <c r="N38" i="351"/>
  <c r="O38" i="351" s="1"/>
  <c r="B38" i="351"/>
  <c r="AN37" i="351"/>
  <c r="AM37" i="351"/>
  <c r="AL37" i="351"/>
  <c r="AI37" i="351"/>
  <c r="AJ37" i="351" s="1"/>
  <c r="L37" i="351"/>
  <c r="K37" i="351"/>
  <c r="H37" i="351"/>
  <c r="I37" i="351" s="1"/>
  <c r="B37" i="351"/>
  <c r="Z37" i="351" s="1"/>
  <c r="AA37" i="351" s="1"/>
  <c r="AN36" i="351"/>
  <c r="B36" i="351"/>
  <c r="Q36" i="351" s="1"/>
  <c r="R36" i="351" s="1"/>
  <c r="AO35" i="351"/>
  <c r="AN35" i="351"/>
  <c r="T35" i="351"/>
  <c r="U35" i="351" s="1"/>
  <c r="N35" i="351"/>
  <c r="O35" i="351" s="1"/>
  <c r="B35" i="351"/>
  <c r="AN34" i="351"/>
  <c r="AJ34" i="351"/>
  <c r="AI34" i="351"/>
  <c r="AC34" i="351"/>
  <c r="AD34" i="351" s="1"/>
  <c r="B34" i="351"/>
  <c r="AN33" i="351"/>
  <c r="Q33" i="351"/>
  <c r="R33" i="351" s="1"/>
  <c r="B33" i="351"/>
  <c r="Z33" i="351" s="1"/>
  <c r="AA33" i="351" s="1"/>
  <c r="AN32" i="351"/>
  <c r="AM32" i="351"/>
  <c r="AL32" i="351"/>
  <c r="AI32" i="351"/>
  <c r="AJ32" i="351" s="1"/>
  <c r="L32" i="351"/>
  <c r="K32" i="351"/>
  <c r="H32" i="351"/>
  <c r="I32" i="351" s="1"/>
  <c r="B32" i="351"/>
  <c r="Z32" i="351" s="1"/>
  <c r="AA32" i="351" s="1"/>
  <c r="AN31" i="351"/>
  <c r="W31" i="351"/>
  <c r="X31" i="351" s="1"/>
  <c r="B31" i="351"/>
  <c r="T31" i="351" s="1"/>
  <c r="U31" i="351" s="1"/>
  <c r="AN30" i="351"/>
  <c r="Q30" i="351"/>
  <c r="R30" i="351" s="1"/>
  <c r="K30" i="351"/>
  <c r="L30" i="351" s="1"/>
  <c r="B30" i="351"/>
  <c r="AN29" i="351"/>
  <c r="AI29" i="351"/>
  <c r="AJ29" i="351" s="1"/>
  <c r="AF29" i="351"/>
  <c r="AG29" i="351" s="1"/>
  <c r="Z29" i="351"/>
  <c r="AA29" i="351" s="1"/>
  <c r="B29" i="351"/>
  <c r="AO28" i="351"/>
  <c r="AN28" i="351"/>
  <c r="T28" i="351"/>
  <c r="U28" i="351" s="1"/>
  <c r="Q28" i="351"/>
  <c r="R28" i="351" s="1"/>
  <c r="B28" i="351"/>
  <c r="AN27" i="351"/>
  <c r="AL27" i="351"/>
  <c r="AM27" i="351" s="1"/>
  <c r="AF27" i="351"/>
  <c r="AG27" i="351" s="1"/>
  <c r="K27" i="351"/>
  <c r="L27" i="351" s="1"/>
  <c r="E27" i="351"/>
  <c r="F27" i="351" s="1"/>
  <c r="B27" i="351"/>
  <c r="AN26" i="351"/>
  <c r="Z26" i="351"/>
  <c r="AA26" i="351" s="1"/>
  <c r="W26" i="351"/>
  <c r="X26" i="351" s="1"/>
  <c r="B26" i="351"/>
  <c r="AO25" i="351"/>
  <c r="AN25" i="351"/>
  <c r="AL25" i="351"/>
  <c r="AM25" i="351" s="1"/>
  <c r="Q25" i="351"/>
  <c r="R25" i="351" s="1"/>
  <c r="N25" i="351"/>
  <c r="O25" i="351" s="1"/>
  <c r="H25" i="351"/>
  <c r="I25" i="351" s="1"/>
  <c r="B25" i="351"/>
  <c r="AN24" i="351"/>
  <c r="B24" i="351"/>
  <c r="Z24" i="351" s="1"/>
  <c r="AA24" i="351" s="1"/>
  <c r="AO23" i="351"/>
  <c r="AN23" i="351"/>
  <c r="T23" i="351"/>
  <c r="U23" i="351" s="1"/>
  <c r="N23" i="351"/>
  <c r="O23" i="351" s="1"/>
  <c r="B23" i="351"/>
  <c r="AN21" i="351"/>
  <c r="AF21" i="351"/>
  <c r="AG21" i="351" s="1"/>
  <c r="Z21" i="351"/>
  <c r="AA21" i="351" s="1"/>
  <c r="E21" i="351"/>
  <c r="F21" i="351" s="1"/>
  <c r="B21" i="351"/>
  <c r="Q21" i="351" s="1"/>
  <c r="R21" i="351" s="1"/>
  <c r="AO20" i="351"/>
  <c r="AN20" i="351"/>
  <c r="Z20" i="351"/>
  <c r="AA20" i="351" s="1"/>
  <c r="W20" i="351"/>
  <c r="X20" i="351" s="1"/>
  <c r="U20" i="351"/>
  <c r="T20" i="351"/>
  <c r="B20" i="351"/>
  <c r="AO19" i="351"/>
  <c r="AN19" i="351"/>
  <c r="AL19" i="351"/>
  <c r="AM19" i="351" s="1"/>
  <c r="AI19" i="351"/>
  <c r="AJ19" i="351" s="1"/>
  <c r="K19" i="351"/>
  <c r="L19" i="351" s="1"/>
  <c r="E19" i="351"/>
  <c r="F19" i="351" s="1"/>
  <c r="B19" i="351"/>
  <c r="AN18" i="351"/>
  <c r="Z18" i="351"/>
  <c r="AA18" i="351" s="1"/>
  <c r="X18" i="351"/>
  <c r="W18" i="351"/>
  <c r="T18" i="351"/>
  <c r="U18" i="351" s="1"/>
  <c r="B18" i="351"/>
  <c r="AC18" i="351" s="1"/>
  <c r="AD18" i="351" s="1"/>
  <c r="AO17" i="351"/>
  <c r="AN17" i="351"/>
  <c r="AL17" i="351"/>
  <c r="AM17" i="351" s="1"/>
  <c r="Q17" i="351"/>
  <c r="R17" i="351" s="1"/>
  <c r="N17" i="351"/>
  <c r="O17" i="351" s="1"/>
  <c r="B17" i="351"/>
  <c r="AI17" i="351" s="1"/>
  <c r="AJ17" i="351" s="1"/>
  <c r="B7" i="351"/>
  <c r="C6" i="351"/>
  <c r="AO65" i="351" s="1"/>
  <c r="D2" i="351"/>
  <c r="AP72" i="350"/>
  <c r="AP71" i="350"/>
  <c r="AN66" i="350"/>
  <c r="B66" i="350"/>
  <c r="AN65" i="350"/>
  <c r="B65" i="350"/>
  <c r="AN64" i="350"/>
  <c r="B64" i="350"/>
  <c r="AF64" i="350" s="1"/>
  <c r="AG64" i="350" s="1"/>
  <c r="AN63" i="350"/>
  <c r="B63" i="350"/>
  <c r="AN62" i="350"/>
  <c r="B62" i="350"/>
  <c r="AO62" i="350" s="1"/>
  <c r="AN61" i="350"/>
  <c r="B61" i="350"/>
  <c r="AN60" i="350"/>
  <c r="B60" i="350"/>
  <c r="AN59" i="350"/>
  <c r="B59" i="350"/>
  <c r="AN58" i="350"/>
  <c r="B58" i="350"/>
  <c r="AN57" i="350"/>
  <c r="B57" i="350"/>
  <c r="AN56" i="350"/>
  <c r="B56" i="350"/>
  <c r="AO56" i="350" s="1"/>
  <c r="AN55" i="350"/>
  <c r="B55" i="350"/>
  <c r="AN54" i="350"/>
  <c r="B54" i="350"/>
  <c r="AN53" i="350"/>
  <c r="B53" i="350"/>
  <c r="AN52" i="350"/>
  <c r="B52" i="350"/>
  <c r="AN51" i="350"/>
  <c r="B51" i="350"/>
  <c r="AN50" i="350"/>
  <c r="B50" i="350"/>
  <c r="AN49" i="350"/>
  <c r="B49" i="350"/>
  <c r="AN48" i="350"/>
  <c r="B48" i="350"/>
  <c r="AC48" i="350" s="1"/>
  <c r="AD48" i="350" s="1"/>
  <c r="AN47" i="350"/>
  <c r="B47" i="350"/>
  <c r="AC47" i="350" s="1"/>
  <c r="AD47" i="350" s="1"/>
  <c r="AN46" i="350"/>
  <c r="B46" i="350"/>
  <c r="W46" i="350" s="1"/>
  <c r="X46" i="350" s="1"/>
  <c r="AN45" i="350"/>
  <c r="B45" i="350"/>
  <c r="Z45" i="350" s="1"/>
  <c r="AA45" i="350" s="1"/>
  <c r="AN44" i="350"/>
  <c r="B44" i="350"/>
  <c r="Z44" i="350" s="1"/>
  <c r="AA44" i="350" s="1"/>
  <c r="AN42" i="350"/>
  <c r="B42" i="350"/>
  <c r="Z42" i="350" s="1"/>
  <c r="AA42" i="350" s="1"/>
  <c r="AN41" i="350"/>
  <c r="B41" i="350"/>
  <c r="W41" i="350" s="1"/>
  <c r="X41" i="350" s="1"/>
  <c r="AN40" i="350"/>
  <c r="B40" i="350"/>
  <c r="AN39" i="350"/>
  <c r="B39" i="350"/>
  <c r="AN38" i="350"/>
  <c r="B38" i="350"/>
  <c r="Z38" i="350" s="1"/>
  <c r="AA38" i="350" s="1"/>
  <c r="AN37" i="350"/>
  <c r="B37" i="350"/>
  <c r="AN36" i="350"/>
  <c r="B36" i="350"/>
  <c r="AN35" i="350"/>
  <c r="B35" i="350"/>
  <c r="AN34" i="350"/>
  <c r="B34" i="350"/>
  <c r="AN33" i="350"/>
  <c r="B33" i="350"/>
  <c r="T33" i="350" s="1"/>
  <c r="U33" i="350" s="1"/>
  <c r="AN32" i="350"/>
  <c r="B32" i="350"/>
  <c r="AN31" i="350"/>
  <c r="B31" i="350"/>
  <c r="Z31" i="350" s="1"/>
  <c r="AA31" i="350" s="1"/>
  <c r="AN30" i="350"/>
  <c r="B30" i="350"/>
  <c r="AN29" i="350"/>
  <c r="AI29" i="350"/>
  <c r="AJ29" i="350" s="1"/>
  <c r="H29" i="350"/>
  <c r="I29" i="350" s="1"/>
  <c r="B29" i="350"/>
  <c r="AN28" i="350"/>
  <c r="Z28" i="350"/>
  <c r="AA28" i="350" s="1"/>
  <c r="W28" i="350"/>
  <c r="X28" i="350" s="1"/>
  <c r="B28" i="350"/>
  <c r="AL28" i="350" s="1"/>
  <c r="AM28" i="350" s="1"/>
  <c r="AN27" i="350"/>
  <c r="AL27" i="350"/>
  <c r="AM27" i="350" s="1"/>
  <c r="N27" i="350"/>
  <c r="O27" i="350" s="1"/>
  <c r="K27" i="350"/>
  <c r="L27" i="350" s="1"/>
  <c r="B27" i="350"/>
  <c r="Z27" i="350" s="1"/>
  <c r="AA27" i="350" s="1"/>
  <c r="AN26" i="350"/>
  <c r="B26" i="350"/>
  <c r="T26" i="350" s="1"/>
  <c r="U26" i="350" s="1"/>
  <c r="AO25" i="350"/>
  <c r="AN25" i="350"/>
  <c r="T25" i="350"/>
  <c r="U25" i="350" s="1"/>
  <c r="Q25" i="350"/>
  <c r="R25" i="350" s="1"/>
  <c r="N25" i="350"/>
  <c r="O25" i="350" s="1"/>
  <c r="B25" i="350"/>
  <c r="AN24" i="350"/>
  <c r="AF24" i="350"/>
  <c r="AG24" i="350" s="1"/>
  <c r="H24" i="350"/>
  <c r="I24" i="350" s="1"/>
  <c r="E24" i="350"/>
  <c r="F24" i="350" s="1"/>
  <c r="B24" i="350"/>
  <c r="AN23" i="350"/>
  <c r="W23" i="350"/>
  <c r="X23" i="350" s="1"/>
  <c r="T23" i="350"/>
  <c r="U23" i="350" s="1"/>
  <c r="B23" i="350"/>
  <c r="AN21" i="350"/>
  <c r="AI21" i="350"/>
  <c r="AJ21" i="350" s="1"/>
  <c r="AF21" i="350"/>
  <c r="AG21" i="350" s="1"/>
  <c r="H21" i="350"/>
  <c r="I21" i="350" s="1"/>
  <c r="E21" i="350"/>
  <c r="F21" i="350" s="1"/>
  <c r="B21" i="350"/>
  <c r="AN20" i="350"/>
  <c r="Z20" i="350"/>
  <c r="AA20" i="350" s="1"/>
  <c r="W20" i="350"/>
  <c r="X20" i="350" s="1"/>
  <c r="B20" i="350"/>
  <c r="Q20" i="350" s="1"/>
  <c r="R20" i="350" s="1"/>
  <c r="AO19" i="350"/>
  <c r="AN19" i="350"/>
  <c r="AM19" i="350"/>
  <c r="AL19" i="350"/>
  <c r="O19" i="350"/>
  <c r="N19" i="350"/>
  <c r="K19" i="350"/>
  <c r="L19" i="350" s="1"/>
  <c r="B19" i="350"/>
  <c r="Z19" i="350" s="1"/>
  <c r="AA19" i="350" s="1"/>
  <c r="AN18" i="350"/>
  <c r="Z18" i="350"/>
  <c r="AA18" i="350" s="1"/>
  <c r="B18" i="350"/>
  <c r="AC18" i="350" s="1"/>
  <c r="AD18" i="350" s="1"/>
  <c r="AO17" i="350"/>
  <c r="AN17" i="350"/>
  <c r="T17" i="350"/>
  <c r="U17" i="350" s="1"/>
  <c r="Q17" i="350"/>
  <c r="R17" i="350" s="1"/>
  <c r="B17" i="350"/>
  <c r="Z17" i="350" s="1"/>
  <c r="AA17" i="350" s="1"/>
  <c r="B7" i="350"/>
  <c r="C6" i="350"/>
  <c r="K66" i="350" s="1"/>
  <c r="L66" i="350" s="1"/>
  <c r="D2" i="350"/>
  <c r="AP72" i="349"/>
  <c r="AP71" i="349"/>
  <c r="AN66" i="349"/>
  <c r="B66" i="349"/>
  <c r="AN65" i="349"/>
  <c r="H65" i="349"/>
  <c r="I65" i="349" s="1"/>
  <c r="B65" i="349"/>
  <c r="AN64" i="349"/>
  <c r="B64" i="349"/>
  <c r="Z64" i="349" s="1"/>
  <c r="AA64" i="349" s="1"/>
  <c r="AN63" i="349"/>
  <c r="AC63" i="349"/>
  <c r="AD63" i="349" s="1"/>
  <c r="B63" i="349"/>
  <c r="AF63" i="349" s="1"/>
  <c r="AG63" i="349" s="1"/>
  <c r="AN62" i="349"/>
  <c r="B62" i="349"/>
  <c r="AN61" i="349"/>
  <c r="AL61" i="349"/>
  <c r="AM61" i="349" s="1"/>
  <c r="B61" i="349"/>
  <c r="AO60" i="349"/>
  <c r="AN60" i="349"/>
  <c r="AL60" i="349"/>
  <c r="AM60" i="349" s="1"/>
  <c r="H60" i="349"/>
  <c r="I60" i="349" s="1"/>
  <c r="B60" i="349"/>
  <c r="AO59" i="349"/>
  <c r="AN59" i="349"/>
  <c r="Q59" i="349"/>
  <c r="R59" i="349" s="1"/>
  <c r="K59" i="349"/>
  <c r="L59" i="349" s="1"/>
  <c r="B59" i="349"/>
  <c r="AC59" i="349" s="1"/>
  <c r="AD59" i="349" s="1"/>
  <c r="AN58" i="349"/>
  <c r="AC58" i="349"/>
  <c r="AD58" i="349" s="1"/>
  <c r="W58" i="349"/>
  <c r="X58" i="349" s="1"/>
  <c r="B58" i="349"/>
  <c r="Z58" i="349" s="1"/>
  <c r="AA58" i="349" s="1"/>
  <c r="AO57" i="349"/>
  <c r="AN57" i="349"/>
  <c r="AF57" i="349"/>
  <c r="AG57" i="349" s="1"/>
  <c r="H57" i="349"/>
  <c r="I57" i="349" s="1"/>
  <c r="B57" i="349"/>
  <c r="E57" i="349" s="1"/>
  <c r="F57" i="349" s="1"/>
  <c r="AN56" i="349"/>
  <c r="T56" i="349"/>
  <c r="U56" i="349" s="1"/>
  <c r="N56" i="349"/>
  <c r="O56" i="349" s="1"/>
  <c r="B56" i="349"/>
  <c r="AF56" i="349" s="1"/>
  <c r="AG56" i="349" s="1"/>
  <c r="AN55" i="349"/>
  <c r="AI55" i="349"/>
  <c r="AJ55" i="349" s="1"/>
  <c r="W55" i="349"/>
  <c r="X55" i="349" s="1"/>
  <c r="B55" i="349"/>
  <c r="AC55" i="349" s="1"/>
  <c r="AD55" i="349" s="1"/>
  <c r="AN54" i="349"/>
  <c r="N54" i="349"/>
  <c r="O54" i="349" s="1"/>
  <c r="H54" i="349"/>
  <c r="I54" i="349" s="1"/>
  <c r="B54" i="349"/>
  <c r="AN53" i="349"/>
  <c r="AF53" i="349"/>
  <c r="AG53" i="349" s="1"/>
  <c r="Z53" i="349"/>
  <c r="AA53" i="349" s="1"/>
  <c r="E53" i="349"/>
  <c r="F53" i="349" s="1"/>
  <c r="B53" i="349"/>
  <c r="AC53" i="349" s="1"/>
  <c r="AD53" i="349" s="1"/>
  <c r="AO52" i="349"/>
  <c r="AN52" i="349"/>
  <c r="T52" i="349"/>
  <c r="U52" i="349" s="1"/>
  <c r="K52" i="349"/>
  <c r="L52" i="349" s="1"/>
  <c r="B52" i="349"/>
  <c r="AC52" i="349" s="1"/>
  <c r="AD52" i="349" s="1"/>
  <c r="AN51" i="349"/>
  <c r="B51" i="349"/>
  <c r="AL51" i="349" s="1"/>
  <c r="AM51" i="349" s="1"/>
  <c r="AN50" i="349"/>
  <c r="AC50" i="349"/>
  <c r="AD50" i="349" s="1"/>
  <c r="Q50" i="349"/>
  <c r="R50" i="349" s="1"/>
  <c r="K50" i="349"/>
  <c r="L50" i="349" s="1"/>
  <c r="B50" i="349"/>
  <c r="Z50" i="349" s="1"/>
  <c r="AA50" i="349" s="1"/>
  <c r="AO49" i="349"/>
  <c r="AN49" i="349"/>
  <c r="AF49" i="349"/>
  <c r="AG49" i="349" s="1"/>
  <c r="N49" i="349"/>
  <c r="O49" i="349" s="1"/>
  <c r="H49" i="349"/>
  <c r="I49" i="349" s="1"/>
  <c r="E49" i="349"/>
  <c r="F49" i="349" s="1"/>
  <c r="B49" i="349"/>
  <c r="Z49" i="349" s="1"/>
  <c r="AA49" i="349" s="1"/>
  <c r="AN48" i="349"/>
  <c r="AL48" i="349"/>
  <c r="AM48" i="349" s="1"/>
  <c r="Q48" i="349"/>
  <c r="R48" i="349" s="1"/>
  <c r="K48" i="349"/>
  <c r="L48" i="349" s="1"/>
  <c r="B48" i="349"/>
  <c r="AC48" i="349" s="1"/>
  <c r="AD48" i="349" s="1"/>
  <c r="AN47" i="349"/>
  <c r="AF47" i="349"/>
  <c r="AG47" i="349" s="1"/>
  <c r="Z47" i="349"/>
  <c r="AA47" i="349" s="1"/>
  <c r="H47" i="349"/>
  <c r="I47" i="349" s="1"/>
  <c r="E47" i="349"/>
  <c r="F47" i="349" s="1"/>
  <c r="B47" i="349"/>
  <c r="AO46" i="349"/>
  <c r="AN46" i="349"/>
  <c r="AC46" i="349"/>
  <c r="AD46" i="349" s="1"/>
  <c r="W46" i="349"/>
  <c r="X46" i="349" s="1"/>
  <c r="T46" i="349"/>
  <c r="U46" i="349" s="1"/>
  <c r="K46" i="349"/>
  <c r="L46" i="349" s="1"/>
  <c r="H46" i="349"/>
  <c r="I46" i="349" s="1"/>
  <c r="B46" i="349"/>
  <c r="AN45" i="349"/>
  <c r="W45" i="349"/>
  <c r="X45" i="349" s="1"/>
  <c r="B45" i="349"/>
  <c r="AO45" i="349" s="1"/>
  <c r="AN44" i="349"/>
  <c r="AL44" i="349"/>
  <c r="AM44" i="349" s="1"/>
  <c r="T44" i="349"/>
  <c r="U44" i="349" s="1"/>
  <c r="Q44" i="349"/>
  <c r="R44" i="349" s="1"/>
  <c r="K44" i="349"/>
  <c r="L44" i="349" s="1"/>
  <c r="B44" i="349"/>
  <c r="AF44" i="349" s="1"/>
  <c r="AG44" i="349" s="1"/>
  <c r="AN42" i="349"/>
  <c r="AF42" i="349"/>
  <c r="AG42" i="349" s="1"/>
  <c r="Z42" i="349"/>
  <c r="AA42" i="349" s="1"/>
  <c r="W42" i="349"/>
  <c r="X42" i="349" s="1"/>
  <c r="K42" i="349"/>
  <c r="L42" i="349" s="1"/>
  <c r="B42" i="349"/>
  <c r="AN41" i="349"/>
  <c r="AF41" i="349"/>
  <c r="AG41" i="349" s="1"/>
  <c r="Z41" i="349"/>
  <c r="AA41" i="349" s="1"/>
  <c r="H41" i="349"/>
  <c r="I41" i="349" s="1"/>
  <c r="E41" i="349"/>
  <c r="F41" i="349" s="1"/>
  <c r="B41" i="349"/>
  <c r="AO40" i="349"/>
  <c r="AN40" i="349"/>
  <c r="AC40" i="349"/>
  <c r="AD40" i="349" s="1"/>
  <c r="W40" i="349"/>
  <c r="X40" i="349" s="1"/>
  <c r="T40" i="349"/>
  <c r="U40" i="349" s="1"/>
  <c r="N40" i="349"/>
  <c r="O40" i="349" s="1"/>
  <c r="B40" i="349"/>
  <c r="AN39" i="349"/>
  <c r="AL39" i="349"/>
  <c r="AM39" i="349" s="1"/>
  <c r="AI39" i="349"/>
  <c r="AJ39" i="349" s="1"/>
  <c r="W39" i="349"/>
  <c r="X39" i="349" s="1"/>
  <c r="B39" i="349"/>
  <c r="Z39" i="349" s="1"/>
  <c r="AA39" i="349" s="1"/>
  <c r="AN38" i="349"/>
  <c r="AF38" i="349"/>
  <c r="AG38" i="349" s="1"/>
  <c r="T38" i="349"/>
  <c r="U38" i="349" s="1"/>
  <c r="N38" i="349"/>
  <c r="O38" i="349" s="1"/>
  <c r="E38" i="349"/>
  <c r="F38" i="349" s="1"/>
  <c r="B38" i="349"/>
  <c r="AO37" i="349"/>
  <c r="AN37" i="349"/>
  <c r="AL37" i="349"/>
  <c r="AM37" i="349" s="1"/>
  <c r="AF37" i="349"/>
  <c r="AG37" i="349" s="1"/>
  <c r="T37" i="349"/>
  <c r="U37" i="349" s="1"/>
  <c r="K37" i="349"/>
  <c r="L37" i="349" s="1"/>
  <c r="E37" i="349"/>
  <c r="F37" i="349" s="1"/>
  <c r="B37" i="349"/>
  <c r="W37" i="349" s="1"/>
  <c r="X37" i="349" s="1"/>
  <c r="AN36" i="349"/>
  <c r="B36" i="349"/>
  <c r="AC36" i="349" s="1"/>
  <c r="AD36" i="349" s="1"/>
  <c r="AN35" i="349"/>
  <c r="T35" i="349"/>
  <c r="U35" i="349" s="1"/>
  <c r="N35" i="349"/>
  <c r="O35" i="349" s="1"/>
  <c r="K35" i="349"/>
  <c r="L35" i="349" s="1"/>
  <c r="B35" i="349"/>
  <c r="Z35" i="349" s="1"/>
  <c r="AA35" i="349" s="1"/>
  <c r="AO34" i="349"/>
  <c r="AN34" i="349"/>
  <c r="AI34" i="349"/>
  <c r="AJ34" i="349" s="1"/>
  <c r="AC34" i="349"/>
  <c r="AD34" i="349" s="1"/>
  <c r="Z34" i="349"/>
  <c r="AA34" i="349" s="1"/>
  <c r="B34" i="349"/>
  <c r="AO33" i="349"/>
  <c r="AN33" i="349"/>
  <c r="AI33" i="349"/>
  <c r="AJ33" i="349" s="1"/>
  <c r="AF33" i="349"/>
  <c r="AG33" i="349" s="1"/>
  <c r="AC33" i="349"/>
  <c r="AD33" i="349" s="1"/>
  <c r="U33" i="349"/>
  <c r="T33" i="349"/>
  <c r="Q33" i="349"/>
  <c r="R33" i="349" s="1"/>
  <c r="H33" i="349"/>
  <c r="I33" i="349" s="1"/>
  <c r="E33" i="349"/>
  <c r="F33" i="349" s="1"/>
  <c r="B33" i="349"/>
  <c r="AN32" i="349"/>
  <c r="AL32" i="349"/>
  <c r="AM32" i="349" s="1"/>
  <c r="AJ32" i="349"/>
  <c r="AI32" i="349"/>
  <c r="AF32" i="349"/>
  <c r="AG32" i="349" s="1"/>
  <c r="T32" i="349"/>
  <c r="U32" i="349" s="1"/>
  <c r="O32" i="349"/>
  <c r="N32" i="349"/>
  <c r="K32" i="349"/>
  <c r="L32" i="349" s="1"/>
  <c r="H32" i="349"/>
  <c r="I32" i="349" s="1"/>
  <c r="E32" i="349"/>
  <c r="F32" i="349" s="1"/>
  <c r="B32" i="349"/>
  <c r="AN31" i="349"/>
  <c r="B31" i="349"/>
  <c r="K31" i="349" s="1"/>
  <c r="L31" i="349" s="1"/>
  <c r="AO30" i="349"/>
  <c r="AN30" i="349"/>
  <c r="U30" i="349"/>
  <c r="T30" i="349"/>
  <c r="Q30" i="349"/>
  <c r="R30" i="349" s="1"/>
  <c r="K30" i="349"/>
  <c r="L30" i="349" s="1"/>
  <c r="H30" i="349"/>
  <c r="I30" i="349" s="1"/>
  <c r="B30" i="349"/>
  <c r="Z30" i="349" s="1"/>
  <c r="AA30" i="349" s="1"/>
  <c r="AN29" i="349"/>
  <c r="AL29" i="349"/>
  <c r="AM29" i="349" s="1"/>
  <c r="AI29" i="349"/>
  <c r="AJ29" i="349" s="1"/>
  <c r="AF29" i="349"/>
  <c r="AG29" i="349" s="1"/>
  <c r="Z29" i="349"/>
  <c r="AA29" i="349" s="1"/>
  <c r="Q29" i="349"/>
  <c r="R29" i="349" s="1"/>
  <c r="N29" i="349"/>
  <c r="O29" i="349" s="1"/>
  <c r="K29" i="349"/>
  <c r="L29" i="349" s="1"/>
  <c r="B29" i="349"/>
  <c r="AO28" i="349"/>
  <c r="AN28" i="349"/>
  <c r="Z28" i="349"/>
  <c r="AA28" i="349" s="1"/>
  <c r="T28" i="349"/>
  <c r="U28" i="349" s="1"/>
  <c r="N28" i="349"/>
  <c r="O28" i="349" s="1"/>
  <c r="B28" i="349"/>
  <c r="W28" i="349" s="1"/>
  <c r="X28" i="349" s="1"/>
  <c r="AN27" i="349"/>
  <c r="AL27" i="349"/>
  <c r="AM27" i="349" s="1"/>
  <c r="AJ27" i="349"/>
  <c r="AI27" i="349"/>
  <c r="AF27" i="349"/>
  <c r="AG27" i="349" s="1"/>
  <c r="Q27" i="349"/>
  <c r="R27" i="349" s="1"/>
  <c r="N27" i="349"/>
  <c r="O27" i="349" s="1"/>
  <c r="K27" i="349"/>
  <c r="L27" i="349" s="1"/>
  <c r="I27" i="349"/>
  <c r="H27" i="349"/>
  <c r="E27" i="349"/>
  <c r="F27" i="349" s="1"/>
  <c r="B27" i="349"/>
  <c r="Z27" i="349" s="1"/>
  <c r="AA27" i="349" s="1"/>
  <c r="AN26" i="349"/>
  <c r="Z26" i="349"/>
  <c r="AA26" i="349" s="1"/>
  <c r="U26" i="349"/>
  <c r="B26" i="349"/>
  <c r="T26" i="349" s="1"/>
  <c r="AO25" i="349"/>
  <c r="AN25" i="349"/>
  <c r="AL25" i="349"/>
  <c r="AM25" i="349" s="1"/>
  <c r="Z25" i="349"/>
  <c r="AA25" i="349" s="1"/>
  <c r="W25" i="349"/>
  <c r="X25" i="349" s="1"/>
  <c r="T25" i="349"/>
  <c r="U25" i="349" s="1"/>
  <c r="Q25" i="349"/>
  <c r="R25" i="349" s="1"/>
  <c r="N25" i="349"/>
  <c r="O25" i="349" s="1"/>
  <c r="H25" i="349"/>
  <c r="I25" i="349" s="1"/>
  <c r="B25" i="349"/>
  <c r="AN24" i="349"/>
  <c r="B24" i="349"/>
  <c r="AC24" i="349" s="1"/>
  <c r="AD24" i="349" s="1"/>
  <c r="AO23" i="349"/>
  <c r="AN23" i="349"/>
  <c r="AM23" i="349"/>
  <c r="AL23" i="349"/>
  <c r="AF23" i="349"/>
  <c r="AG23" i="349" s="1"/>
  <c r="W23" i="349"/>
  <c r="X23" i="349" s="1"/>
  <c r="T23" i="349"/>
  <c r="U23" i="349" s="1"/>
  <c r="R23" i="349"/>
  <c r="Q23" i="349"/>
  <c r="N23" i="349"/>
  <c r="O23" i="349" s="1"/>
  <c r="L23" i="349"/>
  <c r="K23" i="349"/>
  <c r="B23" i="349"/>
  <c r="AN21" i="349"/>
  <c r="AL21" i="349"/>
  <c r="AM21" i="349" s="1"/>
  <c r="AI21" i="349"/>
  <c r="AJ21" i="349" s="1"/>
  <c r="AF21" i="349"/>
  <c r="AG21" i="349" s="1"/>
  <c r="Z21" i="349"/>
  <c r="AA21" i="349" s="1"/>
  <c r="N21" i="349"/>
  <c r="O21" i="349" s="1"/>
  <c r="K21" i="349"/>
  <c r="L21" i="349" s="1"/>
  <c r="H21" i="349"/>
  <c r="I21" i="349" s="1"/>
  <c r="E21" i="349"/>
  <c r="F21" i="349" s="1"/>
  <c r="B21" i="349"/>
  <c r="Q21" i="349" s="1"/>
  <c r="R21" i="349" s="1"/>
  <c r="AO20" i="349"/>
  <c r="AN20" i="349"/>
  <c r="AF20" i="349"/>
  <c r="AG20" i="349" s="1"/>
  <c r="Z20" i="349"/>
  <c r="AA20" i="349" s="1"/>
  <c r="W20" i="349"/>
  <c r="X20" i="349" s="1"/>
  <c r="N20" i="349"/>
  <c r="O20" i="349" s="1"/>
  <c r="E20" i="349"/>
  <c r="F20" i="349" s="1"/>
  <c r="B20" i="349"/>
  <c r="Q20" i="349" s="1"/>
  <c r="R20" i="349" s="1"/>
  <c r="AN19" i="349"/>
  <c r="AL19" i="349"/>
  <c r="AM19" i="349" s="1"/>
  <c r="AC19" i="349"/>
  <c r="AD19" i="349" s="1"/>
  <c r="B19" i="349"/>
  <c r="AN18" i="349"/>
  <c r="Z18" i="349"/>
  <c r="AA18" i="349" s="1"/>
  <c r="T18" i="349"/>
  <c r="U18" i="349" s="1"/>
  <c r="B18" i="349"/>
  <c r="AC18" i="349" s="1"/>
  <c r="AD18" i="349" s="1"/>
  <c r="AO17" i="349"/>
  <c r="AN17" i="349"/>
  <c r="AM17" i="349"/>
  <c r="AL17" i="349"/>
  <c r="AI17" i="349"/>
  <c r="AJ17" i="349" s="1"/>
  <c r="U17" i="349"/>
  <c r="T17" i="349"/>
  <c r="Q17" i="349"/>
  <c r="R17" i="349" s="1"/>
  <c r="O17" i="349"/>
  <c r="N17" i="349"/>
  <c r="K17" i="349"/>
  <c r="L17" i="349" s="1"/>
  <c r="B17" i="349"/>
  <c r="Z17" i="349" s="1"/>
  <c r="AA17" i="349" s="1"/>
  <c r="B7" i="349"/>
  <c r="C6" i="349"/>
  <c r="AO62" i="349" s="1"/>
  <c r="D2" i="349"/>
  <c r="AP72" i="348"/>
  <c r="AP71" i="348"/>
  <c r="AN66" i="348"/>
  <c r="AL66" i="348"/>
  <c r="AM66" i="348" s="1"/>
  <c r="W66" i="348"/>
  <c r="X66" i="348" s="1"/>
  <c r="B66" i="348"/>
  <c r="AN65" i="348"/>
  <c r="AI65" i="348"/>
  <c r="AJ65" i="348" s="1"/>
  <c r="H65" i="348"/>
  <c r="I65" i="348" s="1"/>
  <c r="B65" i="348"/>
  <c r="AN64" i="348"/>
  <c r="O64" i="348"/>
  <c r="N64" i="348"/>
  <c r="B64" i="348"/>
  <c r="AN63" i="348"/>
  <c r="AI63" i="348"/>
  <c r="AJ63" i="348" s="1"/>
  <c r="AF63" i="348"/>
  <c r="AG63" i="348" s="1"/>
  <c r="AC63" i="348"/>
  <c r="AD63" i="348" s="1"/>
  <c r="W63" i="348"/>
  <c r="X63" i="348" s="1"/>
  <c r="B63" i="348"/>
  <c r="AN62" i="348"/>
  <c r="B62" i="348"/>
  <c r="AC62" i="348" s="1"/>
  <c r="AD62" i="348" s="1"/>
  <c r="AO61" i="348"/>
  <c r="AN61" i="348"/>
  <c r="AM61" i="348"/>
  <c r="AL61" i="348"/>
  <c r="T61" i="348"/>
  <c r="U61" i="348" s="1"/>
  <c r="Q61" i="348"/>
  <c r="R61" i="348" s="1"/>
  <c r="N61" i="348"/>
  <c r="O61" i="348" s="1"/>
  <c r="L61" i="348"/>
  <c r="K61" i="348"/>
  <c r="B61" i="348"/>
  <c r="AO60" i="348"/>
  <c r="AN60" i="348"/>
  <c r="AF60" i="348"/>
  <c r="AG60" i="348" s="1"/>
  <c r="R60" i="348"/>
  <c r="Q60" i="348"/>
  <c r="L60" i="348"/>
  <c r="K60" i="348"/>
  <c r="B60" i="348"/>
  <c r="AN59" i="348"/>
  <c r="B59" i="348"/>
  <c r="AC59" i="348" s="1"/>
  <c r="AD59" i="348" s="1"/>
  <c r="AN58" i="348"/>
  <c r="AL58" i="348"/>
  <c r="AM58" i="348" s="1"/>
  <c r="AJ58" i="348"/>
  <c r="AI58" i="348"/>
  <c r="N58" i="348"/>
  <c r="O58" i="348" s="1"/>
  <c r="L58" i="348"/>
  <c r="K58" i="348"/>
  <c r="I58" i="348"/>
  <c r="H58" i="348"/>
  <c r="F58" i="348"/>
  <c r="E58" i="348"/>
  <c r="B58" i="348"/>
  <c r="AN57" i="348"/>
  <c r="Z57" i="348"/>
  <c r="AA57" i="348" s="1"/>
  <c r="T57" i="348"/>
  <c r="U57" i="348" s="1"/>
  <c r="B57" i="348"/>
  <c r="AC57" i="348" s="1"/>
  <c r="AD57" i="348" s="1"/>
  <c r="AN56" i="348"/>
  <c r="B56" i="348"/>
  <c r="AC56" i="348" s="1"/>
  <c r="AD56" i="348" s="1"/>
  <c r="AO55" i="348"/>
  <c r="AN55" i="348"/>
  <c r="W55" i="348"/>
  <c r="X55" i="348" s="1"/>
  <c r="T55" i="348"/>
  <c r="U55" i="348" s="1"/>
  <c r="Q55" i="348"/>
  <c r="R55" i="348" s="1"/>
  <c r="O55" i="348"/>
  <c r="N55" i="348"/>
  <c r="K55" i="348"/>
  <c r="L55" i="348" s="1"/>
  <c r="B55" i="348"/>
  <c r="AO54" i="348"/>
  <c r="AN54" i="348"/>
  <c r="AM54" i="348"/>
  <c r="AL54" i="348"/>
  <c r="AI54" i="348"/>
  <c r="AJ54" i="348" s="1"/>
  <c r="AG54" i="348"/>
  <c r="AF54" i="348"/>
  <c r="AC54" i="348"/>
  <c r="AD54" i="348" s="1"/>
  <c r="AA54" i="348"/>
  <c r="N54" i="348"/>
  <c r="O54" i="348" s="1"/>
  <c r="K54" i="348"/>
  <c r="L54" i="348" s="1"/>
  <c r="H54" i="348"/>
  <c r="I54" i="348" s="1"/>
  <c r="E54" i="348"/>
  <c r="F54" i="348" s="1"/>
  <c r="B54" i="348"/>
  <c r="Z54" i="348" s="1"/>
  <c r="AO53" i="348"/>
  <c r="AN53" i="348"/>
  <c r="Z53" i="348"/>
  <c r="AA53" i="348" s="1"/>
  <c r="X53" i="348"/>
  <c r="W53" i="348"/>
  <c r="T53" i="348"/>
  <c r="U53" i="348" s="1"/>
  <c r="R53" i="348"/>
  <c r="O53" i="348"/>
  <c r="N53" i="348"/>
  <c r="B53" i="348"/>
  <c r="Q53" i="348" s="1"/>
  <c r="AO52" i="348"/>
  <c r="AN52" i="348"/>
  <c r="AM52" i="348"/>
  <c r="AL52" i="348"/>
  <c r="AI52" i="348"/>
  <c r="AJ52" i="348" s="1"/>
  <c r="AG52" i="348"/>
  <c r="AF52" i="348"/>
  <c r="U52" i="348"/>
  <c r="T52" i="348"/>
  <c r="N52" i="348"/>
  <c r="O52" i="348" s="1"/>
  <c r="K52" i="348"/>
  <c r="L52" i="348" s="1"/>
  <c r="I52" i="348"/>
  <c r="H52" i="348"/>
  <c r="F52" i="348"/>
  <c r="E52" i="348"/>
  <c r="B52" i="348"/>
  <c r="AN51" i="348"/>
  <c r="W51" i="348"/>
  <c r="X51" i="348" s="1"/>
  <c r="B51" i="348"/>
  <c r="Q51" i="348" s="1"/>
  <c r="R51" i="348" s="1"/>
  <c r="AO50" i="348"/>
  <c r="AN50" i="348"/>
  <c r="AM50" i="348"/>
  <c r="AL50" i="348"/>
  <c r="AC50" i="348"/>
  <c r="AD50" i="348" s="1"/>
  <c r="X50" i="348"/>
  <c r="W50" i="348"/>
  <c r="T50" i="348"/>
  <c r="U50" i="348" s="1"/>
  <c r="R50" i="348"/>
  <c r="Q50" i="348"/>
  <c r="O50" i="348"/>
  <c r="N50" i="348"/>
  <c r="L50" i="348"/>
  <c r="K50" i="348"/>
  <c r="B50" i="348"/>
  <c r="Z50" i="348" s="1"/>
  <c r="AA50" i="348" s="1"/>
  <c r="AN49" i="348"/>
  <c r="AI49" i="348"/>
  <c r="AJ49" i="348" s="1"/>
  <c r="AG49" i="348"/>
  <c r="AF49" i="348"/>
  <c r="AC49" i="348"/>
  <c r="AD49" i="348" s="1"/>
  <c r="Z49" i="348"/>
  <c r="AA49" i="348" s="1"/>
  <c r="H49" i="348"/>
  <c r="I49" i="348" s="1"/>
  <c r="F49" i="348"/>
  <c r="E49" i="348"/>
  <c r="B49" i="348"/>
  <c r="W49" i="348" s="1"/>
  <c r="X49" i="348" s="1"/>
  <c r="AN48" i="348"/>
  <c r="Z48" i="348"/>
  <c r="AA48" i="348" s="1"/>
  <c r="U48" i="348"/>
  <c r="T48" i="348"/>
  <c r="Q48" i="348"/>
  <c r="R48" i="348" s="1"/>
  <c r="O48" i="348"/>
  <c r="N48" i="348"/>
  <c r="B48" i="348"/>
  <c r="AN47" i="348"/>
  <c r="AJ47" i="348"/>
  <c r="AI47" i="348"/>
  <c r="AF47" i="348"/>
  <c r="AG47" i="348" s="1"/>
  <c r="W47" i="348"/>
  <c r="X47" i="348" s="1"/>
  <c r="T47" i="348"/>
  <c r="U47" i="348" s="1"/>
  <c r="Q47" i="348"/>
  <c r="R47" i="348" s="1"/>
  <c r="K47" i="348"/>
  <c r="L47" i="348" s="1"/>
  <c r="I47" i="348"/>
  <c r="H47" i="348"/>
  <c r="E47" i="348"/>
  <c r="F47" i="348" s="1"/>
  <c r="B47" i="348"/>
  <c r="Z47" i="348" s="1"/>
  <c r="AA47" i="348" s="1"/>
  <c r="AN46" i="348"/>
  <c r="AA46" i="348"/>
  <c r="Z46" i="348"/>
  <c r="X46" i="348"/>
  <c r="W46" i="348"/>
  <c r="U46" i="348"/>
  <c r="T46" i="348"/>
  <c r="B46" i="348"/>
  <c r="AO45" i="348"/>
  <c r="AN45" i="348"/>
  <c r="AL45" i="348"/>
  <c r="AM45" i="348" s="1"/>
  <c r="Z45" i="348"/>
  <c r="AA45" i="348" s="1"/>
  <c r="W45" i="348"/>
  <c r="X45" i="348" s="1"/>
  <c r="U45" i="348"/>
  <c r="T45" i="348"/>
  <c r="Q45" i="348"/>
  <c r="R45" i="348" s="1"/>
  <c r="O45" i="348"/>
  <c r="N45" i="348"/>
  <c r="K45" i="348"/>
  <c r="L45" i="348" s="1"/>
  <c r="H45" i="348"/>
  <c r="I45" i="348" s="1"/>
  <c r="B45" i="348"/>
  <c r="AN44" i="348"/>
  <c r="AG44" i="348"/>
  <c r="AF44" i="348"/>
  <c r="Z44" i="348"/>
  <c r="AA44" i="348" s="1"/>
  <c r="W44" i="348"/>
  <c r="X44" i="348" s="1"/>
  <c r="B44" i="348"/>
  <c r="AO42" i="348"/>
  <c r="AN42" i="348"/>
  <c r="AL42" i="348"/>
  <c r="AM42" i="348" s="1"/>
  <c r="AJ42" i="348"/>
  <c r="AI42" i="348"/>
  <c r="AG42" i="348"/>
  <c r="AF42" i="348"/>
  <c r="R42" i="348"/>
  <c r="Q42" i="348"/>
  <c r="N42" i="348"/>
  <c r="O42" i="348" s="1"/>
  <c r="L42" i="348"/>
  <c r="K42" i="348"/>
  <c r="I42" i="348"/>
  <c r="H42" i="348"/>
  <c r="F42" i="348"/>
  <c r="E42" i="348"/>
  <c r="B42" i="348"/>
  <c r="AN41" i="348"/>
  <c r="W41" i="348"/>
  <c r="X41" i="348" s="1"/>
  <c r="B41" i="348"/>
  <c r="AL41" i="348" s="1"/>
  <c r="AM41" i="348" s="1"/>
  <c r="AO40" i="348"/>
  <c r="AN40" i="348"/>
  <c r="AM40" i="348"/>
  <c r="AL40" i="348"/>
  <c r="X40" i="348"/>
  <c r="W40" i="348"/>
  <c r="T40" i="348"/>
  <c r="U40" i="348" s="1"/>
  <c r="R40" i="348"/>
  <c r="Q40" i="348"/>
  <c r="O40" i="348"/>
  <c r="N40" i="348"/>
  <c r="B40" i="348"/>
  <c r="Z40" i="348" s="1"/>
  <c r="AA40" i="348" s="1"/>
  <c r="AN39" i="348"/>
  <c r="AM39" i="348"/>
  <c r="AL39" i="348"/>
  <c r="AI39" i="348"/>
  <c r="AJ39" i="348" s="1"/>
  <c r="AG39" i="348"/>
  <c r="AF39" i="348"/>
  <c r="AC39" i="348"/>
  <c r="AD39" i="348" s="1"/>
  <c r="AA39" i="348"/>
  <c r="Q39" i="348"/>
  <c r="R39" i="348" s="1"/>
  <c r="N39" i="348"/>
  <c r="O39" i="348" s="1"/>
  <c r="K39" i="348"/>
  <c r="L39" i="348" s="1"/>
  <c r="H39" i="348"/>
  <c r="I39" i="348" s="1"/>
  <c r="E39" i="348"/>
  <c r="F39" i="348" s="1"/>
  <c r="B39" i="348"/>
  <c r="Z39" i="348" s="1"/>
  <c r="AO38" i="348"/>
  <c r="AN38" i="348"/>
  <c r="AI38" i="348"/>
  <c r="AJ38" i="348" s="1"/>
  <c r="AF38" i="348"/>
  <c r="AG38" i="348" s="1"/>
  <c r="AC38" i="348"/>
  <c r="AD38" i="348" s="1"/>
  <c r="AA38" i="348"/>
  <c r="X38" i="348"/>
  <c r="W38" i="348"/>
  <c r="T38" i="348"/>
  <c r="U38" i="348" s="1"/>
  <c r="Q38" i="348"/>
  <c r="R38" i="348" s="1"/>
  <c r="H38" i="348"/>
  <c r="I38" i="348" s="1"/>
  <c r="E38" i="348"/>
  <c r="F38" i="348" s="1"/>
  <c r="B38" i="348"/>
  <c r="Z38" i="348" s="1"/>
  <c r="AO37" i="348"/>
  <c r="AN37" i="348"/>
  <c r="AM37" i="348"/>
  <c r="AL37" i="348"/>
  <c r="AJ37" i="348"/>
  <c r="AI37" i="348"/>
  <c r="X37" i="348"/>
  <c r="W37" i="348"/>
  <c r="T37" i="348"/>
  <c r="U37" i="348" s="1"/>
  <c r="O37" i="348"/>
  <c r="N37" i="348"/>
  <c r="L37" i="348"/>
  <c r="K37" i="348"/>
  <c r="I37" i="348"/>
  <c r="H37" i="348"/>
  <c r="B37" i="348"/>
  <c r="Z37" i="348" s="1"/>
  <c r="AA37" i="348" s="1"/>
  <c r="AN36" i="348"/>
  <c r="AG36" i="348"/>
  <c r="AF36" i="348"/>
  <c r="AA36" i="348"/>
  <c r="Z36" i="348"/>
  <c r="F36" i="348"/>
  <c r="E36" i="348"/>
  <c r="B36" i="348"/>
  <c r="Q36" i="348" s="1"/>
  <c r="R36" i="348" s="1"/>
  <c r="AO35" i="348"/>
  <c r="AN35" i="348"/>
  <c r="W35" i="348"/>
  <c r="X35" i="348" s="1"/>
  <c r="U35" i="348"/>
  <c r="T35" i="348"/>
  <c r="Q35" i="348"/>
  <c r="R35" i="348" s="1"/>
  <c r="B35" i="348"/>
  <c r="Z35" i="348" s="1"/>
  <c r="AA35" i="348" s="1"/>
  <c r="AO34" i="348"/>
  <c r="AN34" i="348"/>
  <c r="AM34" i="348"/>
  <c r="AL34" i="348"/>
  <c r="AJ34" i="348"/>
  <c r="AI34" i="348"/>
  <c r="W34" i="348"/>
  <c r="X34" i="348" s="1"/>
  <c r="T34" i="348"/>
  <c r="U34" i="348" s="1"/>
  <c r="Q34" i="348"/>
  <c r="R34" i="348" s="1"/>
  <c r="N34" i="348"/>
  <c r="O34" i="348" s="1"/>
  <c r="L34" i="348"/>
  <c r="K34" i="348"/>
  <c r="F34" i="348"/>
  <c r="E34" i="348"/>
  <c r="B34" i="348"/>
  <c r="AN33" i="348"/>
  <c r="AF33" i="348"/>
  <c r="AG33" i="348" s="1"/>
  <c r="X33" i="348"/>
  <c r="W33" i="348"/>
  <c r="E33" i="348"/>
  <c r="F33" i="348" s="1"/>
  <c r="B33" i="348"/>
  <c r="T33" i="348" s="1"/>
  <c r="U33" i="348" s="1"/>
  <c r="AO32" i="348"/>
  <c r="AN32" i="348"/>
  <c r="X32" i="348"/>
  <c r="U32" i="348"/>
  <c r="T32" i="348"/>
  <c r="Q32" i="348"/>
  <c r="R32" i="348" s="1"/>
  <c r="E32" i="348"/>
  <c r="F32" i="348" s="1"/>
  <c r="B32" i="348"/>
  <c r="W32" i="348" s="1"/>
  <c r="AN31" i="348"/>
  <c r="AM31" i="348"/>
  <c r="AL31" i="348"/>
  <c r="AI31" i="348"/>
  <c r="AJ31" i="348" s="1"/>
  <c r="Z31" i="348"/>
  <c r="AA31" i="348" s="1"/>
  <c r="W31" i="348"/>
  <c r="X31" i="348" s="1"/>
  <c r="T31" i="348"/>
  <c r="U31" i="348" s="1"/>
  <c r="Q31" i="348"/>
  <c r="R31" i="348" s="1"/>
  <c r="O31" i="348"/>
  <c r="N31" i="348"/>
  <c r="L31" i="348"/>
  <c r="K31" i="348"/>
  <c r="I31" i="348"/>
  <c r="H31" i="348"/>
  <c r="B31" i="348"/>
  <c r="AO31" i="348" s="1"/>
  <c r="AN30" i="348"/>
  <c r="B30" i="348"/>
  <c r="AF30" i="348" s="1"/>
  <c r="AG30" i="348" s="1"/>
  <c r="AN29" i="348"/>
  <c r="AF29" i="348"/>
  <c r="AG29" i="348" s="1"/>
  <c r="AC29" i="348"/>
  <c r="AD29" i="348" s="1"/>
  <c r="Z29" i="348"/>
  <c r="AA29" i="348" s="1"/>
  <c r="X29" i="348"/>
  <c r="W29" i="348"/>
  <c r="T29" i="348"/>
  <c r="U29" i="348" s="1"/>
  <c r="B29" i="348"/>
  <c r="AO29" i="348" s="1"/>
  <c r="AO28" i="348"/>
  <c r="AN28" i="348"/>
  <c r="AL28" i="348"/>
  <c r="AM28" i="348" s="1"/>
  <c r="X28" i="348"/>
  <c r="W28" i="348"/>
  <c r="U28" i="348"/>
  <c r="T28" i="348"/>
  <c r="Q28" i="348"/>
  <c r="R28" i="348" s="1"/>
  <c r="O28" i="348"/>
  <c r="N28" i="348"/>
  <c r="L28" i="348"/>
  <c r="K28" i="348"/>
  <c r="B28" i="348"/>
  <c r="Z28" i="348" s="1"/>
  <c r="AA28" i="348" s="1"/>
  <c r="AO27" i="348"/>
  <c r="AN27" i="348"/>
  <c r="AM27" i="348"/>
  <c r="AL27" i="348"/>
  <c r="AI27" i="348"/>
  <c r="AJ27" i="348" s="1"/>
  <c r="AG27" i="348"/>
  <c r="AF27" i="348"/>
  <c r="AD27" i="348"/>
  <c r="AC27" i="348"/>
  <c r="W27" i="348"/>
  <c r="X27" i="348" s="1"/>
  <c r="T27" i="348"/>
  <c r="U27" i="348" s="1"/>
  <c r="Q27" i="348"/>
  <c r="R27" i="348" s="1"/>
  <c r="N27" i="348"/>
  <c r="O27" i="348" s="1"/>
  <c r="K27" i="348"/>
  <c r="L27" i="348" s="1"/>
  <c r="I27" i="348"/>
  <c r="H27" i="348"/>
  <c r="E27" i="348"/>
  <c r="F27" i="348" s="1"/>
  <c r="B27" i="348"/>
  <c r="Z27" i="348" s="1"/>
  <c r="AA27" i="348" s="1"/>
  <c r="AN26" i="348"/>
  <c r="B26" i="348"/>
  <c r="AC26" i="348" s="1"/>
  <c r="AD26" i="348" s="1"/>
  <c r="AO25" i="348"/>
  <c r="AN25" i="348"/>
  <c r="AL25" i="348"/>
  <c r="AM25" i="348" s="1"/>
  <c r="U25" i="348"/>
  <c r="T25" i="348"/>
  <c r="R25" i="348"/>
  <c r="Q25" i="348"/>
  <c r="N25" i="348"/>
  <c r="O25" i="348" s="1"/>
  <c r="B25" i="348"/>
  <c r="K25" i="348" s="1"/>
  <c r="L25" i="348" s="1"/>
  <c r="AO24" i="348"/>
  <c r="AN24" i="348"/>
  <c r="AL24" i="348"/>
  <c r="AM24" i="348" s="1"/>
  <c r="AF24" i="348"/>
  <c r="AG24" i="348" s="1"/>
  <c r="Z24" i="348"/>
  <c r="AA24" i="348" s="1"/>
  <c r="W24" i="348"/>
  <c r="X24" i="348" s="1"/>
  <c r="T24" i="348"/>
  <c r="U24" i="348" s="1"/>
  <c r="Q24" i="348"/>
  <c r="R24" i="348" s="1"/>
  <c r="N24" i="348"/>
  <c r="O24" i="348" s="1"/>
  <c r="I24" i="348"/>
  <c r="H24" i="348"/>
  <c r="F24" i="348"/>
  <c r="E24" i="348"/>
  <c r="B24" i="348"/>
  <c r="AN23" i="348"/>
  <c r="AF23" i="348"/>
  <c r="AG23" i="348" s="1"/>
  <c r="AC23" i="348"/>
  <c r="AD23" i="348" s="1"/>
  <c r="X23" i="348"/>
  <c r="W23" i="348"/>
  <c r="E23" i="348"/>
  <c r="F23" i="348" s="1"/>
  <c r="B23" i="348"/>
  <c r="AL23" i="348" s="1"/>
  <c r="AM23" i="348" s="1"/>
  <c r="AO21" i="348"/>
  <c r="AN21" i="348"/>
  <c r="AM21" i="348"/>
  <c r="AL21" i="348"/>
  <c r="AJ21" i="348"/>
  <c r="AI21" i="348"/>
  <c r="X21" i="348"/>
  <c r="W21" i="348"/>
  <c r="T21" i="348"/>
  <c r="U21" i="348" s="1"/>
  <c r="Q21" i="348"/>
  <c r="R21" i="348" s="1"/>
  <c r="O21" i="348"/>
  <c r="N21" i="348"/>
  <c r="K21" i="348"/>
  <c r="L21" i="348" s="1"/>
  <c r="B21" i="348"/>
  <c r="H21" i="348" s="1"/>
  <c r="I21" i="348" s="1"/>
  <c r="AO20" i="348"/>
  <c r="AN20" i="348"/>
  <c r="AM20" i="348"/>
  <c r="AL20" i="348"/>
  <c r="AJ20" i="348"/>
  <c r="AI20" i="348"/>
  <c r="AG20" i="348"/>
  <c r="AF20" i="348"/>
  <c r="AD20" i="348"/>
  <c r="AC20" i="348"/>
  <c r="W20" i="348"/>
  <c r="X20" i="348" s="1"/>
  <c r="R20" i="348"/>
  <c r="N20" i="348"/>
  <c r="O20" i="348" s="1"/>
  <c r="K20" i="348"/>
  <c r="L20" i="348" s="1"/>
  <c r="I20" i="348"/>
  <c r="H20" i="348"/>
  <c r="E20" i="348"/>
  <c r="F20" i="348" s="1"/>
  <c r="B20" i="348"/>
  <c r="Q20" i="348" s="1"/>
  <c r="AN19" i="348"/>
  <c r="AC19" i="348"/>
  <c r="AD19" i="348" s="1"/>
  <c r="W19" i="348"/>
  <c r="X19" i="348" s="1"/>
  <c r="B19" i="348"/>
  <c r="AO18" i="348"/>
  <c r="AN18" i="348"/>
  <c r="T18" i="348"/>
  <c r="U18" i="348" s="1"/>
  <c r="R18" i="348"/>
  <c r="Q18" i="348"/>
  <c r="O18" i="348"/>
  <c r="N18" i="348"/>
  <c r="B18" i="348"/>
  <c r="Z18" i="348" s="1"/>
  <c r="AA18" i="348" s="1"/>
  <c r="AO17" i="348"/>
  <c r="AN17" i="348"/>
  <c r="AM17" i="348"/>
  <c r="AL17" i="348"/>
  <c r="AJ17" i="348"/>
  <c r="AI17" i="348"/>
  <c r="AG17" i="348"/>
  <c r="AF17" i="348"/>
  <c r="U17" i="348"/>
  <c r="T17" i="348"/>
  <c r="R17" i="348"/>
  <c r="Q17" i="348"/>
  <c r="N17" i="348"/>
  <c r="O17" i="348" s="1"/>
  <c r="L17" i="348"/>
  <c r="K17" i="348"/>
  <c r="I17" i="348"/>
  <c r="H17" i="348"/>
  <c r="B17" i="348"/>
  <c r="AC17" i="348" s="1"/>
  <c r="AD17" i="348" s="1"/>
  <c r="B7" i="348"/>
  <c r="C6" i="348"/>
  <c r="K66" i="348" s="1"/>
  <c r="L66" i="348" s="1"/>
  <c r="D2" i="348"/>
  <c r="AP72" i="347"/>
  <c r="AP71" i="347"/>
  <c r="AN66" i="347"/>
  <c r="B66" i="347"/>
  <c r="AN65" i="347"/>
  <c r="B65" i="347"/>
  <c r="AN64" i="347"/>
  <c r="B64" i="347"/>
  <c r="AC64" i="347" s="1"/>
  <c r="AD64" i="347" s="1"/>
  <c r="AN63" i="347"/>
  <c r="B63" i="347"/>
  <c r="AC63" i="347" s="1"/>
  <c r="AD63" i="347" s="1"/>
  <c r="AN62" i="347"/>
  <c r="B62" i="347"/>
  <c r="AN61" i="347"/>
  <c r="B61" i="347"/>
  <c r="AI61" i="347" s="1"/>
  <c r="AJ61" i="347" s="1"/>
  <c r="AN60" i="347"/>
  <c r="B60" i="347"/>
  <c r="AN59" i="347"/>
  <c r="B59" i="347"/>
  <c r="AC59" i="347" s="1"/>
  <c r="AD59" i="347" s="1"/>
  <c r="AN58" i="347"/>
  <c r="B58" i="347"/>
  <c r="AN57" i="347"/>
  <c r="B57" i="347"/>
  <c r="AN56" i="347"/>
  <c r="B56" i="347"/>
  <c r="Z56" i="347" s="1"/>
  <c r="AA56" i="347" s="1"/>
  <c r="AN55" i="347"/>
  <c r="B55" i="347"/>
  <c r="AN54" i="347"/>
  <c r="B54" i="347"/>
  <c r="AN53" i="347"/>
  <c r="B53" i="347"/>
  <c r="AN52" i="347"/>
  <c r="B52" i="347"/>
  <c r="AN51" i="347"/>
  <c r="B51" i="347"/>
  <c r="T51" i="347" s="1"/>
  <c r="U51" i="347" s="1"/>
  <c r="AN50" i="347"/>
  <c r="B50" i="347"/>
  <c r="Z50" i="347" s="1"/>
  <c r="AA50" i="347" s="1"/>
  <c r="AN49" i="347"/>
  <c r="B49" i="347"/>
  <c r="Z49" i="347" s="1"/>
  <c r="AA49" i="347" s="1"/>
  <c r="AN48" i="347"/>
  <c r="B48" i="347"/>
  <c r="AN47" i="347"/>
  <c r="B47" i="347"/>
  <c r="AN46" i="347"/>
  <c r="B46" i="347"/>
  <c r="AN45" i="347"/>
  <c r="B45" i="347"/>
  <c r="AN44" i="347"/>
  <c r="B44" i="347"/>
  <c r="Z44" i="347" s="1"/>
  <c r="AA44" i="347" s="1"/>
  <c r="AN42" i="347"/>
  <c r="B42" i="347"/>
  <c r="T42" i="347" s="1"/>
  <c r="U42" i="347" s="1"/>
  <c r="AN41" i="347"/>
  <c r="B41" i="347"/>
  <c r="H41" i="347" s="1"/>
  <c r="I41" i="347" s="1"/>
  <c r="AN40" i="347"/>
  <c r="E40" i="347"/>
  <c r="F40" i="347" s="1"/>
  <c r="B40" i="347"/>
  <c r="Z40" i="347" s="1"/>
  <c r="AA40" i="347" s="1"/>
  <c r="AN39" i="347"/>
  <c r="B39" i="347"/>
  <c r="AN38" i="347"/>
  <c r="B38" i="347"/>
  <c r="AN37" i="347"/>
  <c r="AF37" i="347"/>
  <c r="AG37" i="347" s="1"/>
  <c r="E37" i="347"/>
  <c r="F37" i="347" s="1"/>
  <c r="B37" i="347"/>
  <c r="Z37" i="347" s="1"/>
  <c r="AA37" i="347" s="1"/>
  <c r="AN36" i="347"/>
  <c r="W36" i="347"/>
  <c r="X36" i="347" s="1"/>
  <c r="B36" i="347"/>
  <c r="Z36" i="347" s="1"/>
  <c r="AA36" i="347" s="1"/>
  <c r="AN35" i="347"/>
  <c r="K35" i="347"/>
  <c r="L35" i="347" s="1"/>
  <c r="B35" i="347"/>
  <c r="AN34" i="347"/>
  <c r="Z34" i="347"/>
  <c r="AA34" i="347" s="1"/>
  <c r="B34" i="347"/>
  <c r="AC34" i="347" s="1"/>
  <c r="AD34" i="347" s="1"/>
  <c r="AO33" i="347"/>
  <c r="AN33" i="347"/>
  <c r="B33" i="347"/>
  <c r="AN32" i="347"/>
  <c r="AF32" i="347"/>
  <c r="AG32" i="347" s="1"/>
  <c r="E32" i="347"/>
  <c r="F32" i="347" s="1"/>
  <c r="B32" i="347"/>
  <c r="Z32" i="347" s="1"/>
  <c r="AA32" i="347" s="1"/>
  <c r="AN31" i="347"/>
  <c r="B31" i="347"/>
  <c r="Z31" i="347" s="1"/>
  <c r="AA31" i="347" s="1"/>
  <c r="AN30" i="347"/>
  <c r="H30" i="347"/>
  <c r="I30" i="347" s="1"/>
  <c r="B30" i="347"/>
  <c r="AN29" i="347"/>
  <c r="AI29" i="347"/>
  <c r="AJ29" i="347" s="1"/>
  <c r="B29" i="347"/>
  <c r="Z29" i="347" s="1"/>
  <c r="AA29" i="347" s="1"/>
  <c r="AN28" i="347"/>
  <c r="N28" i="347"/>
  <c r="O28" i="347" s="1"/>
  <c r="B28" i="347"/>
  <c r="AN27" i="347"/>
  <c r="AL27" i="347"/>
  <c r="AM27" i="347" s="1"/>
  <c r="B27" i="347"/>
  <c r="W27" i="347" s="1"/>
  <c r="X27" i="347" s="1"/>
  <c r="AN26" i="347"/>
  <c r="B26" i="347"/>
  <c r="W26" i="347" s="1"/>
  <c r="X26" i="347" s="1"/>
  <c r="AN25" i="347"/>
  <c r="B25" i="347"/>
  <c r="Z25" i="347" s="1"/>
  <c r="AA25" i="347" s="1"/>
  <c r="AN24" i="347"/>
  <c r="W24" i="347"/>
  <c r="X24" i="347" s="1"/>
  <c r="B24" i="347"/>
  <c r="Z24" i="347" s="1"/>
  <c r="AA24" i="347" s="1"/>
  <c r="AN23" i="347"/>
  <c r="T23" i="347"/>
  <c r="U23" i="347" s="1"/>
  <c r="B23" i="347"/>
  <c r="AN21" i="347"/>
  <c r="AF21" i="347"/>
  <c r="AG21" i="347" s="1"/>
  <c r="B21" i="347"/>
  <c r="Z21" i="347" s="1"/>
  <c r="AA21" i="347" s="1"/>
  <c r="AN20" i="347"/>
  <c r="W20" i="347"/>
  <c r="X20" i="347" s="1"/>
  <c r="N20" i="347"/>
  <c r="O20" i="347" s="1"/>
  <c r="B20" i="347"/>
  <c r="AN19" i="347"/>
  <c r="AC19" i="347"/>
  <c r="AD19" i="347" s="1"/>
  <c r="B19" i="347"/>
  <c r="Z19" i="347" s="1"/>
  <c r="AA19" i="347" s="1"/>
  <c r="AN18" i="347"/>
  <c r="B18" i="347"/>
  <c r="W18" i="347" s="1"/>
  <c r="X18" i="347" s="1"/>
  <c r="AN17" i="347"/>
  <c r="B17" i="347"/>
  <c r="AL17" i="347" s="1"/>
  <c r="AM17" i="347" s="1"/>
  <c r="B7" i="347"/>
  <c r="C6" i="347"/>
  <c r="Q65" i="347" s="1"/>
  <c r="R65" i="347" s="1"/>
  <c r="D2" i="347"/>
  <c r="AP72" i="346"/>
  <c r="AP71" i="346"/>
  <c r="AN66" i="346"/>
  <c r="B66" i="346"/>
  <c r="AN65" i="346"/>
  <c r="B65" i="346"/>
  <c r="AN64" i="346"/>
  <c r="B64" i="346"/>
  <c r="K64" i="346" s="1"/>
  <c r="L64" i="346" s="1"/>
  <c r="AN63" i="346"/>
  <c r="B63" i="346"/>
  <c r="Z63" i="346" s="1"/>
  <c r="AA63" i="346" s="1"/>
  <c r="AN62" i="346"/>
  <c r="B62" i="346"/>
  <c r="AN61" i="346"/>
  <c r="B61" i="346"/>
  <c r="AN60" i="346"/>
  <c r="Q60" i="346"/>
  <c r="R60" i="346" s="1"/>
  <c r="B60" i="346"/>
  <c r="AN59" i="346"/>
  <c r="AL59" i="346"/>
  <c r="AM59" i="346" s="1"/>
  <c r="E59" i="346"/>
  <c r="F59" i="346" s="1"/>
  <c r="B59" i="346"/>
  <c r="AC59" i="346" s="1"/>
  <c r="AD59" i="346" s="1"/>
  <c r="AN58" i="346"/>
  <c r="B58" i="346"/>
  <c r="AN57" i="346"/>
  <c r="B57" i="346"/>
  <c r="AN56" i="346"/>
  <c r="B56" i="346"/>
  <c r="AN55" i="346"/>
  <c r="B55" i="346"/>
  <c r="AF55" i="346" s="1"/>
  <c r="AG55" i="346" s="1"/>
  <c r="AN54" i="346"/>
  <c r="B54" i="346"/>
  <c r="AN53" i="346"/>
  <c r="B53" i="346"/>
  <c r="AN52" i="346"/>
  <c r="B52" i="346"/>
  <c r="AN51" i="346"/>
  <c r="B51" i="346"/>
  <c r="AN50" i="346"/>
  <c r="Q50" i="346"/>
  <c r="R50" i="346" s="1"/>
  <c r="B50" i="346"/>
  <c r="AN49" i="346"/>
  <c r="AF49" i="346"/>
  <c r="AG49" i="346" s="1"/>
  <c r="B49" i="346"/>
  <c r="Z49" i="346" s="1"/>
  <c r="AA49" i="346" s="1"/>
  <c r="AN48" i="346"/>
  <c r="B48" i="346"/>
  <c r="AN47" i="346"/>
  <c r="B47" i="346"/>
  <c r="AN46" i="346"/>
  <c r="T46" i="346"/>
  <c r="U46" i="346" s="1"/>
  <c r="B46" i="346"/>
  <c r="W46" i="346" s="1"/>
  <c r="X46" i="346" s="1"/>
  <c r="AN45" i="346"/>
  <c r="B45" i="346"/>
  <c r="AN44" i="346"/>
  <c r="W44" i="346"/>
  <c r="X44" i="346" s="1"/>
  <c r="B44" i="346"/>
  <c r="Z44" i="346" s="1"/>
  <c r="AA44" i="346" s="1"/>
  <c r="AN42" i="346"/>
  <c r="B42" i="346"/>
  <c r="AN41" i="346"/>
  <c r="Z41" i="346"/>
  <c r="AA41" i="346" s="1"/>
  <c r="B41" i="346"/>
  <c r="AO40" i="346"/>
  <c r="AN40" i="346"/>
  <c r="AL40" i="346"/>
  <c r="AM40" i="346" s="1"/>
  <c r="H40" i="346"/>
  <c r="I40" i="346" s="1"/>
  <c r="B40" i="346"/>
  <c r="AN39" i="346"/>
  <c r="B39" i="346"/>
  <c r="AN38" i="346"/>
  <c r="B38" i="346"/>
  <c r="AN37" i="346"/>
  <c r="AF37" i="346"/>
  <c r="AG37" i="346" s="1"/>
  <c r="E37" i="346"/>
  <c r="F37" i="346" s="1"/>
  <c r="B37" i="346"/>
  <c r="Z37" i="346" s="1"/>
  <c r="AA37" i="346" s="1"/>
  <c r="AN36" i="346"/>
  <c r="B36" i="346"/>
  <c r="AN35" i="346"/>
  <c r="B35" i="346"/>
  <c r="Z35" i="346" s="1"/>
  <c r="AA35" i="346" s="1"/>
  <c r="AN34" i="346"/>
  <c r="Z34" i="346"/>
  <c r="AA34" i="346" s="1"/>
  <c r="B34" i="346"/>
  <c r="AO33" i="346"/>
  <c r="AN33" i="346"/>
  <c r="T33" i="346"/>
  <c r="U33" i="346" s="1"/>
  <c r="B33" i="346"/>
  <c r="AN32" i="346"/>
  <c r="B32" i="346"/>
  <c r="AN31" i="346"/>
  <c r="B31" i="346"/>
  <c r="AN30" i="346"/>
  <c r="K30" i="346"/>
  <c r="L30" i="346" s="1"/>
  <c r="B30" i="346"/>
  <c r="AN29" i="346"/>
  <c r="B29" i="346"/>
  <c r="AN28" i="346"/>
  <c r="Z28" i="346"/>
  <c r="AA28" i="346" s="1"/>
  <c r="U28" i="346"/>
  <c r="B28" i="346"/>
  <c r="T28" i="346" s="1"/>
  <c r="AN27" i="346"/>
  <c r="N27" i="346"/>
  <c r="O27" i="346" s="1"/>
  <c r="B27" i="346"/>
  <c r="K27" i="346" s="1"/>
  <c r="L27" i="346" s="1"/>
  <c r="AN26" i="346"/>
  <c r="B26" i="346"/>
  <c r="AN25" i="346"/>
  <c r="AC25" i="346"/>
  <c r="AD25" i="346" s="1"/>
  <c r="B25" i="346"/>
  <c r="T25" i="346" s="1"/>
  <c r="U25" i="346" s="1"/>
  <c r="AO24" i="346"/>
  <c r="AN24" i="346"/>
  <c r="Q24" i="346"/>
  <c r="R24" i="346" s="1"/>
  <c r="B24" i="346"/>
  <c r="AL24" i="346" s="1"/>
  <c r="AM24" i="346" s="1"/>
  <c r="AN23" i="346"/>
  <c r="B23" i="346"/>
  <c r="AN21" i="346"/>
  <c r="Z21" i="346"/>
  <c r="AA21" i="346" s="1"/>
  <c r="T21" i="346"/>
  <c r="U21" i="346" s="1"/>
  <c r="B21" i="346"/>
  <c r="AO21" i="346" s="1"/>
  <c r="AN20" i="346"/>
  <c r="T20" i="346"/>
  <c r="U20" i="346" s="1"/>
  <c r="B20" i="346"/>
  <c r="AN19" i="346"/>
  <c r="AF19" i="346"/>
  <c r="AG19" i="346" s="1"/>
  <c r="B19" i="346"/>
  <c r="Z19" i="346" s="1"/>
  <c r="AA19" i="346" s="1"/>
  <c r="AN18" i="346"/>
  <c r="AC18" i="346"/>
  <c r="AD18" i="346" s="1"/>
  <c r="B18" i="346"/>
  <c r="AO17" i="346"/>
  <c r="AN17" i="346"/>
  <c r="W17" i="346"/>
  <c r="X17" i="346" s="1"/>
  <c r="B17" i="346"/>
  <c r="B7" i="346"/>
  <c r="C6" i="346"/>
  <c r="T52" i="346" s="1"/>
  <c r="U52" i="346" s="1"/>
  <c r="D2" i="346"/>
  <c r="AP72" i="345"/>
  <c r="AP71" i="345"/>
  <c r="AN66" i="345"/>
  <c r="Q66" i="345"/>
  <c r="R66" i="345" s="1"/>
  <c r="B66" i="345"/>
  <c r="AI66" i="345" s="1"/>
  <c r="AJ66" i="345" s="1"/>
  <c r="AN65" i="345"/>
  <c r="AD65" i="345"/>
  <c r="AC65" i="345"/>
  <c r="B65" i="345"/>
  <c r="AN64" i="345"/>
  <c r="AM64" i="345"/>
  <c r="AL64" i="345"/>
  <c r="I64" i="345"/>
  <c r="H64" i="345"/>
  <c r="B64" i="345"/>
  <c r="AN63" i="345"/>
  <c r="AC63" i="345"/>
  <c r="AD63" i="345" s="1"/>
  <c r="X63" i="345"/>
  <c r="W63" i="345"/>
  <c r="T63" i="345"/>
  <c r="U63" i="345" s="1"/>
  <c r="B63" i="345"/>
  <c r="AN62" i="345"/>
  <c r="AF62" i="345"/>
  <c r="AG62" i="345" s="1"/>
  <c r="B62" i="345"/>
  <c r="AN61" i="345"/>
  <c r="T61" i="345"/>
  <c r="U61" i="345" s="1"/>
  <c r="Q61" i="345"/>
  <c r="R61" i="345" s="1"/>
  <c r="O61" i="345"/>
  <c r="N61" i="345"/>
  <c r="K61" i="345"/>
  <c r="L61" i="345" s="1"/>
  <c r="B61" i="345"/>
  <c r="AN60" i="345"/>
  <c r="W60" i="345"/>
  <c r="X60" i="345" s="1"/>
  <c r="B60" i="345"/>
  <c r="AO59" i="345"/>
  <c r="AN59" i="345"/>
  <c r="AL59" i="345"/>
  <c r="AM59" i="345" s="1"/>
  <c r="L59" i="345"/>
  <c r="K59" i="345"/>
  <c r="H59" i="345"/>
  <c r="I59" i="345" s="1"/>
  <c r="B59" i="345"/>
  <c r="AN58" i="345"/>
  <c r="AA58" i="345"/>
  <c r="Z58" i="345"/>
  <c r="W58" i="345"/>
  <c r="X58" i="345" s="1"/>
  <c r="B58" i="345"/>
  <c r="AN57" i="345"/>
  <c r="AD57" i="345"/>
  <c r="AC57" i="345"/>
  <c r="Z57" i="345"/>
  <c r="AA57" i="345" s="1"/>
  <c r="E57" i="345"/>
  <c r="F57" i="345" s="1"/>
  <c r="B57" i="345"/>
  <c r="W57" i="345" s="1"/>
  <c r="X57" i="345" s="1"/>
  <c r="AO56" i="345"/>
  <c r="AN56" i="345"/>
  <c r="Q56" i="345"/>
  <c r="R56" i="345" s="1"/>
  <c r="N56" i="345"/>
  <c r="O56" i="345" s="1"/>
  <c r="B56" i="345"/>
  <c r="AN55" i="345"/>
  <c r="AF55" i="345"/>
  <c r="AG55" i="345" s="1"/>
  <c r="X55" i="345"/>
  <c r="W55" i="345"/>
  <c r="T55" i="345"/>
  <c r="U55" i="345" s="1"/>
  <c r="Q55" i="345"/>
  <c r="R55" i="345" s="1"/>
  <c r="B55" i="345"/>
  <c r="AN54" i="345"/>
  <c r="AL54" i="345"/>
  <c r="AM54" i="345" s="1"/>
  <c r="AI54" i="345"/>
  <c r="AJ54" i="345" s="1"/>
  <c r="AF54" i="345"/>
  <c r="AG54" i="345" s="1"/>
  <c r="AC54" i="345"/>
  <c r="AD54" i="345" s="1"/>
  <c r="K54" i="345"/>
  <c r="L54" i="345" s="1"/>
  <c r="H54" i="345"/>
  <c r="I54" i="345" s="1"/>
  <c r="E54" i="345"/>
  <c r="F54" i="345" s="1"/>
  <c r="B54" i="345"/>
  <c r="Z54" i="345" s="1"/>
  <c r="AA54" i="345" s="1"/>
  <c r="AO53" i="345"/>
  <c r="AN53" i="345"/>
  <c r="AC53" i="345"/>
  <c r="AD53" i="345" s="1"/>
  <c r="Z53" i="345"/>
  <c r="AA53" i="345" s="1"/>
  <c r="W53" i="345"/>
  <c r="X53" i="345" s="1"/>
  <c r="O53" i="345"/>
  <c r="N53" i="345"/>
  <c r="B53" i="345"/>
  <c r="AO52" i="345"/>
  <c r="AN52" i="345"/>
  <c r="AL52" i="345"/>
  <c r="AM52" i="345" s="1"/>
  <c r="AI52" i="345"/>
  <c r="AJ52" i="345" s="1"/>
  <c r="AF52" i="345"/>
  <c r="AG52" i="345" s="1"/>
  <c r="N52" i="345"/>
  <c r="O52" i="345" s="1"/>
  <c r="K52" i="345"/>
  <c r="L52" i="345" s="1"/>
  <c r="H52" i="345"/>
  <c r="I52" i="345" s="1"/>
  <c r="B52" i="345"/>
  <c r="Q52" i="345" s="1"/>
  <c r="R52" i="345" s="1"/>
  <c r="AN51" i="345"/>
  <c r="AA51" i="345"/>
  <c r="Z51" i="345"/>
  <c r="W51" i="345"/>
  <c r="X51" i="345" s="1"/>
  <c r="U51" i="345"/>
  <c r="T51" i="345"/>
  <c r="R51" i="345"/>
  <c r="Q51" i="345"/>
  <c r="B51" i="345"/>
  <c r="AO50" i="345"/>
  <c r="AN50" i="345"/>
  <c r="AL50" i="345"/>
  <c r="AM50" i="345" s="1"/>
  <c r="AC50" i="345"/>
  <c r="AD50" i="345" s="1"/>
  <c r="Z50" i="345"/>
  <c r="AA50" i="345" s="1"/>
  <c r="N50" i="345"/>
  <c r="O50" i="345" s="1"/>
  <c r="K50" i="345"/>
  <c r="L50" i="345" s="1"/>
  <c r="E50" i="345"/>
  <c r="F50" i="345" s="1"/>
  <c r="B50" i="345"/>
  <c r="AO49" i="345"/>
  <c r="AN49" i="345"/>
  <c r="AC49" i="345"/>
  <c r="AD49" i="345" s="1"/>
  <c r="T49" i="345"/>
  <c r="U49" i="345" s="1"/>
  <c r="R49" i="345"/>
  <c r="Q49" i="345"/>
  <c r="O49" i="345"/>
  <c r="N49" i="345"/>
  <c r="B49" i="345"/>
  <c r="AO48" i="345"/>
  <c r="AN48" i="345"/>
  <c r="AL48" i="345"/>
  <c r="AM48" i="345" s="1"/>
  <c r="AJ48" i="345"/>
  <c r="AI48" i="345"/>
  <c r="AG48" i="345"/>
  <c r="AF48" i="345"/>
  <c r="O48" i="345"/>
  <c r="N48" i="345"/>
  <c r="K48" i="345"/>
  <c r="L48" i="345" s="1"/>
  <c r="I48" i="345"/>
  <c r="H48" i="345"/>
  <c r="E48" i="345"/>
  <c r="F48" i="345" s="1"/>
  <c r="B48" i="345"/>
  <c r="AN47" i="345"/>
  <c r="AC47" i="345"/>
  <c r="AD47" i="345" s="1"/>
  <c r="B47" i="345"/>
  <c r="AO46" i="345"/>
  <c r="AN46" i="345"/>
  <c r="AI46" i="345"/>
  <c r="AJ46" i="345" s="1"/>
  <c r="W46" i="345"/>
  <c r="X46" i="345" s="1"/>
  <c r="T46" i="345"/>
  <c r="U46" i="345" s="1"/>
  <c r="R46" i="345"/>
  <c r="Q46" i="345"/>
  <c r="K46" i="345"/>
  <c r="L46" i="345" s="1"/>
  <c r="I46" i="345"/>
  <c r="H46" i="345"/>
  <c r="B46" i="345"/>
  <c r="AN45" i="345"/>
  <c r="AL45" i="345"/>
  <c r="AM45" i="345" s="1"/>
  <c r="AI45" i="345"/>
  <c r="AJ45" i="345" s="1"/>
  <c r="AA45" i="345"/>
  <c r="Z45" i="345"/>
  <c r="K45" i="345"/>
  <c r="L45" i="345" s="1"/>
  <c r="E45" i="345"/>
  <c r="F45" i="345" s="1"/>
  <c r="B45" i="345"/>
  <c r="AO44" i="345"/>
  <c r="AN44" i="345"/>
  <c r="Z44" i="345"/>
  <c r="AA44" i="345" s="1"/>
  <c r="W44" i="345"/>
  <c r="X44" i="345" s="1"/>
  <c r="U44" i="345"/>
  <c r="T44" i="345"/>
  <c r="Q44" i="345"/>
  <c r="R44" i="345" s="1"/>
  <c r="O44" i="345"/>
  <c r="N44" i="345"/>
  <c r="B44" i="345"/>
  <c r="AN42" i="345"/>
  <c r="B42" i="345"/>
  <c r="AO41" i="345"/>
  <c r="AN41" i="345"/>
  <c r="W41" i="345"/>
  <c r="X41" i="345" s="1"/>
  <c r="T41" i="345"/>
  <c r="U41" i="345" s="1"/>
  <c r="R41" i="345"/>
  <c r="Q41" i="345"/>
  <c r="L41" i="345"/>
  <c r="K41" i="345"/>
  <c r="B41" i="345"/>
  <c r="AN40" i="345"/>
  <c r="AF40" i="345"/>
  <c r="AG40" i="345" s="1"/>
  <c r="F40" i="345"/>
  <c r="E40" i="345"/>
  <c r="B40" i="345"/>
  <c r="Z40" i="345" s="1"/>
  <c r="AA40" i="345" s="1"/>
  <c r="AO39" i="345"/>
  <c r="AN39" i="345"/>
  <c r="Z39" i="345"/>
  <c r="AA39" i="345" s="1"/>
  <c r="W39" i="345"/>
  <c r="X39" i="345" s="1"/>
  <c r="U39" i="345"/>
  <c r="T39" i="345"/>
  <c r="R39" i="345"/>
  <c r="Q39" i="345"/>
  <c r="B39" i="345"/>
  <c r="AO38" i="345"/>
  <c r="AN38" i="345"/>
  <c r="AL38" i="345"/>
  <c r="AM38" i="345" s="1"/>
  <c r="AI38" i="345"/>
  <c r="AJ38" i="345" s="1"/>
  <c r="AG38" i="345"/>
  <c r="AF38" i="345"/>
  <c r="Q38" i="345"/>
  <c r="R38" i="345" s="1"/>
  <c r="N38" i="345"/>
  <c r="O38" i="345" s="1"/>
  <c r="K38" i="345"/>
  <c r="L38" i="345" s="1"/>
  <c r="H38" i="345"/>
  <c r="I38" i="345" s="1"/>
  <c r="F38" i="345"/>
  <c r="E38" i="345"/>
  <c r="B38" i="345"/>
  <c r="AN37" i="345"/>
  <c r="B37" i="345"/>
  <c r="AO36" i="345"/>
  <c r="AN36" i="345"/>
  <c r="AL36" i="345"/>
  <c r="AM36" i="345" s="1"/>
  <c r="Z36" i="345"/>
  <c r="AA36" i="345" s="1"/>
  <c r="W36" i="345"/>
  <c r="X36" i="345" s="1"/>
  <c r="T36" i="345"/>
  <c r="U36" i="345" s="1"/>
  <c r="N36" i="345"/>
  <c r="O36" i="345" s="1"/>
  <c r="L36" i="345"/>
  <c r="K36" i="345"/>
  <c r="B36" i="345"/>
  <c r="AN35" i="345"/>
  <c r="AL35" i="345"/>
  <c r="AM35" i="345" s="1"/>
  <c r="H35" i="345"/>
  <c r="I35" i="345" s="1"/>
  <c r="B35" i="345"/>
  <c r="AN34" i="345"/>
  <c r="Z34" i="345"/>
  <c r="AA34" i="345" s="1"/>
  <c r="W34" i="345"/>
  <c r="X34" i="345" s="1"/>
  <c r="T34" i="345"/>
  <c r="U34" i="345" s="1"/>
  <c r="R34" i="345"/>
  <c r="Q34" i="345"/>
  <c r="B34" i="345"/>
  <c r="AO33" i="345"/>
  <c r="AN33" i="345"/>
  <c r="AM33" i="345"/>
  <c r="AL33" i="345"/>
  <c r="AJ33" i="345"/>
  <c r="AI33" i="345"/>
  <c r="Q33" i="345"/>
  <c r="R33" i="345" s="1"/>
  <c r="O33" i="345"/>
  <c r="N33" i="345"/>
  <c r="L33" i="345"/>
  <c r="K33" i="345"/>
  <c r="I33" i="345"/>
  <c r="H33" i="345"/>
  <c r="B33" i="345"/>
  <c r="AN32" i="345"/>
  <c r="AL32" i="345"/>
  <c r="AM32" i="345" s="1"/>
  <c r="AI32" i="345"/>
  <c r="AJ32" i="345" s="1"/>
  <c r="AG32" i="345"/>
  <c r="AF32" i="345"/>
  <c r="AA32" i="345"/>
  <c r="Z32" i="345"/>
  <c r="H32" i="345"/>
  <c r="I32" i="345" s="1"/>
  <c r="E32" i="345"/>
  <c r="F32" i="345" s="1"/>
  <c r="B32" i="345"/>
  <c r="W32" i="345" s="1"/>
  <c r="X32" i="345" s="1"/>
  <c r="AN31" i="345"/>
  <c r="Z31" i="345"/>
  <c r="AA31" i="345" s="1"/>
  <c r="X31" i="345"/>
  <c r="W31" i="345"/>
  <c r="U31" i="345"/>
  <c r="T31" i="345"/>
  <c r="N31" i="345"/>
  <c r="O31" i="345" s="1"/>
  <c r="B31" i="345"/>
  <c r="AO30" i="345"/>
  <c r="AN30" i="345"/>
  <c r="AI30" i="345"/>
  <c r="AJ30" i="345" s="1"/>
  <c r="AF30" i="345"/>
  <c r="AG30" i="345" s="1"/>
  <c r="K30" i="345"/>
  <c r="L30" i="345" s="1"/>
  <c r="H30" i="345"/>
  <c r="I30" i="345" s="1"/>
  <c r="E30" i="345"/>
  <c r="F30" i="345" s="1"/>
  <c r="B30" i="345"/>
  <c r="AN29" i="345"/>
  <c r="B29" i="345"/>
  <c r="AO28" i="345"/>
  <c r="AN28" i="345"/>
  <c r="AM28" i="345"/>
  <c r="AL28" i="345"/>
  <c r="W28" i="345"/>
  <c r="X28" i="345" s="1"/>
  <c r="U28" i="345"/>
  <c r="T28" i="345"/>
  <c r="R28" i="345"/>
  <c r="Q28" i="345"/>
  <c r="N28" i="345"/>
  <c r="O28" i="345" s="1"/>
  <c r="B28" i="345"/>
  <c r="AO27" i="345"/>
  <c r="AN27" i="345"/>
  <c r="AM27" i="345"/>
  <c r="AL27" i="345"/>
  <c r="AJ27" i="345"/>
  <c r="AI27" i="345"/>
  <c r="AF27" i="345"/>
  <c r="AG27" i="345" s="1"/>
  <c r="Q27" i="345"/>
  <c r="R27" i="345" s="1"/>
  <c r="N27" i="345"/>
  <c r="O27" i="345" s="1"/>
  <c r="K27" i="345"/>
  <c r="L27" i="345" s="1"/>
  <c r="H27" i="345"/>
  <c r="I27" i="345" s="1"/>
  <c r="F27" i="345"/>
  <c r="E27" i="345"/>
  <c r="B27" i="345"/>
  <c r="AC27" i="345" s="1"/>
  <c r="AD27" i="345" s="1"/>
  <c r="AN26" i="345"/>
  <c r="AF26" i="345"/>
  <c r="AG26" i="345" s="1"/>
  <c r="AD26" i="345"/>
  <c r="AC26" i="345"/>
  <c r="Z26" i="345"/>
  <c r="AA26" i="345" s="1"/>
  <c r="H26" i="345"/>
  <c r="I26" i="345" s="1"/>
  <c r="F26" i="345"/>
  <c r="E26" i="345"/>
  <c r="B26" i="345"/>
  <c r="T26" i="345" s="1"/>
  <c r="U26" i="345" s="1"/>
  <c r="AO25" i="345"/>
  <c r="AN25" i="345"/>
  <c r="Z25" i="345"/>
  <c r="AA25" i="345" s="1"/>
  <c r="W25" i="345"/>
  <c r="X25" i="345" s="1"/>
  <c r="U25" i="345"/>
  <c r="T25" i="345"/>
  <c r="Q25" i="345"/>
  <c r="R25" i="345" s="1"/>
  <c r="N25" i="345"/>
  <c r="O25" i="345" s="1"/>
  <c r="B25" i="345"/>
  <c r="AL25" i="345" s="1"/>
  <c r="AM25" i="345" s="1"/>
  <c r="AO24" i="345"/>
  <c r="AN24" i="345"/>
  <c r="AM24" i="345"/>
  <c r="AL24" i="345"/>
  <c r="AG24" i="345"/>
  <c r="AF24" i="345"/>
  <c r="T24" i="345"/>
  <c r="U24" i="345" s="1"/>
  <c r="Q24" i="345"/>
  <c r="R24" i="345" s="1"/>
  <c r="O24" i="345"/>
  <c r="N24" i="345"/>
  <c r="H24" i="345"/>
  <c r="I24" i="345" s="1"/>
  <c r="B24" i="345"/>
  <c r="AN23" i="345"/>
  <c r="I23" i="345"/>
  <c r="H23" i="345"/>
  <c r="B23" i="345"/>
  <c r="AO21" i="345"/>
  <c r="AN21" i="345"/>
  <c r="AL21" i="345"/>
  <c r="AM21" i="345" s="1"/>
  <c r="W21" i="345"/>
  <c r="X21" i="345" s="1"/>
  <c r="T21" i="345"/>
  <c r="U21" i="345" s="1"/>
  <c r="R21" i="345"/>
  <c r="Q21" i="345"/>
  <c r="N21" i="345"/>
  <c r="O21" i="345" s="1"/>
  <c r="K21" i="345"/>
  <c r="L21" i="345" s="1"/>
  <c r="B21" i="345"/>
  <c r="AI21" i="345" s="1"/>
  <c r="AJ21" i="345" s="1"/>
  <c r="AO20" i="345"/>
  <c r="AN20" i="345"/>
  <c r="AL20" i="345"/>
  <c r="AM20" i="345" s="1"/>
  <c r="AI20" i="345"/>
  <c r="AJ20" i="345" s="1"/>
  <c r="AF20" i="345"/>
  <c r="AG20" i="345" s="1"/>
  <c r="N20" i="345"/>
  <c r="O20" i="345" s="1"/>
  <c r="K20" i="345"/>
  <c r="L20" i="345" s="1"/>
  <c r="H20" i="345"/>
  <c r="I20" i="345" s="1"/>
  <c r="F20" i="345"/>
  <c r="E20" i="345"/>
  <c r="B20" i="345"/>
  <c r="Z20" i="345" s="1"/>
  <c r="AA20" i="345" s="1"/>
  <c r="AN19" i="345"/>
  <c r="X19" i="345"/>
  <c r="W19" i="345"/>
  <c r="H19" i="345"/>
  <c r="I19" i="345" s="1"/>
  <c r="F19" i="345"/>
  <c r="E19" i="345"/>
  <c r="B19" i="345"/>
  <c r="AO18" i="345"/>
  <c r="AN18" i="345"/>
  <c r="Z18" i="345"/>
  <c r="AA18" i="345" s="1"/>
  <c r="W18" i="345"/>
  <c r="X18" i="345" s="1"/>
  <c r="T18" i="345"/>
  <c r="U18" i="345" s="1"/>
  <c r="Q18" i="345"/>
  <c r="R18" i="345" s="1"/>
  <c r="B18" i="345"/>
  <c r="AL18" i="345" s="1"/>
  <c r="AM18" i="345" s="1"/>
  <c r="AO17" i="345"/>
  <c r="AN17" i="345"/>
  <c r="AM17" i="345"/>
  <c r="AL17" i="345"/>
  <c r="AI17" i="345"/>
  <c r="AJ17" i="345" s="1"/>
  <c r="W17" i="345"/>
  <c r="X17" i="345" s="1"/>
  <c r="T17" i="345"/>
  <c r="U17" i="345" s="1"/>
  <c r="Q17" i="345"/>
  <c r="R17" i="345" s="1"/>
  <c r="N17" i="345"/>
  <c r="O17" i="345" s="1"/>
  <c r="L17" i="345"/>
  <c r="K17" i="345"/>
  <c r="B17" i="345"/>
  <c r="AF17" i="345" s="1"/>
  <c r="AG17" i="345" s="1"/>
  <c r="B7" i="345"/>
  <c r="C6" i="345"/>
  <c r="AI65" i="345" s="1"/>
  <c r="AJ65" i="345" s="1"/>
  <c r="D2" i="345"/>
  <c r="AP72" i="344"/>
  <c r="AP71" i="344"/>
  <c r="AN66" i="344"/>
  <c r="B66" i="344"/>
  <c r="AN65" i="344"/>
  <c r="B65" i="344"/>
  <c r="AN64" i="344"/>
  <c r="B64" i="344"/>
  <c r="AF64" i="344" s="1"/>
  <c r="AG64" i="344" s="1"/>
  <c r="AN63" i="344"/>
  <c r="B63" i="344"/>
  <c r="AF63" i="344" s="1"/>
  <c r="AG63" i="344" s="1"/>
  <c r="AN62" i="344"/>
  <c r="B62" i="344"/>
  <c r="AN61" i="344"/>
  <c r="B61" i="344"/>
  <c r="AN60" i="344"/>
  <c r="B60" i="344"/>
  <c r="AN59" i="344"/>
  <c r="N59" i="344"/>
  <c r="O59" i="344" s="1"/>
  <c r="B59" i="344"/>
  <c r="AN58" i="344"/>
  <c r="AC58" i="344"/>
  <c r="AD58" i="344" s="1"/>
  <c r="B58" i="344"/>
  <c r="AO57" i="344"/>
  <c r="AN57" i="344"/>
  <c r="B57" i="344"/>
  <c r="AN56" i="344"/>
  <c r="B56" i="344"/>
  <c r="AN55" i="344"/>
  <c r="B55" i="344"/>
  <c r="AN54" i="344"/>
  <c r="B54" i="344"/>
  <c r="AN53" i="344"/>
  <c r="AI53" i="344"/>
  <c r="AJ53" i="344" s="1"/>
  <c r="B53" i="344"/>
  <c r="AN52" i="344"/>
  <c r="B52" i="344"/>
  <c r="AN51" i="344"/>
  <c r="AC51" i="344"/>
  <c r="AD51" i="344" s="1"/>
  <c r="Z51" i="344"/>
  <c r="AA51" i="344" s="1"/>
  <c r="T51" i="344"/>
  <c r="U51" i="344" s="1"/>
  <c r="B51" i="344"/>
  <c r="AN50" i="344"/>
  <c r="Q50" i="344"/>
  <c r="R50" i="344" s="1"/>
  <c r="N50" i="344"/>
  <c r="O50" i="344" s="1"/>
  <c r="B50" i="344"/>
  <c r="AN49" i="344"/>
  <c r="AJ49" i="344"/>
  <c r="AI49" i="344"/>
  <c r="B49" i="344"/>
  <c r="AN48" i="344"/>
  <c r="AI48" i="344"/>
  <c r="AJ48" i="344" s="1"/>
  <c r="AF48" i="344"/>
  <c r="AG48" i="344" s="1"/>
  <c r="AC48" i="344"/>
  <c r="AD48" i="344" s="1"/>
  <c r="Z48" i="344"/>
  <c r="AA48" i="344" s="1"/>
  <c r="B48" i="344"/>
  <c r="AN47" i="344"/>
  <c r="B47" i="344"/>
  <c r="Q47" i="344" s="1"/>
  <c r="R47" i="344" s="1"/>
  <c r="AO46" i="344"/>
  <c r="AN46" i="344"/>
  <c r="Q46" i="344"/>
  <c r="R46" i="344" s="1"/>
  <c r="K46" i="344"/>
  <c r="L46" i="344" s="1"/>
  <c r="H46" i="344"/>
  <c r="I46" i="344" s="1"/>
  <c r="B46" i="344"/>
  <c r="AN45" i="344"/>
  <c r="AL45" i="344"/>
  <c r="AM45" i="344" s="1"/>
  <c r="B45" i="344"/>
  <c r="AO44" i="344"/>
  <c r="AN44" i="344"/>
  <c r="Z44" i="344"/>
  <c r="AA44" i="344" s="1"/>
  <c r="B44" i="344"/>
  <c r="AN42" i="344"/>
  <c r="AL42" i="344"/>
  <c r="AM42" i="344" s="1"/>
  <c r="AI42" i="344"/>
  <c r="AJ42" i="344" s="1"/>
  <c r="H42" i="344"/>
  <c r="I42" i="344" s="1"/>
  <c r="E42" i="344"/>
  <c r="F42" i="344" s="1"/>
  <c r="B42" i="344"/>
  <c r="AN41" i="344"/>
  <c r="B41" i="344"/>
  <c r="AO40" i="344"/>
  <c r="AN40" i="344"/>
  <c r="Z40" i="344"/>
  <c r="AA40" i="344" s="1"/>
  <c r="W40" i="344"/>
  <c r="X40" i="344" s="1"/>
  <c r="T40" i="344"/>
  <c r="U40" i="344" s="1"/>
  <c r="R40" i="344"/>
  <c r="Q40" i="344"/>
  <c r="B40" i="344"/>
  <c r="AN39" i="344"/>
  <c r="AI39" i="344"/>
  <c r="AJ39" i="344" s="1"/>
  <c r="AF39" i="344"/>
  <c r="AG39" i="344" s="1"/>
  <c r="K39" i="344"/>
  <c r="L39" i="344" s="1"/>
  <c r="I39" i="344"/>
  <c r="H39" i="344"/>
  <c r="B39" i="344"/>
  <c r="AN38" i="344"/>
  <c r="AC38" i="344"/>
  <c r="AD38" i="344" s="1"/>
  <c r="X38" i="344"/>
  <c r="W38" i="344"/>
  <c r="K38" i="344"/>
  <c r="L38" i="344" s="1"/>
  <c r="H38" i="344"/>
  <c r="I38" i="344" s="1"/>
  <c r="F38" i="344"/>
  <c r="E38" i="344"/>
  <c r="B38" i="344"/>
  <c r="AN37" i="344"/>
  <c r="AA37" i="344"/>
  <c r="Z37" i="344"/>
  <c r="X37" i="344"/>
  <c r="W37" i="344"/>
  <c r="T37" i="344"/>
  <c r="U37" i="344" s="1"/>
  <c r="Q37" i="344"/>
  <c r="R37" i="344" s="1"/>
  <c r="E37" i="344"/>
  <c r="F37" i="344" s="1"/>
  <c r="B37" i="344"/>
  <c r="AN36" i="344"/>
  <c r="Z36" i="344"/>
  <c r="AA36" i="344" s="1"/>
  <c r="W36" i="344"/>
  <c r="X36" i="344" s="1"/>
  <c r="T36" i="344"/>
  <c r="U36" i="344" s="1"/>
  <c r="N36" i="344"/>
  <c r="O36" i="344" s="1"/>
  <c r="B36" i="344"/>
  <c r="AN35" i="344"/>
  <c r="AF35" i="344"/>
  <c r="AG35" i="344" s="1"/>
  <c r="AD35" i="344"/>
  <c r="AC35" i="344"/>
  <c r="Q35" i="344"/>
  <c r="R35" i="344" s="1"/>
  <c r="N35" i="344"/>
  <c r="O35" i="344" s="1"/>
  <c r="K35" i="344"/>
  <c r="L35" i="344" s="1"/>
  <c r="B35" i="344"/>
  <c r="AN34" i="344"/>
  <c r="AC34" i="344"/>
  <c r="AD34" i="344" s="1"/>
  <c r="Z34" i="344"/>
  <c r="AA34" i="344" s="1"/>
  <c r="W34" i="344"/>
  <c r="X34" i="344" s="1"/>
  <c r="B34" i="344"/>
  <c r="AN33" i="344"/>
  <c r="Z33" i="344"/>
  <c r="AA33" i="344" s="1"/>
  <c r="X33" i="344"/>
  <c r="W33" i="344"/>
  <c r="U33" i="344"/>
  <c r="T33" i="344"/>
  <c r="Q33" i="344"/>
  <c r="R33" i="344" s="1"/>
  <c r="B33" i="344"/>
  <c r="AN32" i="344"/>
  <c r="AI32" i="344"/>
  <c r="AJ32" i="344" s="1"/>
  <c r="AG32" i="344"/>
  <c r="AF32" i="344"/>
  <c r="R32" i="344"/>
  <c r="Q32" i="344"/>
  <c r="N32" i="344"/>
  <c r="O32" i="344" s="1"/>
  <c r="B32" i="344"/>
  <c r="AN31" i="344"/>
  <c r="AI31" i="344"/>
  <c r="AJ31" i="344" s="1"/>
  <c r="AF31" i="344"/>
  <c r="AG31" i="344" s="1"/>
  <c r="AC31" i="344"/>
  <c r="AD31" i="344" s="1"/>
  <c r="Z31" i="344"/>
  <c r="AA31" i="344" s="1"/>
  <c r="K31" i="344"/>
  <c r="L31" i="344" s="1"/>
  <c r="B31" i="344"/>
  <c r="AO30" i="344"/>
  <c r="AN30" i="344"/>
  <c r="AC30" i="344"/>
  <c r="AD30" i="344" s="1"/>
  <c r="Z30" i="344"/>
  <c r="AA30" i="344" s="1"/>
  <c r="W30" i="344"/>
  <c r="X30" i="344" s="1"/>
  <c r="U30" i="344"/>
  <c r="T30" i="344"/>
  <c r="B30" i="344"/>
  <c r="AN29" i="344"/>
  <c r="AL29" i="344"/>
  <c r="AM29" i="344" s="1"/>
  <c r="AJ29" i="344"/>
  <c r="AI29" i="344"/>
  <c r="U29" i="344"/>
  <c r="T29" i="344"/>
  <c r="Q29" i="344"/>
  <c r="R29" i="344" s="1"/>
  <c r="B29" i="344"/>
  <c r="AN28" i="344"/>
  <c r="AL28" i="344"/>
  <c r="AM28" i="344" s="1"/>
  <c r="AI28" i="344"/>
  <c r="AJ28" i="344" s="1"/>
  <c r="AF28" i="344"/>
  <c r="AG28" i="344" s="1"/>
  <c r="Z28" i="344"/>
  <c r="AA28" i="344" s="1"/>
  <c r="N28" i="344"/>
  <c r="O28" i="344" s="1"/>
  <c r="B28" i="344"/>
  <c r="AN27" i="344"/>
  <c r="AF27" i="344"/>
  <c r="AG27" i="344" s="1"/>
  <c r="AC27" i="344"/>
  <c r="AD27" i="344" s="1"/>
  <c r="Z27" i="344"/>
  <c r="AA27" i="344" s="1"/>
  <c r="W27" i="344"/>
  <c r="X27" i="344" s="1"/>
  <c r="B27" i="344"/>
  <c r="AO26" i="344"/>
  <c r="AN26" i="344"/>
  <c r="AL26" i="344"/>
  <c r="AM26" i="344" s="1"/>
  <c r="Z26" i="344"/>
  <c r="AA26" i="344" s="1"/>
  <c r="W26" i="344"/>
  <c r="X26" i="344" s="1"/>
  <c r="B26" i="344"/>
  <c r="AO25" i="344"/>
  <c r="AN25" i="344"/>
  <c r="AL25" i="344"/>
  <c r="AM25" i="344" s="1"/>
  <c r="AJ25" i="344"/>
  <c r="AI25" i="344"/>
  <c r="AF25" i="344"/>
  <c r="AG25" i="344" s="1"/>
  <c r="H25" i="344"/>
  <c r="I25" i="344" s="1"/>
  <c r="E25" i="344"/>
  <c r="F25" i="344" s="1"/>
  <c r="B25" i="344"/>
  <c r="AN24" i="344"/>
  <c r="AG24" i="344"/>
  <c r="AF24" i="344"/>
  <c r="E24" i="344"/>
  <c r="F24" i="344" s="1"/>
  <c r="B24" i="344"/>
  <c r="AO23" i="344"/>
  <c r="AN23" i="344"/>
  <c r="B23" i="344"/>
  <c r="AN21" i="344"/>
  <c r="AI21" i="344"/>
  <c r="AJ21" i="344" s="1"/>
  <c r="AF21" i="344"/>
  <c r="AG21" i="344" s="1"/>
  <c r="AC21" i="344"/>
  <c r="AD21" i="344" s="1"/>
  <c r="AA21" i="344"/>
  <c r="Z21" i="344"/>
  <c r="B21" i="344"/>
  <c r="AN20" i="344"/>
  <c r="AC20" i="344"/>
  <c r="AD20" i="344" s="1"/>
  <c r="B20" i="344"/>
  <c r="T20" i="344" s="1"/>
  <c r="U20" i="344" s="1"/>
  <c r="AO19" i="344"/>
  <c r="AN19" i="344"/>
  <c r="AL19" i="344"/>
  <c r="AM19" i="344" s="1"/>
  <c r="Z19" i="344"/>
  <c r="AA19" i="344" s="1"/>
  <c r="N19" i="344"/>
  <c r="O19" i="344" s="1"/>
  <c r="K19" i="344"/>
  <c r="L19" i="344" s="1"/>
  <c r="B19" i="344"/>
  <c r="AI19" i="344" s="1"/>
  <c r="AJ19" i="344" s="1"/>
  <c r="AO18" i="344"/>
  <c r="AN18" i="344"/>
  <c r="AL18" i="344"/>
  <c r="AM18" i="344" s="1"/>
  <c r="N18" i="344"/>
  <c r="O18" i="344" s="1"/>
  <c r="K18" i="344"/>
  <c r="L18" i="344" s="1"/>
  <c r="F18" i="344"/>
  <c r="E18" i="344"/>
  <c r="B18" i="344"/>
  <c r="AN17" i="344"/>
  <c r="Z17" i="344"/>
  <c r="AA17" i="344" s="1"/>
  <c r="W17" i="344"/>
  <c r="X17" i="344" s="1"/>
  <c r="K17" i="344"/>
  <c r="L17" i="344" s="1"/>
  <c r="H17" i="344"/>
  <c r="I17" i="344" s="1"/>
  <c r="F17" i="344"/>
  <c r="E17" i="344"/>
  <c r="B17" i="344"/>
  <c r="B7" i="344"/>
  <c r="C6" i="344"/>
  <c r="W66" i="344" s="1"/>
  <c r="X66" i="344" s="1"/>
  <c r="D2" i="344"/>
  <c r="AP72" i="343"/>
  <c r="AP71" i="343"/>
  <c r="AN66" i="343"/>
  <c r="N66" i="343"/>
  <c r="O66" i="343" s="1"/>
  <c r="B66" i="343"/>
  <c r="AN65" i="343"/>
  <c r="B65" i="343"/>
  <c r="AN64" i="343"/>
  <c r="AF64" i="343"/>
  <c r="AG64" i="343" s="1"/>
  <c r="B64" i="343"/>
  <c r="AN63" i="343"/>
  <c r="B63" i="343"/>
  <c r="AN62" i="343"/>
  <c r="H62" i="343"/>
  <c r="I62" i="343" s="1"/>
  <c r="B62" i="343"/>
  <c r="AN61" i="343"/>
  <c r="T61" i="343"/>
  <c r="U61" i="343" s="1"/>
  <c r="B61" i="343"/>
  <c r="AN60" i="343"/>
  <c r="AF60" i="343"/>
  <c r="AG60" i="343" s="1"/>
  <c r="B60" i="343"/>
  <c r="AN59" i="343"/>
  <c r="K59" i="343"/>
  <c r="L59" i="343" s="1"/>
  <c r="H59" i="343"/>
  <c r="I59" i="343" s="1"/>
  <c r="B59" i="343"/>
  <c r="AF59" i="343" s="1"/>
  <c r="AG59" i="343" s="1"/>
  <c r="AN58" i="343"/>
  <c r="N58" i="343"/>
  <c r="O58" i="343" s="1"/>
  <c r="B58" i="343"/>
  <c r="AN57" i="343"/>
  <c r="Z57" i="343"/>
  <c r="AA57" i="343" s="1"/>
  <c r="B57" i="343"/>
  <c r="AN56" i="343"/>
  <c r="AL56" i="343"/>
  <c r="AM56" i="343" s="1"/>
  <c r="B56" i="343"/>
  <c r="AN55" i="343"/>
  <c r="K55" i="343"/>
  <c r="L55" i="343" s="1"/>
  <c r="B55" i="343"/>
  <c r="AN54" i="343"/>
  <c r="T54" i="343"/>
  <c r="U54" i="343" s="1"/>
  <c r="B54" i="343"/>
  <c r="AN53" i="343"/>
  <c r="AL53" i="343"/>
  <c r="AM53" i="343" s="1"/>
  <c r="K53" i="343"/>
  <c r="L53" i="343" s="1"/>
  <c r="H53" i="343"/>
  <c r="I53" i="343" s="1"/>
  <c r="B53" i="343"/>
  <c r="AN52" i="343"/>
  <c r="Z52" i="343"/>
  <c r="AA52" i="343" s="1"/>
  <c r="W52" i="343"/>
  <c r="X52" i="343" s="1"/>
  <c r="B52" i="343"/>
  <c r="AC52" i="343" s="1"/>
  <c r="AD52" i="343" s="1"/>
  <c r="AN51" i="343"/>
  <c r="AC51" i="343"/>
  <c r="AD51" i="343" s="1"/>
  <c r="B51" i="343"/>
  <c r="AO50" i="343"/>
  <c r="AN50" i="343"/>
  <c r="Q50" i="343"/>
  <c r="R50" i="343" s="1"/>
  <c r="N50" i="343"/>
  <c r="O50" i="343" s="1"/>
  <c r="B50" i="343"/>
  <c r="AN49" i="343"/>
  <c r="T49" i="343"/>
  <c r="U49" i="343" s="1"/>
  <c r="B49" i="343"/>
  <c r="AN48" i="343"/>
  <c r="AJ48" i="343"/>
  <c r="AI48" i="343"/>
  <c r="K48" i="343"/>
  <c r="L48" i="343" s="1"/>
  <c r="H48" i="343"/>
  <c r="I48" i="343" s="1"/>
  <c r="B48" i="343"/>
  <c r="AN47" i="343"/>
  <c r="Z47" i="343"/>
  <c r="AA47" i="343" s="1"/>
  <c r="W47" i="343"/>
  <c r="X47" i="343" s="1"/>
  <c r="B47" i="343"/>
  <c r="AC47" i="343" s="1"/>
  <c r="AD47" i="343" s="1"/>
  <c r="AN46" i="343"/>
  <c r="AF46" i="343"/>
  <c r="AG46" i="343" s="1"/>
  <c r="H46" i="343"/>
  <c r="I46" i="343" s="1"/>
  <c r="E46" i="343"/>
  <c r="F46" i="343" s="1"/>
  <c r="B46" i="343"/>
  <c r="AN45" i="343"/>
  <c r="W45" i="343"/>
  <c r="X45" i="343" s="1"/>
  <c r="T45" i="343"/>
  <c r="U45" i="343" s="1"/>
  <c r="B45" i="343"/>
  <c r="Z45" i="343" s="1"/>
  <c r="AA45" i="343" s="1"/>
  <c r="AN44" i="343"/>
  <c r="AL44" i="343"/>
  <c r="AM44" i="343" s="1"/>
  <c r="AI44" i="343"/>
  <c r="AJ44" i="343" s="1"/>
  <c r="B44" i="343"/>
  <c r="AN42" i="343"/>
  <c r="AL42" i="343"/>
  <c r="AM42" i="343" s="1"/>
  <c r="N42" i="343"/>
  <c r="O42" i="343" s="1"/>
  <c r="K42" i="343"/>
  <c r="L42" i="343" s="1"/>
  <c r="B42" i="343"/>
  <c r="AN41" i="343"/>
  <c r="AA41" i="343"/>
  <c r="Z41" i="343"/>
  <c r="B41" i="343"/>
  <c r="AO40" i="343"/>
  <c r="AN40" i="343"/>
  <c r="T40" i="343"/>
  <c r="U40" i="343" s="1"/>
  <c r="Q40" i="343"/>
  <c r="R40" i="343" s="1"/>
  <c r="B40" i="343"/>
  <c r="AN39" i="343"/>
  <c r="AG39" i="343"/>
  <c r="AF39" i="343"/>
  <c r="E39" i="343"/>
  <c r="F39" i="343" s="1"/>
  <c r="B39" i="343"/>
  <c r="AN38" i="343"/>
  <c r="W38" i="343"/>
  <c r="X38" i="343" s="1"/>
  <c r="T38" i="343"/>
  <c r="U38" i="343" s="1"/>
  <c r="B38" i="343"/>
  <c r="AN37" i="343"/>
  <c r="N37" i="343"/>
  <c r="O37" i="343" s="1"/>
  <c r="B37" i="343"/>
  <c r="AN36" i="343"/>
  <c r="AI36" i="343"/>
  <c r="AJ36" i="343" s="1"/>
  <c r="AF36" i="343"/>
  <c r="AG36" i="343" s="1"/>
  <c r="H36" i="343"/>
  <c r="I36" i="343" s="1"/>
  <c r="E36" i="343"/>
  <c r="F36" i="343" s="1"/>
  <c r="B36" i="343"/>
  <c r="AN35" i="343"/>
  <c r="Z35" i="343"/>
  <c r="AA35" i="343" s="1"/>
  <c r="U35" i="343"/>
  <c r="T35" i="343"/>
  <c r="B35" i="343"/>
  <c r="W35" i="343" s="1"/>
  <c r="X35" i="343" s="1"/>
  <c r="AN34" i="343"/>
  <c r="AL34" i="343"/>
  <c r="AM34" i="343" s="1"/>
  <c r="N34" i="343"/>
  <c r="O34" i="343" s="1"/>
  <c r="K34" i="343"/>
  <c r="L34" i="343" s="1"/>
  <c r="B34" i="343"/>
  <c r="AN33" i="343"/>
  <c r="B33" i="343"/>
  <c r="AN32" i="343"/>
  <c r="Q32" i="343"/>
  <c r="R32" i="343" s="1"/>
  <c r="N32" i="343"/>
  <c r="O32" i="343" s="1"/>
  <c r="B32" i="343"/>
  <c r="AN31" i="343"/>
  <c r="B31" i="343"/>
  <c r="AN30" i="343"/>
  <c r="W30" i="343"/>
  <c r="X30" i="343" s="1"/>
  <c r="T30" i="343"/>
  <c r="U30" i="343" s="1"/>
  <c r="B30" i="343"/>
  <c r="Z30" i="343" s="1"/>
  <c r="AA30" i="343" s="1"/>
  <c r="AN29" i="343"/>
  <c r="AI29" i="343"/>
  <c r="AJ29" i="343" s="1"/>
  <c r="H29" i="343"/>
  <c r="I29" i="343" s="1"/>
  <c r="B29" i="343"/>
  <c r="Z29" i="343" s="1"/>
  <c r="AA29" i="343" s="1"/>
  <c r="AN28" i="343"/>
  <c r="W28" i="343"/>
  <c r="X28" i="343" s="1"/>
  <c r="B28" i="343"/>
  <c r="Z28" i="343" s="1"/>
  <c r="AA28" i="343" s="1"/>
  <c r="AO27" i="343"/>
  <c r="AN27" i="343"/>
  <c r="AM27" i="343"/>
  <c r="AL27" i="343"/>
  <c r="K27" i="343"/>
  <c r="L27" i="343" s="1"/>
  <c r="B27" i="343"/>
  <c r="AN26" i="343"/>
  <c r="AF26" i="343"/>
  <c r="AG26" i="343" s="1"/>
  <c r="B26" i="343"/>
  <c r="AN25" i="343"/>
  <c r="Q25" i="343"/>
  <c r="R25" i="343" s="1"/>
  <c r="B25" i="343"/>
  <c r="AF25" i="343" s="1"/>
  <c r="AG25" i="343" s="1"/>
  <c r="AN24" i="343"/>
  <c r="AL24" i="343"/>
  <c r="AM24" i="343" s="1"/>
  <c r="AG24" i="343"/>
  <c r="AF24" i="343"/>
  <c r="E24" i="343"/>
  <c r="F24" i="343" s="1"/>
  <c r="B24" i="343"/>
  <c r="AN23" i="343"/>
  <c r="T23" i="343"/>
  <c r="U23" i="343" s="1"/>
  <c r="B23" i="343"/>
  <c r="AN21" i="343"/>
  <c r="AL21" i="343"/>
  <c r="AM21" i="343" s="1"/>
  <c r="AF21" i="343"/>
  <c r="AG21" i="343" s="1"/>
  <c r="K21" i="343"/>
  <c r="L21" i="343" s="1"/>
  <c r="F21" i="343"/>
  <c r="E21" i="343"/>
  <c r="B21" i="343"/>
  <c r="Z21" i="343" s="1"/>
  <c r="AA21" i="343" s="1"/>
  <c r="AN20" i="343"/>
  <c r="W20" i="343"/>
  <c r="X20" i="343" s="1"/>
  <c r="B20" i="343"/>
  <c r="Q20" i="343" s="1"/>
  <c r="R20" i="343" s="1"/>
  <c r="AN19" i="343"/>
  <c r="Q19" i="343"/>
  <c r="R19" i="343" s="1"/>
  <c r="N19" i="343"/>
  <c r="O19" i="343" s="1"/>
  <c r="K19" i="343"/>
  <c r="L19" i="343" s="1"/>
  <c r="B19" i="343"/>
  <c r="Z19" i="343" s="1"/>
  <c r="AA19" i="343" s="1"/>
  <c r="AN18" i="343"/>
  <c r="AI18" i="343"/>
  <c r="AJ18" i="343" s="1"/>
  <c r="AC18" i="343"/>
  <c r="AD18" i="343" s="1"/>
  <c r="Z18" i="343"/>
  <c r="AA18" i="343" s="1"/>
  <c r="E18" i="343"/>
  <c r="F18" i="343" s="1"/>
  <c r="B18" i="343"/>
  <c r="AO17" i="343"/>
  <c r="AN17" i="343"/>
  <c r="Q17" i="343"/>
  <c r="R17" i="343" s="1"/>
  <c r="B17" i="343"/>
  <c r="K17" i="343" s="1"/>
  <c r="L17" i="343" s="1"/>
  <c r="B7" i="343"/>
  <c r="C6" i="343"/>
  <c r="AL66" i="343" s="1"/>
  <c r="AM66" i="343" s="1"/>
  <c r="D2" i="343"/>
  <c r="AP72" i="342"/>
  <c r="AP71" i="342"/>
  <c r="AN66" i="342"/>
  <c r="B66" i="342"/>
  <c r="AN65" i="342"/>
  <c r="B65" i="342"/>
  <c r="AN64" i="342"/>
  <c r="AI64" i="342"/>
  <c r="AJ64" i="342" s="1"/>
  <c r="B64" i="342"/>
  <c r="AN63" i="342"/>
  <c r="B63" i="342"/>
  <c r="AN62" i="342"/>
  <c r="E62" i="342"/>
  <c r="F62" i="342" s="1"/>
  <c r="B62" i="342"/>
  <c r="AN61" i="342"/>
  <c r="B61" i="342"/>
  <c r="AN60" i="342"/>
  <c r="T60" i="342"/>
  <c r="U60" i="342" s="1"/>
  <c r="Q60" i="342"/>
  <c r="R60" i="342" s="1"/>
  <c r="B60" i="342"/>
  <c r="AN59" i="342"/>
  <c r="B59" i="342"/>
  <c r="AN58" i="342"/>
  <c r="Z58" i="342"/>
  <c r="AA58" i="342" s="1"/>
  <c r="W58" i="342"/>
  <c r="X58" i="342" s="1"/>
  <c r="B58" i="342"/>
  <c r="AO57" i="342"/>
  <c r="AN57" i="342"/>
  <c r="B57" i="342"/>
  <c r="AN56" i="342"/>
  <c r="AC56" i="342"/>
  <c r="AD56" i="342" s="1"/>
  <c r="Z56" i="342"/>
  <c r="AA56" i="342" s="1"/>
  <c r="B56" i="342"/>
  <c r="AO55" i="342"/>
  <c r="AN55" i="342"/>
  <c r="B55" i="342"/>
  <c r="AN54" i="342"/>
  <c r="B54" i="342"/>
  <c r="AN53" i="342"/>
  <c r="B53" i="342"/>
  <c r="AN52" i="342"/>
  <c r="K52" i="342"/>
  <c r="L52" i="342" s="1"/>
  <c r="B52" i="342"/>
  <c r="Z52" i="342" s="1"/>
  <c r="AA52" i="342" s="1"/>
  <c r="AN51" i="342"/>
  <c r="B51" i="342"/>
  <c r="AN50" i="342"/>
  <c r="N50" i="342"/>
  <c r="O50" i="342" s="1"/>
  <c r="B50" i="342"/>
  <c r="AN49" i="342"/>
  <c r="AI49" i="342"/>
  <c r="AJ49" i="342" s="1"/>
  <c r="B49" i="342"/>
  <c r="AN48" i="342"/>
  <c r="Q48" i="342"/>
  <c r="R48" i="342" s="1"/>
  <c r="B48" i="342"/>
  <c r="AN47" i="342"/>
  <c r="AI47" i="342"/>
  <c r="AJ47" i="342" s="1"/>
  <c r="B47" i="342"/>
  <c r="AN46" i="342"/>
  <c r="Z46" i="342"/>
  <c r="AA46" i="342" s="1"/>
  <c r="B46" i="342"/>
  <c r="AO45" i="342"/>
  <c r="AN45" i="342"/>
  <c r="B45" i="342"/>
  <c r="AN44" i="342"/>
  <c r="AI44" i="342"/>
  <c r="AJ44" i="342" s="1"/>
  <c r="AF44" i="342"/>
  <c r="AG44" i="342" s="1"/>
  <c r="H44" i="342"/>
  <c r="I44" i="342" s="1"/>
  <c r="B44" i="342"/>
  <c r="AN42" i="342"/>
  <c r="N42" i="342"/>
  <c r="O42" i="342" s="1"/>
  <c r="B42" i="342"/>
  <c r="AN41" i="342"/>
  <c r="AI41" i="342"/>
  <c r="AJ41" i="342" s="1"/>
  <c r="B41" i="342"/>
  <c r="AN40" i="342"/>
  <c r="W40" i="342"/>
  <c r="X40" i="342" s="1"/>
  <c r="B40" i="342"/>
  <c r="AN39" i="342"/>
  <c r="B39" i="342"/>
  <c r="AN38" i="342"/>
  <c r="AC38" i="342"/>
  <c r="AD38" i="342" s="1"/>
  <c r="B38" i="342"/>
  <c r="AN37" i="342"/>
  <c r="N37" i="342"/>
  <c r="O37" i="342" s="1"/>
  <c r="B37" i="342"/>
  <c r="AO36" i="342"/>
  <c r="AN36" i="342"/>
  <c r="B36" i="342"/>
  <c r="E36" i="342" s="1"/>
  <c r="F36" i="342" s="1"/>
  <c r="AN35" i="342"/>
  <c r="W35" i="342"/>
  <c r="X35" i="342" s="1"/>
  <c r="B35" i="342"/>
  <c r="AC35" i="342" s="1"/>
  <c r="AD35" i="342" s="1"/>
  <c r="AN34" i="342"/>
  <c r="L34" i="342"/>
  <c r="K34" i="342"/>
  <c r="H34" i="342"/>
  <c r="I34" i="342" s="1"/>
  <c r="B34" i="342"/>
  <c r="AN33" i="342"/>
  <c r="B33" i="342"/>
  <c r="AO32" i="342"/>
  <c r="AN32" i="342"/>
  <c r="Z32" i="342"/>
  <c r="AA32" i="342" s="1"/>
  <c r="Q32" i="342"/>
  <c r="R32" i="342" s="1"/>
  <c r="B32" i="342"/>
  <c r="AN31" i="342"/>
  <c r="AC31" i="342"/>
  <c r="AD31" i="342" s="1"/>
  <c r="N31" i="342"/>
  <c r="O31" i="342" s="1"/>
  <c r="E31" i="342"/>
  <c r="F31" i="342" s="1"/>
  <c r="B31" i="342"/>
  <c r="H31" i="342" s="1"/>
  <c r="I31" i="342" s="1"/>
  <c r="AN30" i="342"/>
  <c r="B30" i="342"/>
  <c r="AN29" i="342"/>
  <c r="AI29" i="342"/>
  <c r="AJ29" i="342" s="1"/>
  <c r="K29" i="342"/>
  <c r="L29" i="342" s="1"/>
  <c r="B29" i="342"/>
  <c r="AN28" i="342"/>
  <c r="AF28" i="342"/>
  <c r="AG28" i="342" s="1"/>
  <c r="W28" i="342"/>
  <c r="X28" i="342" s="1"/>
  <c r="B28" i="342"/>
  <c r="Z28" i="342" s="1"/>
  <c r="AA28" i="342" s="1"/>
  <c r="AN27" i="342"/>
  <c r="T27" i="342"/>
  <c r="U27" i="342" s="1"/>
  <c r="N27" i="342"/>
  <c r="O27" i="342" s="1"/>
  <c r="B27" i="342"/>
  <c r="AN26" i="342"/>
  <c r="H26" i="342"/>
  <c r="I26" i="342" s="1"/>
  <c r="B26" i="342"/>
  <c r="AN25" i="342"/>
  <c r="B25" i="342"/>
  <c r="AN24" i="342"/>
  <c r="K24" i="342"/>
  <c r="L24" i="342" s="1"/>
  <c r="B24" i="342"/>
  <c r="AN23" i="342"/>
  <c r="AL23" i="342"/>
  <c r="AM23" i="342" s="1"/>
  <c r="B23" i="342"/>
  <c r="AN21" i="342"/>
  <c r="AI21" i="342"/>
  <c r="AJ21" i="342" s="1"/>
  <c r="Q21" i="342"/>
  <c r="R21" i="342" s="1"/>
  <c r="K21" i="342"/>
  <c r="L21" i="342" s="1"/>
  <c r="I21" i="342"/>
  <c r="H21" i="342"/>
  <c r="E21" i="342"/>
  <c r="F21" i="342" s="1"/>
  <c r="B21" i="342"/>
  <c r="AN20" i="342"/>
  <c r="B20" i="342"/>
  <c r="W20" i="342" s="1"/>
  <c r="X20" i="342" s="1"/>
  <c r="AN19" i="342"/>
  <c r="Q19" i="342"/>
  <c r="R19" i="342" s="1"/>
  <c r="B19" i="342"/>
  <c r="AN18" i="342"/>
  <c r="AF18" i="342"/>
  <c r="AG18" i="342" s="1"/>
  <c r="B18" i="342"/>
  <c r="AI18" i="342" s="1"/>
  <c r="AJ18" i="342" s="1"/>
  <c r="AN17" i="342"/>
  <c r="AC17" i="342"/>
  <c r="AD17" i="342" s="1"/>
  <c r="W17" i="342"/>
  <c r="X17" i="342" s="1"/>
  <c r="T17" i="342"/>
  <c r="U17" i="342" s="1"/>
  <c r="B17" i="342"/>
  <c r="B7" i="342"/>
  <c r="C6" i="342"/>
  <c r="Q66" i="342" s="1"/>
  <c r="R66" i="342" s="1"/>
  <c r="D2" i="342"/>
  <c r="AP72" i="341"/>
  <c r="AP71" i="341"/>
  <c r="AN66" i="341"/>
  <c r="AL66" i="341"/>
  <c r="AM66" i="341" s="1"/>
  <c r="N66" i="341"/>
  <c r="O66" i="341" s="1"/>
  <c r="B66" i="341"/>
  <c r="AN65" i="341"/>
  <c r="H65" i="341"/>
  <c r="I65" i="341" s="1"/>
  <c r="B65" i="341"/>
  <c r="Z65" i="341" s="1"/>
  <c r="AA65" i="341" s="1"/>
  <c r="AN64" i="341"/>
  <c r="B64" i="341"/>
  <c r="AN63" i="341"/>
  <c r="AF63" i="341"/>
  <c r="AG63" i="341" s="1"/>
  <c r="AC63" i="341"/>
  <c r="AD63" i="341" s="1"/>
  <c r="B63" i="341"/>
  <c r="AO62" i="341"/>
  <c r="AN62" i="341"/>
  <c r="AC62" i="341"/>
  <c r="AD62" i="341" s="1"/>
  <c r="B62" i="341"/>
  <c r="AN61" i="341"/>
  <c r="AI61" i="341"/>
  <c r="AJ61" i="341" s="1"/>
  <c r="B61" i="341"/>
  <c r="AL61" i="341" s="1"/>
  <c r="AM61" i="341" s="1"/>
  <c r="AO60" i="341"/>
  <c r="AN60" i="341"/>
  <c r="AI60" i="341"/>
  <c r="AJ60" i="341" s="1"/>
  <c r="K60" i="341"/>
  <c r="L60" i="341" s="1"/>
  <c r="B60" i="341"/>
  <c r="AC60" i="341" s="1"/>
  <c r="AD60" i="341" s="1"/>
  <c r="AN59" i="341"/>
  <c r="Q59" i="341"/>
  <c r="R59" i="341" s="1"/>
  <c r="K59" i="341"/>
  <c r="L59" i="341" s="1"/>
  <c r="B59" i="341"/>
  <c r="AN58" i="341"/>
  <c r="AA58" i="341"/>
  <c r="Z58" i="341"/>
  <c r="B58" i="341"/>
  <c r="AF58" i="341" s="1"/>
  <c r="AG58" i="341" s="1"/>
  <c r="AN57" i="341"/>
  <c r="Q57" i="341"/>
  <c r="R57" i="341" s="1"/>
  <c r="E57" i="341"/>
  <c r="F57" i="341" s="1"/>
  <c r="B57" i="341"/>
  <c r="AN56" i="341"/>
  <c r="W56" i="341"/>
  <c r="X56" i="341" s="1"/>
  <c r="R56" i="341"/>
  <c r="Q56" i="341"/>
  <c r="B56" i="341"/>
  <c r="AN55" i="341"/>
  <c r="AL55" i="341"/>
  <c r="AM55" i="341" s="1"/>
  <c r="AF55" i="341"/>
  <c r="AG55" i="341" s="1"/>
  <c r="H55" i="341"/>
  <c r="I55" i="341" s="1"/>
  <c r="B55" i="341"/>
  <c r="Z55" i="341" s="1"/>
  <c r="AA55" i="341" s="1"/>
  <c r="AN54" i="341"/>
  <c r="Q54" i="341"/>
  <c r="R54" i="341" s="1"/>
  <c r="O54" i="341"/>
  <c r="N54" i="341"/>
  <c r="K54" i="341"/>
  <c r="L54" i="341" s="1"/>
  <c r="B54" i="341"/>
  <c r="AN53" i="341"/>
  <c r="B53" i="341"/>
  <c r="AN52" i="341"/>
  <c r="AI52" i="341"/>
  <c r="AJ52" i="341" s="1"/>
  <c r="K52" i="341"/>
  <c r="L52" i="341" s="1"/>
  <c r="E52" i="341"/>
  <c r="F52" i="341" s="1"/>
  <c r="B52" i="341"/>
  <c r="AC52" i="341" s="1"/>
  <c r="AD52" i="341" s="1"/>
  <c r="AN51" i="341"/>
  <c r="Z51" i="341"/>
  <c r="AA51" i="341" s="1"/>
  <c r="X51" i="341"/>
  <c r="W51" i="341"/>
  <c r="T51" i="341"/>
  <c r="U51" i="341" s="1"/>
  <c r="B51" i="341"/>
  <c r="AN50" i="341"/>
  <c r="AM50" i="341"/>
  <c r="AL50" i="341"/>
  <c r="B50" i="341"/>
  <c r="AN49" i="341"/>
  <c r="Q49" i="341"/>
  <c r="R49" i="341" s="1"/>
  <c r="O49" i="341"/>
  <c r="N49" i="341"/>
  <c r="K49" i="341"/>
  <c r="L49" i="341" s="1"/>
  <c r="B49" i="341"/>
  <c r="AN48" i="341"/>
  <c r="AD48" i="341"/>
  <c r="AC48" i="341"/>
  <c r="Z48" i="341"/>
  <c r="AA48" i="341" s="1"/>
  <c r="B48" i="341"/>
  <c r="AN47" i="341"/>
  <c r="AJ47" i="341"/>
  <c r="AI47" i="341"/>
  <c r="Q47" i="341"/>
  <c r="R47" i="341" s="1"/>
  <c r="L47" i="341"/>
  <c r="K47" i="341"/>
  <c r="H47" i="341"/>
  <c r="I47" i="341" s="1"/>
  <c r="B47" i="341"/>
  <c r="AC47" i="341" s="1"/>
  <c r="AD47" i="341" s="1"/>
  <c r="AN46" i="341"/>
  <c r="AC46" i="341"/>
  <c r="AD46" i="341" s="1"/>
  <c r="AA46" i="341"/>
  <c r="Z46" i="341"/>
  <c r="W46" i="341"/>
  <c r="X46" i="341" s="1"/>
  <c r="B46" i="341"/>
  <c r="AO45" i="341"/>
  <c r="AN45" i="341"/>
  <c r="AL45" i="341"/>
  <c r="AM45" i="341" s="1"/>
  <c r="N45" i="341"/>
  <c r="O45" i="341" s="1"/>
  <c r="H45" i="341"/>
  <c r="I45" i="341" s="1"/>
  <c r="B45" i="341"/>
  <c r="AF45" i="341" s="1"/>
  <c r="AG45" i="341" s="1"/>
  <c r="AN44" i="341"/>
  <c r="W44" i="341"/>
  <c r="X44" i="341" s="1"/>
  <c r="T44" i="341"/>
  <c r="U44" i="341" s="1"/>
  <c r="K44" i="341"/>
  <c r="L44" i="341" s="1"/>
  <c r="B44" i="341"/>
  <c r="AN42" i="341"/>
  <c r="AI42" i="341"/>
  <c r="AJ42" i="341" s="1"/>
  <c r="E42" i="341"/>
  <c r="F42" i="341" s="1"/>
  <c r="B42" i="341"/>
  <c r="AN41" i="341"/>
  <c r="AL41" i="341"/>
  <c r="AM41" i="341" s="1"/>
  <c r="W41" i="341"/>
  <c r="X41" i="341" s="1"/>
  <c r="Q41" i="341"/>
  <c r="R41" i="341" s="1"/>
  <c r="B41" i="341"/>
  <c r="Z41" i="341" s="1"/>
  <c r="AA41" i="341" s="1"/>
  <c r="AN40" i="341"/>
  <c r="AL40" i="341"/>
  <c r="AM40" i="341" s="1"/>
  <c r="AF40" i="341"/>
  <c r="AG40" i="341" s="1"/>
  <c r="W40" i="341"/>
  <c r="X40" i="341" s="1"/>
  <c r="N40" i="341"/>
  <c r="O40" i="341" s="1"/>
  <c r="E40" i="341"/>
  <c r="F40" i="341" s="1"/>
  <c r="B40" i="341"/>
  <c r="AO39" i="341"/>
  <c r="AN39" i="341"/>
  <c r="AC39" i="341"/>
  <c r="AD39" i="341" s="1"/>
  <c r="X39" i="341"/>
  <c r="W39" i="341"/>
  <c r="U39" i="341"/>
  <c r="T39" i="341"/>
  <c r="B39" i="341"/>
  <c r="Z39" i="341" s="1"/>
  <c r="AA39" i="341" s="1"/>
  <c r="AO38" i="341"/>
  <c r="AN38" i="341"/>
  <c r="AM38" i="341"/>
  <c r="AL38" i="341"/>
  <c r="W38" i="341"/>
  <c r="X38" i="341" s="1"/>
  <c r="R38" i="341"/>
  <c r="Q38" i="341"/>
  <c r="O38" i="341"/>
  <c r="N38" i="341"/>
  <c r="L38" i="341"/>
  <c r="K38" i="341"/>
  <c r="B38" i="341"/>
  <c r="AN37" i="341"/>
  <c r="AL37" i="341"/>
  <c r="AM37" i="341" s="1"/>
  <c r="AI37" i="341"/>
  <c r="AJ37" i="341" s="1"/>
  <c r="AF37" i="341"/>
  <c r="AG37" i="341" s="1"/>
  <c r="Z37" i="341"/>
  <c r="AA37" i="341" s="1"/>
  <c r="W37" i="341"/>
  <c r="X37" i="341" s="1"/>
  <c r="N37" i="341"/>
  <c r="O37" i="341" s="1"/>
  <c r="K37" i="341"/>
  <c r="L37" i="341" s="1"/>
  <c r="H37" i="341"/>
  <c r="I37" i="341" s="1"/>
  <c r="E37" i="341"/>
  <c r="F37" i="341" s="1"/>
  <c r="B37" i="341"/>
  <c r="T37" i="341" s="1"/>
  <c r="U37" i="341" s="1"/>
  <c r="AN36" i="341"/>
  <c r="AC36" i="341"/>
  <c r="AD36" i="341" s="1"/>
  <c r="Z36" i="341"/>
  <c r="AA36" i="341" s="1"/>
  <c r="W36" i="341"/>
  <c r="X36" i="341" s="1"/>
  <c r="B36" i="341"/>
  <c r="AO35" i="341"/>
  <c r="AN35" i="341"/>
  <c r="AM35" i="341"/>
  <c r="AL35" i="341"/>
  <c r="W35" i="341"/>
  <c r="X35" i="341" s="1"/>
  <c r="Q35" i="341"/>
  <c r="R35" i="341" s="1"/>
  <c r="O35" i="341"/>
  <c r="N35" i="341"/>
  <c r="K35" i="341"/>
  <c r="L35" i="341" s="1"/>
  <c r="B35" i="341"/>
  <c r="AN34" i="341"/>
  <c r="AD34" i="341"/>
  <c r="AC34" i="341"/>
  <c r="B34" i="341"/>
  <c r="AI34" i="341" s="1"/>
  <c r="AJ34" i="341" s="1"/>
  <c r="AO33" i="341"/>
  <c r="AN33" i="341"/>
  <c r="AC33" i="341"/>
  <c r="AD33" i="341" s="1"/>
  <c r="Z33" i="341"/>
  <c r="AA33" i="341" s="1"/>
  <c r="T33" i="341"/>
  <c r="U33" i="341" s="1"/>
  <c r="R33" i="341"/>
  <c r="Q33" i="341"/>
  <c r="O33" i="341"/>
  <c r="N33" i="341"/>
  <c r="B33" i="341"/>
  <c r="AN32" i="341"/>
  <c r="AL32" i="341"/>
  <c r="AM32" i="341" s="1"/>
  <c r="AI32" i="341"/>
  <c r="AJ32" i="341" s="1"/>
  <c r="AG32" i="341"/>
  <c r="AF32" i="341"/>
  <c r="Z32" i="341"/>
  <c r="AA32" i="341" s="1"/>
  <c r="N32" i="341"/>
  <c r="O32" i="341" s="1"/>
  <c r="K32" i="341"/>
  <c r="L32" i="341" s="1"/>
  <c r="I32" i="341"/>
  <c r="H32" i="341"/>
  <c r="E32" i="341"/>
  <c r="F32" i="341" s="1"/>
  <c r="B32" i="341"/>
  <c r="T32" i="341" s="1"/>
  <c r="U32" i="341" s="1"/>
  <c r="AN31" i="341"/>
  <c r="AF31" i="341"/>
  <c r="AG31" i="341" s="1"/>
  <c r="Z31" i="341"/>
  <c r="AA31" i="341" s="1"/>
  <c r="X31" i="341"/>
  <c r="W31" i="341"/>
  <c r="U31" i="341"/>
  <c r="T31" i="341"/>
  <c r="E31" i="341"/>
  <c r="F31" i="341" s="1"/>
  <c r="B31" i="341"/>
  <c r="AO30" i="341"/>
  <c r="AN30" i="341"/>
  <c r="AJ30" i="341"/>
  <c r="AI30" i="341"/>
  <c r="T30" i="341"/>
  <c r="U30" i="341" s="1"/>
  <c r="Q30" i="341"/>
  <c r="R30" i="341" s="1"/>
  <c r="K30" i="341"/>
  <c r="L30" i="341" s="1"/>
  <c r="H30" i="341"/>
  <c r="I30" i="341" s="1"/>
  <c r="B30" i="341"/>
  <c r="Z30" i="341" s="1"/>
  <c r="AA30" i="341" s="1"/>
  <c r="AN29" i="341"/>
  <c r="AL29" i="341"/>
  <c r="AM29" i="341" s="1"/>
  <c r="W29" i="341"/>
  <c r="X29" i="341" s="1"/>
  <c r="K29" i="341"/>
  <c r="L29" i="341" s="1"/>
  <c r="B29" i="341"/>
  <c r="AO28" i="341"/>
  <c r="AN28" i="341"/>
  <c r="AI28" i="341"/>
  <c r="AJ28" i="341" s="1"/>
  <c r="AF28" i="341"/>
  <c r="AG28" i="341" s="1"/>
  <c r="Z28" i="341"/>
  <c r="AA28" i="341" s="1"/>
  <c r="W28" i="341"/>
  <c r="X28" i="341" s="1"/>
  <c r="T28" i="341"/>
  <c r="U28" i="341" s="1"/>
  <c r="Q28" i="341"/>
  <c r="R28" i="341" s="1"/>
  <c r="O28" i="341"/>
  <c r="N28" i="341"/>
  <c r="H28" i="341"/>
  <c r="I28" i="341" s="1"/>
  <c r="B28" i="341"/>
  <c r="AN27" i="341"/>
  <c r="B27" i="341"/>
  <c r="AN26" i="341"/>
  <c r="AL26" i="341"/>
  <c r="AM26" i="341" s="1"/>
  <c r="AC26" i="341"/>
  <c r="AD26" i="341" s="1"/>
  <c r="Z26" i="341"/>
  <c r="AA26" i="341" s="1"/>
  <c r="W26" i="341"/>
  <c r="X26" i="341" s="1"/>
  <c r="Q26" i="341"/>
  <c r="R26" i="341" s="1"/>
  <c r="K26" i="341"/>
  <c r="L26" i="341" s="1"/>
  <c r="B26" i="341"/>
  <c r="AO25" i="341"/>
  <c r="AN25" i="341"/>
  <c r="AL25" i="341"/>
  <c r="AM25" i="341" s="1"/>
  <c r="AG25" i="341"/>
  <c r="AF25" i="341"/>
  <c r="T25" i="341"/>
  <c r="U25" i="341" s="1"/>
  <c r="R25" i="341"/>
  <c r="Q25" i="341"/>
  <c r="N25" i="341"/>
  <c r="O25" i="341" s="1"/>
  <c r="I25" i="341"/>
  <c r="H25" i="341"/>
  <c r="E25" i="341"/>
  <c r="F25" i="341" s="1"/>
  <c r="B25" i="341"/>
  <c r="AN24" i="341"/>
  <c r="AC24" i="341"/>
  <c r="AD24" i="341" s="1"/>
  <c r="Q24" i="341"/>
  <c r="R24" i="341" s="1"/>
  <c r="N24" i="341"/>
  <c r="O24" i="341" s="1"/>
  <c r="H24" i="341"/>
  <c r="I24" i="341" s="1"/>
  <c r="B24" i="341"/>
  <c r="AO23" i="341"/>
  <c r="AN23" i="341"/>
  <c r="AM23" i="341"/>
  <c r="AL23" i="341"/>
  <c r="AC23" i="341"/>
  <c r="AD23" i="341" s="1"/>
  <c r="W23" i="341"/>
  <c r="X23" i="341" s="1"/>
  <c r="U23" i="341"/>
  <c r="T23" i="341"/>
  <c r="Q23" i="341"/>
  <c r="R23" i="341" s="1"/>
  <c r="O23" i="341"/>
  <c r="N23" i="341"/>
  <c r="K23" i="341"/>
  <c r="L23" i="341" s="1"/>
  <c r="E23" i="341"/>
  <c r="F23" i="341" s="1"/>
  <c r="B23" i="341"/>
  <c r="Z23" i="341" s="1"/>
  <c r="AA23" i="341" s="1"/>
  <c r="AN21" i="341"/>
  <c r="AI21" i="341"/>
  <c r="AJ21" i="341" s="1"/>
  <c r="AC21" i="341"/>
  <c r="AD21" i="341" s="1"/>
  <c r="Z21" i="341"/>
  <c r="AA21" i="341" s="1"/>
  <c r="H21" i="341"/>
  <c r="I21" i="341" s="1"/>
  <c r="B21" i="341"/>
  <c r="W21" i="341" s="1"/>
  <c r="X21" i="341" s="1"/>
  <c r="AO20" i="341"/>
  <c r="AN20" i="341"/>
  <c r="Z20" i="341"/>
  <c r="AA20" i="341" s="1"/>
  <c r="X20" i="341"/>
  <c r="W20" i="341"/>
  <c r="T20" i="341"/>
  <c r="U20" i="341" s="1"/>
  <c r="N20" i="341"/>
  <c r="O20" i="341" s="1"/>
  <c r="K20" i="341"/>
  <c r="L20" i="341" s="1"/>
  <c r="B20" i="341"/>
  <c r="AN19" i="341"/>
  <c r="W19" i="341"/>
  <c r="X19" i="341" s="1"/>
  <c r="B19" i="341"/>
  <c r="AL19" i="341" s="1"/>
  <c r="AM19" i="341" s="1"/>
  <c r="AN18" i="341"/>
  <c r="B18" i="341"/>
  <c r="AC18" i="341" s="1"/>
  <c r="AD18" i="341" s="1"/>
  <c r="AN17" i="341"/>
  <c r="B17" i="341"/>
  <c r="AC17" i="341" s="1"/>
  <c r="AD17" i="341" s="1"/>
  <c r="B7" i="341"/>
  <c r="C6" i="341"/>
  <c r="AC65" i="341" s="1"/>
  <c r="AD65" i="341" s="1"/>
  <c r="D2" i="341"/>
  <c r="AP72" i="340"/>
  <c r="AP71" i="340"/>
  <c r="AO66" i="340"/>
  <c r="AN66" i="340"/>
  <c r="N66" i="340"/>
  <c r="O66" i="340" s="1"/>
  <c r="B66" i="340"/>
  <c r="AN65" i="340"/>
  <c r="AC65" i="340"/>
  <c r="AD65" i="340" s="1"/>
  <c r="W65" i="340"/>
  <c r="X65" i="340" s="1"/>
  <c r="B65" i="340"/>
  <c r="AN64" i="340"/>
  <c r="K64" i="340"/>
  <c r="L64" i="340" s="1"/>
  <c r="B64" i="340"/>
  <c r="AC64" i="340" s="1"/>
  <c r="AD64" i="340" s="1"/>
  <c r="AN63" i="340"/>
  <c r="B63" i="340"/>
  <c r="AN62" i="340"/>
  <c r="B62" i="340"/>
  <c r="AN61" i="340"/>
  <c r="AL61" i="340"/>
  <c r="AM61" i="340" s="1"/>
  <c r="AI61" i="340"/>
  <c r="AJ61" i="340" s="1"/>
  <c r="Z61" i="340"/>
  <c r="AA61" i="340" s="1"/>
  <c r="X61" i="340"/>
  <c r="W61" i="340"/>
  <c r="B61" i="340"/>
  <c r="AN60" i="340"/>
  <c r="AL60" i="340"/>
  <c r="AM60" i="340" s="1"/>
  <c r="W60" i="340"/>
  <c r="X60" i="340" s="1"/>
  <c r="T60" i="340"/>
  <c r="U60" i="340" s="1"/>
  <c r="Q60" i="340"/>
  <c r="R60" i="340" s="1"/>
  <c r="N60" i="340"/>
  <c r="O60" i="340" s="1"/>
  <c r="K60" i="340"/>
  <c r="L60" i="340" s="1"/>
  <c r="B60" i="340"/>
  <c r="AN59" i="340"/>
  <c r="AC59" i="340"/>
  <c r="AD59" i="340" s="1"/>
  <c r="Z59" i="340"/>
  <c r="AA59" i="340" s="1"/>
  <c r="K59" i="340"/>
  <c r="L59" i="340" s="1"/>
  <c r="I59" i="340"/>
  <c r="H59" i="340"/>
  <c r="F59" i="340"/>
  <c r="E59" i="340"/>
  <c r="B59" i="340"/>
  <c r="AN58" i="340"/>
  <c r="Z58" i="340"/>
  <c r="AA58" i="340" s="1"/>
  <c r="W58" i="340"/>
  <c r="X58" i="340" s="1"/>
  <c r="N58" i="340"/>
  <c r="O58" i="340" s="1"/>
  <c r="K58" i="340"/>
  <c r="L58" i="340" s="1"/>
  <c r="B58" i="340"/>
  <c r="AC58" i="340" s="1"/>
  <c r="AD58" i="340" s="1"/>
  <c r="AO57" i="340"/>
  <c r="AN57" i="340"/>
  <c r="Z57" i="340"/>
  <c r="AA57" i="340" s="1"/>
  <c r="I57" i="340"/>
  <c r="H57" i="340"/>
  <c r="E57" i="340"/>
  <c r="F57" i="340" s="1"/>
  <c r="B57" i="340"/>
  <c r="AO56" i="340"/>
  <c r="AN56" i="340"/>
  <c r="T56" i="340"/>
  <c r="U56" i="340" s="1"/>
  <c r="Q56" i="340"/>
  <c r="R56" i="340" s="1"/>
  <c r="N56" i="340"/>
  <c r="O56" i="340" s="1"/>
  <c r="B56" i="340"/>
  <c r="AN55" i="340"/>
  <c r="AL55" i="340"/>
  <c r="AM55" i="340" s="1"/>
  <c r="B55" i="340"/>
  <c r="Z55" i="340" s="1"/>
  <c r="AA55" i="340" s="1"/>
  <c r="AO54" i="340"/>
  <c r="AN54" i="340"/>
  <c r="AM54" i="340"/>
  <c r="AL54" i="340"/>
  <c r="Q54" i="340"/>
  <c r="R54" i="340" s="1"/>
  <c r="N54" i="340"/>
  <c r="O54" i="340" s="1"/>
  <c r="K54" i="340"/>
  <c r="L54" i="340" s="1"/>
  <c r="H54" i="340"/>
  <c r="I54" i="340" s="1"/>
  <c r="B54" i="340"/>
  <c r="AN53" i="340"/>
  <c r="B53" i="340"/>
  <c r="AI53" i="340" s="1"/>
  <c r="AJ53" i="340" s="1"/>
  <c r="AN52" i="340"/>
  <c r="B52" i="340"/>
  <c r="AN51" i="340"/>
  <c r="AL51" i="340"/>
  <c r="AM51" i="340" s="1"/>
  <c r="AF51" i="340"/>
  <c r="AG51" i="340" s="1"/>
  <c r="AC51" i="340"/>
  <c r="AD51" i="340" s="1"/>
  <c r="Q51" i="340"/>
  <c r="R51" i="340" s="1"/>
  <c r="O51" i="340"/>
  <c r="N51" i="340"/>
  <c r="H51" i="340"/>
  <c r="I51" i="340" s="1"/>
  <c r="B51" i="340"/>
  <c r="AN50" i="340"/>
  <c r="AL50" i="340"/>
  <c r="AM50" i="340" s="1"/>
  <c r="AI50" i="340"/>
  <c r="AJ50" i="340" s="1"/>
  <c r="AC50" i="340"/>
  <c r="AD50" i="340" s="1"/>
  <c r="AA50" i="340"/>
  <c r="Z50" i="340"/>
  <c r="W50" i="340"/>
  <c r="X50" i="340" s="1"/>
  <c r="T50" i="340"/>
  <c r="U50" i="340" s="1"/>
  <c r="K50" i="340"/>
  <c r="L50" i="340" s="1"/>
  <c r="B50" i="340"/>
  <c r="AO49" i="340"/>
  <c r="AN49" i="340"/>
  <c r="AL49" i="340"/>
  <c r="AM49" i="340" s="1"/>
  <c r="AJ49" i="340"/>
  <c r="AI49" i="340"/>
  <c r="U49" i="340"/>
  <c r="T49" i="340"/>
  <c r="Q49" i="340"/>
  <c r="R49" i="340" s="1"/>
  <c r="H49" i="340"/>
  <c r="I49" i="340" s="1"/>
  <c r="B49" i="340"/>
  <c r="AN48" i="340"/>
  <c r="AI48" i="340"/>
  <c r="AJ48" i="340" s="1"/>
  <c r="B48" i="340"/>
  <c r="AO48" i="340" s="1"/>
  <c r="AN47" i="340"/>
  <c r="B47" i="340"/>
  <c r="Z47" i="340" s="1"/>
  <c r="AA47" i="340" s="1"/>
  <c r="AO46" i="340"/>
  <c r="AN46" i="340"/>
  <c r="AI46" i="340"/>
  <c r="AJ46" i="340" s="1"/>
  <c r="W46" i="340"/>
  <c r="X46" i="340" s="1"/>
  <c r="T46" i="340"/>
  <c r="U46" i="340" s="1"/>
  <c r="Q46" i="340"/>
  <c r="R46" i="340" s="1"/>
  <c r="K46" i="340"/>
  <c r="L46" i="340" s="1"/>
  <c r="H46" i="340"/>
  <c r="I46" i="340" s="1"/>
  <c r="F46" i="340"/>
  <c r="E46" i="340"/>
  <c r="B46" i="340"/>
  <c r="AN45" i="340"/>
  <c r="AC45" i="340"/>
  <c r="AD45" i="340" s="1"/>
  <c r="Z45" i="340"/>
  <c r="AA45" i="340" s="1"/>
  <c r="W45" i="340"/>
  <c r="X45" i="340" s="1"/>
  <c r="T45" i="340"/>
  <c r="U45" i="340" s="1"/>
  <c r="L45" i="340"/>
  <c r="K45" i="340"/>
  <c r="E45" i="340"/>
  <c r="F45" i="340" s="1"/>
  <c r="B45" i="340"/>
  <c r="AN44" i="340"/>
  <c r="AL44" i="340"/>
  <c r="AM44" i="340" s="1"/>
  <c r="Z44" i="340"/>
  <c r="AA44" i="340" s="1"/>
  <c r="X44" i="340"/>
  <c r="W44" i="340"/>
  <c r="T44" i="340"/>
  <c r="U44" i="340" s="1"/>
  <c r="R44" i="340"/>
  <c r="Q44" i="340"/>
  <c r="O44" i="340"/>
  <c r="N44" i="340"/>
  <c r="B44" i="340"/>
  <c r="AN42" i="340"/>
  <c r="AF42" i="340"/>
  <c r="AG42" i="340" s="1"/>
  <c r="AC42" i="340"/>
  <c r="AD42" i="340" s="1"/>
  <c r="Z42" i="340"/>
  <c r="AA42" i="340" s="1"/>
  <c r="X42" i="340"/>
  <c r="W42" i="340"/>
  <c r="Q42" i="340"/>
  <c r="R42" i="340" s="1"/>
  <c r="H42" i="340"/>
  <c r="I42" i="340" s="1"/>
  <c r="F42" i="340"/>
  <c r="E42" i="340"/>
  <c r="B42" i="340"/>
  <c r="AO41" i="340"/>
  <c r="AN41" i="340"/>
  <c r="AI41" i="340"/>
  <c r="AJ41" i="340" s="1"/>
  <c r="AF41" i="340"/>
  <c r="AG41" i="340" s="1"/>
  <c r="W41" i="340"/>
  <c r="X41" i="340" s="1"/>
  <c r="U41" i="340"/>
  <c r="T41" i="340"/>
  <c r="Q41" i="340"/>
  <c r="R41" i="340" s="1"/>
  <c r="E41" i="340"/>
  <c r="F41" i="340" s="1"/>
  <c r="B41" i="340"/>
  <c r="AN40" i="340"/>
  <c r="AF40" i="340"/>
  <c r="AG40" i="340" s="1"/>
  <c r="AD40" i="340"/>
  <c r="AC40" i="340"/>
  <c r="Z40" i="340"/>
  <c r="AA40" i="340" s="1"/>
  <c r="B40" i="340"/>
  <c r="AO39" i="340"/>
  <c r="AN39" i="340"/>
  <c r="AM39" i="340"/>
  <c r="AL39" i="340"/>
  <c r="AA39" i="340"/>
  <c r="Z39" i="340"/>
  <c r="T39" i="340"/>
  <c r="U39" i="340" s="1"/>
  <c r="Q39" i="340"/>
  <c r="R39" i="340" s="1"/>
  <c r="N39" i="340"/>
  <c r="O39" i="340" s="1"/>
  <c r="L39" i="340"/>
  <c r="K39" i="340"/>
  <c r="B39" i="340"/>
  <c r="AO38" i="340"/>
  <c r="AN38" i="340"/>
  <c r="AM38" i="340"/>
  <c r="AL38" i="340"/>
  <c r="AF38" i="340"/>
  <c r="AG38" i="340" s="1"/>
  <c r="AC38" i="340"/>
  <c r="AD38" i="340" s="1"/>
  <c r="Q38" i="340"/>
  <c r="R38" i="340" s="1"/>
  <c r="O38" i="340"/>
  <c r="N38" i="340"/>
  <c r="K38" i="340"/>
  <c r="L38" i="340" s="1"/>
  <c r="I38" i="340"/>
  <c r="H38" i="340"/>
  <c r="F38" i="340"/>
  <c r="E38" i="340"/>
  <c r="B38" i="340"/>
  <c r="AN37" i="340"/>
  <c r="AF37" i="340"/>
  <c r="AG37" i="340" s="1"/>
  <c r="AC37" i="340"/>
  <c r="AD37" i="340" s="1"/>
  <c r="Z37" i="340"/>
  <c r="AA37" i="340" s="1"/>
  <c r="X37" i="340"/>
  <c r="W37" i="340"/>
  <c r="Q37" i="340"/>
  <c r="R37" i="340" s="1"/>
  <c r="B37" i="340"/>
  <c r="AO36" i="340"/>
  <c r="AN36" i="340"/>
  <c r="AL36" i="340"/>
  <c r="AM36" i="340" s="1"/>
  <c r="AI36" i="340"/>
  <c r="AJ36" i="340" s="1"/>
  <c r="Z36" i="340"/>
  <c r="AA36" i="340" s="1"/>
  <c r="W36" i="340"/>
  <c r="X36" i="340" s="1"/>
  <c r="K36" i="340"/>
  <c r="L36" i="340" s="1"/>
  <c r="H36" i="340"/>
  <c r="I36" i="340" s="1"/>
  <c r="B36" i="340"/>
  <c r="AN35" i="340"/>
  <c r="AM35" i="340"/>
  <c r="AL35" i="340"/>
  <c r="AF35" i="340"/>
  <c r="AG35" i="340" s="1"/>
  <c r="E35" i="340"/>
  <c r="F35" i="340" s="1"/>
  <c r="B35" i="340"/>
  <c r="AN34" i="340"/>
  <c r="B34" i="340"/>
  <c r="Q34" i="340" s="1"/>
  <c r="R34" i="340" s="1"/>
  <c r="AN33" i="340"/>
  <c r="AL33" i="340"/>
  <c r="AM33" i="340" s="1"/>
  <c r="AI33" i="340"/>
  <c r="AJ33" i="340" s="1"/>
  <c r="AF33" i="340"/>
  <c r="AG33" i="340" s="1"/>
  <c r="AD33" i="340"/>
  <c r="AC33" i="340"/>
  <c r="T33" i="340"/>
  <c r="U33" i="340" s="1"/>
  <c r="R33" i="340"/>
  <c r="Q33" i="340"/>
  <c r="N33" i="340"/>
  <c r="O33" i="340" s="1"/>
  <c r="H33" i="340"/>
  <c r="I33" i="340" s="1"/>
  <c r="E33" i="340"/>
  <c r="F33" i="340" s="1"/>
  <c r="B33" i="340"/>
  <c r="Z33" i="340" s="1"/>
  <c r="AA33" i="340" s="1"/>
  <c r="AN32" i="340"/>
  <c r="AC32" i="340"/>
  <c r="AD32" i="340" s="1"/>
  <c r="B32" i="340"/>
  <c r="T32" i="340" s="1"/>
  <c r="U32" i="340" s="1"/>
  <c r="AN31" i="340"/>
  <c r="N31" i="340"/>
  <c r="O31" i="340" s="1"/>
  <c r="L31" i="340"/>
  <c r="K31" i="340"/>
  <c r="H31" i="340"/>
  <c r="I31" i="340" s="1"/>
  <c r="B31" i="340"/>
  <c r="AN30" i="340"/>
  <c r="AF30" i="340"/>
  <c r="AG30" i="340" s="1"/>
  <c r="AC30" i="340"/>
  <c r="AD30" i="340" s="1"/>
  <c r="Z30" i="340"/>
  <c r="AA30" i="340" s="1"/>
  <c r="R30" i="340"/>
  <c r="Q30" i="340"/>
  <c r="K30" i="340"/>
  <c r="L30" i="340" s="1"/>
  <c r="B30" i="340"/>
  <c r="AN29" i="340"/>
  <c r="AC29" i="340"/>
  <c r="AD29" i="340" s="1"/>
  <c r="AA29" i="340"/>
  <c r="Z29" i="340"/>
  <c r="X29" i="340"/>
  <c r="W29" i="340"/>
  <c r="B29" i="340"/>
  <c r="N29" i="340" s="1"/>
  <c r="O29" i="340" s="1"/>
  <c r="AN28" i="340"/>
  <c r="B28" i="340"/>
  <c r="AO28" i="340" s="1"/>
  <c r="AN27" i="340"/>
  <c r="AF27" i="340"/>
  <c r="AG27" i="340" s="1"/>
  <c r="AC27" i="340"/>
  <c r="AD27" i="340" s="1"/>
  <c r="AA27" i="340"/>
  <c r="Z27" i="340"/>
  <c r="T27" i="340"/>
  <c r="U27" i="340" s="1"/>
  <c r="R27" i="340"/>
  <c r="Q27" i="340"/>
  <c r="K27" i="340"/>
  <c r="L27" i="340" s="1"/>
  <c r="B27" i="340"/>
  <c r="AN26" i="340"/>
  <c r="AL26" i="340"/>
  <c r="AM26" i="340" s="1"/>
  <c r="AJ26" i="340"/>
  <c r="AI26" i="340"/>
  <c r="AA26" i="340"/>
  <c r="Z26" i="340"/>
  <c r="W26" i="340"/>
  <c r="X26" i="340" s="1"/>
  <c r="N26" i="340"/>
  <c r="O26" i="340" s="1"/>
  <c r="K26" i="340"/>
  <c r="L26" i="340" s="1"/>
  <c r="H26" i="340"/>
  <c r="I26" i="340" s="1"/>
  <c r="B26" i="340"/>
  <c r="AN25" i="340"/>
  <c r="B25" i="340"/>
  <c r="AN24" i="340"/>
  <c r="AC24" i="340"/>
  <c r="AD24" i="340" s="1"/>
  <c r="Z24" i="340"/>
  <c r="AA24" i="340" s="1"/>
  <c r="W24" i="340"/>
  <c r="X24" i="340" s="1"/>
  <c r="T24" i="340"/>
  <c r="U24" i="340" s="1"/>
  <c r="Q24" i="340"/>
  <c r="R24" i="340" s="1"/>
  <c r="N24" i="340"/>
  <c r="O24" i="340" s="1"/>
  <c r="B24" i="340"/>
  <c r="AN23" i="340"/>
  <c r="AI23" i="340"/>
  <c r="AJ23" i="340" s="1"/>
  <c r="AF23" i="340"/>
  <c r="AG23" i="340" s="1"/>
  <c r="Z23" i="340"/>
  <c r="AA23" i="340" s="1"/>
  <c r="T23" i="340"/>
  <c r="U23" i="340" s="1"/>
  <c r="R23" i="340"/>
  <c r="Q23" i="340"/>
  <c r="B23" i="340"/>
  <c r="AL23" i="340" s="1"/>
  <c r="AM23" i="340" s="1"/>
  <c r="AN21" i="340"/>
  <c r="AI21" i="340"/>
  <c r="AJ21" i="340" s="1"/>
  <c r="AC21" i="340"/>
  <c r="AD21" i="340" s="1"/>
  <c r="AA21" i="340"/>
  <c r="Z21" i="340"/>
  <c r="W21" i="340"/>
  <c r="X21" i="340" s="1"/>
  <c r="R21" i="340"/>
  <c r="Q21" i="340"/>
  <c r="O21" i="340"/>
  <c r="N21" i="340"/>
  <c r="B21" i="340"/>
  <c r="AN20" i="340"/>
  <c r="AF20" i="340"/>
  <c r="AG20" i="340" s="1"/>
  <c r="AC20" i="340"/>
  <c r="AD20" i="340" s="1"/>
  <c r="B20" i="340"/>
  <c r="T20" i="340" s="1"/>
  <c r="U20" i="340" s="1"/>
  <c r="AN19" i="340"/>
  <c r="B19" i="340"/>
  <c r="AN18" i="340"/>
  <c r="AL18" i="340"/>
  <c r="AM18" i="340" s="1"/>
  <c r="AI18" i="340"/>
  <c r="AJ18" i="340" s="1"/>
  <c r="AC18" i="340"/>
  <c r="AD18" i="340" s="1"/>
  <c r="W18" i="340"/>
  <c r="X18" i="340" s="1"/>
  <c r="T18" i="340"/>
  <c r="U18" i="340" s="1"/>
  <c r="R18" i="340"/>
  <c r="Q18" i="340"/>
  <c r="O18" i="340"/>
  <c r="N18" i="340"/>
  <c r="E18" i="340"/>
  <c r="F18" i="340" s="1"/>
  <c r="B18" i="340"/>
  <c r="Z18" i="340" s="1"/>
  <c r="AA18" i="340" s="1"/>
  <c r="AN17" i="340"/>
  <c r="B17" i="340"/>
  <c r="Z17" i="340" s="1"/>
  <c r="AA17" i="340" s="1"/>
  <c r="B7" i="340"/>
  <c r="C6" i="340"/>
  <c r="AO64" i="340" s="1"/>
  <c r="D2" i="340"/>
  <c r="AP72" i="339"/>
  <c r="AP71" i="339"/>
  <c r="AN66" i="339"/>
  <c r="AL66" i="339"/>
  <c r="AM66" i="339" s="1"/>
  <c r="B66" i="339"/>
  <c r="AN65" i="339"/>
  <c r="AL65" i="339"/>
  <c r="AM65" i="339" s="1"/>
  <c r="AI65" i="339"/>
  <c r="AJ65" i="339" s="1"/>
  <c r="B65" i="339"/>
  <c r="Z65" i="339" s="1"/>
  <c r="AA65" i="339" s="1"/>
  <c r="AO64" i="339"/>
  <c r="AN64" i="339"/>
  <c r="O64" i="339"/>
  <c r="N64" i="339"/>
  <c r="B64" i="339"/>
  <c r="AC64" i="339" s="1"/>
  <c r="AD64" i="339" s="1"/>
  <c r="AN63" i="339"/>
  <c r="B63" i="339"/>
  <c r="AN62" i="339"/>
  <c r="AC62" i="339"/>
  <c r="AD62" i="339" s="1"/>
  <c r="W62" i="339"/>
  <c r="X62" i="339" s="1"/>
  <c r="Q62" i="339"/>
  <c r="R62" i="339" s="1"/>
  <c r="B62" i="339"/>
  <c r="AN61" i="339"/>
  <c r="AL61" i="339"/>
  <c r="AM61" i="339" s="1"/>
  <c r="AC61" i="339"/>
  <c r="AD61" i="339" s="1"/>
  <c r="E61" i="339"/>
  <c r="F61" i="339" s="1"/>
  <c r="B61" i="339"/>
  <c r="AO60" i="339"/>
  <c r="AN60" i="339"/>
  <c r="W60" i="339"/>
  <c r="X60" i="339" s="1"/>
  <c r="T60" i="339"/>
  <c r="U60" i="339" s="1"/>
  <c r="R60" i="339"/>
  <c r="Q60" i="339"/>
  <c r="N60" i="339"/>
  <c r="O60" i="339" s="1"/>
  <c r="B60" i="339"/>
  <c r="AN59" i="339"/>
  <c r="AI59" i="339"/>
  <c r="AJ59" i="339" s="1"/>
  <c r="AF59" i="339"/>
  <c r="AG59" i="339" s="1"/>
  <c r="N59" i="339"/>
  <c r="O59" i="339" s="1"/>
  <c r="K59" i="339"/>
  <c r="L59" i="339" s="1"/>
  <c r="H59" i="339"/>
  <c r="I59" i="339" s="1"/>
  <c r="B59" i="339"/>
  <c r="AO59" i="339" s="1"/>
  <c r="AN58" i="339"/>
  <c r="B58" i="339"/>
  <c r="AN57" i="339"/>
  <c r="AI57" i="339"/>
  <c r="AJ57" i="339" s="1"/>
  <c r="B57" i="339"/>
  <c r="AO57" i="339" s="1"/>
  <c r="AN56" i="339"/>
  <c r="T56" i="339"/>
  <c r="U56" i="339" s="1"/>
  <c r="R56" i="339"/>
  <c r="Q56" i="339"/>
  <c r="B56" i="339"/>
  <c r="AC56" i="339" s="1"/>
  <c r="AD56" i="339" s="1"/>
  <c r="AN55" i="339"/>
  <c r="B55" i="339"/>
  <c r="AO55" i="339" s="1"/>
  <c r="AO54" i="339"/>
  <c r="AN54" i="339"/>
  <c r="AC54" i="339"/>
  <c r="AD54" i="339" s="1"/>
  <c r="Q54" i="339"/>
  <c r="R54" i="339" s="1"/>
  <c r="N54" i="339"/>
  <c r="O54" i="339" s="1"/>
  <c r="B54" i="339"/>
  <c r="AN53" i="339"/>
  <c r="AL53" i="339"/>
  <c r="AM53" i="339" s="1"/>
  <c r="AI53" i="339"/>
  <c r="AJ53" i="339" s="1"/>
  <c r="AF53" i="339"/>
  <c r="AG53" i="339" s="1"/>
  <c r="B53" i="339"/>
  <c r="AN52" i="339"/>
  <c r="AC52" i="339"/>
  <c r="AD52" i="339" s="1"/>
  <c r="Z52" i="339"/>
  <c r="AA52" i="339" s="1"/>
  <c r="W52" i="339"/>
  <c r="X52" i="339" s="1"/>
  <c r="U52" i="339"/>
  <c r="T52" i="339"/>
  <c r="B52" i="339"/>
  <c r="AN51" i="339"/>
  <c r="B51" i="339"/>
  <c r="AO50" i="339"/>
  <c r="AN50" i="339"/>
  <c r="Z50" i="339"/>
  <c r="AA50" i="339" s="1"/>
  <c r="W50" i="339"/>
  <c r="X50" i="339" s="1"/>
  <c r="T50" i="339"/>
  <c r="U50" i="339" s="1"/>
  <c r="R50" i="339"/>
  <c r="Q50" i="339"/>
  <c r="N50" i="339"/>
  <c r="O50" i="339" s="1"/>
  <c r="B50" i="339"/>
  <c r="AN49" i="339"/>
  <c r="AL49" i="339"/>
  <c r="AM49" i="339" s="1"/>
  <c r="AI49" i="339"/>
  <c r="AJ49" i="339" s="1"/>
  <c r="AF49" i="339"/>
  <c r="AG49" i="339" s="1"/>
  <c r="AC49" i="339"/>
  <c r="AD49" i="339" s="1"/>
  <c r="I49" i="339"/>
  <c r="H49" i="339"/>
  <c r="F49" i="339"/>
  <c r="E49" i="339"/>
  <c r="B49" i="339"/>
  <c r="Z49" i="339" s="1"/>
  <c r="AA49" i="339" s="1"/>
  <c r="AO48" i="339"/>
  <c r="AN48" i="339"/>
  <c r="AC48" i="339"/>
  <c r="AD48" i="339" s="1"/>
  <c r="Z48" i="339"/>
  <c r="AA48" i="339" s="1"/>
  <c r="Q48" i="339"/>
  <c r="R48" i="339" s="1"/>
  <c r="N48" i="339"/>
  <c r="O48" i="339" s="1"/>
  <c r="B48" i="339"/>
  <c r="AN47" i="339"/>
  <c r="B47" i="339"/>
  <c r="AN46" i="339"/>
  <c r="AC46" i="339"/>
  <c r="AD46" i="339" s="1"/>
  <c r="AA46" i="339"/>
  <c r="Z46" i="339"/>
  <c r="X46" i="339"/>
  <c r="W46" i="339"/>
  <c r="T46" i="339"/>
  <c r="U46" i="339" s="1"/>
  <c r="Q46" i="339"/>
  <c r="R46" i="339" s="1"/>
  <c r="B46" i="339"/>
  <c r="AO45" i="339"/>
  <c r="AN45" i="339"/>
  <c r="AI45" i="339"/>
  <c r="AJ45" i="339" s="1"/>
  <c r="B45" i="339"/>
  <c r="Z45" i="339" s="1"/>
  <c r="AA45" i="339" s="1"/>
  <c r="AO44" i="339"/>
  <c r="AN44" i="339"/>
  <c r="X44" i="339"/>
  <c r="W44" i="339"/>
  <c r="T44" i="339"/>
  <c r="U44" i="339" s="1"/>
  <c r="R44" i="339"/>
  <c r="Q44" i="339"/>
  <c r="N44" i="339"/>
  <c r="O44" i="339" s="1"/>
  <c r="B44" i="339"/>
  <c r="AN42" i="339"/>
  <c r="B42" i="339"/>
  <c r="AO41" i="339"/>
  <c r="AN41" i="339"/>
  <c r="AI41" i="339"/>
  <c r="AJ41" i="339" s="1"/>
  <c r="AG41" i="339"/>
  <c r="AF41" i="339"/>
  <c r="T41" i="339"/>
  <c r="U41" i="339" s="1"/>
  <c r="Q41" i="339"/>
  <c r="R41" i="339" s="1"/>
  <c r="K41" i="339"/>
  <c r="L41" i="339" s="1"/>
  <c r="H41" i="339"/>
  <c r="I41" i="339" s="1"/>
  <c r="F41" i="339"/>
  <c r="E41" i="339"/>
  <c r="B41" i="339"/>
  <c r="AC41" i="339" s="1"/>
  <c r="AD41" i="339" s="1"/>
  <c r="AN40" i="339"/>
  <c r="AC40" i="339"/>
  <c r="AD40" i="339" s="1"/>
  <c r="B40" i="339"/>
  <c r="T40" i="339" s="1"/>
  <c r="U40" i="339" s="1"/>
  <c r="AN39" i="339"/>
  <c r="AL39" i="339"/>
  <c r="AM39" i="339" s="1"/>
  <c r="AI39" i="339"/>
  <c r="AJ39" i="339" s="1"/>
  <c r="B39" i="339"/>
  <c r="H39" i="339" s="1"/>
  <c r="I39" i="339" s="1"/>
  <c r="AN38" i="339"/>
  <c r="AF38" i="339"/>
  <c r="AG38" i="339" s="1"/>
  <c r="AC38" i="339"/>
  <c r="AD38" i="339" s="1"/>
  <c r="AA38" i="339"/>
  <c r="T38" i="339"/>
  <c r="U38" i="339" s="1"/>
  <c r="Q38" i="339"/>
  <c r="R38" i="339" s="1"/>
  <c r="E38" i="339"/>
  <c r="F38" i="339" s="1"/>
  <c r="B38" i="339"/>
  <c r="Z38" i="339" s="1"/>
  <c r="AN37" i="339"/>
  <c r="AL37" i="339"/>
  <c r="AM37" i="339" s="1"/>
  <c r="AI37" i="339"/>
  <c r="AJ37" i="339" s="1"/>
  <c r="AF37" i="339"/>
  <c r="AG37" i="339" s="1"/>
  <c r="Q37" i="339"/>
  <c r="R37" i="339" s="1"/>
  <c r="N37" i="339"/>
  <c r="O37" i="339" s="1"/>
  <c r="K37" i="339"/>
  <c r="L37" i="339" s="1"/>
  <c r="I37" i="339"/>
  <c r="H37" i="339"/>
  <c r="E37" i="339"/>
  <c r="F37" i="339" s="1"/>
  <c r="B37" i="339"/>
  <c r="AC37" i="339" s="1"/>
  <c r="AD37" i="339" s="1"/>
  <c r="AN36" i="339"/>
  <c r="AF36" i="339"/>
  <c r="AG36" i="339" s="1"/>
  <c r="AD36" i="339"/>
  <c r="AC36" i="339"/>
  <c r="AA36" i="339"/>
  <c r="Z36" i="339"/>
  <c r="W36" i="339"/>
  <c r="X36" i="339" s="1"/>
  <c r="T36" i="339"/>
  <c r="U36" i="339" s="1"/>
  <c r="E36" i="339"/>
  <c r="F36" i="339" s="1"/>
  <c r="B36" i="339"/>
  <c r="AO35" i="339"/>
  <c r="AN35" i="339"/>
  <c r="AM35" i="339"/>
  <c r="AL35" i="339"/>
  <c r="AF35" i="339"/>
  <c r="AG35" i="339" s="1"/>
  <c r="R35" i="339"/>
  <c r="Q35" i="339"/>
  <c r="N35" i="339"/>
  <c r="O35" i="339" s="1"/>
  <c r="E35" i="339"/>
  <c r="F35" i="339" s="1"/>
  <c r="B35" i="339"/>
  <c r="AN34" i="339"/>
  <c r="AI34" i="339"/>
  <c r="AJ34" i="339" s="1"/>
  <c r="Z34" i="339"/>
  <c r="AA34" i="339" s="1"/>
  <c r="X34" i="339"/>
  <c r="W34" i="339"/>
  <c r="U34" i="339"/>
  <c r="T34" i="339"/>
  <c r="Q34" i="339"/>
  <c r="R34" i="339" s="1"/>
  <c r="B34" i="339"/>
  <c r="AO33" i="339"/>
  <c r="AN33" i="339"/>
  <c r="AL33" i="339"/>
  <c r="AM33" i="339" s="1"/>
  <c r="AI33" i="339"/>
  <c r="AJ33" i="339" s="1"/>
  <c r="AF33" i="339"/>
  <c r="AG33" i="339" s="1"/>
  <c r="Q33" i="339"/>
  <c r="R33" i="339" s="1"/>
  <c r="N33" i="339"/>
  <c r="O33" i="339" s="1"/>
  <c r="K33" i="339"/>
  <c r="L33" i="339" s="1"/>
  <c r="I33" i="339"/>
  <c r="H33" i="339"/>
  <c r="E33" i="339"/>
  <c r="F33" i="339" s="1"/>
  <c r="B33" i="339"/>
  <c r="Z33" i="339" s="1"/>
  <c r="AA33" i="339" s="1"/>
  <c r="AN32" i="339"/>
  <c r="AF32" i="339"/>
  <c r="AG32" i="339" s="1"/>
  <c r="AC32" i="339"/>
  <c r="AD32" i="339" s="1"/>
  <c r="Z32" i="339"/>
  <c r="AA32" i="339" s="1"/>
  <c r="R32" i="339"/>
  <c r="Q32" i="339"/>
  <c r="E32" i="339"/>
  <c r="F32" i="339" s="1"/>
  <c r="B32" i="339"/>
  <c r="AN31" i="339"/>
  <c r="AL31" i="339"/>
  <c r="AM31" i="339" s="1"/>
  <c r="AI31" i="339"/>
  <c r="AJ31" i="339" s="1"/>
  <c r="AF31" i="339"/>
  <c r="AG31" i="339" s="1"/>
  <c r="T31" i="339"/>
  <c r="U31" i="339" s="1"/>
  <c r="N31" i="339"/>
  <c r="O31" i="339" s="1"/>
  <c r="L31" i="339"/>
  <c r="K31" i="339"/>
  <c r="H31" i="339"/>
  <c r="I31" i="339" s="1"/>
  <c r="E31" i="339"/>
  <c r="F31" i="339" s="1"/>
  <c r="B31" i="339"/>
  <c r="AC31" i="339" s="1"/>
  <c r="AD31" i="339" s="1"/>
  <c r="AN30" i="339"/>
  <c r="AF30" i="339"/>
  <c r="AG30" i="339" s="1"/>
  <c r="AC30" i="339"/>
  <c r="AD30" i="339" s="1"/>
  <c r="Z30" i="339"/>
  <c r="AA30" i="339" s="1"/>
  <c r="W30" i="339"/>
  <c r="X30" i="339" s="1"/>
  <c r="U30" i="339"/>
  <c r="T30" i="339"/>
  <c r="B30" i="339"/>
  <c r="AO29" i="339"/>
  <c r="AN29" i="339"/>
  <c r="AL29" i="339"/>
  <c r="AM29" i="339" s="1"/>
  <c r="AI29" i="339"/>
  <c r="AJ29" i="339" s="1"/>
  <c r="AC29" i="339"/>
  <c r="AD29" i="339" s="1"/>
  <c r="Q29" i="339"/>
  <c r="R29" i="339" s="1"/>
  <c r="N29" i="339"/>
  <c r="O29" i="339" s="1"/>
  <c r="K29" i="339"/>
  <c r="L29" i="339" s="1"/>
  <c r="E29" i="339"/>
  <c r="F29" i="339" s="1"/>
  <c r="B29" i="339"/>
  <c r="AN28" i="339"/>
  <c r="AI28" i="339"/>
  <c r="AJ28" i="339" s="1"/>
  <c r="AF28" i="339"/>
  <c r="AG28" i="339" s="1"/>
  <c r="W28" i="339"/>
  <c r="X28" i="339" s="1"/>
  <c r="T28" i="339"/>
  <c r="U28" i="339" s="1"/>
  <c r="R28" i="339"/>
  <c r="Q28" i="339"/>
  <c r="B28" i="339"/>
  <c r="AC28" i="339" s="1"/>
  <c r="AD28" i="339" s="1"/>
  <c r="AO27" i="339"/>
  <c r="AN27" i="339"/>
  <c r="AL27" i="339"/>
  <c r="AM27" i="339" s="1"/>
  <c r="AI27" i="339"/>
  <c r="AJ27" i="339" s="1"/>
  <c r="AF27" i="339"/>
  <c r="AG27" i="339" s="1"/>
  <c r="Q27" i="339"/>
  <c r="R27" i="339" s="1"/>
  <c r="N27" i="339"/>
  <c r="O27" i="339" s="1"/>
  <c r="L27" i="339"/>
  <c r="K27" i="339"/>
  <c r="H27" i="339"/>
  <c r="I27" i="339" s="1"/>
  <c r="E27" i="339"/>
  <c r="F27" i="339" s="1"/>
  <c r="B27" i="339"/>
  <c r="AC27" i="339" s="1"/>
  <c r="AD27" i="339" s="1"/>
  <c r="AN26" i="339"/>
  <c r="AF26" i="339"/>
  <c r="AG26" i="339" s="1"/>
  <c r="AC26" i="339"/>
  <c r="AD26" i="339" s="1"/>
  <c r="Z26" i="339"/>
  <c r="AA26" i="339" s="1"/>
  <c r="W26" i="339"/>
  <c r="X26" i="339" s="1"/>
  <c r="E26" i="339"/>
  <c r="F26" i="339" s="1"/>
  <c r="B26" i="339"/>
  <c r="AN25" i="339"/>
  <c r="AI25" i="339"/>
  <c r="AJ25" i="339" s="1"/>
  <c r="AF25" i="339"/>
  <c r="AG25" i="339" s="1"/>
  <c r="T25" i="339"/>
  <c r="U25" i="339" s="1"/>
  <c r="Q25" i="339"/>
  <c r="R25" i="339" s="1"/>
  <c r="K25" i="339"/>
  <c r="L25" i="339" s="1"/>
  <c r="H25" i="339"/>
  <c r="I25" i="339" s="1"/>
  <c r="B25" i="339"/>
  <c r="AO25" i="339" s="1"/>
  <c r="AN24" i="339"/>
  <c r="B24" i="339"/>
  <c r="AC24" i="339" s="1"/>
  <c r="AD24" i="339" s="1"/>
  <c r="AN23" i="339"/>
  <c r="B23" i="339"/>
  <c r="AN21" i="339"/>
  <c r="AL21" i="339"/>
  <c r="AM21" i="339" s="1"/>
  <c r="AI21" i="339"/>
  <c r="AJ21" i="339" s="1"/>
  <c r="W21" i="339"/>
  <c r="X21" i="339" s="1"/>
  <c r="Q21" i="339"/>
  <c r="R21" i="339" s="1"/>
  <c r="N21" i="339"/>
  <c r="O21" i="339" s="1"/>
  <c r="K21" i="339"/>
  <c r="L21" i="339" s="1"/>
  <c r="I21" i="339"/>
  <c r="H21" i="339"/>
  <c r="E21" i="339"/>
  <c r="F21" i="339" s="1"/>
  <c r="B21" i="339"/>
  <c r="AN20" i="339"/>
  <c r="AI20" i="339"/>
  <c r="AJ20" i="339" s="1"/>
  <c r="AF20" i="339"/>
  <c r="AG20" i="339" s="1"/>
  <c r="AC20" i="339"/>
  <c r="AD20" i="339" s="1"/>
  <c r="Z20" i="339"/>
  <c r="AA20" i="339" s="1"/>
  <c r="B20" i="339"/>
  <c r="AO19" i="339"/>
  <c r="AN19" i="339"/>
  <c r="AL19" i="339"/>
  <c r="AM19" i="339" s="1"/>
  <c r="AF19" i="339"/>
  <c r="AG19" i="339" s="1"/>
  <c r="W19" i="339"/>
  <c r="X19" i="339" s="1"/>
  <c r="T19" i="339"/>
  <c r="U19" i="339" s="1"/>
  <c r="R19" i="339"/>
  <c r="Q19" i="339"/>
  <c r="N19" i="339"/>
  <c r="O19" i="339" s="1"/>
  <c r="H19" i="339"/>
  <c r="I19" i="339" s="1"/>
  <c r="E19" i="339"/>
  <c r="F19" i="339" s="1"/>
  <c r="B19" i="339"/>
  <c r="AC19" i="339" s="1"/>
  <c r="AD19" i="339" s="1"/>
  <c r="AN18" i="339"/>
  <c r="AI18" i="339"/>
  <c r="AJ18" i="339" s="1"/>
  <c r="AA18" i="339"/>
  <c r="Z18" i="339"/>
  <c r="W18" i="339"/>
  <c r="X18" i="339" s="1"/>
  <c r="T18" i="339"/>
  <c r="U18" i="339" s="1"/>
  <c r="B18" i="339"/>
  <c r="AO17" i="339"/>
  <c r="AN17" i="339"/>
  <c r="AL17" i="339"/>
  <c r="AM17" i="339" s="1"/>
  <c r="AI17" i="339"/>
  <c r="AJ17" i="339" s="1"/>
  <c r="W17" i="339"/>
  <c r="X17" i="339" s="1"/>
  <c r="T17" i="339"/>
  <c r="U17" i="339" s="1"/>
  <c r="Q17" i="339"/>
  <c r="R17" i="339" s="1"/>
  <c r="O17" i="339"/>
  <c r="N17" i="339"/>
  <c r="K17" i="339"/>
  <c r="L17" i="339" s="1"/>
  <c r="H17" i="339"/>
  <c r="I17" i="339" s="1"/>
  <c r="B17" i="339"/>
  <c r="B7" i="339"/>
  <c r="C6" i="339"/>
  <c r="AI60" i="339" s="1"/>
  <c r="AJ60" i="339" s="1"/>
  <c r="D2" i="339"/>
  <c r="AP72" i="338"/>
  <c r="AP71" i="338"/>
  <c r="AN66" i="338"/>
  <c r="AI66" i="338"/>
  <c r="AJ66" i="338" s="1"/>
  <c r="B66" i="338"/>
  <c r="AN65" i="338"/>
  <c r="AC65" i="338"/>
  <c r="AD65" i="338" s="1"/>
  <c r="N65" i="338"/>
  <c r="O65" i="338" s="1"/>
  <c r="B65" i="338"/>
  <c r="AN64" i="338"/>
  <c r="AF64" i="338"/>
  <c r="AG64" i="338" s="1"/>
  <c r="AC64" i="338"/>
  <c r="AD64" i="338" s="1"/>
  <c r="B64" i="338"/>
  <c r="AN63" i="338"/>
  <c r="B63" i="338"/>
  <c r="AO62" i="338"/>
  <c r="AN62" i="338"/>
  <c r="B62" i="338"/>
  <c r="AO61" i="338"/>
  <c r="AN61" i="338"/>
  <c r="N61" i="338"/>
  <c r="O61" i="338" s="1"/>
  <c r="K61" i="338"/>
  <c r="L61" i="338" s="1"/>
  <c r="B61" i="338"/>
  <c r="AF61" i="338" s="1"/>
  <c r="AG61" i="338" s="1"/>
  <c r="AN60" i="338"/>
  <c r="AI60" i="338"/>
  <c r="AJ60" i="338" s="1"/>
  <c r="Q60" i="338"/>
  <c r="R60" i="338" s="1"/>
  <c r="N60" i="338"/>
  <c r="O60" i="338" s="1"/>
  <c r="B60" i="338"/>
  <c r="AN59" i="338"/>
  <c r="Z59" i="338"/>
  <c r="AA59" i="338" s="1"/>
  <c r="B59" i="338"/>
  <c r="AF59" i="338" s="1"/>
  <c r="AG59" i="338" s="1"/>
  <c r="AN58" i="338"/>
  <c r="AG58" i="338"/>
  <c r="AC58" i="338"/>
  <c r="AD58" i="338" s="1"/>
  <c r="E58" i="338"/>
  <c r="F58" i="338" s="1"/>
  <c r="B58" i="338"/>
  <c r="AF58" i="338" s="1"/>
  <c r="AN57" i="338"/>
  <c r="B57" i="338"/>
  <c r="AO56" i="338"/>
  <c r="AN56" i="338"/>
  <c r="Q56" i="338"/>
  <c r="R56" i="338" s="1"/>
  <c r="B56" i="338"/>
  <c r="AO55" i="338"/>
  <c r="AN55" i="338"/>
  <c r="AI55" i="338"/>
  <c r="AJ55" i="338" s="1"/>
  <c r="AF55" i="338"/>
  <c r="AG55" i="338" s="1"/>
  <c r="R55" i="338"/>
  <c r="Q55" i="338"/>
  <c r="N55" i="338"/>
  <c r="O55" i="338" s="1"/>
  <c r="K55" i="338"/>
  <c r="L55" i="338" s="1"/>
  <c r="B55" i="338"/>
  <c r="AN54" i="338"/>
  <c r="AL54" i="338"/>
  <c r="AM54" i="338" s="1"/>
  <c r="AI54" i="338"/>
  <c r="AJ54" i="338" s="1"/>
  <c r="AF54" i="338"/>
  <c r="AG54" i="338" s="1"/>
  <c r="AC54" i="338"/>
  <c r="AD54" i="338" s="1"/>
  <c r="T54" i="338"/>
  <c r="U54" i="338" s="1"/>
  <c r="Q54" i="338"/>
  <c r="R54" i="338" s="1"/>
  <c r="H54" i="338"/>
  <c r="I54" i="338" s="1"/>
  <c r="E54" i="338"/>
  <c r="F54" i="338" s="1"/>
  <c r="B54" i="338"/>
  <c r="Z54" i="338" s="1"/>
  <c r="AA54" i="338" s="1"/>
  <c r="AN53" i="338"/>
  <c r="B53" i="338"/>
  <c r="AF53" i="338" s="1"/>
  <c r="AG53" i="338" s="1"/>
  <c r="AN52" i="338"/>
  <c r="AI52" i="338"/>
  <c r="AJ52" i="338" s="1"/>
  <c r="AF52" i="338"/>
  <c r="AG52" i="338" s="1"/>
  <c r="AC52" i="338"/>
  <c r="AD52" i="338" s="1"/>
  <c r="Z52" i="338"/>
  <c r="AA52" i="338" s="1"/>
  <c r="W52" i="338"/>
  <c r="X52" i="338" s="1"/>
  <c r="T52" i="338"/>
  <c r="U52" i="338" s="1"/>
  <c r="B52" i="338"/>
  <c r="AN51" i="338"/>
  <c r="E51" i="338"/>
  <c r="F51" i="338" s="1"/>
  <c r="B51" i="338"/>
  <c r="AN50" i="338"/>
  <c r="AL50" i="338"/>
  <c r="AM50" i="338" s="1"/>
  <c r="Z50" i="338"/>
  <c r="AA50" i="338" s="1"/>
  <c r="W50" i="338"/>
  <c r="X50" i="338" s="1"/>
  <c r="T50" i="338"/>
  <c r="U50" i="338" s="1"/>
  <c r="Q50" i="338"/>
  <c r="R50" i="338" s="1"/>
  <c r="O50" i="338"/>
  <c r="N50" i="338"/>
  <c r="B50" i="338"/>
  <c r="AN49" i="338"/>
  <c r="B49" i="338"/>
  <c r="AN48" i="338"/>
  <c r="Q48" i="338"/>
  <c r="R48" i="338" s="1"/>
  <c r="N48" i="338"/>
  <c r="O48" i="338" s="1"/>
  <c r="E48" i="338"/>
  <c r="F48" i="338" s="1"/>
  <c r="B48" i="338"/>
  <c r="AC48" i="338" s="1"/>
  <c r="AD48" i="338" s="1"/>
  <c r="AN47" i="338"/>
  <c r="AI47" i="338"/>
  <c r="AJ47" i="338" s="1"/>
  <c r="AF47" i="338"/>
  <c r="AG47" i="338" s="1"/>
  <c r="AC47" i="338"/>
  <c r="AD47" i="338" s="1"/>
  <c r="AA47" i="338"/>
  <c r="Z47" i="338"/>
  <c r="W47" i="338"/>
  <c r="X47" i="338" s="1"/>
  <c r="T47" i="338"/>
  <c r="U47" i="338" s="1"/>
  <c r="L47" i="338"/>
  <c r="K47" i="338"/>
  <c r="I47" i="338"/>
  <c r="H47" i="338"/>
  <c r="F47" i="338"/>
  <c r="E47" i="338"/>
  <c r="B47" i="338"/>
  <c r="AO46" i="338"/>
  <c r="AN46" i="338"/>
  <c r="B46" i="338"/>
  <c r="AC46" i="338" s="1"/>
  <c r="AD46" i="338" s="1"/>
  <c r="AO45" i="338"/>
  <c r="AN45" i="338"/>
  <c r="AM45" i="338"/>
  <c r="AL45" i="338"/>
  <c r="AJ45" i="338"/>
  <c r="AI45" i="338"/>
  <c r="AF45" i="338"/>
  <c r="AG45" i="338" s="1"/>
  <c r="Z45" i="338"/>
  <c r="AA45" i="338" s="1"/>
  <c r="T45" i="338"/>
  <c r="U45" i="338" s="1"/>
  <c r="O45" i="338"/>
  <c r="N45" i="338"/>
  <c r="L45" i="338"/>
  <c r="K45" i="338"/>
  <c r="H45" i="338"/>
  <c r="I45" i="338" s="1"/>
  <c r="B45" i="338"/>
  <c r="AO44" i="338"/>
  <c r="AN44" i="338"/>
  <c r="AI44" i="338"/>
  <c r="AJ44" i="338" s="1"/>
  <c r="AF44" i="338"/>
  <c r="AG44" i="338" s="1"/>
  <c r="AA44" i="338"/>
  <c r="Z44" i="338"/>
  <c r="W44" i="338"/>
  <c r="X44" i="338" s="1"/>
  <c r="T44" i="338"/>
  <c r="U44" i="338" s="1"/>
  <c r="Q44" i="338"/>
  <c r="R44" i="338" s="1"/>
  <c r="H44" i="338"/>
  <c r="I44" i="338" s="1"/>
  <c r="B44" i="338"/>
  <c r="AN42" i="338"/>
  <c r="AC42" i="338"/>
  <c r="AD42" i="338" s="1"/>
  <c r="Z42" i="338"/>
  <c r="AA42" i="338" s="1"/>
  <c r="B42" i="338"/>
  <c r="AO41" i="338"/>
  <c r="AN41" i="338"/>
  <c r="AL41" i="338"/>
  <c r="AM41" i="338" s="1"/>
  <c r="AF41" i="338"/>
  <c r="AG41" i="338" s="1"/>
  <c r="AA41" i="338"/>
  <c r="Z41" i="338"/>
  <c r="W41" i="338"/>
  <c r="X41" i="338" s="1"/>
  <c r="U41" i="338"/>
  <c r="T41" i="338"/>
  <c r="N41" i="338"/>
  <c r="O41" i="338" s="1"/>
  <c r="I41" i="338"/>
  <c r="H41" i="338"/>
  <c r="E41" i="338"/>
  <c r="F41" i="338" s="1"/>
  <c r="B41" i="338"/>
  <c r="AN40" i="338"/>
  <c r="B40" i="338"/>
  <c r="AO39" i="338"/>
  <c r="AN39" i="338"/>
  <c r="AL39" i="338"/>
  <c r="AM39" i="338" s="1"/>
  <c r="AG39" i="338"/>
  <c r="AF39" i="338"/>
  <c r="AC39" i="338"/>
  <c r="AD39" i="338" s="1"/>
  <c r="X39" i="338"/>
  <c r="W39" i="338"/>
  <c r="Q39" i="338"/>
  <c r="R39" i="338" s="1"/>
  <c r="O39" i="338"/>
  <c r="N39" i="338"/>
  <c r="K39" i="338"/>
  <c r="L39" i="338" s="1"/>
  <c r="E39" i="338"/>
  <c r="F39" i="338" s="1"/>
  <c r="B39" i="338"/>
  <c r="Z39" i="338" s="1"/>
  <c r="AA39" i="338" s="1"/>
  <c r="AO38" i="338"/>
  <c r="AN38" i="338"/>
  <c r="AI38" i="338"/>
  <c r="AJ38" i="338" s="1"/>
  <c r="AG38" i="338"/>
  <c r="AF38" i="338"/>
  <c r="AC38" i="338"/>
  <c r="AD38" i="338" s="1"/>
  <c r="AA38" i="338"/>
  <c r="W38" i="338"/>
  <c r="X38" i="338" s="1"/>
  <c r="T38" i="338"/>
  <c r="U38" i="338" s="1"/>
  <c r="R38" i="338"/>
  <c r="Q38" i="338"/>
  <c r="O38" i="338"/>
  <c r="N38" i="338"/>
  <c r="I38" i="338"/>
  <c r="H38" i="338"/>
  <c r="F38" i="338"/>
  <c r="E38" i="338"/>
  <c r="B38" i="338"/>
  <c r="Z38" i="338" s="1"/>
  <c r="AN37" i="338"/>
  <c r="AF37" i="338"/>
  <c r="AG37" i="338" s="1"/>
  <c r="AC37" i="338"/>
  <c r="AD37" i="338" s="1"/>
  <c r="B37" i="338"/>
  <c r="AN36" i="338"/>
  <c r="W36" i="338"/>
  <c r="X36" i="338" s="1"/>
  <c r="T36" i="338"/>
  <c r="U36" i="338" s="1"/>
  <c r="R36" i="338"/>
  <c r="B36" i="338"/>
  <c r="Q36" i="338" s="1"/>
  <c r="AO35" i="338"/>
  <c r="AN35" i="338"/>
  <c r="AI35" i="338"/>
  <c r="AJ35" i="338" s="1"/>
  <c r="Z35" i="338"/>
  <c r="AA35" i="338" s="1"/>
  <c r="T35" i="338"/>
  <c r="U35" i="338" s="1"/>
  <c r="R35" i="338"/>
  <c r="Q35" i="338"/>
  <c r="O35" i="338"/>
  <c r="N35" i="338"/>
  <c r="K35" i="338"/>
  <c r="L35" i="338" s="1"/>
  <c r="E35" i="338"/>
  <c r="F35" i="338" s="1"/>
  <c r="B35" i="338"/>
  <c r="W35" i="338" s="1"/>
  <c r="X35" i="338" s="1"/>
  <c r="AN34" i="338"/>
  <c r="Z34" i="338"/>
  <c r="AA34" i="338" s="1"/>
  <c r="W34" i="338"/>
  <c r="X34" i="338" s="1"/>
  <c r="B34" i="338"/>
  <c r="AC34" i="338" s="1"/>
  <c r="AD34" i="338" s="1"/>
  <c r="AO33" i="338"/>
  <c r="AN33" i="338"/>
  <c r="AM33" i="338"/>
  <c r="AL33" i="338"/>
  <c r="U33" i="338"/>
  <c r="T33" i="338"/>
  <c r="L33" i="338"/>
  <c r="K33" i="338"/>
  <c r="B33" i="338"/>
  <c r="W33" i="338" s="1"/>
  <c r="X33" i="338" s="1"/>
  <c r="AN32" i="338"/>
  <c r="B32" i="338"/>
  <c r="AF32" i="338" s="1"/>
  <c r="AG32" i="338" s="1"/>
  <c r="AN31" i="338"/>
  <c r="AA31" i="338"/>
  <c r="Z31" i="338"/>
  <c r="Q31" i="338"/>
  <c r="R31" i="338" s="1"/>
  <c r="B31" i="338"/>
  <c r="W31" i="338" s="1"/>
  <c r="X31" i="338" s="1"/>
  <c r="AO30" i="338"/>
  <c r="AN30" i="338"/>
  <c r="AF30" i="338"/>
  <c r="AG30" i="338" s="1"/>
  <c r="W30" i="338"/>
  <c r="X30" i="338" s="1"/>
  <c r="T30" i="338"/>
  <c r="U30" i="338" s="1"/>
  <c r="Q30" i="338"/>
  <c r="R30" i="338" s="1"/>
  <c r="L30" i="338"/>
  <c r="K30" i="338"/>
  <c r="H30" i="338"/>
  <c r="I30" i="338" s="1"/>
  <c r="E30" i="338"/>
  <c r="F30" i="338" s="1"/>
  <c r="B30" i="338"/>
  <c r="Z30" i="338" s="1"/>
  <c r="AA30" i="338" s="1"/>
  <c r="AN29" i="338"/>
  <c r="T29" i="338"/>
  <c r="U29" i="338" s="1"/>
  <c r="B29" i="338"/>
  <c r="Z29" i="338" s="1"/>
  <c r="AA29" i="338" s="1"/>
  <c r="AO28" i="338"/>
  <c r="AN28" i="338"/>
  <c r="AL28" i="338"/>
  <c r="AM28" i="338" s="1"/>
  <c r="W28" i="338"/>
  <c r="X28" i="338" s="1"/>
  <c r="T28" i="338"/>
  <c r="U28" i="338" s="1"/>
  <c r="Q28" i="338"/>
  <c r="R28" i="338" s="1"/>
  <c r="N28" i="338"/>
  <c r="O28" i="338" s="1"/>
  <c r="K28" i="338"/>
  <c r="L28" i="338" s="1"/>
  <c r="B28" i="338"/>
  <c r="AF28" i="338" s="1"/>
  <c r="AG28" i="338" s="1"/>
  <c r="AO27" i="338"/>
  <c r="AN27" i="338"/>
  <c r="AL27" i="338"/>
  <c r="AM27" i="338" s="1"/>
  <c r="AI27" i="338"/>
  <c r="AJ27" i="338" s="1"/>
  <c r="AG27" i="338"/>
  <c r="AF27" i="338"/>
  <c r="AA27" i="338"/>
  <c r="Z27" i="338"/>
  <c r="W27" i="338"/>
  <c r="X27" i="338" s="1"/>
  <c r="U27" i="338"/>
  <c r="Q27" i="338"/>
  <c r="R27" i="338" s="1"/>
  <c r="K27" i="338"/>
  <c r="L27" i="338" s="1"/>
  <c r="H27" i="338"/>
  <c r="I27" i="338" s="1"/>
  <c r="F27" i="338"/>
  <c r="E27" i="338"/>
  <c r="B27" i="338"/>
  <c r="T27" i="338" s="1"/>
  <c r="AO26" i="338"/>
  <c r="AN26" i="338"/>
  <c r="AF26" i="338"/>
  <c r="AG26" i="338" s="1"/>
  <c r="Z26" i="338"/>
  <c r="AA26" i="338" s="1"/>
  <c r="W26" i="338"/>
  <c r="X26" i="338" s="1"/>
  <c r="U26" i="338"/>
  <c r="N26" i="338"/>
  <c r="O26" i="338" s="1"/>
  <c r="E26" i="338"/>
  <c r="F26" i="338" s="1"/>
  <c r="B26" i="338"/>
  <c r="T26" i="338" s="1"/>
  <c r="AN25" i="338"/>
  <c r="B25" i="338"/>
  <c r="AC25" i="338" s="1"/>
  <c r="AD25" i="338" s="1"/>
  <c r="AN24" i="338"/>
  <c r="Z24" i="338"/>
  <c r="AA24" i="338" s="1"/>
  <c r="W24" i="338"/>
  <c r="X24" i="338" s="1"/>
  <c r="T24" i="338"/>
  <c r="U24" i="338" s="1"/>
  <c r="B24" i="338"/>
  <c r="E24" i="338" s="1"/>
  <c r="F24" i="338" s="1"/>
  <c r="AO23" i="338"/>
  <c r="AN23" i="338"/>
  <c r="AM23" i="338"/>
  <c r="AL23" i="338"/>
  <c r="AI23" i="338"/>
  <c r="AJ23" i="338" s="1"/>
  <c r="AG23" i="338"/>
  <c r="AF23" i="338"/>
  <c r="AC23" i="338"/>
  <c r="AD23" i="338" s="1"/>
  <c r="AA23" i="338"/>
  <c r="T23" i="338"/>
  <c r="U23" i="338" s="1"/>
  <c r="Q23" i="338"/>
  <c r="R23" i="338" s="1"/>
  <c r="O23" i="338"/>
  <c r="N23" i="338"/>
  <c r="L23" i="338"/>
  <c r="K23" i="338"/>
  <c r="H23" i="338"/>
  <c r="I23" i="338" s="1"/>
  <c r="E23" i="338"/>
  <c r="F23" i="338" s="1"/>
  <c r="B23" i="338"/>
  <c r="Z23" i="338" s="1"/>
  <c r="AN21" i="338"/>
  <c r="T21" i="338"/>
  <c r="U21" i="338" s="1"/>
  <c r="R21" i="338"/>
  <c r="B21" i="338"/>
  <c r="Q21" i="338" s="1"/>
  <c r="AO20" i="338"/>
  <c r="AN20" i="338"/>
  <c r="AL20" i="338"/>
  <c r="AM20" i="338" s="1"/>
  <c r="AI20" i="338"/>
  <c r="AJ20" i="338" s="1"/>
  <c r="W20" i="338"/>
  <c r="X20" i="338" s="1"/>
  <c r="T20" i="338"/>
  <c r="U20" i="338" s="1"/>
  <c r="R20" i="338"/>
  <c r="N20" i="338"/>
  <c r="O20" i="338" s="1"/>
  <c r="H20" i="338"/>
  <c r="I20" i="338" s="1"/>
  <c r="B20" i="338"/>
  <c r="Q20" i="338" s="1"/>
  <c r="AN19" i="338"/>
  <c r="Z19" i="338"/>
  <c r="AA19" i="338" s="1"/>
  <c r="E19" i="338"/>
  <c r="F19" i="338" s="1"/>
  <c r="B19" i="338"/>
  <c r="AO18" i="338"/>
  <c r="AN18" i="338"/>
  <c r="Z18" i="338"/>
  <c r="AA18" i="338" s="1"/>
  <c r="W18" i="338"/>
  <c r="X18" i="338" s="1"/>
  <c r="U18" i="338"/>
  <c r="T18" i="338"/>
  <c r="N18" i="338"/>
  <c r="O18" i="338" s="1"/>
  <c r="E18" i="338"/>
  <c r="F18" i="338" s="1"/>
  <c r="B18" i="338"/>
  <c r="AC18" i="338" s="1"/>
  <c r="AD18" i="338" s="1"/>
  <c r="AO17" i="338"/>
  <c r="AN17" i="338"/>
  <c r="AM17" i="338"/>
  <c r="AL17" i="338"/>
  <c r="AG17" i="338"/>
  <c r="AF17" i="338"/>
  <c r="T17" i="338"/>
  <c r="U17" i="338" s="1"/>
  <c r="Q17" i="338"/>
  <c r="R17" i="338" s="1"/>
  <c r="O17" i="338"/>
  <c r="N17" i="338"/>
  <c r="H17" i="338"/>
  <c r="I17" i="338" s="1"/>
  <c r="B17" i="338"/>
  <c r="AC17" i="338" s="1"/>
  <c r="AD17" i="338" s="1"/>
  <c r="B7" i="338"/>
  <c r="C6" i="338"/>
  <c r="H64" i="338" s="1"/>
  <c r="I64" i="338" s="1"/>
  <c r="D2" i="338"/>
  <c r="B2" i="327"/>
  <c r="F7" i="327"/>
  <c r="G7" i="327" s="1"/>
  <c r="C7" i="327"/>
  <c r="H7" i="327"/>
  <c r="D9" i="327"/>
  <c r="I7" i="327"/>
  <c r="J7" i="327"/>
  <c r="F9" i="327"/>
  <c r="G9" i="327" s="1"/>
  <c r="K7" i="327"/>
  <c r="L7" i="327"/>
  <c r="H9" i="327"/>
  <c r="M7" i="327"/>
  <c r="I9" i="327"/>
  <c r="C8" i="327"/>
  <c r="D8" i="327"/>
  <c r="E8" i="327"/>
  <c r="L8" i="327"/>
  <c r="M8" i="327"/>
  <c r="C9" i="327"/>
  <c r="J10" i="327"/>
  <c r="D10" i="327"/>
  <c r="E10" i="327"/>
  <c r="H10" i="327"/>
  <c r="I10" i="327"/>
  <c r="M6" i="327"/>
  <c r="L6" i="327"/>
  <c r="K6" i="327"/>
  <c r="J6" i="327"/>
  <c r="I6" i="327"/>
  <c r="H6" i="327"/>
  <c r="F6" i="327"/>
  <c r="G6" i="327" s="1"/>
  <c r="E6" i="327"/>
  <c r="D6" i="327"/>
  <c r="C6" i="327"/>
  <c r="H134" i="327" l="1"/>
  <c r="J134" i="327"/>
  <c r="H222" i="327"/>
  <c r="I222" i="327"/>
  <c r="J222" i="327"/>
  <c r="C121" i="327"/>
  <c r="D121" i="327"/>
  <c r="F121" i="327"/>
  <c r="H108" i="327"/>
  <c r="I108" i="327"/>
  <c r="D108" i="327"/>
  <c r="E108" i="327"/>
  <c r="J108" i="327"/>
  <c r="M108" i="327"/>
  <c r="C99" i="327"/>
  <c r="D99" i="327"/>
  <c r="E99" i="327"/>
  <c r="C303" i="327"/>
  <c r="C293" i="327"/>
  <c r="H277" i="327"/>
  <c r="C276" i="327"/>
  <c r="C266" i="327"/>
  <c r="D225" i="327"/>
  <c r="E225" i="327"/>
  <c r="F225" i="327"/>
  <c r="D217" i="327"/>
  <c r="E217" i="327"/>
  <c r="F217" i="327"/>
  <c r="D209" i="327"/>
  <c r="E209" i="327"/>
  <c r="F209" i="327"/>
  <c r="L199" i="327"/>
  <c r="H199" i="327"/>
  <c r="I199" i="327"/>
  <c r="H182" i="327"/>
  <c r="F182" i="327"/>
  <c r="I182" i="327"/>
  <c r="K178" i="327"/>
  <c r="H173" i="327"/>
  <c r="J168" i="327"/>
  <c r="D165" i="327"/>
  <c r="F165" i="327"/>
  <c r="H165" i="327"/>
  <c r="M147" i="327"/>
  <c r="K142" i="327"/>
  <c r="K139" i="327"/>
  <c r="L139" i="327"/>
  <c r="J139" i="327"/>
  <c r="M139" i="327"/>
  <c r="K126" i="327"/>
  <c r="K123" i="327"/>
  <c r="L123" i="327"/>
  <c r="J123" i="327"/>
  <c r="M123" i="327"/>
  <c r="H114" i="327"/>
  <c r="M98" i="327"/>
  <c r="H60" i="327"/>
  <c r="I60" i="327"/>
  <c r="K60" i="327"/>
  <c r="L60" i="327"/>
  <c r="D60" i="327"/>
  <c r="E60" i="327"/>
  <c r="F60" i="327"/>
  <c r="J60" i="327"/>
  <c r="C67" i="327"/>
  <c r="D67" i="327"/>
  <c r="E67" i="327"/>
  <c r="F67" i="327"/>
  <c r="I67" i="327"/>
  <c r="K67" i="327"/>
  <c r="L67" i="327"/>
  <c r="H246" i="327"/>
  <c r="J246" i="327"/>
  <c r="D237" i="327"/>
  <c r="F237" i="327"/>
  <c r="L175" i="327"/>
  <c r="E175" i="327"/>
  <c r="F175" i="327"/>
  <c r="H72" i="327"/>
  <c r="I72" i="327"/>
  <c r="C72" i="327"/>
  <c r="D72" i="327"/>
  <c r="F72" i="327"/>
  <c r="K72" i="327"/>
  <c r="L72" i="327"/>
  <c r="K65" i="327"/>
  <c r="L65" i="327"/>
  <c r="M65" i="327"/>
  <c r="H65" i="327"/>
  <c r="I65" i="327"/>
  <c r="C63" i="327"/>
  <c r="D63" i="327"/>
  <c r="E63" i="327"/>
  <c r="M63" i="327"/>
  <c r="F63" i="327"/>
  <c r="F52" i="327"/>
  <c r="H52" i="327"/>
  <c r="I52" i="327"/>
  <c r="C52" i="327"/>
  <c r="D52" i="327"/>
  <c r="J52" i="327"/>
  <c r="L52" i="327"/>
  <c r="M52" i="327"/>
  <c r="H50" i="327"/>
  <c r="I50" i="327"/>
  <c r="K50" i="327"/>
  <c r="M50" i="327"/>
  <c r="J17" i="327"/>
  <c r="K17" i="327"/>
  <c r="L17" i="327"/>
  <c r="M17" i="327"/>
  <c r="H17" i="327"/>
  <c r="I17" i="327"/>
  <c r="D17" i="327"/>
  <c r="E17" i="327"/>
  <c r="F17" i="327"/>
  <c r="F304" i="327"/>
  <c r="F294" i="327"/>
  <c r="E287" i="327"/>
  <c r="F277" i="327"/>
  <c r="F267" i="327"/>
  <c r="E260" i="327"/>
  <c r="E250" i="327"/>
  <c r="H241" i="327"/>
  <c r="H234" i="327"/>
  <c r="J234" i="327"/>
  <c r="F223" i="327"/>
  <c r="F215" i="327"/>
  <c r="F207" i="327"/>
  <c r="E180" i="327"/>
  <c r="I178" i="327"/>
  <c r="F173" i="327"/>
  <c r="D170" i="327"/>
  <c r="H168" i="327"/>
  <c r="E163" i="327"/>
  <c r="D160" i="327"/>
  <c r="K151" i="327"/>
  <c r="L151" i="327"/>
  <c r="F147" i="327"/>
  <c r="F142" i="327"/>
  <c r="L138" i="327"/>
  <c r="J133" i="327"/>
  <c r="F126" i="327"/>
  <c r="L122" i="327"/>
  <c r="C119" i="327"/>
  <c r="D119" i="327"/>
  <c r="E119" i="327"/>
  <c r="K119" i="327"/>
  <c r="L119" i="327"/>
  <c r="E116" i="327"/>
  <c r="F114" i="327"/>
  <c r="C103" i="327"/>
  <c r="D103" i="327"/>
  <c r="E103" i="327"/>
  <c r="H103" i="327"/>
  <c r="J103" i="327"/>
  <c r="E98" i="327"/>
  <c r="F94" i="327"/>
  <c r="H94" i="327"/>
  <c r="I94" i="327"/>
  <c r="K89" i="327"/>
  <c r="L89" i="327"/>
  <c r="M89" i="327"/>
  <c r="C89" i="327"/>
  <c r="C83" i="327"/>
  <c r="D83" i="327"/>
  <c r="E83" i="327"/>
  <c r="J83" i="327"/>
  <c r="K83" i="327"/>
  <c r="M83" i="327"/>
  <c r="K77" i="327"/>
  <c r="L77" i="327"/>
  <c r="M77" i="327"/>
  <c r="C77" i="327"/>
  <c r="D77" i="327"/>
  <c r="F77" i="327"/>
  <c r="H77" i="327"/>
  <c r="I77" i="327"/>
  <c r="J77" i="327"/>
  <c r="M62" i="327"/>
  <c r="H57" i="327"/>
  <c r="H49" i="327"/>
  <c r="E304" i="327"/>
  <c r="C297" i="327"/>
  <c r="E294" i="327"/>
  <c r="D287" i="327"/>
  <c r="F284" i="327"/>
  <c r="H281" i="327"/>
  <c r="C280" i="327"/>
  <c r="E277" i="327"/>
  <c r="F274" i="327"/>
  <c r="M272" i="327"/>
  <c r="C270" i="327"/>
  <c r="E267" i="327"/>
  <c r="D260" i="327"/>
  <c r="F257" i="327"/>
  <c r="D250" i="327"/>
  <c r="F247" i="327"/>
  <c r="E223" i="327"/>
  <c r="J221" i="327"/>
  <c r="E215" i="327"/>
  <c r="J213" i="327"/>
  <c r="E207" i="327"/>
  <c r="H202" i="327"/>
  <c r="E202" i="327"/>
  <c r="F202" i="327"/>
  <c r="F197" i="327"/>
  <c r="F192" i="327"/>
  <c r="H192" i="327"/>
  <c r="D185" i="327"/>
  <c r="E185" i="327"/>
  <c r="F185" i="327"/>
  <c r="D180" i="327"/>
  <c r="E173" i="327"/>
  <c r="C170" i="327"/>
  <c r="D163" i="327"/>
  <c r="C160" i="327"/>
  <c r="E147" i="327"/>
  <c r="H144" i="327"/>
  <c r="I144" i="327"/>
  <c r="J144" i="327"/>
  <c r="E142" i="327"/>
  <c r="K138" i="327"/>
  <c r="E126" i="327"/>
  <c r="K122" i="327"/>
  <c r="D116" i="327"/>
  <c r="E114" i="327"/>
  <c r="H112" i="327"/>
  <c r="I112" i="327"/>
  <c r="L112" i="327"/>
  <c r="M112" i="327"/>
  <c r="D98" i="327"/>
  <c r="E57" i="327"/>
  <c r="J53" i="327"/>
  <c r="K53" i="327"/>
  <c r="L53" i="327"/>
  <c r="M53" i="327"/>
  <c r="D53" i="327"/>
  <c r="H53" i="327"/>
  <c r="I53" i="327"/>
  <c r="D304" i="327"/>
  <c r="M299" i="327"/>
  <c r="D294" i="327"/>
  <c r="M289" i="327"/>
  <c r="C287" i="327"/>
  <c r="C277" i="327"/>
  <c r="L272" i="327"/>
  <c r="D267" i="327"/>
  <c r="M262" i="327"/>
  <c r="C260" i="327"/>
  <c r="E257" i="327"/>
  <c r="M252" i="327"/>
  <c r="C250" i="327"/>
  <c r="M227" i="327"/>
  <c r="E197" i="327"/>
  <c r="C180" i="327"/>
  <c r="H158" i="327"/>
  <c r="D158" i="327"/>
  <c r="E158" i="327"/>
  <c r="F158" i="327"/>
  <c r="M148" i="327"/>
  <c r="C133" i="327"/>
  <c r="D133" i="327"/>
  <c r="F133" i="327"/>
  <c r="H133" i="327"/>
  <c r="I133" i="327"/>
  <c r="F62" i="327"/>
  <c r="I62" i="327"/>
  <c r="K62" i="327"/>
  <c r="L62" i="327"/>
  <c r="D62" i="327"/>
  <c r="E62" i="327"/>
  <c r="H62" i="327"/>
  <c r="J62" i="327"/>
  <c r="D57" i="327"/>
  <c r="L219" i="327"/>
  <c r="M219" i="327"/>
  <c r="H130" i="327"/>
  <c r="J130" i="327"/>
  <c r="C130" i="327"/>
  <c r="D130" i="327"/>
  <c r="E130" i="327"/>
  <c r="K299" i="327"/>
  <c r="L289" i="327"/>
  <c r="M279" i="327"/>
  <c r="K272" i="327"/>
  <c r="M269" i="327"/>
  <c r="L262" i="327"/>
  <c r="L252" i="327"/>
  <c r="K227" i="327"/>
  <c r="K219" i="327"/>
  <c r="H178" i="327"/>
  <c r="C178" i="327"/>
  <c r="D178" i="327"/>
  <c r="E178" i="327"/>
  <c r="D173" i="327"/>
  <c r="L173" i="327"/>
  <c r="M173" i="327"/>
  <c r="D168" i="327"/>
  <c r="E168" i="327"/>
  <c r="F168" i="327"/>
  <c r="L163" i="327"/>
  <c r="M163" i="327"/>
  <c r="M157" i="327"/>
  <c r="L148" i="327"/>
  <c r="H116" i="327"/>
  <c r="I116" i="327"/>
  <c r="F116" i="327"/>
  <c r="J116" i="327"/>
  <c r="L116" i="327"/>
  <c r="M116" i="327"/>
  <c r="H98" i="327"/>
  <c r="J98" i="327"/>
  <c r="F98" i="327"/>
  <c r="I98" i="327"/>
  <c r="K98" i="327"/>
  <c r="C82" i="327"/>
  <c r="D82" i="327"/>
  <c r="F82" i="327"/>
  <c r="H82" i="327"/>
  <c r="I82" i="327"/>
  <c r="L82" i="327"/>
  <c r="J82" i="327"/>
  <c r="K82" i="327"/>
  <c r="M82" i="327"/>
  <c r="J49" i="327"/>
  <c r="K49" i="327"/>
  <c r="L49" i="327"/>
  <c r="M49" i="327"/>
  <c r="C49" i="327"/>
  <c r="E49" i="327"/>
  <c r="F49" i="327"/>
  <c r="I49" i="327"/>
  <c r="L211" i="327"/>
  <c r="M211" i="327"/>
  <c r="J299" i="327"/>
  <c r="L296" i="327"/>
  <c r="K289" i="327"/>
  <c r="M286" i="327"/>
  <c r="K279" i="327"/>
  <c r="M276" i="327"/>
  <c r="J272" i="327"/>
  <c r="L269" i="327"/>
  <c r="K262" i="327"/>
  <c r="M259" i="327"/>
  <c r="K252" i="327"/>
  <c r="M249" i="327"/>
  <c r="D241" i="327"/>
  <c r="F241" i="327"/>
  <c r="J227" i="327"/>
  <c r="L223" i="327"/>
  <c r="M223" i="327"/>
  <c r="J219" i="327"/>
  <c r="L215" i="327"/>
  <c r="M215" i="327"/>
  <c r="J211" i="327"/>
  <c r="L207" i="327"/>
  <c r="M207" i="327"/>
  <c r="M177" i="327"/>
  <c r="M172" i="327"/>
  <c r="M167" i="327"/>
  <c r="L157" i="327"/>
  <c r="K148" i="327"/>
  <c r="K147" i="327"/>
  <c r="L147" i="327"/>
  <c r="H147" i="327"/>
  <c r="I147" i="327"/>
  <c r="J147" i="327"/>
  <c r="H142" i="327"/>
  <c r="J142" i="327"/>
  <c r="H138" i="327"/>
  <c r="J138" i="327"/>
  <c r="C138" i="327"/>
  <c r="D138" i="327"/>
  <c r="E138" i="327"/>
  <c r="M134" i="327"/>
  <c r="H126" i="327"/>
  <c r="J126" i="327"/>
  <c r="H122" i="327"/>
  <c r="J122" i="327"/>
  <c r="C122" i="327"/>
  <c r="D122" i="327"/>
  <c r="E122" i="327"/>
  <c r="K114" i="327"/>
  <c r="L114" i="327"/>
  <c r="J114" i="327"/>
  <c r="M114" i="327"/>
  <c r="K85" i="327"/>
  <c r="L85" i="327"/>
  <c r="M85" i="327"/>
  <c r="E85" i="327"/>
  <c r="F85" i="327"/>
  <c r="H85" i="327"/>
  <c r="J85" i="327"/>
  <c r="C85" i="327"/>
  <c r="D85" i="327"/>
  <c r="K57" i="327"/>
  <c r="L57" i="327"/>
  <c r="M57" i="327"/>
  <c r="F57" i="327"/>
  <c r="I57" i="327"/>
  <c r="M303" i="327"/>
  <c r="I299" i="327"/>
  <c r="K296" i="327"/>
  <c r="M293" i="327"/>
  <c r="J289" i="327"/>
  <c r="L286" i="327"/>
  <c r="J279" i="327"/>
  <c r="L276" i="327"/>
  <c r="I272" i="327"/>
  <c r="K269" i="327"/>
  <c r="M266" i="327"/>
  <c r="J262" i="327"/>
  <c r="K259" i="327"/>
  <c r="M256" i="327"/>
  <c r="J252" i="327"/>
  <c r="L249" i="327"/>
  <c r="H238" i="327"/>
  <c r="J238" i="327"/>
  <c r="C235" i="327"/>
  <c r="D229" i="327"/>
  <c r="F229" i="327"/>
  <c r="I227" i="327"/>
  <c r="H226" i="327"/>
  <c r="I226" i="327"/>
  <c r="J226" i="327"/>
  <c r="M222" i="327"/>
  <c r="I219" i="327"/>
  <c r="H218" i="327"/>
  <c r="I218" i="327"/>
  <c r="J218" i="327"/>
  <c r="M214" i="327"/>
  <c r="I211" i="327"/>
  <c r="H210" i="327"/>
  <c r="I210" i="327"/>
  <c r="J210" i="327"/>
  <c r="M206" i="327"/>
  <c r="D205" i="327"/>
  <c r="C205" i="327"/>
  <c r="E205" i="327"/>
  <c r="F205" i="327"/>
  <c r="M196" i="327"/>
  <c r="L195" i="327"/>
  <c r="D195" i="327"/>
  <c r="E195" i="327"/>
  <c r="F195" i="327"/>
  <c r="H190" i="327"/>
  <c r="M190" i="327"/>
  <c r="L177" i="327"/>
  <c r="L172" i="327"/>
  <c r="K167" i="327"/>
  <c r="K157" i="327"/>
  <c r="J156" i="327"/>
  <c r="K156" i="327"/>
  <c r="L156" i="327"/>
  <c r="J148" i="327"/>
  <c r="M137" i="327"/>
  <c r="L134" i="327"/>
  <c r="C129" i="327"/>
  <c r="D129" i="327"/>
  <c r="F129" i="327"/>
  <c r="M121" i="327"/>
  <c r="C107" i="327"/>
  <c r="D107" i="327"/>
  <c r="E107" i="327"/>
  <c r="I107" i="327"/>
  <c r="F48" i="327"/>
  <c r="H48" i="327"/>
  <c r="I48" i="327"/>
  <c r="L48" i="327"/>
  <c r="M48" i="327"/>
  <c r="D48" i="327"/>
  <c r="E48" i="327"/>
  <c r="J48" i="327"/>
  <c r="K48" i="327"/>
  <c r="K303" i="327"/>
  <c r="H299" i="327"/>
  <c r="J296" i="327"/>
  <c r="L293" i="327"/>
  <c r="I289" i="327"/>
  <c r="K286" i="327"/>
  <c r="M283" i="327"/>
  <c r="I279" i="327"/>
  <c r="K276" i="327"/>
  <c r="M273" i="327"/>
  <c r="H272" i="327"/>
  <c r="J269" i="327"/>
  <c r="L266" i="327"/>
  <c r="I262" i="327"/>
  <c r="J259" i="327"/>
  <c r="L256" i="327"/>
  <c r="I252" i="327"/>
  <c r="K249" i="327"/>
  <c r="M246" i="327"/>
  <c r="M243" i="327"/>
  <c r="M237" i="327"/>
  <c r="H227" i="327"/>
  <c r="M225" i="327"/>
  <c r="L222" i="327"/>
  <c r="D221" i="327"/>
  <c r="E221" i="327"/>
  <c r="F221" i="327"/>
  <c r="H219" i="327"/>
  <c r="M217" i="327"/>
  <c r="L214" i="327"/>
  <c r="D213" i="327"/>
  <c r="E213" i="327"/>
  <c r="F213" i="327"/>
  <c r="H211" i="327"/>
  <c r="M209" i="327"/>
  <c r="L206" i="327"/>
  <c r="L200" i="327"/>
  <c r="M200" i="327"/>
  <c r="M194" i="327"/>
  <c r="M189" i="327"/>
  <c r="C188" i="327"/>
  <c r="D188" i="327"/>
  <c r="E188" i="327"/>
  <c r="L183" i="327"/>
  <c r="K183" i="327"/>
  <c r="M183" i="327"/>
  <c r="K177" i="327"/>
  <c r="K172" i="327"/>
  <c r="J167" i="327"/>
  <c r="H166" i="327"/>
  <c r="K166" i="327"/>
  <c r="L166" i="327"/>
  <c r="M166" i="327"/>
  <c r="J157" i="327"/>
  <c r="M155" i="327"/>
  <c r="H154" i="327"/>
  <c r="D152" i="327"/>
  <c r="E152" i="327"/>
  <c r="F152" i="327"/>
  <c r="I148" i="327"/>
  <c r="L137" i="327"/>
  <c r="K134" i="327"/>
  <c r="K131" i="327"/>
  <c r="L131" i="327"/>
  <c r="J131" i="327"/>
  <c r="M131" i="327"/>
  <c r="L121" i="327"/>
  <c r="D118" i="327"/>
  <c r="E118" i="327"/>
  <c r="K118" i="327"/>
  <c r="L118" i="327"/>
  <c r="M118" i="327"/>
  <c r="M99" i="327"/>
  <c r="K93" i="327"/>
  <c r="L93" i="327"/>
  <c r="M93" i="327"/>
  <c r="H93" i="327"/>
  <c r="J93" i="327"/>
  <c r="H88" i="327"/>
  <c r="I88" i="327"/>
  <c r="J88" i="327"/>
  <c r="K88" i="327"/>
  <c r="M88" i="327"/>
  <c r="C79" i="327"/>
  <c r="D79" i="327"/>
  <c r="E79" i="327"/>
  <c r="F79" i="327"/>
  <c r="J79" i="327"/>
  <c r="H70" i="327"/>
  <c r="I70" i="327"/>
  <c r="K70" i="327"/>
  <c r="M70" i="327"/>
  <c r="J70" i="327"/>
  <c r="L70" i="327"/>
  <c r="I196" i="327"/>
  <c r="J196" i="327"/>
  <c r="K196" i="327"/>
  <c r="C153" i="327"/>
  <c r="D153" i="327"/>
  <c r="J153" i="327"/>
  <c r="K153" i="327"/>
  <c r="L153" i="327"/>
  <c r="J303" i="327"/>
  <c r="L300" i="327"/>
  <c r="I296" i="327"/>
  <c r="K293" i="327"/>
  <c r="M290" i="327"/>
  <c r="H289" i="327"/>
  <c r="J286" i="327"/>
  <c r="K283" i="327"/>
  <c r="M280" i="327"/>
  <c r="H279" i="327"/>
  <c r="J276" i="327"/>
  <c r="L273" i="327"/>
  <c r="I269" i="327"/>
  <c r="K266" i="327"/>
  <c r="M263" i="327"/>
  <c r="I259" i="327"/>
  <c r="K256" i="327"/>
  <c r="M253" i="327"/>
  <c r="H252" i="327"/>
  <c r="J249" i="327"/>
  <c r="L246" i="327"/>
  <c r="K243" i="327"/>
  <c r="L237" i="327"/>
  <c r="M234" i="327"/>
  <c r="M231" i="327"/>
  <c r="L225" i="327"/>
  <c r="K222" i="327"/>
  <c r="L217" i="327"/>
  <c r="L209" i="327"/>
  <c r="K206" i="327"/>
  <c r="L204" i="327"/>
  <c r="M199" i="327"/>
  <c r="H196" i="327"/>
  <c r="L194" i="327"/>
  <c r="L189" i="327"/>
  <c r="M187" i="327"/>
  <c r="M182" i="327"/>
  <c r="J177" i="327"/>
  <c r="J176" i="327"/>
  <c r="K176" i="327"/>
  <c r="L176" i="327"/>
  <c r="I167" i="327"/>
  <c r="M165" i="327"/>
  <c r="M160" i="327"/>
  <c r="I157" i="327"/>
  <c r="M153" i="327"/>
  <c r="M151" i="327"/>
  <c r="H150" i="327"/>
  <c r="J150" i="327"/>
  <c r="K150" i="327"/>
  <c r="L150" i="327"/>
  <c r="H148" i="327"/>
  <c r="I139" i="327"/>
  <c r="K137" i="327"/>
  <c r="I134" i="327"/>
  <c r="M130" i="327"/>
  <c r="I123" i="327"/>
  <c r="K121" i="327"/>
  <c r="C111" i="327"/>
  <c r="D111" i="327"/>
  <c r="E111" i="327"/>
  <c r="I111" i="327"/>
  <c r="J111" i="327"/>
  <c r="L111" i="327"/>
  <c r="C102" i="327"/>
  <c r="I102" i="327"/>
  <c r="H102" i="327"/>
  <c r="J102" i="327"/>
  <c r="K102" i="327"/>
  <c r="L99" i="327"/>
  <c r="H172" i="327"/>
  <c r="I172" i="327"/>
  <c r="K155" i="327"/>
  <c r="L155" i="327"/>
  <c r="D155" i="327"/>
  <c r="E155" i="327"/>
  <c r="F155" i="327"/>
  <c r="H214" i="327"/>
  <c r="I214" i="327"/>
  <c r="J214" i="327"/>
  <c r="I303" i="327"/>
  <c r="K300" i="327"/>
  <c r="F299" i="327"/>
  <c r="M297" i="327"/>
  <c r="H296" i="327"/>
  <c r="J293" i="327"/>
  <c r="L290" i="327"/>
  <c r="I286" i="327"/>
  <c r="J283" i="327"/>
  <c r="L280" i="327"/>
  <c r="I276" i="327"/>
  <c r="K273" i="327"/>
  <c r="F272" i="327"/>
  <c r="M270" i="327"/>
  <c r="H269" i="327"/>
  <c r="J266" i="327"/>
  <c r="K263" i="327"/>
  <c r="F262" i="327"/>
  <c r="M260" i="327"/>
  <c r="H259" i="327"/>
  <c r="J256" i="327"/>
  <c r="L253" i="327"/>
  <c r="I249" i="327"/>
  <c r="K246" i="327"/>
  <c r="J243" i="327"/>
  <c r="K237" i="327"/>
  <c r="L234" i="327"/>
  <c r="K231" i="327"/>
  <c r="F227" i="327"/>
  <c r="K225" i="327"/>
  <c r="F219" i="327"/>
  <c r="K217" i="327"/>
  <c r="F211" i="327"/>
  <c r="K209" i="327"/>
  <c r="K204" i="327"/>
  <c r="K199" i="327"/>
  <c r="K194" i="327"/>
  <c r="D193" i="327"/>
  <c r="K193" i="327"/>
  <c r="L193" i="327"/>
  <c r="M193" i="327"/>
  <c r="K187" i="327"/>
  <c r="L182" i="327"/>
  <c r="I177" i="327"/>
  <c r="M175" i="327"/>
  <c r="F172" i="327"/>
  <c r="M170" i="327"/>
  <c r="H167" i="327"/>
  <c r="L165" i="327"/>
  <c r="L160" i="327"/>
  <c r="H157" i="327"/>
  <c r="I155" i="327"/>
  <c r="I153" i="327"/>
  <c r="J151" i="327"/>
  <c r="C145" i="327"/>
  <c r="D145" i="327"/>
  <c r="H139" i="327"/>
  <c r="J137" i="327"/>
  <c r="F134" i="327"/>
  <c r="L130" i="327"/>
  <c r="H123" i="327"/>
  <c r="J121" i="327"/>
  <c r="K99" i="327"/>
  <c r="F70" i="327"/>
  <c r="H68" i="327"/>
  <c r="I68" i="327"/>
  <c r="M68" i="327"/>
  <c r="C68" i="327"/>
  <c r="J68" i="327"/>
  <c r="K68" i="327"/>
  <c r="L68" i="327"/>
  <c r="L50" i="327"/>
  <c r="E36" i="327"/>
  <c r="J21" i="327"/>
  <c r="K21" i="327"/>
  <c r="L21" i="327"/>
  <c r="M21" i="327"/>
  <c r="C21" i="327"/>
  <c r="D21" i="327"/>
  <c r="E21" i="327"/>
  <c r="F21" i="327"/>
  <c r="H21" i="327"/>
  <c r="I21" i="327"/>
  <c r="D189" i="327"/>
  <c r="H189" i="327"/>
  <c r="I189" i="327"/>
  <c r="J189" i="327"/>
  <c r="M304" i="327"/>
  <c r="H303" i="327"/>
  <c r="J300" i="327"/>
  <c r="E299" i="327"/>
  <c r="L297" i="327"/>
  <c r="I293" i="327"/>
  <c r="K290" i="327"/>
  <c r="F289" i="327"/>
  <c r="M287" i="327"/>
  <c r="I283" i="327"/>
  <c r="K280" i="327"/>
  <c r="F279" i="327"/>
  <c r="M277" i="327"/>
  <c r="H276" i="327"/>
  <c r="J273" i="327"/>
  <c r="E272" i="327"/>
  <c r="L270" i="327"/>
  <c r="I266" i="327"/>
  <c r="J263" i="327"/>
  <c r="E262" i="327"/>
  <c r="L260" i="327"/>
  <c r="I256" i="327"/>
  <c r="K253" i="327"/>
  <c r="F252" i="327"/>
  <c r="M250" i="327"/>
  <c r="H249" i="327"/>
  <c r="I246" i="327"/>
  <c r="D245" i="327"/>
  <c r="F245" i="327"/>
  <c r="I243" i="327"/>
  <c r="J237" i="327"/>
  <c r="K234" i="327"/>
  <c r="J231" i="327"/>
  <c r="E227" i="327"/>
  <c r="J225" i="327"/>
  <c r="F222" i="327"/>
  <c r="E219" i="327"/>
  <c r="J217" i="327"/>
  <c r="F214" i="327"/>
  <c r="E211" i="327"/>
  <c r="J209" i="327"/>
  <c r="F206" i="327"/>
  <c r="J204" i="327"/>
  <c r="L203" i="327"/>
  <c r="J203" i="327"/>
  <c r="K203" i="327"/>
  <c r="M203" i="327"/>
  <c r="J199" i="327"/>
  <c r="F196" i="327"/>
  <c r="J194" i="327"/>
  <c r="M192" i="327"/>
  <c r="J187" i="327"/>
  <c r="H186" i="327"/>
  <c r="J186" i="327"/>
  <c r="K186" i="327"/>
  <c r="L186" i="327"/>
  <c r="K182" i="327"/>
  <c r="L180" i="327"/>
  <c r="H177" i="327"/>
  <c r="K175" i="327"/>
  <c r="E172" i="327"/>
  <c r="L170" i="327"/>
  <c r="K165" i="327"/>
  <c r="K160" i="327"/>
  <c r="H155" i="327"/>
  <c r="H153" i="327"/>
  <c r="I151" i="327"/>
  <c r="F148" i="327"/>
  <c r="M144" i="327"/>
  <c r="I137" i="327"/>
  <c r="E134" i="327"/>
  <c r="K130" i="327"/>
  <c r="I121" i="327"/>
  <c r="L108" i="327"/>
  <c r="J99" i="327"/>
  <c r="M94" i="327"/>
  <c r="C87" i="327"/>
  <c r="D87" i="327"/>
  <c r="E87" i="327"/>
  <c r="F87" i="327"/>
  <c r="H87" i="327"/>
  <c r="L87" i="327"/>
  <c r="J87" i="327"/>
  <c r="K87" i="327"/>
  <c r="M87" i="327"/>
  <c r="E70" i="327"/>
  <c r="M67" i="327"/>
  <c r="J65" i="327"/>
  <c r="L63" i="327"/>
  <c r="F53" i="327"/>
  <c r="J50" i="327"/>
  <c r="L304" i="327"/>
  <c r="I300" i="327"/>
  <c r="D299" i="327"/>
  <c r="K297" i="327"/>
  <c r="F296" i="327"/>
  <c r="M294" i="327"/>
  <c r="H293" i="327"/>
  <c r="J290" i="327"/>
  <c r="E289" i="327"/>
  <c r="K287" i="327"/>
  <c r="F286" i="327"/>
  <c r="M284" i="327"/>
  <c r="H283" i="327"/>
  <c r="C282" i="327"/>
  <c r="J280" i="327"/>
  <c r="E279" i="327"/>
  <c r="L277" i="327"/>
  <c r="I273" i="327"/>
  <c r="D272" i="327"/>
  <c r="K270" i="327"/>
  <c r="F269" i="327"/>
  <c r="M267" i="327"/>
  <c r="I263" i="327"/>
  <c r="D262" i="327"/>
  <c r="K260" i="327"/>
  <c r="F259" i="327"/>
  <c r="M257" i="327"/>
  <c r="H256" i="327"/>
  <c r="C255" i="327"/>
  <c r="J253" i="327"/>
  <c r="E252" i="327"/>
  <c r="L250" i="327"/>
  <c r="H243" i="327"/>
  <c r="H242" i="327"/>
  <c r="J242" i="327"/>
  <c r="C239" i="327"/>
  <c r="I237" i="327"/>
  <c r="I234" i="327"/>
  <c r="D233" i="327"/>
  <c r="F233" i="327"/>
  <c r="I231" i="327"/>
  <c r="D227" i="327"/>
  <c r="I225" i="327"/>
  <c r="E222" i="327"/>
  <c r="D219" i="327"/>
  <c r="I217" i="327"/>
  <c r="E214" i="327"/>
  <c r="D211" i="327"/>
  <c r="I209" i="327"/>
  <c r="I204" i="327"/>
  <c r="M202" i="327"/>
  <c r="F199" i="327"/>
  <c r="M197" i="327"/>
  <c r="E196" i="327"/>
  <c r="I194" i="327"/>
  <c r="L192" i="327"/>
  <c r="F189" i="327"/>
  <c r="I187" i="327"/>
  <c r="M185" i="327"/>
  <c r="J182" i="327"/>
  <c r="K180" i="327"/>
  <c r="J175" i="327"/>
  <c r="D172" i="327"/>
  <c r="K170" i="327"/>
  <c r="D169" i="327"/>
  <c r="I169" i="327"/>
  <c r="J169" i="327"/>
  <c r="K169" i="327"/>
  <c r="F167" i="327"/>
  <c r="J165" i="327"/>
  <c r="K163" i="327"/>
  <c r="J160" i="327"/>
  <c r="L159" i="327"/>
  <c r="I159" i="327"/>
  <c r="J159" i="327"/>
  <c r="K159" i="327"/>
  <c r="H151" i="327"/>
  <c r="E148" i="327"/>
  <c r="L144" i="327"/>
  <c r="C141" i="327"/>
  <c r="D141" i="327"/>
  <c r="F141" i="327"/>
  <c r="H141" i="327"/>
  <c r="I141" i="327"/>
  <c r="F139" i="327"/>
  <c r="D134" i="327"/>
  <c r="I130" i="327"/>
  <c r="C125" i="327"/>
  <c r="D125" i="327"/>
  <c r="F125" i="327"/>
  <c r="H125" i="327"/>
  <c r="I125" i="327"/>
  <c r="F123" i="327"/>
  <c r="H121" i="327"/>
  <c r="M119" i="327"/>
  <c r="K108" i="327"/>
  <c r="H104" i="327"/>
  <c r="I104" i="327"/>
  <c r="D104" i="327"/>
  <c r="K104" i="327"/>
  <c r="L104" i="327"/>
  <c r="M104" i="327"/>
  <c r="I99" i="327"/>
  <c r="K97" i="327"/>
  <c r="L97" i="327"/>
  <c r="M97" i="327"/>
  <c r="C97" i="327"/>
  <c r="I97" i="327"/>
  <c r="L94" i="327"/>
  <c r="H92" i="327"/>
  <c r="I92" i="327"/>
  <c r="C92" i="327"/>
  <c r="L92" i="327"/>
  <c r="D92" i="327"/>
  <c r="E92" i="327"/>
  <c r="F92" i="327"/>
  <c r="J89" i="327"/>
  <c r="H84" i="327"/>
  <c r="I84" i="327"/>
  <c r="C84" i="327"/>
  <c r="D84" i="327"/>
  <c r="J84" i="327"/>
  <c r="D70" i="327"/>
  <c r="J67" i="327"/>
  <c r="K63" i="327"/>
  <c r="E53" i="327"/>
  <c r="J45" i="327"/>
  <c r="K45" i="327"/>
  <c r="L45" i="327"/>
  <c r="M45" i="327"/>
  <c r="E45" i="327"/>
  <c r="F45" i="327"/>
  <c r="H45" i="327"/>
  <c r="J41" i="327"/>
  <c r="K41" i="327"/>
  <c r="L41" i="327"/>
  <c r="M41" i="327"/>
  <c r="C41" i="327"/>
  <c r="C157" i="327"/>
  <c r="D157" i="327"/>
  <c r="H206" i="327"/>
  <c r="I206" i="327"/>
  <c r="J206" i="327"/>
  <c r="C137" i="327"/>
  <c r="D137" i="327"/>
  <c r="F137" i="327"/>
  <c r="F303" i="327"/>
  <c r="M301" i="327"/>
  <c r="C299" i="327"/>
  <c r="J297" i="327"/>
  <c r="L294" i="327"/>
  <c r="I290" i="327"/>
  <c r="C289" i="327"/>
  <c r="J287" i="327"/>
  <c r="E286" i="327"/>
  <c r="D279" i="327"/>
  <c r="K277" i="327"/>
  <c r="M274" i="327"/>
  <c r="H273" i="327"/>
  <c r="J270" i="327"/>
  <c r="E269" i="327"/>
  <c r="K267" i="327"/>
  <c r="F266" i="327"/>
  <c r="H263" i="327"/>
  <c r="C262" i="327"/>
  <c r="E259" i="327"/>
  <c r="L257" i="327"/>
  <c r="I253" i="327"/>
  <c r="K250" i="327"/>
  <c r="F249" i="327"/>
  <c r="M247" i="327"/>
  <c r="F246" i="327"/>
  <c r="M241" i="327"/>
  <c r="H237" i="327"/>
  <c r="H231" i="327"/>
  <c r="H230" i="327"/>
  <c r="J230" i="327"/>
  <c r="C227" i="327"/>
  <c r="H225" i="327"/>
  <c r="K223" i="327"/>
  <c r="D222" i="327"/>
  <c r="C219" i="327"/>
  <c r="H217" i="327"/>
  <c r="K215" i="327"/>
  <c r="D214" i="327"/>
  <c r="C211" i="327"/>
  <c r="H209" i="327"/>
  <c r="K207" i="327"/>
  <c r="D206" i="327"/>
  <c r="L202" i="327"/>
  <c r="E199" i="327"/>
  <c r="L197" i="327"/>
  <c r="D196" i="327"/>
  <c r="K192" i="327"/>
  <c r="E189" i="327"/>
  <c r="H187" i="327"/>
  <c r="L185" i="327"/>
  <c r="E182" i="327"/>
  <c r="J180" i="327"/>
  <c r="L179" i="327"/>
  <c r="H179" i="327"/>
  <c r="I179" i="327"/>
  <c r="J179" i="327"/>
  <c r="F177" i="327"/>
  <c r="I175" i="327"/>
  <c r="K173" i="327"/>
  <c r="C172" i="327"/>
  <c r="J170" i="327"/>
  <c r="M168" i="327"/>
  <c r="E167" i="327"/>
  <c r="I165" i="327"/>
  <c r="J163" i="327"/>
  <c r="H162" i="327"/>
  <c r="I162" i="327"/>
  <c r="J162" i="327"/>
  <c r="M158" i="327"/>
  <c r="E157" i="327"/>
  <c r="C155" i="327"/>
  <c r="F153" i="327"/>
  <c r="K144" i="327"/>
  <c r="E139" i="327"/>
  <c r="C134" i="327"/>
  <c r="F130" i="327"/>
  <c r="E123" i="327"/>
  <c r="J119" i="327"/>
  <c r="K112" i="327"/>
  <c r="F108" i="327"/>
  <c r="M103" i="327"/>
  <c r="H99" i="327"/>
  <c r="K94" i="327"/>
  <c r="I89" i="327"/>
  <c r="L83" i="327"/>
  <c r="K73" i="327"/>
  <c r="L73" i="327"/>
  <c r="M73" i="327"/>
  <c r="J73" i="327"/>
  <c r="C73" i="327"/>
  <c r="D73" i="327"/>
  <c r="E73" i="327"/>
  <c r="F73" i="327"/>
  <c r="C70" i="327"/>
  <c r="H67" i="327"/>
  <c r="F65" i="327"/>
  <c r="J63" i="327"/>
  <c r="C53" i="327"/>
  <c r="F50" i="327"/>
  <c r="F36" i="327"/>
  <c r="H36" i="327"/>
  <c r="I36" i="327"/>
  <c r="K36" i="327"/>
  <c r="L36" i="327"/>
  <c r="M36" i="327"/>
  <c r="K22" i="327"/>
  <c r="L22" i="327"/>
  <c r="M22" i="327"/>
  <c r="C22" i="327"/>
  <c r="D22" i="327"/>
  <c r="H22" i="327"/>
  <c r="C54" i="327"/>
  <c r="D54" i="327"/>
  <c r="F54" i="327"/>
  <c r="H54" i="327"/>
  <c r="I54" i="327"/>
  <c r="L54" i="327"/>
  <c r="H38" i="327"/>
  <c r="I38" i="327"/>
  <c r="J38" i="327"/>
  <c r="L38" i="327"/>
  <c r="M38" i="327"/>
  <c r="C191" i="327"/>
  <c r="C181" i="327"/>
  <c r="K113" i="327"/>
  <c r="L113" i="327"/>
  <c r="M113" i="327"/>
  <c r="D113" i="327"/>
  <c r="E113" i="327"/>
  <c r="J78" i="327"/>
  <c r="K78" i="327"/>
  <c r="M78" i="327"/>
  <c r="C78" i="327"/>
  <c r="F56" i="327"/>
  <c r="H56" i="327"/>
  <c r="I56" i="327"/>
  <c r="C56" i="327"/>
  <c r="D56" i="327"/>
  <c r="K56" i="327"/>
  <c r="J33" i="327"/>
  <c r="K33" i="327"/>
  <c r="L33" i="327"/>
  <c r="M33" i="327"/>
  <c r="D33" i="327"/>
  <c r="E33" i="327"/>
  <c r="F33" i="327"/>
  <c r="H33" i="327"/>
  <c r="I33" i="327"/>
  <c r="K117" i="327"/>
  <c r="L117" i="327"/>
  <c r="M117" i="327"/>
  <c r="K109" i="327"/>
  <c r="L109" i="327"/>
  <c r="M109" i="327"/>
  <c r="D109" i="327"/>
  <c r="C75" i="327"/>
  <c r="D75" i="327"/>
  <c r="E75" i="327"/>
  <c r="H75" i="327"/>
  <c r="I75" i="327"/>
  <c r="K75" i="327"/>
  <c r="M75" i="327"/>
  <c r="F20" i="327"/>
  <c r="H20" i="327"/>
  <c r="I20" i="327"/>
  <c r="C20" i="327"/>
  <c r="D20" i="327"/>
  <c r="K20" i="327"/>
  <c r="L20" i="327"/>
  <c r="C149" i="327"/>
  <c r="D149" i="327"/>
  <c r="H146" i="327"/>
  <c r="K143" i="327"/>
  <c r="L143" i="327"/>
  <c r="K135" i="327"/>
  <c r="L135" i="327"/>
  <c r="K127" i="327"/>
  <c r="L127" i="327"/>
  <c r="E90" i="327"/>
  <c r="F90" i="327"/>
  <c r="H90" i="327"/>
  <c r="J90" i="327"/>
  <c r="H80" i="327"/>
  <c r="I80" i="327"/>
  <c r="E80" i="327"/>
  <c r="F80" i="327"/>
  <c r="K80" i="327"/>
  <c r="M80" i="327"/>
  <c r="C26" i="327"/>
  <c r="F12" i="327"/>
  <c r="H12" i="327"/>
  <c r="I12" i="327"/>
  <c r="F24" i="327"/>
  <c r="H24" i="327"/>
  <c r="I24" i="327"/>
  <c r="K101" i="327"/>
  <c r="L101" i="327"/>
  <c r="M101" i="327"/>
  <c r="H96" i="327"/>
  <c r="I96" i="327"/>
  <c r="C91" i="327"/>
  <c r="D91" i="327"/>
  <c r="E91" i="327"/>
  <c r="E86" i="327"/>
  <c r="F58" i="327"/>
  <c r="F46" i="327"/>
  <c r="J44" i="327"/>
  <c r="E34" i="327"/>
  <c r="J29" i="327"/>
  <c r="K29" i="327"/>
  <c r="L29" i="327"/>
  <c r="M29" i="327"/>
  <c r="I18" i="327"/>
  <c r="M16" i="327"/>
  <c r="F13" i="327"/>
  <c r="K81" i="327"/>
  <c r="L81" i="327"/>
  <c r="M81" i="327"/>
  <c r="H76" i="327"/>
  <c r="I76" i="327"/>
  <c r="C71" i="327"/>
  <c r="D71" i="327"/>
  <c r="E71" i="327"/>
  <c r="C58" i="327"/>
  <c r="C46" i="327"/>
  <c r="F32" i="327"/>
  <c r="H32" i="327"/>
  <c r="I32" i="327"/>
  <c r="L26" i="327"/>
  <c r="D25" i="327"/>
  <c r="F18" i="327"/>
  <c r="J16" i="327"/>
  <c r="K14" i="327"/>
  <c r="F44" i="327"/>
  <c r="H44" i="327"/>
  <c r="I44" i="327"/>
  <c r="K26" i="327"/>
  <c r="E18" i="327"/>
  <c r="E16" i="327"/>
  <c r="J14" i="327"/>
  <c r="J13" i="327"/>
  <c r="K13" i="327"/>
  <c r="L13" i="327"/>
  <c r="M13" i="327"/>
  <c r="J26" i="327"/>
  <c r="J25" i="327"/>
  <c r="K25" i="327"/>
  <c r="L25" i="327"/>
  <c r="M25" i="327"/>
  <c r="D18" i="327"/>
  <c r="D16" i="327"/>
  <c r="I14" i="327"/>
  <c r="M12" i="327"/>
  <c r="C115" i="327"/>
  <c r="D115" i="327"/>
  <c r="E115" i="327"/>
  <c r="E110" i="327"/>
  <c r="L106" i="327"/>
  <c r="E105" i="327"/>
  <c r="E100" i="327"/>
  <c r="H95" i="327"/>
  <c r="K61" i="327"/>
  <c r="L61" i="327"/>
  <c r="M61" i="327"/>
  <c r="J37" i="327"/>
  <c r="K37" i="327"/>
  <c r="L37" i="327"/>
  <c r="M37" i="327"/>
  <c r="I26" i="327"/>
  <c r="M24" i="327"/>
  <c r="H14" i="327"/>
  <c r="L12" i="327"/>
  <c r="H26" i="327"/>
  <c r="L24" i="327"/>
  <c r="F16" i="327"/>
  <c r="H16" i="327"/>
  <c r="I16" i="327"/>
  <c r="K12" i="327"/>
  <c r="J106" i="327"/>
  <c r="J101" i="327"/>
  <c r="M96" i="327"/>
  <c r="M91" i="327"/>
  <c r="M86" i="327"/>
  <c r="K69" i="327"/>
  <c r="L69" i="327"/>
  <c r="M69" i="327"/>
  <c r="H64" i="327"/>
  <c r="I64" i="327"/>
  <c r="C59" i="327"/>
  <c r="D59" i="327"/>
  <c r="E59" i="327"/>
  <c r="M34" i="327"/>
  <c r="F28" i="327"/>
  <c r="H28" i="327"/>
  <c r="I28" i="327"/>
  <c r="K24" i="327"/>
  <c r="F14" i="327"/>
  <c r="J12" i="327"/>
  <c r="K105" i="327"/>
  <c r="L105" i="327"/>
  <c r="M105" i="327"/>
  <c r="I101" i="327"/>
  <c r="H100" i="327"/>
  <c r="I100" i="327"/>
  <c r="L96" i="327"/>
  <c r="C95" i="327"/>
  <c r="D95" i="327"/>
  <c r="E95" i="327"/>
  <c r="L91" i="327"/>
  <c r="F40" i="327"/>
  <c r="H40" i="327"/>
  <c r="I40" i="327"/>
  <c r="I29" i="327"/>
  <c r="J24" i="327"/>
  <c r="E12" i="327"/>
  <c r="E55" i="327"/>
  <c r="E51" i="327"/>
  <c r="E47" i="327"/>
  <c r="E43" i="327"/>
  <c r="E39" i="327"/>
  <c r="E35" i="327"/>
  <c r="E31" i="327"/>
  <c r="E27" i="327"/>
  <c r="E23" i="327"/>
  <c r="E19" i="327"/>
  <c r="E15" i="327"/>
  <c r="E11" i="327"/>
  <c r="D55" i="327"/>
  <c r="D51" i="327"/>
  <c r="D47" i="327"/>
  <c r="D43" i="327"/>
  <c r="D39" i="327"/>
  <c r="D35" i="327"/>
  <c r="D31" i="327"/>
  <c r="D27" i="327"/>
  <c r="D23" i="327"/>
  <c r="D19" i="327"/>
  <c r="D15" i="327"/>
  <c r="D11" i="327"/>
  <c r="I67" i="351"/>
  <c r="AF34" i="351"/>
  <c r="AG34" i="351" s="1"/>
  <c r="H34" i="351"/>
  <c r="I34" i="351" s="1"/>
  <c r="Z36" i="351"/>
  <c r="AA36" i="351" s="1"/>
  <c r="Z49" i="351"/>
  <c r="AA49" i="351" s="1"/>
  <c r="T50" i="351"/>
  <c r="U50" i="351" s="1"/>
  <c r="AO51" i="351"/>
  <c r="N53" i="351"/>
  <c r="O53" i="351" s="1"/>
  <c r="AI54" i="351"/>
  <c r="AJ54" i="351" s="1"/>
  <c r="Q56" i="351"/>
  <c r="R56" i="351" s="1"/>
  <c r="E57" i="351"/>
  <c r="F57" i="351" s="1"/>
  <c r="AF58" i="351"/>
  <c r="AG58" i="351" s="1"/>
  <c r="Z59" i="351"/>
  <c r="AA59" i="351" s="1"/>
  <c r="W63" i="351"/>
  <c r="X63" i="351" s="1"/>
  <c r="AI65" i="351"/>
  <c r="AJ65" i="351" s="1"/>
  <c r="W66" i="351"/>
  <c r="X66" i="351" s="1"/>
  <c r="AC21" i="351"/>
  <c r="AD21" i="351" s="1"/>
  <c r="Q23" i="351"/>
  <c r="R23" i="351" s="1"/>
  <c r="H27" i="351"/>
  <c r="I27" i="351" s="1"/>
  <c r="AI27" i="351"/>
  <c r="AJ27" i="351" s="1"/>
  <c r="AC29" i="351"/>
  <c r="AD29" i="351" s="1"/>
  <c r="E29" i="351"/>
  <c r="F29" i="351" s="1"/>
  <c r="AO30" i="351"/>
  <c r="Z31" i="351"/>
  <c r="AA31" i="351" s="1"/>
  <c r="T33" i="351"/>
  <c r="U33" i="351" s="1"/>
  <c r="E34" i="351"/>
  <c r="F34" i="351" s="1"/>
  <c r="Q35" i="351"/>
  <c r="R35" i="351" s="1"/>
  <c r="Q38" i="351"/>
  <c r="R38" i="351" s="1"/>
  <c r="Z41" i="351"/>
  <c r="AA41" i="351" s="1"/>
  <c r="K42" i="351"/>
  <c r="L42" i="351" s="1"/>
  <c r="AI44" i="351"/>
  <c r="AJ44" i="351" s="1"/>
  <c r="T45" i="351"/>
  <c r="U45" i="351" s="1"/>
  <c r="AO46" i="351"/>
  <c r="AC47" i="351"/>
  <c r="AD47" i="351" s="1"/>
  <c r="N48" i="351"/>
  <c r="O48" i="351" s="1"/>
  <c r="E49" i="351"/>
  <c r="F49" i="351" s="1"/>
  <c r="AI49" i="351"/>
  <c r="AJ49" i="351" s="1"/>
  <c r="N51" i="351"/>
  <c r="O51" i="351" s="1"/>
  <c r="E54" i="351"/>
  <c r="F54" i="351" s="1"/>
  <c r="W55" i="351"/>
  <c r="X55" i="351" s="1"/>
  <c r="T58" i="351"/>
  <c r="U58" i="351" s="1"/>
  <c r="AO58" i="351"/>
  <c r="Q58" i="351"/>
  <c r="R58" i="351" s="1"/>
  <c r="AL58" i="351"/>
  <c r="AM58" i="351" s="1"/>
  <c r="N58" i="351"/>
  <c r="O58" i="351" s="1"/>
  <c r="N60" i="351"/>
  <c r="O60" i="351" s="1"/>
  <c r="AF61" i="351"/>
  <c r="AG61" i="351" s="1"/>
  <c r="H61" i="351"/>
  <c r="I61" i="351" s="1"/>
  <c r="AC61" i="351"/>
  <c r="AD61" i="351" s="1"/>
  <c r="E61" i="351"/>
  <c r="F61" i="351" s="1"/>
  <c r="K64" i="351"/>
  <c r="L64" i="351" s="1"/>
  <c r="Z65" i="351"/>
  <c r="AA65" i="351" s="1"/>
  <c r="AI24" i="351"/>
  <c r="AJ24" i="351" s="1"/>
  <c r="K24" i="351"/>
  <c r="L24" i="351" s="1"/>
  <c r="AC24" i="351"/>
  <c r="AD24" i="351" s="1"/>
  <c r="AC36" i="351"/>
  <c r="AD36" i="351" s="1"/>
  <c r="Q52" i="351"/>
  <c r="R52" i="351" s="1"/>
  <c r="AL52" i="351"/>
  <c r="AM52" i="351" s="1"/>
  <c r="N52" i="351"/>
  <c r="O52" i="351" s="1"/>
  <c r="AF52" i="351"/>
  <c r="AG52" i="351" s="1"/>
  <c r="AF55" i="351"/>
  <c r="AG55" i="351" s="1"/>
  <c r="T56" i="351"/>
  <c r="U56" i="351" s="1"/>
  <c r="H57" i="351"/>
  <c r="I57" i="351" s="1"/>
  <c r="AI58" i="351"/>
  <c r="AJ58" i="351" s="1"/>
  <c r="AC59" i="351"/>
  <c r="AD59" i="351" s="1"/>
  <c r="K61" i="351"/>
  <c r="L61" i="351" s="1"/>
  <c r="AO61" i="351"/>
  <c r="Z63" i="351"/>
  <c r="AA63" i="351" s="1"/>
  <c r="E65" i="351"/>
  <c r="F65" i="351" s="1"/>
  <c r="AL65" i="351"/>
  <c r="AM65" i="351" s="1"/>
  <c r="AI66" i="351"/>
  <c r="AJ66" i="351" s="1"/>
  <c r="T17" i="351"/>
  <c r="U17" i="351" s="1"/>
  <c r="N19" i="351"/>
  <c r="O19" i="351" s="1"/>
  <c r="E24" i="351"/>
  <c r="F24" i="351" s="1"/>
  <c r="T26" i="351"/>
  <c r="U26" i="351" s="1"/>
  <c r="AC26" i="351"/>
  <c r="AD26" i="351" s="1"/>
  <c r="W28" i="351"/>
  <c r="X28" i="351" s="1"/>
  <c r="H29" i="351"/>
  <c r="I29" i="351" s="1"/>
  <c r="T30" i="351"/>
  <c r="U30" i="351" s="1"/>
  <c r="N32" i="351"/>
  <c r="O32" i="351" s="1"/>
  <c r="K34" i="351"/>
  <c r="L34" i="351" s="1"/>
  <c r="AL34" i="351"/>
  <c r="AM34" i="351" s="1"/>
  <c r="E36" i="351"/>
  <c r="F36" i="351" s="1"/>
  <c r="AF36" i="351"/>
  <c r="AG36" i="351" s="1"/>
  <c r="N37" i="351"/>
  <c r="O37" i="351" s="1"/>
  <c r="W38" i="351"/>
  <c r="X38" i="351" s="1"/>
  <c r="E39" i="351"/>
  <c r="F39" i="351" s="1"/>
  <c r="Q40" i="351"/>
  <c r="R40" i="351" s="1"/>
  <c r="AI41" i="351"/>
  <c r="AJ41" i="351" s="1"/>
  <c r="K41" i="351"/>
  <c r="L41" i="351" s="1"/>
  <c r="K44" i="351"/>
  <c r="L44" i="351" s="1"/>
  <c r="Q46" i="351"/>
  <c r="R46" i="351" s="1"/>
  <c r="Z50" i="351"/>
  <c r="AA50" i="351" s="1"/>
  <c r="E52" i="351"/>
  <c r="F52" i="351" s="1"/>
  <c r="AI52" i="351"/>
  <c r="AJ52" i="351" s="1"/>
  <c r="Z53" i="351"/>
  <c r="AA53" i="351" s="1"/>
  <c r="AI55" i="351"/>
  <c r="AJ55" i="351" s="1"/>
  <c r="W56" i="351"/>
  <c r="X56" i="351" s="1"/>
  <c r="AF59" i="351"/>
  <c r="AG59" i="351" s="1"/>
  <c r="N61" i="351"/>
  <c r="O61" i="351" s="1"/>
  <c r="AL62" i="351"/>
  <c r="AM62" i="351" s="1"/>
  <c r="N62" i="351"/>
  <c r="O62" i="351" s="1"/>
  <c r="AI62" i="351"/>
  <c r="AJ62" i="351" s="1"/>
  <c r="K62" i="351"/>
  <c r="L62" i="351" s="1"/>
  <c r="AF62" i="351"/>
  <c r="AG62" i="351" s="1"/>
  <c r="H62" i="351"/>
  <c r="I62" i="351" s="1"/>
  <c r="AC63" i="351"/>
  <c r="AD63" i="351" s="1"/>
  <c r="H65" i="351"/>
  <c r="I65" i="351" s="1"/>
  <c r="AL66" i="351"/>
  <c r="AM66" i="351" s="1"/>
  <c r="AF18" i="351"/>
  <c r="AG18" i="351" s="1"/>
  <c r="H18" i="351"/>
  <c r="I18" i="351" s="1"/>
  <c r="H21" i="351"/>
  <c r="I21" i="351" s="1"/>
  <c r="AP21" i="351" s="1"/>
  <c r="C21" i="351" s="1"/>
  <c r="AI21" i="351"/>
  <c r="AJ21" i="351" s="1"/>
  <c r="W23" i="351"/>
  <c r="X23" i="351" s="1"/>
  <c r="H24" i="351"/>
  <c r="I24" i="351" s="1"/>
  <c r="T25" i="351"/>
  <c r="U25" i="351" s="1"/>
  <c r="N27" i="351"/>
  <c r="O27" i="351" s="1"/>
  <c r="AP27" i="351" s="1"/>
  <c r="C27" i="351" s="1"/>
  <c r="Z28" i="351"/>
  <c r="AA28" i="351" s="1"/>
  <c r="K29" i="351"/>
  <c r="L29" i="351" s="1"/>
  <c r="AL29" i="351"/>
  <c r="AM29" i="351" s="1"/>
  <c r="E31" i="351"/>
  <c r="F31" i="351" s="1"/>
  <c r="AF31" i="351"/>
  <c r="AG31" i="351" s="1"/>
  <c r="AC33" i="351"/>
  <c r="AD33" i="351" s="1"/>
  <c r="W35" i="351"/>
  <c r="X35" i="351" s="1"/>
  <c r="AO37" i="351"/>
  <c r="H39" i="351"/>
  <c r="I39" i="351" s="1"/>
  <c r="AI39" i="351"/>
  <c r="AJ39" i="351" s="1"/>
  <c r="AF41" i="351"/>
  <c r="AG41" i="351" s="1"/>
  <c r="Z45" i="351"/>
  <c r="AA45" i="351" s="1"/>
  <c r="E47" i="351"/>
  <c r="F47" i="351" s="1"/>
  <c r="AI47" i="351"/>
  <c r="AJ47" i="351" s="1"/>
  <c r="Z48" i="351"/>
  <c r="AA48" i="351" s="1"/>
  <c r="K49" i="351"/>
  <c r="L49" i="351" s="1"/>
  <c r="T51" i="351"/>
  <c r="U51" i="351" s="1"/>
  <c r="K54" i="351"/>
  <c r="L54" i="351" s="1"/>
  <c r="AO54" i="351"/>
  <c r="T57" i="351"/>
  <c r="U57" i="351" s="1"/>
  <c r="H58" i="351"/>
  <c r="I58" i="351" s="1"/>
  <c r="AP58" i="351" s="1"/>
  <c r="C58" i="351" s="1"/>
  <c r="W59" i="351"/>
  <c r="X59" i="351" s="1"/>
  <c r="T59" i="351"/>
  <c r="U59" i="351" s="1"/>
  <c r="AO59" i="351"/>
  <c r="T60" i="351"/>
  <c r="U60" i="351" s="1"/>
  <c r="AO62" i="351"/>
  <c r="AC55" i="351"/>
  <c r="AD55" i="351" s="1"/>
  <c r="E55" i="351"/>
  <c r="F55" i="351" s="1"/>
  <c r="AP55" i="351" s="1"/>
  <c r="C55" i="351" s="1"/>
  <c r="W54" i="351"/>
  <c r="X54" i="351" s="1"/>
  <c r="W60" i="351"/>
  <c r="X60" i="351" s="1"/>
  <c r="T54" i="351"/>
  <c r="U54" i="351" s="1"/>
  <c r="T65" i="351"/>
  <c r="U65" i="351" s="1"/>
  <c r="W17" i="351"/>
  <c r="X17" i="351" s="1"/>
  <c r="E18" i="351"/>
  <c r="F18" i="351" s="1"/>
  <c r="Q19" i="351"/>
  <c r="R19" i="351" s="1"/>
  <c r="AL24" i="351"/>
  <c r="AM24" i="351" s="1"/>
  <c r="E26" i="351"/>
  <c r="F26" i="351" s="1"/>
  <c r="AF26" i="351"/>
  <c r="AG26" i="351" s="1"/>
  <c r="AO27" i="351"/>
  <c r="W30" i="351"/>
  <c r="X30" i="351" s="1"/>
  <c r="Q32" i="351"/>
  <c r="R32" i="351" s="1"/>
  <c r="W33" i="351"/>
  <c r="X33" i="351" s="1"/>
  <c r="N34" i="351"/>
  <c r="O34" i="351" s="1"/>
  <c r="H36" i="351"/>
  <c r="I36" i="351" s="1"/>
  <c r="AI36" i="351"/>
  <c r="AJ36" i="351" s="1"/>
  <c r="T40" i="351"/>
  <c r="U40" i="351" s="1"/>
  <c r="E41" i="351"/>
  <c r="F41" i="351" s="1"/>
  <c r="W42" i="351"/>
  <c r="X42" i="351" s="1"/>
  <c r="N44" i="351"/>
  <c r="O44" i="351" s="1"/>
  <c r="AO44" i="351"/>
  <c r="T46" i="351"/>
  <c r="U46" i="351" s="1"/>
  <c r="AO49" i="351"/>
  <c r="H52" i="351"/>
  <c r="I52" i="351" s="1"/>
  <c r="AO52" i="351"/>
  <c r="Z55" i="351"/>
  <c r="AA55" i="351" s="1"/>
  <c r="AL55" i="351"/>
  <c r="AM55" i="351" s="1"/>
  <c r="Z56" i="351"/>
  <c r="AA56" i="351" s="1"/>
  <c r="AI59" i="351"/>
  <c r="AJ59" i="351" s="1"/>
  <c r="Q61" i="351"/>
  <c r="R61" i="351" s="1"/>
  <c r="E62" i="351"/>
  <c r="F62" i="351" s="1"/>
  <c r="AP62" i="351" s="1"/>
  <c r="C62" i="351" s="1"/>
  <c r="AF63" i="351"/>
  <c r="AG63" i="351" s="1"/>
  <c r="Z64" i="351"/>
  <c r="AA64" i="351" s="1"/>
  <c r="K65" i="351"/>
  <c r="L65" i="351" s="1"/>
  <c r="AF66" i="351"/>
  <c r="AG66" i="351" s="1"/>
  <c r="AC31" i="351"/>
  <c r="AD31" i="351" s="1"/>
  <c r="AI18" i="351"/>
  <c r="AJ18" i="351" s="1"/>
  <c r="AJ22" i="351" s="1"/>
  <c r="Q20" i="351"/>
  <c r="R20" i="351" s="1"/>
  <c r="AC20" i="351"/>
  <c r="AD20" i="351" s="1"/>
  <c r="K21" i="351"/>
  <c r="L21" i="351" s="1"/>
  <c r="AL21" i="351"/>
  <c r="AM21" i="351" s="1"/>
  <c r="W25" i="351"/>
  <c r="X25" i="351" s="1"/>
  <c r="Q27" i="351"/>
  <c r="R27" i="351" s="1"/>
  <c r="AC28" i="351"/>
  <c r="AD28" i="351" s="1"/>
  <c r="E28" i="351"/>
  <c r="F28" i="351" s="1"/>
  <c r="N29" i="351"/>
  <c r="O29" i="351" s="1"/>
  <c r="H31" i="351"/>
  <c r="I31" i="351" s="1"/>
  <c r="AI31" i="351"/>
  <c r="AJ31" i="351" s="1"/>
  <c r="T32" i="351"/>
  <c r="U32" i="351" s="1"/>
  <c r="E33" i="351"/>
  <c r="F33" i="351" s="1"/>
  <c r="AF33" i="351"/>
  <c r="AG33" i="351" s="1"/>
  <c r="AO34" i="351"/>
  <c r="Z35" i="351"/>
  <c r="AA35" i="351" s="1"/>
  <c r="AL36" i="351"/>
  <c r="AM36" i="351" s="1"/>
  <c r="T37" i="351"/>
  <c r="U37" i="351" s="1"/>
  <c r="Z38" i="351"/>
  <c r="AA38" i="351" s="1"/>
  <c r="AC38" i="351"/>
  <c r="AD38" i="351" s="1"/>
  <c r="K39" i="351"/>
  <c r="L39" i="351" s="1"/>
  <c r="AL39" i="351"/>
  <c r="AM39" i="351" s="1"/>
  <c r="AL41" i="351"/>
  <c r="AM41" i="351" s="1"/>
  <c r="AC48" i="351"/>
  <c r="AD48" i="351" s="1"/>
  <c r="N49" i="351"/>
  <c r="O49" i="351" s="1"/>
  <c r="W51" i="351"/>
  <c r="X51" i="351" s="1"/>
  <c r="N54" i="351"/>
  <c r="O54" i="351" s="1"/>
  <c r="H55" i="351"/>
  <c r="I55" i="351" s="1"/>
  <c r="W57" i="351"/>
  <c r="X57" i="351" s="1"/>
  <c r="K58" i="351"/>
  <c r="L58" i="351" s="1"/>
  <c r="E59" i="351"/>
  <c r="F59" i="351" s="1"/>
  <c r="AO63" i="351"/>
  <c r="Q63" i="351"/>
  <c r="R63" i="351" s="1"/>
  <c r="AL63" i="351"/>
  <c r="AM63" i="351" s="1"/>
  <c r="N63" i="351"/>
  <c r="O63" i="351" s="1"/>
  <c r="AO66" i="351"/>
  <c r="AO47" i="351"/>
  <c r="Q47" i="351"/>
  <c r="R47" i="351" s="1"/>
  <c r="AL47" i="351"/>
  <c r="AM47" i="351" s="1"/>
  <c r="N47" i="351"/>
  <c r="O47" i="351" s="1"/>
  <c r="Z17" i="351"/>
  <c r="AA17" i="351" s="1"/>
  <c r="AA22" i="351" s="1"/>
  <c r="T19" i="351"/>
  <c r="U19" i="351" s="1"/>
  <c r="Z23" i="351"/>
  <c r="AA23" i="351" s="1"/>
  <c r="AC23" i="351"/>
  <c r="AD23" i="351" s="1"/>
  <c r="N24" i="351"/>
  <c r="O24" i="351" s="1"/>
  <c r="O43" i="351" s="1"/>
  <c r="H26" i="351"/>
  <c r="I26" i="351" s="1"/>
  <c r="AI26" i="351"/>
  <c r="AJ26" i="351" s="1"/>
  <c r="AF28" i="351"/>
  <c r="AG28" i="351" s="1"/>
  <c r="AO29" i="351"/>
  <c r="Z30" i="351"/>
  <c r="AA30" i="351" s="1"/>
  <c r="Q34" i="351"/>
  <c r="R34" i="351" s="1"/>
  <c r="K36" i="351"/>
  <c r="L36" i="351" s="1"/>
  <c r="W37" i="351"/>
  <c r="X37" i="351" s="1"/>
  <c r="W40" i="351"/>
  <c r="X40" i="351" s="1"/>
  <c r="H41" i="351"/>
  <c r="I41" i="351" s="1"/>
  <c r="Z42" i="351"/>
  <c r="AA42" i="351" s="1"/>
  <c r="Q44" i="351"/>
  <c r="R44" i="351" s="1"/>
  <c r="AF45" i="351"/>
  <c r="AG45" i="351" s="1"/>
  <c r="AG67" i="351" s="1"/>
  <c r="AC45" i="351"/>
  <c r="AD45" i="351" s="1"/>
  <c r="AD67" i="351" s="1"/>
  <c r="E45" i="351"/>
  <c r="F45" i="351" s="1"/>
  <c r="W46" i="351"/>
  <c r="X46" i="351" s="1"/>
  <c r="AF50" i="351"/>
  <c r="AG50" i="351" s="1"/>
  <c r="H50" i="351"/>
  <c r="I50" i="351" s="1"/>
  <c r="AC50" i="351"/>
  <c r="AD50" i="351" s="1"/>
  <c r="E50" i="351"/>
  <c r="F50" i="351" s="1"/>
  <c r="AL50" i="351"/>
  <c r="AM50" i="351" s="1"/>
  <c r="K52" i="351"/>
  <c r="L52" i="351" s="1"/>
  <c r="T53" i="351"/>
  <c r="U53" i="351" s="1"/>
  <c r="AO53" i="351"/>
  <c r="Q53" i="351"/>
  <c r="R53" i="351" s="1"/>
  <c r="AF53" i="351"/>
  <c r="AG53" i="351" s="1"/>
  <c r="AL59" i="351"/>
  <c r="AM59" i="351" s="1"/>
  <c r="AF60" i="351"/>
  <c r="AG60" i="351" s="1"/>
  <c r="T61" i="351"/>
  <c r="U61" i="351" s="1"/>
  <c r="AI63" i="351"/>
  <c r="AJ63" i="351" s="1"/>
  <c r="AC64" i="351"/>
  <c r="AD64" i="351" s="1"/>
  <c r="N65" i="351"/>
  <c r="O65" i="351" s="1"/>
  <c r="K66" i="351"/>
  <c r="L66" i="351" s="1"/>
  <c r="AF24" i="351"/>
  <c r="AG24" i="351" s="1"/>
  <c r="K18" i="351"/>
  <c r="L18" i="351" s="1"/>
  <c r="AL18" i="351"/>
  <c r="AM18" i="351" s="1"/>
  <c r="AM22" i="351" s="1"/>
  <c r="E20" i="351"/>
  <c r="F20" i="351" s="1"/>
  <c r="AF20" i="351"/>
  <c r="AG20" i="351" s="1"/>
  <c r="N21" i="351"/>
  <c r="O21" i="351" s="1"/>
  <c r="AF23" i="351"/>
  <c r="AG23" i="351" s="1"/>
  <c r="AO24" i="351"/>
  <c r="Z25" i="351"/>
  <c r="AA25" i="351" s="1"/>
  <c r="Q29" i="351"/>
  <c r="R29" i="351" s="1"/>
  <c r="K31" i="351"/>
  <c r="L31" i="351" s="1"/>
  <c r="H33" i="351"/>
  <c r="I33" i="351" s="1"/>
  <c r="AI33" i="351"/>
  <c r="AJ33" i="351" s="1"/>
  <c r="AF35" i="351"/>
  <c r="AG35" i="351" s="1"/>
  <c r="H35" i="351"/>
  <c r="I35" i="351" s="1"/>
  <c r="AC35" i="351"/>
  <c r="AD35" i="351" s="1"/>
  <c r="N36" i="351"/>
  <c r="O36" i="351" s="1"/>
  <c r="E38" i="351"/>
  <c r="F38" i="351" s="1"/>
  <c r="AF38" i="351"/>
  <c r="AG38" i="351" s="1"/>
  <c r="N39" i="351"/>
  <c r="O39" i="351" s="1"/>
  <c r="AO41" i="351"/>
  <c r="AL45" i="351"/>
  <c r="AM45" i="351" s="1"/>
  <c r="AM67" i="351" s="1"/>
  <c r="K47" i="351"/>
  <c r="L47" i="351" s="1"/>
  <c r="W48" i="351"/>
  <c r="X48" i="351" s="1"/>
  <c r="T48" i="351"/>
  <c r="U48" i="351" s="1"/>
  <c r="AO48" i="351"/>
  <c r="AF48" i="351"/>
  <c r="AG48" i="351" s="1"/>
  <c r="Q49" i="351"/>
  <c r="R49" i="351" s="1"/>
  <c r="Z51" i="351"/>
  <c r="AA51" i="351" s="1"/>
  <c r="Q54" i="351"/>
  <c r="R54" i="351" s="1"/>
  <c r="K55" i="351"/>
  <c r="L55" i="351" s="1"/>
  <c r="AO55" i="351"/>
  <c r="Z57" i="351"/>
  <c r="AA57" i="351" s="1"/>
  <c r="H59" i="351"/>
  <c r="I59" i="351" s="1"/>
  <c r="Q62" i="351"/>
  <c r="R62" i="351" s="1"/>
  <c r="E63" i="351"/>
  <c r="F63" i="351" s="1"/>
  <c r="E17" i="351"/>
  <c r="F17" i="351" s="1"/>
  <c r="AC17" i="351"/>
  <c r="AD17" i="351" s="1"/>
  <c r="W19" i="351"/>
  <c r="X19" i="351" s="1"/>
  <c r="AO21" i="351"/>
  <c r="E23" i="351"/>
  <c r="F23" i="351" s="1"/>
  <c r="Q24" i="351"/>
  <c r="R24" i="351" s="1"/>
  <c r="K26" i="351"/>
  <c r="L26" i="351" s="1"/>
  <c r="AL26" i="351"/>
  <c r="AM26" i="351" s="1"/>
  <c r="W27" i="351"/>
  <c r="X27" i="351" s="1"/>
  <c r="H28" i="351"/>
  <c r="I28" i="351" s="1"/>
  <c r="AI28" i="351"/>
  <c r="AJ28" i="351" s="1"/>
  <c r="AL30" i="351"/>
  <c r="AM30" i="351" s="1"/>
  <c r="N30" i="351"/>
  <c r="O30" i="351" s="1"/>
  <c r="AC30" i="351"/>
  <c r="AD30" i="351" s="1"/>
  <c r="T34" i="351"/>
  <c r="U34" i="351" s="1"/>
  <c r="AO36" i="351"/>
  <c r="AO39" i="351"/>
  <c r="N41" i="351"/>
  <c r="O41" i="351" s="1"/>
  <c r="AC42" i="351"/>
  <c r="AD42" i="351" s="1"/>
  <c r="T44" i="351"/>
  <c r="U44" i="351" s="1"/>
  <c r="H45" i="351"/>
  <c r="I45" i="351" s="1"/>
  <c r="K50" i="351"/>
  <c r="L50" i="351" s="1"/>
  <c r="T52" i="351"/>
  <c r="U52" i="351" s="1"/>
  <c r="E53" i="351"/>
  <c r="F53" i="351" s="1"/>
  <c r="AP53" i="351" s="1"/>
  <c r="C53" i="351" s="1"/>
  <c r="AI53" i="351"/>
  <c r="AJ53" i="351" s="1"/>
  <c r="W58" i="351"/>
  <c r="X58" i="351" s="1"/>
  <c r="AI60" i="351"/>
  <c r="AJ60" i="351" s="1"/>
  <c r="W61" i="351"/>
  <c r="X61" i="351" s="1"/>
  <c r="AF64" i="351"/>
  <c r="AG64" i="351" s="1"/>
  <c r="Q65" i="351"/>
  <c r="R65" i="351" s="1"/>
  <c r="N66" i="351"/>
  <c r="O66" i="351" s="1"/>
  <c r="N18" i="351"/>
  <c r="O18" i="351" s="1"/>
  <c r="O22" i="351" s="1"/>
  <c r="H20" i="351"/>
  <c r="I20" i="351" s="1"/>
  <c r="AI20" i="351"/>
  <c r="AJ20" i="351" s="1"/>
  <c r="H23" i="351"/>
  <c r="I23" i="351" s="1"/>
  <c r="AI23" i="351"/>
  <c r="AJ23" i="351" s="1"/>
  <c r="AI25" i="351"/>
  <c r="AJ25" i="351" s="1"/>
  <c r="K25" i="351"/>
  <c r="L25" i="351" s="1"/>
  <c r="AC25" i="351"/>
  <c r="AD25" i="351" s="1"/>
  <c r="Z27" i="351"/>
  <c r="AA27" i="351" s="1"/>
  <c r="T29" i="351"/>
  <c r="U29" i="351" s="1"/>
  <c r="K33" i="351"/>
  <c r="L33" i="351" s="1"/>
  <c r="AL33" i="351"/>
  <c r="AM33" i="351" s="1"/>
  <c r="E35" i="351"/>
  <c r="F35" i="351" s="1"/>
  <c r="H38" i="351"/>
  <c r="I38" i="351" s="1"/>
  <c r="AI38" i="351"/>
  <c r="AJ38" i="351" s="1"/>
  <c r="Q39" i="351"/>
  <c r="R39" i="351" s="1"/>
  <c r="Q41" i="351"/>
  <c r="R41" i="351" s="1"/>
  <c r="T42" i="351"/>
  <c r="U42" i="351" s="1"/>
  <c r="Q42" i="351"/>
  <c r="R42" i="351" s="1"/>
  <c r="K45" i="351"/>
  <c r="L45" i="351" s="1"/>
  <c r="T47" i="351"/>
  <c r="U47" i="351" s="1"/>
  <c r="E48" i="351"/>
  <c r="F48" i="351" s="1"/>
  <c r="AI48" i="351"/>
  <c r="AJ48" i="351" s="1"/>
  <c r="T49" i="351"/>
  <c r="U49" i="351" s="1"/>
  <c r="AO50" i="351"/>
  <c r="AC51" i="351"/>
  <c r="AD51" i="351" s="1"/>
  <c r="N55" i="351"/>
  <c r="O55" i="351" s="1"/>
  <c r="AI56" i="351"/>
  <c r="AJ56" i="351" s="1"/>
  <c r="K56" i="351"/>
  <c r="L56" i="351" s="1"/>
  <c r="AF56" i="351"/>
  <c r="AG56" i="351" s="1"/>
  <c r="H56" i="351"/>
  <c r="I56" i="351" s="1"/>
  <c r="AC56" i="351"/>
  <c r="AD56" i="351" s="1"/>
  <c r="E56" i="351"/>
  <c r="F56" i="351" s="1"/>
  <c r="AC57" i="351"/>
  <c r="AD57" i="351" s="1"/>
  <c r="K59" i="351"/>
  <c r="L59" i="351" s="1"/>
  <c r="AC60" i="351"/>
  <c r="AD60" i="351" s="1"/>
  <c r="T62" i="351"/>
  <c r="U62" i="351" s="1"/>
  <c r="H63" i="351"/>
  <c r="I63" i="351" s="1"/>
  <c r="W64" i="351"/>
  <c r="X64" i="351" s="1"/>
  <c r="T64" i="351"/>
  <c r="U64" i="351" s="1"/>
  <c r="AO64" i="351"/>
  <c r="Q64" i="351"/>
  <c r="R64" i="351" s="1"/>
  <c r="H17" i="351"/>
  <c r="I17" i="351" s="1"/>
  <c r="AF17" i="351"/>
  <c r="AG17" i="351" s="1"/>
  <c r="AO18" i="351"/>
  <c r="Z19" i="351"/>
  <c r="AA19" i="351" s="1"/>
  <c r="AL20" i="351"/>
  <c r="AM20" i="351" s="1"/>
  <c r="T21" i="351"/>
  <c r="U21" i="351" s="1"/>
  <c r="T24" i="351"/>
  <c r="U24" i="351" s="1"/>
  <c r="U43" i="351" s="1"/>
  <c r="N26" i="351"/>
  <c r="O26" i="351" s="1"/>
  <c r="AO26" i="351"/>
  <c r="K28" i="351"/>
  <c r="L28" i="351" s="1"/>
  <c r="AL28" i="351"/>
  <c r="AM28" i="351" s="1"/>
  <c r="E30" i="351"/>
  <c r="F30" i="351" s="1"/>
  <c r="AF30" i="351"/>
  <c r="AG30" i="351" s="1"/>
  <c r="Q31" i="351"/>
  <c r="R31" i="351" s="1"/>
  <c r="W32" i="351"/>
  <c r="X32" i="351" s="1"/>
  <c r="AO32" i="351"/>
  <c r="AC32" i="351"/>
  <c r="AD32" i="351" s="1"/>
  <c r="W34" i="351"/>
  <c r="X34" i="351" s="1"/>
  <c r="AI35" i="351"/>
  <c r="AJ35" i="351" s="1"/>
  <c r="T36" i="351"/>
  <c r="U36" i="351" s="1"/>
  <c r="Q37" i="351"/>
  <c r="R37" i="351" s="1"/>
  <c r="AC37" i="351"/>
  <c r="AD37" i="351" s="1"/>
  <c r="AI40" i="351"/>
  <c r="AJ40" i="351" s="1"/>
  <c r="K40" i="351"/>
  <c r="L40" i="351" s="1"/>
  <c r="AF40" i="351"/>
  <c r="AG40" i="351" s="1"/>
  <c r="AC40" i="351"/>
  <c r="AD40" i="351" s="1"/>
  <c r="AF42" i="351"/>
  <c r="AG42" i="351" s="1"/>
  <c r="W44" i="351"/>
  <c r="X44" i="351" s="1"/>
  <c r="AO45" i="351"/>
  <c r="AC46" i="351"/>
  <c r="AD46" i="351" s="1"/>
  <c r="N50" i="351"/>
  <c r="O50" i="351" s="1"/>
  <c r="W52" i="351"/>
  <c r="X52" i="351" s="1"/>
  <c r="H53" i="351"/>
  <c r="I53" i="351" s="1"/>
  <c r="AL53" i="351"/>
  <c r="AM53" i="351" s="1"/>
  <c r="AC54" i="351"/>
  <c r="AD54" i="351" s="1"/>
  <c r="AO56" i="351"/>
  <c r="Z58" i="351"/>
  <c r="AA58" i="351" s="1"/>
  <c r="AL60" i="351"/>
  <c r="AM60" i="351" s="1"/>
  <c r="Z61" i="351"/>
  <c r="AA61" i="351" s="1"/>
  <c r="AI64" i="351"/>
  <c r="AJ64" i="351" s="1"/>
  <c r="AC65" i="351"/>
  <c r="AD65" i="351" s="1"/>
  <c r="Q66" i="351"/>
  <c r="R66" i="351" s="1"/>
  <c r="Q18" i="351"/>
  <c r="R18" i="351" s="1"/>
  <c r="R22" i="351" s="1"/>
  <c r="K20" i="351"/>
  <c r="L20" i="351" s="1"/>
  <c r="W21" i="351"/>
  <c r="X21" i="351" s="1"/>
  <c r="K23" i="351"/>
  <c r="L23" i="351" s="1"/>
  <c r="AL23" i="351"/>
  <c r="AM23" i="351" s="1"/>
  <c r="AM43" i="351" s="1"/>
  <c r="E25" i="351"/>
  <c r="F25" i="351" s="1"/>
  <c r="AF25" i="351"/>
  <c r="AG25" i="351" s="1"/>
  <c r="Q26" i="351"/>
  <c r="R26" i="351" s="1"/>
  <c r="T27" i="351"/>
  <c r="U27" i="351" s="1"/>
  <c r="AC27" i="351"/>
  <c r="AD27" i="351" s="1"/>
  <c r="W29" i="351"/>
  <c r="X29" i="351" s="1"/>
  <c r="AI30" i="351"/>
  <c r="AJ30" i="351" s="1"/>
  <c r="N33" i="351"/>
  <c r="O33" i="351" s="1"/>
  <c r="AL35" i="351"/>
  <c r="AM35" i="351" s="1"/>
  <c r="K38" i="351"/>
  <c r="L38" i="351" s="1"/>
  <c r="AL38" i="351"/>
  <c r="AM38" i="351" s="1"/>
  <c r="T39" i="351"/>
  <c r="U39" i="351" s="1"/>
  <c r="T41" i="351"/>
  <c r="U41" i="351" s="1"/>
  <c r="E42" i="351"/>
  <c r="F42" i="351" s="1"/>
  <c r="AP42" i="351" s="1"/>
  <c r="C42" i="351" s="1"/>
  <c r="N45" i="351"/>
  <c r="O45" i="351" s="1"/>
  <c r="W47" i="351"/>
  <c r="X47" i="351" s="1"/>
  <c r="H48" i="351"/>
  <c r="I48" i="351" s="1"/>
  <c r="AL48" i="351"/>
  <c r="AM48" i="351" s="1"/>
  <c r="AC49" i="351"/>
  <c r="AD49" i="351" s="1"/>
  <c r="AI51" i="351"/>
  <c r="AJ51" i="351" s="1"/>
  <c r="K51" i="351"/>
  <c r="L51" i="351" s="1"/>
  <c r="AF51" i="351"/>
  <c r="AG51" i="351" s="1"/>
  <c r="H51" i="351"/>
  <c r="I51" i="351" s="1"/>
  <c r="AP51" i="351" s="1"/>
  <c r="C51" i="351" s="1"/>
  <c r="AL51" i="351"/>
  <c r="AM51" i="351" s="1"/>
  <c r="Q55" i="351"/>
  <c r="R55" i="351" s="1"/>
  <c r="N59" i="351"/>
  <c r="O59" i="351" s="1"/>
  <c r="H60" i="351"/>
  <c r="I60" i="351" s="1"/>
  <c r="AI61" i="351"/>
  <c r="AJ61" i="351" s="1"/>
  <c r="W62" i="351"/>
  <c r="X62" i="351" s="1"/>
  <c r="K63" i="351"/>
  <c r="L63" i="351" s="1"/>
  <c r="E64" i="351"/>
  <c r="F64" i="351" s="1"/>
  <c r="AP64" i="351" s="1"/>
  <c r="C64" i="351" s="1"/>
  <c r="AO31" i="351"/>
  <c r="AL31" i="351"/>
  <c r="AM31" i="351" s="1"/>
  <c r="N31" i="351"/>
  <c r="O31" i="351" s="1"/>
  <c r="AF47" i="351"/>
  <c r="AG47" i="351" s="1"/>
  <c r="K17" i="351"/>
  <c r="L17" i="351" s="1"/>
  <c r="AF19" i="351"/>
  <c r="AG19" i="351" s="1"/>
  <c r="H19" i="351"/>
  <c r="I19" i="351" s="1"/>
  <c r="AP19" i="351" s="1"/>
  <c r="C19" i="351" s="1"/>
  <c r="AC19" i="351"/>
  <c r="AD19" i="351" s="1"/>
  <c r="N20" i="351"/>
  <c r="O20" i="351" s="1"/>
  <c r="W24" i="351"/>
  <c r="X24" i="351" s="1"/>
  <c r="N28" i="351"/>
  <c r="O28" i="351" s="1"/>
  <c r="H30" i="351"/>
  <c r="I30" i="351" s="1"/>
  <c r="E32" i="351"/>
  <c r="F32" i="351" s="1"/>
  <c r="AF32" i="351"/>
  <c r="AG32" i="351" s="1"/>
  <c r="AO33" i="351"/>
  <c r="Z34" i="351"/>
  <c r="AA34" i="351" s="1"/>
  <c r="K35" i="351"/>
  <c r="L35" i="351" s="1"/>
  <c r="W36" i="351"/>
  <c r="X36" i="351" s="1"/>
  <c r="E37" i="351"/>
  <c r="F37" i="351" s="1"/>
  <c r="AF37" i="351"/>
  <c r="AG37" i="351" s="1"/>
  <c r="E40" i="351"/>
  <c r="F40" i="351" s="1"/>
  <c r="AI42" i="351"/>
  <c r="AJ42" i="351" s="1"/>
  <c r="AL46" i="351"/>
  <c r="AM46" i="351" s="1"/>
  <c r="N46" i="351"/>
  <c r="O46" i="351" s="1"/>
  <c r="AI46" i="351"/>
  <c r="AJ46" i="351" s="1"/>
  <c r="K46" i="351"/>
  <c r="L46" i="351" s="1"/>
  <c r="AP46" i="351" s="1"/>
  <c r="C46" i="351" s="1"/>
  <c r="AF46" i="351"/>
  <c r="AG46" i="351" s="1"/>
  <c r="Q50" i="351"/>
  <c r="R50" i="351" s="1"/>
  <c r="Z52" i="351"/>
  <c r="AA52" i="351" s="1"/>
  <c r="K53" i="351"/>
  <c r="L53" i="351" s="1"/>
  <c r="AF54" i="351"/>
  <c r="AG54" i="351" s="1"/>
  <c r="N56" i="351"/>
  <c r="O56" i="351" s="1"/>
  <c r="AL57" i="351"/>
  <c r="AM57" i="351" s="1"/>
  <c r="N57" i="351"/>
  <c r="O57" i="351" s="1"/>
  <c r="AI57" i="351"/>
  <c r="AJ57" i="351" s="1"/>
  <c r="K57" i="351"/>
  <c r="L57" i="351" s="1"/>
  <c r="AC58" i="351"/>
  <c r="AD58" i="351" s="1"/>
  <c r="T63" i="351"/>
  <c r="U63" i="351" s="1"/>
  <c r="AL64" i="351"/>
  <c r="AM64" i="351" s="1"/>
  <c r="AF65" i="351"/>
  <c r="AG65" i="351" s="1"/>
  <c r="T66" i="351"/>
  <c r="U66" i="351" s="1"/>
  <c r="Z66" i="351"/>
  <c r="AA66" i="351" s="1"/>
  <c r="W49" i="351"/>
  <c r="X49" i="351" s="1"/>
  <c r="W65" i="351"/>
  <c r="X65" i="351" s="1"/>
  <c r="Z44" i="351"/>
  <c r="AA44" i="351" s="1"/>
  <c r="Z60" i="351"/>
  <c r="AA60" i="351" s="1"/>
  <c r="E66" i="351"/>
  <c r="F66" i="351" s="1"/>
  <c r="AC66" i="351"/>
  <c r="AD66" i="351" s="1"/>
  <c r="E44" i="351"/>
  <c r="F44" i="351" s="1"/>
  <c r="E60" i="351"/>
  <c r="F60" i="351" s="1"/>
  <c r="H66" i="351"/>
  <c r="I66" i="351" s="1"/>
  <c r="N17" i="350"/>
  <c r="O17" i="350" s="1"/>
  <c r="W18" i="350"/>
  <c r="X18" i="350" s="1"/>
  <c r="AI19" i="350"/>
  <c r="AJ19" i="350" s="1"/>
  <c r="T20" i="350"/>
  <c r="U20" i="350" s="1"/>
  <c r="Q21" i="350"/>
  <c r="R21" i="350" s="1"/>
  <c r="AC21" i="350"/>
  <c r="AD21" i="350" s="1"/>
  <c r="Q23" i="350"/>
  <c r="R23" i="350" s="1"/>
  <c r="H27" i="350"/>
  <c r="I27" i="350" s="1"/>
  <c r="AI27" i="350"/>
  <c r="AJ27" i="350" s="1"/>
  <c r="AC29" i="350"/>
  <c r="AD29" i="350" s="1"/>
  <c r="E29" i="350"/>
  <c r="F29" i="350" s="1"/>
  <c r="AO30" i="350"/>
  <c r="E34" i="350"/>
  <c r="F34" i="350" s="1"/>
  <c r="Q35" i="350"/>
  <c r="R35" i="350" s="1"/>
  <c r="Q38" i="350"/>
  <c r="R38" i="350" s="1"/>
  <c r="K45" i="350"/>
  <c r="L45" i="350" s="1"/>
  <c r="AL45" i="350"/>
  <c r="AM45" i="350" s="1"/>
  <c r="AI47" i="350"/>
  <c r="AJ47" i="350" s="1"/>
  <c r="H49" i="350"/>
  <c r="I49" i="350" s="1"/>
  <c r="AL49" i="350"/>
  <c r="AM49" i="350" s="1"/>
  <c r="T51" i="350"/>
  <c r="U51" i="350" s="1"/>
  <c r="H52" i="350"/>
  <c r="I52" i="350" s="1"/>
  <c r="T53" i="350"/>
  <c r="U53" i="350" s="1"/>
  <c r="AO53" i="350"/>
  <c r="Q53" i="350"/>
  <c r="R53" i="350" s="1"/>
  <c r="N55" i="350"/>
  <c r="O55" i="350" s="1"/>
  <c r="AL57" i="350"/>
  <c r="AM57" i="350" s="1"/>
  <c r="N57" i="350"/>
  <c r="O57" i="350" s="1"/>
  <c r="AI57" i="350"/>
  <c r="AJ57" i="350" s="1"/>
  <c r="K57" i="350"/>
  <c r="L57" i="350" s="1"/>
  <c r="AF57" i="350"/>
  <c r="AG57" i="350" s="1"/>
  <c r="H57" i="350"/>
  <c r="I57" i="350" s="1"/>
  <c r="Q60" i="350"/>
  <c r="R60" i="350" s="1"/>
  <c r="N61" i="350"/>
  <c r="O61" i="350" s="1"/>
  <c r="AO63" i="350"/>
  <c r="Q63" i="350"/>
  <c r="R63" i="350" s="1"/>
  <c r="AL63" i="350"/>
  <c r="AM63" i="350" s="1"/>
  <c r="N63" i="350"/>
  <c r="O63" i="350" s="1"/>
  <c r="AI63" i="350"/>
  <c r="AJ63" i="350" s="1"/>
  <c r="K63" i="350"/>
  <c r="L63" i="350" s="1"/>
  <c r="AI24" i="350"/>
  <c r="AJ24" i="350" s="1"/>
  <c r="K24" i="350"/>
  <c r="L24" i="350" s="1"/>
  <c r="AP24" i="350" s="1"/>
  <c r="C24" i="350" s="1"/>
  <c r="AC24" i="350"/>
  <c r="AD24" i="350" s="1"/>
  <c r="Z26" i="350"/>
  <c r="AA26" i="350" s="1"/>
  <c r="T28" i="350"/>
  <c r="U28" i="350" s="1"/>
  <c r="AF29" i="350"/>
  <c r="AG29" i="350" s="1"/>
  <c r="Q30" i="350"/>
  <c r="R30" i="350" s="1"/>
  <c r="K32" i="350"/>
  <c r="L32" i="350" s="1"/>
  <c r="AL32" i="350"/>
  <c r="AM32" i="350" s="1"/>
  <c r="AI34" i="350"/>
  <c r="AJ34" i="350" s="1"/>
  <c r="Q36" i="350"/>
  <c r="R36" i="350" s="1"/>
  <c r="AC36" i="350"/>
  <c r="AD36" i="350" s="1"/>
  <c r="K37" i="350"/>
  <c r="L37" i="350" s="1"/>
  <c r="AL37" i="350"/>
  <c r="AM37" i="350" s="1"/>
  <c r="Z39" i="350"/>
  <c r="AA39" i="350" s="1"/>
  <c r="AC39" i="350"/>
  <c r="AD39" i="350" s="1"/>
  <c r="N40" i="350"/>
  <c r="O40" i="350" s="1"/>
  <c r="H42" i="350"/>
  <c r="I42" i="350" s="1"/>
  <c r="AI42" i="350"/>
  <c r="AJ42" i="350" s="1"/>
  <c r="H47" i="350"/>
  <c r="I47" i="350" s="1"/>
  <c r="Z48" i="350"/>
  <c r="AA48" i="350" s="1"/>
  <c r="AI53" i="350"/>
  <c r="AJ53" i="350" s="1"/>
  <c r="N56" i="350"/>
  <c r="O56" i="350" s="1"/>
  <c r="T58" i="350"/>
  <c r="U58" i="350" s="1"/>
  <c r="AO58" i="350"/>
  <c r="Q58" i="350"/>
  <c r="R58" i="350" s="1"/>
  <c r="AL58" i="350"/>
  <c r="AM58" i="350" s="1"/>
  <c r="N58" i="350"/>
  <c r="O58" i="350" s="1"/>
  <c r="AI58" i="350"/>
  <c r="AJ58" i="350" s="1"/>
  <c r="AF59" i="350"/>
  <c r="AG59" i="350" s="1"/>
  <c r="E62" i="350"/>
  <c r="F62" i="350" s="1"/>
  <c r="AC65" i="350"/>
  <c r="AD65" i="350" s="1"/>
  <c r="Q66" i="350"/>
  <c r="R66" i="350" s="1"/>
  <c r="AO31" i="350"/>
  <c r="AL31" i="350"/>
  <c r="AM31" i="350" s="1"/>
  <c r="N31" i="350"/>
  <c r="O31" i="350" s="1"/>
  <c r="AC31" i="350"/>
  <c r="AD31" i="350" s="1"/>
  <c r="T35" i="350"/>
  <c r="U35" i="350" s="1"/>
  <c r="T38" i="350"/>
  <c r="U38" i="350" s="1"/>
  <c r="AF39" i="350"/>
  <c r="AG39" i="350" s="1"/>
  <c r="AO40" i="350"/>
  <c r="Z41" i="350"/>
  <c r="AA41" i="350" s="1"/>
  <c r="AC44" i="350"/>
  <c r="AD44" i="350" s="1"/>
  <c r="E44" i="350"/>
  <c r="F44" i="350" s="1"/>
  <c r="N45" i="350"/>
  <c r="O45" i="350" s="1"/>
  <c r="K49" i="350"/>
  <c r="L49" i="350" s="1"/>
  <c r="AI50" i="350"/>
  <c r="AJ50" i="350" s="1"/>
  <c r="W51" i="350"/>
  <c r="X51" i="350" s="1"/>
  <c r="E53" i="350"/>
  <c r="F53" i="350" s="1"/>
  <c r="AC54" i="350"/>
  <c r="AD54" i="350" s="1"/>
  <c r="Q55" i="350"/>
  <c r="R55" i="350" s="1"/>
  <c r="E57" i="350"/>
  <c r="F57" i="350" s="1"/>
  <c r="T60" i="350"/>
  <c r="U60" i="350" s="1"/>
  <c r="Q61" i="350"/>
  <c r="R61" i="350" s="1"/>
  <c r="E63" i="350"/>
  <c r="F63" i="350" s="1"/>
  <c r="W64" i="350"/>
  <c r="X64" i="350" s="1"/>
  <c r="T64" i="350"/>
  <c r="U64" i="350" s="1"/>
  <c r="AO64" i="350"/>
  <c r="Q64" i="350"/>
  <c r="R64" i="350" s="1"/>
  <c r="AI64" i="350"/>
  <c r="AJ64" i="350" s="1"/>
  <c r="AC26" i="350"/>
  <c r="AD26" i="350" s="1"/>
  <c r="T30" i="350"/>
  <c r="U30" i="350" s="1"/>
  <c r="N32" i="350"/>
  <c r="O32" i="350" s="1"/>
  <c r="Z33" i="350"/>
  <c r="AA33" i="350" s="1"/>
  <c r="K34" i="350"/>
  <c r="L34" i="350" s="1"/>
  <c r="AL34" i="350"/>
  <c r="AM34" i="350" s="1"/>
  <c r="E36" i="350"/>
  <c r="F36" i="350" s="1"/>
  <c r="AF36" i="350"/>
  <c r="AG36" i="350" s="1"/>
  <c r="N37" i="350"/>
  <c r="O37" i="350" s="1"/>
  <c r="W38" i="350"/>
  <c r="X38" i="350" s="1"/>
  <c r="E39" i="350"/>
  <c r="F39" i="350" s="1"/>
  <c r="Q40" i="350"/>
  <c r="R40" i="350" s="1"/>
  <c r="K42" i="350"/>
  <c r="L42" i="350" s="1"/>
  <c r="AL42" i="350"/>
  <c r="AM42" i="350" s="1"/>
  <c r="AF44" i="350"/>
  <c r="AG44" i="350" s="1"/>
  <c r="AO45" i="350"/>
  <c r="Z46" i="350"/>
  <c r="AA46" i="350" s="1"/>
  <c r="AA67" i="350" s="1"/>
  <c r="K47" i="350"/>
  <c r="L47" i="350" s="1"/>
  <c r="AO49" i="350"/>
  <c r="T52" i="350"/>
  <c r="U52" i="350" s="1"/>
  <c r="AL53" i="350"/>
  <c r="AM53" i="350" s="1"/>
  <c r="Q56" i="350"/>
  <c r="R56" i="350" s="1"/>
  <c r="E58" i="350"/>
  <c r="F58" i="350" s="1"/>
  <c r="W59" i="350"/>
  <c r="X59" i="350" s="1"/>
  <c r="T59" i="350"/>
  <c r="U59" i="350" s="1"/>
  <c r="AO59" i="350"/>
  <c r="Q59" i="350"/>
  <c r="R59" i="350" s="1"/>
  <c r="AI59" i="350"/>
  <c r="AJ59" i="350" s="1"/>
  <c r="Q62" i="350"/>
  <c r="R62" i="350" s="1"/>
  <c r="AF65" i="350"/>
  <c r="AG65" i="350" s="1"/>
  <c r="T66" i="350"/>
  <c r="U66" i="350" s="1"/>
  <c r="AF18" i="350"/>
  <c r="AG18" i="350" s="1"/>
  <c r="H18" i="350"/>
  <c r="I18" i="350" s="1"/>
  <c r="K29" i="350"/>
  <c r="L29" i="350" s="1"/>
  <c r="AL29" i="350"/>
  <c r="AM29" i="350" s="1"/>
  <c r="E31" i="350"/>
  <c r="F31" i="350" s="1"/>
  <c r="AF31" i="350"/>
  <c r="AG31" i="350" s="1"/>
  <c r="AC33" i="350"/>
  <c r="AD33" i="350" s="1"/>
  <c r="W35" i="350"/>
  <c r="X35" i="350" s="1"/>
  <c r="AO37" i="350"/>
  <c r="H39" i="350"/>
  <c r="I39" i="350" s="1"/>
  <c r="AI39" i="350"/>
  <c r="AJ39" i="350" s="1"/>
  <c r="AI41" i="350"/>
  <c r="AJ41" i="350" s="1"/>
  <c r="K41" i="350"/>
  <c r="L41" i="350" s="1"/>
  <c r="AC41" i="350"/>
  <c r="AD41" i="350" s="1"/>
  <c r="Q45" i="350"/>
  <c r="R45" i="350" s="1"/>
  <c r="W48" i="350"/>
  <c r="X48" i="350" s="1"/>
  <c r="AO48" i="350"/>
  <c r="Q48" i="350"/>
  <c r="R48" i="350" s="1"/>
  <c r="N49" i="350"/>
  <c r="O49" i="350" s="1"/>
  <c r="AL50" i="350"/>
  <c r="AM50" i="350" s="1"/>
  <c r="Z51" i="350"/>
  <c r="AA51" i="350" s="1"/>
  <c r="H53" i="350"/>
  <c r="I53" i="350" s="1"/>
  <c r="AF54" i="350"/>
  <c r="AG54" i="350" s="1"/>
  <c r="T55" i="350"/>
  <c r="U55" i="350" s="1"/>
  <c r="Q57" i="350"/>
  <c r="R57" i="350" s="1"/>
  <c r="AF60" i="350"/>
  <c r="AG60" i="350" s="1"/>
  <c r="T61" i="350"/>
  <c r="U61" i="350" s="1"/>
  <c r="H63" i="350"/>
  <c r="I63" i="350" s="1"/>
  <c r="E64" i="350"/>
  <c r="F64" i="350" s="1"/>
  <c r="AL64" i="350"/>
  <c r="AM64" i="350" s="1"/>
  <c r="E18" i="350"/>
  <c r="F18" i="350" s="1"/>
  <c r="Q19" i="350"/>
  <c r="R19" i="350" s="1"/>
  <c r="AL24" i="350"/>
  <c r="AM24" i="350" s="1"/>
  <c r="E26" i="350"/>
  <c r="F26" i="350" s="1"/>
  <c r="AF26" i="350"/>
  <c r="AG26" i="350" s="1"/>
  <c r="AO27" i="350"/>
  <c r="W30" i="350"/>
  <c r="X30" i="350" s="1"/>
  <c r="Q32" i="350"/>
  <c r="R32" i="350" s="1"/>
  <c r="W33" i="350"/>
  <c r="X33" i="350" s="1"/>
  <c r="N34" i="350"/>
  <c r="O34" i="350" s="1"/>
  <c r="H36" i="350"/>
  <c r="I36" i="350" s="1"/>
  <c r="AI36" i="350"/>
  <c r="AJ36" i="350" s="1"/>
  <c r="T40" i="350"/>
  <c r="U40" i="350" s="1"/>
  <c r="N42" i="350"/>
  <c r="O42" i="350" s="1"/>
  <c r="AO42" i="350"/>
  <c r="H44" i="350"/>
  <c r="I44" i="350" s="1"/>
  <c r="AI44" i="350"/>
  <c r="AJ44" i="350" s="1"/>
  <c r="AL46" i="350"/>
  <c r="AM46" i="350" s="1"/>
  <c r="N46" i="350"/>
  <c r="O46" i="350" s="1"/>
  <c r="AF46" i="350"/>
  <c r="AG46" i="350" s="1"/>
  <c r="AC46" i="350"/>
  <c r="AD46" i="350" s="1"/>
  <c r="Q47" i="350"/>
  <c r="R47" i="350" s="1"/>
  <c r="AF48" i="350"/>
  <c r="AG48" i="350" s="1"/>
  <c r="AF50" i="350"/>
  <c r="AG50" i="350" s="1"/>
  <c r="W52" i="350"/>
  <c r="X52" i="350" s="1"/>
  <c r="Z54" i="350"/>
  <c r="AA54" i="350" s="1"/>
  <c r="T56" i="350"/>
  <c r="U56" i="350" s="1"/>
  <c r="H58" i="350"/>
  <c r="I58" i="350" s="1"/>
  <c r="E59" i="350"/>
  <c r="F59" i="350" s="1"/>
  <c r="AL59" i="350"/>
  <c r="AM59" i="350" s="1"/>
  <c r="T62" i="350"/>
  <c r="U62" i="350" s="1"/>
  <c r="AI65" i="350"/>
  <c r="AJ65" i="350" s="1"/>
  <c r="AI18" i="350"/>
  <c r="AJ18" i="350" s="1"/>
  <c r="N29" i="350"/>
  <c r="O29" i="350" s="1"/>
  <c r="Z35" i="350"/>
  <c r="AA35" i="350" s="1"/>
  <c r="T37" i="350"/>
  <c r="U37" i="350" s="1"/>
  <c r="AC38" i="350"/>
  <c r="AD38" i="350" s="1"/>
  <c r="AL39" i="350"/>
  <c r="AM39" i="350" s="1"/>
  <c r="Q42" i="350"/>
  <c r="R42" i="350" s="1"/>
  <c r="T47" i="350"/>
  <c r="U47" i="350" s="1"/>
  <c r="E48" i="350"/>
  <c r="F48" i="350" s="1"/>
  <c r="Q49" i="350"/>
  <c r="R49" i="350" s="1"/>
  <c r="AC51" i="350"/>
  <c r="AD51" i="350" s="1"/>
  <c r="K53" i="350"/>
  <c r="L53" i="350" s="1"/>
  <c r="AI54" i="350"/>
  <c r="AJ54" i="350" s="1"/>
  <c r="AF55" i="350"/>
  <c r="AG55" i="350" s="1"/>
  <c r="T57" i="350"/>
  <c r="U57" i="350" s="1"/>
  <c r="AI60" i="350"/>
  <c r="AJ60" i="350" s="1"/>
  <c r="W61" i="350"/>
  <c r="X61" i="350" s="1"/>
  <c r="T63" i="350"/>
  <c r="U63" i="350" s="1"/>
  <c r="H64" i="350"/>
  <c r="I64" i="350" s="1"/>
  <c r="Z65" i="350"/>
  <c r="AA65" i="350" s="1"/>
  <c r="AI66" i="350"/>
  <c r="AJ66" i="350" s="1"/>
  <c r="AC20" i="350"/>
  <c r="AD20" i="350" s="1"/>
  <c r="H31" i="350"/>
  <c r="I31" i="350" s="1"/>
  <c r="AI31" i="350"/>
  <c r="AJ31" i="350" s="1"/>
  <c r="T32" i="350"/>
  <c r="U32" i="350" s="1"/>
  <c r="AL36" i="350"/>
  <c r="AM36" i="350" s="1"/>
  <c r="K39" i="350"/>
  <c r="L39" i="350" s="1"/>
  <c r="AF41" i="350"/>
  <c r="AG41" i="350" s="1"/>
  <c r="T19" i="350"/>
  <c r="U19" i="350" s="1"/>
  <c r="Z23" i="350"/>
  <c r="AA23" i="350" s="1"/>
  <c r="AC23" i="350"/>
  <c r="AD23" i="350" s="1"/>
  <c r="N24" i="350"/>
  <c r="O24" i="350" s="1"/>
  <c r="H26" i="350"/>
  <c r="I26" i="350" s="1"/>
  <c r="AI26" i="350"/>
  <c r="AJ26" i="350" s="1"/>
  <c r="AF28" i="350"/>
  <c r="AG28" i="350" s="1"/>
  <c r="AO29" i="350"/>
  <c r="Z30" i="350"/>
  <c r="AA30" i="350" s="1"/>
  <c r="Q34" i="350"/>
  <c r="R34" i="350" s="1"/>
  <c r="K36" i="350"/>
  <c r="L36" i="350" s="1"/>
  <c r="W37" i="350"/>
  <c r="X37" i="350" s="1"/>
  <c r="W40" i="350"/>
  <c r="X40" i="350" s="1"/>
  <c r="K44" i="350"/>
  <c r="L44" i="350" s="1"/>
  <c r="AL44" i="350"/>
  <c r="AM44" i="350" s="1"/>
  <c r="E46" i="350"/>
  <c r="F46" i="350" s="1"/>
  <c r="AI46" i="350"/>
  <c r="AJ46" i="350" s="1"/>
  <c r="AI48" i="350"/>
  <c r="AJ48" i="350" s="1"/>
  <c r="K50" i="350"/>
  <c r="L50" i="350" s="1"/>
  <c r="AO50" i="350"/>
  <c r="AL51" i="350"/>
  <c r="AM51" i="350" s="1"/>
  <c r="Z52" i="350"/>
  <c r="AA52" i="350" s="1"/>
  <c r="E54" i="350"/>
  <c r="F54" i="350" s="1"/>
  <c r="W56" i="350"/>
  <c r="X56" i="350" s="1"/>
  <c r="K58" i="350"/>
  <c r="L58" i="350" s="1"/>
  <c r="H59" i="350"/>
  <c r="I59" i="350" s="1"/>
  <c r="W62" i="350"/>
  <c r="X62" i="350" s="1"/>
  <c r="E65" i="350"/>
  <c r="F65" i="350" s="1"/>
  <c r="AL65" i="350"/>
  <c r="AM65" i="350" s="1"/>
  <c r="W17" i="350"/>
  <c r="X17" i="350" s="1"/>
  <c r="K18" i="350"/>
  <c r="L18" i="350" s="1"/>
  <c r="AL18" i="350"/>
  <c r="AM18" i="350" s="1"/>
  <c r="E20" i="350"/>
  <c r="F20" i="350" s="1"/>
  <c r="AF20" i="350"/>
  <c r="AG20" i="350" s="1"/>
  <c r="N21" i="350"/>
  <c r="O21" i="350" s="1"/>
  <c r="AF23" i="350"/>
  <c r="AG23" i="350" s="1"/>
  <c r="AO24" i="350"/>
  <c r="Z25" i="350"/>
  <c r="AA25" i="350" s="1"/>
  <c r="Q29" i="350"/>
  <c r="R29" i="350" s="1"/>
  <c r="K31" i="350"/>
  <c r="L31" i="350" s="1"/>
  <c r="H33" i="350"/>
  <c r="I33" i="350" s="1"/>
  <c r="AI33" i="350"/>
  <c r="AJ33" i="350" s="1"/>
  <c r="AF35" i="350"/>
  <c r="AG35" i="350" s="1"/>
  <c r="H35" i="350"/>
  <c r="I35" i="350" s="1"/>
  <c r="AC35" i="350"/>
  <c r="AD35" i="350" s="1"/>
  <c r="N36" i="350"/>
  <c r="O36" i="350" s="1"/>
  <c r="E38" i="350"/>
  <c r="F38" i="350" s="1"/>
  <c r="AF38" i="350"/>
  <c r="AG38" i="350" s="1"/>
  <c r="N39" i="350"/>
  <c r="O39" i="350" s="1"/>
  <c r="H41" i="350"/>
  <c r="I41" i="350" s="1"/>
  <c r="W45" i="350"/>
  <c r="X45" i="350" s="1"/>
  <c r="W47" i="350"/>
  <c r="X47" i="350" s="1"/>
  <c r="H48" i="350"/>
  <c r="I48" i="350" s="1"/>
  <c r="T49" i="350"/>
  <c r="U49" i="350" s="1"/>
  <c r="N53" i="350"/>
  <c r="O53" i="350" s="1"/>
  <c r="AL54" i="350"/>
  <c r="AM54" i="350" s="1"/>
  <c r="AI55" i="350"/>
  <c r="AJ55" i="350" s="1"/>
  <c r="W57" i="350"/>
  <c r="X57" i="350" s="1"/>
  <c r="AC60" i="350"/>
  <c r="AD60" i="350" s="1"/>
  <c r="AL60" i="350"/>
  <c r="AM60" i="350" s="1"/>
  <c r="AI61" i="350"/>
  <c r="AJ61" i="350" s="1"/>
  <c r="W63" i="350"/>
  <c r="X63" i="350" s="1"/>
  <c r="K64" i="350"/>
  <c r="L64" i="350" s="1"/>
  <c r="AL66" i="350"/>
  <c r="AM66" i="350" s="1"/>
  <c r="AC17" i="350"/>
  <c r="AD17" i="350" s="1"/>
  <c r="W19" i="350"/>
  <c r="X19" i="350" s="1"/>
  <c r="AO21" i="350"/>
  <c r="E23" i="350"/>
  <c r="F23" i="350" s="1"/>
  <c r="Q24" i="350"/>
  <c r="R24" i="350" s="1"/>
  <c r="K26" i="350"/>
  <c r="L26" i="350" s="1"/>
  <c r="AL26" i="350"/>
  <c r="AM26" i="350" s="1"/>
  <c r="W27" i="350"/>
  <c r="X27" i="350" s="1"/>
  <c r="H28" i="350"/>
  <c r="I28" i="350" s="1"/>
  <c r="AI28" i="350"/>
  <c r="AJ28" i="350" s="1"/>
  <c r="AL30" i="350"/>
  <c r="AM30" i="350" s="1"/>
  <c r="N30" i="350"/>
  <c r="O30" i="350" s="1"/>
  <c r="AC30" i="350"/>
  <c r="AD30" i="350" s="1"/>
  <c r="Z32" i="350"/>
  <c r="AA32" i="350" s="1"/>
  <c r="T34" i="350"/>
  <c r="U34" i="350" s="1"/>
  <c r="AO36" i="350"/>
  <c r="Z37" i="350"/>
  <c r="AA37" i="350" s="1"/>
  <c r="AO39" i="350"/>
  <c r="Z40" i="350"/>
  <c r="AA40" i="350" s="1"/>
  <c r="AL41" i="350"/>
  <c r="AM41" i="350" s="1"/>
  <c r="W42" i="350"/>
  <c r="X42" i="350" s="1"/>
  <c r="N44" i="350"/>
  <c r="O44" i="350" s="1"/>
  <c r="H46" i="350"/>
  <c r="I46" i="350" s="1"/>
  <c r="AL48" i="350"/>
  <c r="AM48" i="350" s="1"/>
  <c r="N50" i="350"/>
  <c r="O50" i="350" s="1"/>
  <c r="AI51" i="350"/>
  <c r="AJ51" i="350" s="1"/>
  <c r="K51" i="350"/>
  <c r="L51" i="350" s="1"/>
  <c r="AF51" i="350"/>
  <c r="AG51" i="350" s="1"/>
  <c r="H51" i="350"/>
  <c r="I51" i="350" s="1"/>
  <c r="AC52" i="350"/>
  <c r="AD52" i="350" s="1"/>
  <c r="W53" i="350"/>
  <c r="X53" i="350" s="1"/>
  <c r="H54" i="350"/>
  <c r="I54" i="350" s="1"/>
  <c r="Z56" i="350"/>
  <c r="AA56" i="350" s="1"/>
  <c r="W58" i="350"/>
  <c r="X58" i="350" s="1"/>
  <c r="K59" i="350"/>
  <c r="L59" i="350" s="1"/>
  <c r="Z62" i="350"/>
  <c r="AA62" i="350" s="1"/>
  <c r="H65" i="350"/>
  <c r="I65" i="350" s="1"/>
  <c r="E17" i="350"/>
  <c r="F17" i="350" s="1"/>
  <c r="N18" i="350"/>
  <c r="O18" i="350" s="1"/>
  <c r="H20" i="350"/>
  <c r="I20" i="350" s="1"/>
  <c r="AI20" i="350"/>
  <c r="AJ20" i="350" s="1"/>
  <c r="H23" i="350"/>
  <c r="I23" i="350" s="1"/>
  <c r="AI23" i="350"/>
  <c r="AJ23" i="350" s="1"/>
  <c r="AJ43" i="350" s="1"/>
  <c r="AI25" i="350"/>
  <c r="AJ25" i="350" s="1"/>
  <c r="K25" i="350"/>
  <c r="L25" i="350" s="1"/>
  <c r="AC25" i="350"/>
  <c r="AD25" i="350" s="1"/>
  <c r="T29" i="350"/>
  <c r="U29" i="350" s="1"/>
  <c r="K33" i="350"/>
  <c r="L33" i="350" s="1"/>
  <c r="AL33" i="350"/>
  <c r="AM33" i="350" s="1"/>
  <c r="E35" i="350"/>
  <c r="F35" i="350" s="1"/>
  <c r="H38" i="350"/>
  <c r="I38" i="350" s="1"/>
  <c r="AI38" i="350"/>
  <c r="AJ38" i="350" s="1"/>
  <c r="Q39" i="350"/>
  <c r="R39" i="350" s="1"/>
  <c r="AO44" i="350"/>
  <c r="K46" i="350"/>
  <c r="L46" i="350" s="1"/>
  <c r="Z47" i="350"/>
  <c r="AA47" i="350" s="1"/>
  <c r="K48" i="350"/>
  <c r="L48" i="350" s="1"/>
  <c r="AC49" i="350"/>
  <c r="AD49" i="350" s="1"/>
  <c r="AO51" i="350"/>
  <c r="AL55" i="350"/>
  <c r="AM55" i="350" s="1"/>
  <c r="Z57" i="350"/>
  <c r="AA57" i="350" s="1"/>
  <c r="H60" i="350"/>
  <c r="I60" i="350" s="1"/>
  <c r="AL61" i="350"/>
  <c r="AM61" i="350" s="1"/>
  <c r="Z63" i="350"/>
  <c r="AA63" i="350" s="1"/>
  <c r="N64" i="350"/>
  <c r="O64" i="350" s="1"/>
  <c r="AO65" i="350"/>
  <c r="AL21" i="350"/>
  <c r="AM21" i="350" s="1"/>
  <c r="T45" i="350"/>
  <c r="U45" i="350" s="1"/>
  <c r="AF17" i="350"/>
  <c r="AG17" i="350" s="1"/>
  <c r="AO18" i="350"/>
  <c r="AL20" i="350"/>
  <c r="AM20" i="350" s="1"/>
  <c r="T21" i="350"/>
  <c r="U21" i="350" s="1"/>
  <c r="T24" i="350"/>
  <c r="U24" i="350" s="1"/>
  <c r="U43" i="350" s="1"/>
  <c r="N26" i="350"/>
  <c r="O26" i="350" s="1"/>
  <c r="AO26" i="350"/>
  <c r="K28" i="350"/>
  <c r="L28" i="350" s="1"/>
  <c r="E30" i="350"/>
  <c r="F30" i="350" s="1"/>
  <c r="AF30" i="350"/>
  <c r="AG30" i="350" s="1"/>
  <c r="Q31" i="350"/>
  <c r="R31" i="350" s="1"/>
  <c r="W32" i="350"/>
  <c r="X32" i="350" s="1"/>
  <c r="AO32" i="350"/>
  <c r="AC32" i="350"/>
  <c r="AD32" i="350" s="1"/>
  <c r="W34" i="350"/>
  <c r="X34" i="350" s="1"/>
  <c r="AI35" i="350"/>
  <c r="AJ35" i="350" s="1"/>
  <c r="T36" i="350"/>
  <c r="U36" i="350" s="1"/>
  <c r="Q37" i="350"/>
  <c r="R37" i="350" s="1"/>
  <c r="AC37" i="350"/>
  <c r="AD37" i="350" s="1"/>
  <c r="AI40" i="350"/>
  <c r="AJ40" i="350" s="1"/>
  <c r="K40" i="350"/>
  <c r="L40" i="350" s="1"/>
  <c r="AC40" i="350"/>
  <c r="AD40" i="350" s="1"/>
  <c r="N41" i="350"/>
  <c r="O41" i="350" s="1"/>
  <c r="AO41" i="350"/>
  <c r="Q44" i="350"/>
  <c r="R44" i="350" s="1"/>
  <c r="AO46" i="350"/>
  <c r="Q50" i="350"/>
  <c r="R50" i="350" s="1"/>
  <c r="E51" i="350"/>
  <c r="F51" i="350" s="1"/>
  <c r="AF52" i="350"/>
  <c r="AG52" i="350" s="1"/>
  <c r="Z53" i="350"/>
  <c r="AA53" i="350" s="1"/>
  <c r="K54" i="350"/>
  <c r="L54" i="350" s="1"/>
  <c r="Z55" i="350"/>
  <c r="AA55" i="350" s="1"/>
  <c r="AL56" i="350"/>
  <c r="AM56" i="350" s="1"/>
  <c r="Z58" i="350"/>
  <c r="AA58" i="350" s="1"/>
  <c r="N59" i="350"/>
  <c r="O59" i="350" s="1"/>
  <c r="AO60" i="350"/>
  <c r="AC62" i="350"/>
  <c r="AD62" i="350" s="1"/>
  <c r="K65" i="350"/>
  <c r="L65" i="350" s="1"/>
  <c r="AF66" i="350"/>
  <c r="AG66" i="350" s="1"/>
  <c r="AO66" i="350"/>
  <c r="K21" i="350"/>
  <c r="L21" i="350" s="1"/>
  <c r="AP21" i="350" s="1"/>
  <c r="C21" i="350" s="1"/>
  <c r="AC28" i="350"/>
  <c r="AD28" i="350" s="1"/>
  <c r="E28" i="350"/>
  <c r="F28" i="350" s="1"/>
  <c r="AO34" i="350"/>
  <c r="H17" i="350"/>
  <c r="I17" i="350" s="1"/>
  <c r="Q18" i="350"/>
  <c r="R18" i="350" s="1"/>
  <c r="R22" i="350" s="1"/>
  <c r="K20" i="350"/>
  <c r="L20" i="350" s="1"/>
  <c r="W21" i="350"/>
  <c r="X21" i="350" s="1"/>
  <c r="K23" i="350"/>
  <c r="L23" i="350" s="1"/>
  <c r="AL23" i="350"/>
  <c r="AM23" i="350" s="1"/>
  <c r="E25" i="350"/>
  <c r="F25" i="350" s="1"/>
  <c r="AF25" i="350"/>
  <c r="AG25" i="350" s="1"/>
  <c r="Q26" i="350"/>
  <c r="R26" i="350" s="1"/>
  <c r="T27" i="350"/>
  <c r="U27" i="350" s="1"/>
  <c r="AC27" i="350"/>
  <c r="AD27" i="350" s="1"/>
  <c r="W29" i="350"/>
  <c r="X29" i="350" s="1"/>
  <c r="AI30" i="350"/>
  <c r="AJ30" i="350" s="1"/>
  <c r="T31" i="350"/>
  <c r="U31" i="350" s="1"/>
  <c r="N33" i="350"/>
  <c r="O33" i="350" s="1"/>
  <c r="AL35" i="350"/>
  <c r="AM35" i="350" s="1"/>
  <c r="K38" i="350"/>
  <c r="L38" i="350" s="1"/>
  <c r="AL38" i="350"/>
  <c r="AM38" i="350" s="1"/>
  <c r="T39" i="350"/>
  <c r="U39" i="350" s="1"/>
  <c r="AF40" i="350"/>
  <c r="AG40" i="350" s="1"/>
  <c r="Q41" i="350"/>
  <c r="R41" i="350" s="1"/>
  <c r="AC45" i="350"/>
  <c r="AD45" i="350" s="1"/>
  <c r="E45" i="350"/>
  <c r="F45" i="350" s="1"/>
  <c r="N48" i="350"/>
  <c r="O48" i="350" s="1"/>
  <c r="AF49" i="350"/>
  <c r="AG49" i="350" s="1"/>
  <c r="N51" i="350"/>
  <c r="O51" i="350" s="1"/>
  <c r="Q52" i="350"/>
  <c r="R52" i="350" s="1"/>
  <c r="AL52" i="350"/>
  <c r="AM52" i="350" s="1"/>
  <c r="N52" i="350"/>
  <c r="O52" i="350" s="1"/>
  <c r="AI52" i="350"/>
  <c r="AJ52" i="350" s="1"/>
  <c r="K52" i="350"/>
  <c r="L52" i="350" s="1"/>
  <c r="H55" i="350"/>
  <c r="I55" i="350" s="1"/>
  <c r="AC57" i="350"/>
  <c r="AD57" i="350" s="1"/>
  <c r="K60" i="350"/>
  <c r="L60" i="350" s="1"/>
  <c r="AC63" i="350"/>
  <c r="AD63" i="350" s="1"/>
  <c r="Z64" i="350"/>
  <c r="AA64" i="350" s="1"/>
  <c r="E41" i="350"/>
  <c r="F41" i="350" s="1"/>
  <c r="AI17" i="350"/>
  <c r="AJ17" i="350" s="1"/>
  <c r="AJ22" i="350" s="1"/>
  <c r="AF19" i="350"/>
  <c r="AG19" i="350" s="1"/>
  <c r="H19" i="350"/>
  <c r="I19" i="350" s="1"/>
  <c r="AC19" i="350"/>
  <c r="AD19" i="350" s="1"/>
  <c r="N20" i="350"/>
  <c r="O20" i="350" s="1"/>
  <c r="W24" i="350"/>
  <c r="X24" i="350" s="1"/>
  <c r="X43" i="350" s="1"/>
  <c r="N28" i="350"/>
  <c r="O28" i="350" s="1"/>
  <c r="H30" i="350"/>
  <c r="I30" i="350" s="1"/>
  <c r="E32" i="350"/>
  <c r="F32" i="350" s="1"/>
  <c r="AF32" i="350"/>
  <c r="AG32" i="350" s="1"/>
  <c r="AO33" i="350"/>
  <c r="Z34" i="350"/>
  <c r="AA34" i="350" s="1"/>
  <c r="K35" i="350"/>
  <c r="L35" i="350" s="1"/>
  <c r="W36" i="350"/>
  <c r="X36" i="350" s="1"/>
  <c r="E37" i="350"/>
  <c r="F37" i="350" s="1"/>
  <c r="AF37" i="350"/>
  <c r="AG37" i="350" s="1"/>
  <c r="E40" i="350"/>
  <c r="F40" i="350" s="1"/>
  <c r="T42" i="350"/>
  <c r="U42" i="350" s="1"/>
  <c r="AC42" i="350"/>
  <c r="AD42" i="350" s="1"/>
  <c r="T44" i="350"/>
  <c r="U44" i="350" s="1"/>
  <c r="AF45" i="350"/>
  <c r="AG45" i="350" s="1"/>
  <c r="Q46" i="350"/>
  <c r="R46" i="350" s="1"/>
  <c r="AO47" i="350"/>
  <c r="AL47" i="350"/>
  <c r="AM47" i="350" s="1"/>
  <c r="N47" i="350"/>
  <c r="O47" i="350" s="1"/>
  <c r="Z49" i="350"/>
  <c r="AA49" i="350" s="1"/>
  <c r="T50" i="350"/>
  <c r="U50" i="350" s="1"/>
  <c r="AC53" i="350"/>
  <c r="AD53" i="350" s="1"/>
  <c r="N54" i="350"/>
  <c r="O54" i="350" s="1"/>
  <c r="AO55" i="350"/>
  <c r="AC58" i="350"/>
  <c r="AD58" i="350" s="1"/>
  <c r="Z59" i="350"/>
  <c r="AA59" i="350" s="1"/>
  <c r="AF61" i="350"/>
  <c r="AG61" i="350" s="1"/>
  <c r="AO61" i="350"/>
  <c r="N65" i="350"/>
  <c r="O65" i="350" s="1"/>
  <c r="AC55" i="350"/>
  <c r="AD55" i="350" s="1"/>
  <c r="E55" i="350"/>
  <c r="F55" i="350" s="1"/>
  <c r="AP55" i="350" s="1"/>
  <c r="C55" i="350" s="1"/>
  <c r="W54" i="350"/>
  <c r="X54" i="350" s="1"/>
  <c r="E50" i="350"/>
  <c r="F50" i="350" s="1"/>
  <c r="T54" i="350"/>
  <c r="U54" i="350" s="1"/>
  <c r="W55" i="350"/>
  <c r="X55" i="350" s="1"/>
  <c r="AO54" i="350"/>
  <c r="W66" i="350"/>
  <c r="X66" i="350" s="1"/>
  <c r="Q27" i="350"/>
  <c r="R27" i="350" s="1"/>
  <c r="E33" i="350"/>
  <c r="F33" i="350" s="1"/>
  <c r="K17" i="350"/>
  <c r="L17" i="350" s="1"/>
  <c r="L22" i="350" s="1"/>
  <c r="T18" i="350"/>
  <c r="U18" i="350" s="1"/>
  <c r="U22" i="350" s="1"/>
  <c r="AO20" i="350"/>
  <c r="Z21" i="350"/>
  <c r="AA21" i="350" s="1"/>
  <c r="AA22" i="350" s="1"/>
  <c r="N23" i="350"/>
  <c r="O23" i="350" s="1"/>
  <c r="O43" i="350" s="1"/>
  <c r="H25" i="350"/>
  <c r="I25" i="350" s="1"/>
  <c r="E27" i="350"/>
  <c r="F27" i="350" s="1"/>
  <c r="AF27" i="350"/>
  <c r="AG27" i="350" s="1"/>
  <c r="AO28" i="350"/>
  <c r="Z29" i="350"/>
  <c r="AA29" i="350" s="1"/>
  <c r="K30" i="350"/>
  <c r="L30" i="350" s="1"/>
  <c r="W31" i="350"/>
  <c r="X31" i="350" s="1"/>
  <c r="Q33" i="350"/>
  <c r="R33" i="350" s="1"/>
  <c r="AC34" i="350"/>
  <c r="AD34" i="350" s="1"/>
  <c r="N35" i="350"/>
  <c r="O35" i="350" s="1"/>
  <c r="N38" i="350"/>
  <c r="O38" i="350" s="1"/>
  <c r="W39" i="350"/>
  <c r="X39" i="350" s="1"/>
  <c r="H40" i="350"/>
  <c r="I40" i="350" s="1"/>
  <c r="T41" i="350"/>
  <c r="U41" i="350" s="1"/>
  <c r="AI45" i="350"/>
  <c r="AJ45" i="350" s="1"/>
  <c r="AF47" i="350"/>
  <c r="AG47" i="350" s="1"/>
  <c r="T48" i="350"/>
  <c r="U48" i="350" s="1"/>
  <c r="E49" i="350"/>
  <c r="F49" i="350" s="1"/>
  <c r="AI49" i="350"/>
  <c r="AJ49" i="350" s="1"/>
  <c r="Q51" i="350"/>
  <c r="R51" i="350" s="1"/>
  <c r="E52" i="350"/>
  <c r="F52" i="350" s="1"/>
  <c r="AO52" i="350"/>
  <c r="K55" i="350"/>
  <c r="L55" i="350" s="1"/>
  <c r="N60" i="350"/>
  <c r="O60" i="350" s="1"/>
  <c r="K61" i="350"/>
  <c r="L61" i="350" s="1"/>
  <c r="AF63" i="350"/>
  <c r="AG63" i="350" s="1"/>
  <c r="AC64" i="350"/>
  <c r="AD64" i="350" s="1"/>
  <c r="W25" i="350"/>
  <c r="X25" i="350" s="1"/>
  <c r="AF33" i="350"/>
  <c r="AG33" i="350" s="1"/>
  <c r="AL17" i="350"/>
  <c r="AM17" i="350" s="1"/>
  <c r="AM22" i="350" s="1"/>
  <c r="E19" i="350"/>
  <c r="F19" i="350" s="1"/>
  <c r="AP19" i="350" s="1"/>
  <c r="C19" i="350" s="1"/>
  <c r="AO23" i="350"/>
  <c r="Z24" i="350"/>
  <c r="AA24" i="350" s="1"/>
  <c r="AL25" i="350"/>
  <c r="AM25" i="350" s="1"/>
  <c r="W26" i="350"/>
  <c r="X26" i="350" s="1"/>
  <c r="Q28" i="350"/>
  <c r="R28" i="350" s="1"/>
  <c r="H32" i="350"/>
  <c r="I32" i="350" s="1"/>
  <c r="AI32" i="350"/>
  <c r="AJ32" i="350" s="1"/>
  <c r="AF34" i="350"/>
  <c r="AG34" i="350" s="1"/>
  <c r="H34" i="350"/>
  <c r="I34" i="350" s="1"/>
  <c r="AO35" i="350"/>
  <c r="Z36" i="350"/>
  <c r="AA36" i="350" s="1"/>
  <c r="H37" i="350"/>
  <c r="I37" i="350" s="1"/>
  <c r="AI37" i="350"/>
  <c r="AJ37" i="350" s="1"/>
  <c r="AO38" i="350"/>
  <c r="AL40" i="350"/>
  <c r="AM40" i="350" s="1"/>
  <c r="E42" i="350"/>
  <c r="F42" i="350" s="1"/>
  <c r="AF42" i="350"/>
  <c r="AG42" i="350" s="1"/>
  <c r="W44" i="350"/>
  <c r="X44" i="350" s="1"/>
  <c r="H45" i="350"/>
  <c r="I45" i="350" s="1"/>
  <c r="T46" i="350"/>
  <c r="U46" i="350" s="1"/>
  <c r="E47" i="350"/>
  <c r="F47" i="350" s="1"/>
  <c r="AP47" i="350" s="1"/>
  <c r="C47" i="350" s="1"/>
  <c r="W50" i="350"/>
  <c r="X50" i="350" s="1"/>
  <c r="AF53" i="350"/>
  <c r="AG53" i="350" s="1"/>
  <c r="Q54" i="350"/>
  <c r="R54" i="350" s="1"/>
  <c r="AI56" i="350"/>
  <c r="AJ56" i="350" s="1"/>
  <c r="K56" i="350"/>
  <c r="L56" i="350" s="1"/>
  <c r="AF56" i="350"/>
  <c r="AG56" i="350" s="1"/>
  <c r="H56" i="350"/>
  <c r="I56" i="350" s="1"/>
  <c r="AC56" i="350"/>
  <c r="AD56" i="350" s="1"/>
  <c r="E56" i="350"/>
  <c r="F56" i="350" s="1"/>
  <c r="AP56" i="350" s="1"/>
  <c r="C56" i="350" s="1"/>
  <c r="AO57" i="350"/>
  <c r="AF58" i="350"/>
  <c r="AG58" i="350" s="1"/>
  <c r="AC59" i="350"/>
  <c r="AD59" i="350" s="1"/>
  <c r="AL62" i="350"/>
  <c r="AM62" i="350" s="1"/>
  <c r="N62" i="350"/>
  <c r="O62" i="350" s="1"/>
  <c r="AI62" i="350"/>
  <c r="AJ62" i="350" s="1"/>
  <c r="K62" i="350"/>
  <c r="L62" i="350" s="1"/>
  <c r="AF62" i="350"/>
  <c r="AG62" i="350" s="1"/>
  <c r="H62" i="350"/>
  <c r="I62" i="350" s="1"/>
  <c r="Q65" i="350"/>
  <c r="R65" i="350" s="1"/>
  <c r="N66" i="350"/>
  <c r="O66" i="350" s="1"/>
  <c r="Z61" i="350"/>
  <c r="AA61" i="350" s="1"/>
  <c r="T65" i="350"/>
  <c r="U65" i="350" s="1"/>
  <c r="Z50" i="350"/>
  <c r="AA50" i="350" s="1"/>
  <c r="W60" i="350"/>
  <c r="X60" i="350" s="1"/>
  <c r="Z66" i="350"/>
  <c r="AA66" i="350" s="1"/>
  <c r="W49" i="350"/>
  <c r="X49" i="350" s="1"/>
  <c r="E61" i="350"/>
  <c r="F61" i="350" s="1"/>
  <c r="AP61" i="350" s="1"/>
  <c r="C61" i="350" s="1"/>
  <c r="AC61" i="350"/>
  <c r="AD61" i="350" s="1"/>
  <c r="W65" i="350"/>
  <c r="X65" i="350" s="1"/>
  <c r="AC50" i="350"/>
  <c r="AD50" i="350" s="1"/>
  <c r="Z60" i="350"/>
  <c r="AA60" i="350" s="1"/>
  <c r="E66" i="350"/>
  <c r="F66" i="350" s="1"/>
  <c r="AP66" i="350" s="1"/>
  <c r="C66" i="350" s="1"/>
  <c r="AC66" i="350"/>
  <c r="AD66" i="350" s="1"/>
  <c r="H61" i="350"/>
  <c r="I61" i="350" s="1"/>
  <c r="H50" i="350"/>
  <c r="I50" i="350" s="1"/>
  <c r="E60" i="350"/>
  <c r="F60" i="350" s="1"/>
  <c r="H66" i="350"/>
  <c r="I66" i="350" s="1"/>
  <c r="W36" i="349"/>
  <c r="X36" i="349" s="1"/>
  <c r="Q36" i="349"/>
  <c r="R36" i="349" s="1"/>
  <c r="T36" i="349"/>
  <c r="U36" i="349" s="1"/>
  <c r="N36" i="349"/>
  <c r="O36" i="349" s="1"/>
  <c r="AO36" i="349"/>
  <c r="K36" i="349"/>
  <c r="L36" i="349" s="1"/>
  <c r="AL36" i="349"/>
  <c r="AM36" i="349" s="1"/>
  <c r="AI36" i="349"/>
  <c r="AJ36" i="349" s="1"/>
  <c r="H36" i="349"/>
  <c r="I36" i="349" s="1"/>
  <c r="AF36" i="349"/>
  <c r="AG36" i="349" s="1"/>
  <c r="E36" i="349"/>
  <c r="F36" i="349" s="1"/>
  <c r="Z36" i="349"/>
  <c r="AA36" i="349" s="1"/>
  <c r="W24" i="349"/>
  <c r="X24" i="349" s="1"/>
  <c r="X43" i="349" s="1"/>
  <c r="U67" i="349"/>
  <c r="AI24" i="349"/>
  <c r="AJ24" i="349" s="1"/>
  <c r="K24" i="349"/>
  <c r="L24" i="349" s="1"/>
  <c r="L43" i="349" s="1"/>
  <c r="T24" i="349"/>
  <c r="U24" i="349" s="1"/>
  <c r="U43" i="349" s="1"/>
  <c r="AO24" i="349"/>
  <c r="Q24" i="349"/>
  <c r="R24" i="349" s="1"/>
  <c r="R43" i="349" s="1"/>
  <c r="N24" i="349"/>
  <c r="O24" i="349" s="1"/>
  <c r="AF24" i="349"/>
  <c r="AG24" i="349" s="1"/>
  <c r="AG43" i="349" s="1"/>
  <c r="AL24" i="349"/>
  <c r="AM24" i="349" s="1"/>
  <c r="AM43" i="349" s="1"/>
  <c r="H24" i="349"/>
  <c r="I24" i="349" s="1"/>
  <c r="E24" i="349"/>
  <c r="F24" i="349" s="1"/>
  <c r="Z24" i="349"/>
  <c r="AA24" i="349" s="1"/>
  <c r="AF19" i="349"/>
  <c r="AG19" i="349" s="1"/>
  <c r="H19" i="349"/>
  <c r="I19" i="349" s="1"/>
  <c r="Z19" i="349"/>
  <c r="AA19" i="349" s="1"/>
  <c r="AA22" i="349" s="1"/>
  <c r="W19" i="349"/>
  <c r="X19" i="349" s="1"/>
  <c r="K19" i="349"/>
  <c r="L19" i="349" s="1"/>
  <c r="T19" i="349"/>
  <c r="U19" i="349" s="1"/>
  <c r="U22" i="349" s="1"/>
  <c r="U70" i="349" s="1"/>
  <c r="AO19" i="349"/>
  <c r="Q19" i="349"/>
  <c r="R19" i="349" s="1"/>
  <c r="N19" i="349"/>
  <c r="O19" i="349" s="1"/>
  <c r="AI19" i="349"/>
  <c r="AJ19" i="349" s="1"/>
  <c r="E19" i="349"/>
  <c r="F19" i="349" s="1"/>
  <c r="AP19" i="349" s="1"/>
  <c r="C19" i="349" s="1"/>
  <c r="AP27" i="349"/>
  <c r="C27" i="349" s="1"/>
  <c r="W26" i="349"/>
  <c r="X26" i="349" s="1"/>
  <c r="Q28" i="349"/>
  <c r="R28" i="349" s="1"/>
  <c r="AF34" i="349"/>
  <c r="AG34" i="349" s="1"/>
  <c r="H34" i="349"/>
  <c r="I34" i="349" s="1"/>
  <c r="AO35" i="349"/>
  <c r="H37" i="349"/>
  <c r="I37" i="349" s="1"/>
  <c r="AI37" i="349"/>
  <c r="AJ37" i="349" s="1"/>
  <c r="AO38" i="349"/>
  <c r="AC41" i="349"/>
  <c r="AD41" i="349" s="1"/>
  <c r="N42" i="349"/>
  <c r="O42" i="349" s="1"/>
  <c r="Z45" i="349"/>
  <c r="AA45" i="349" s="1"/>
  <c r="AC47" i="349"/>
  <c r="AD47" i="349" s="1"/>
  <c r="AC49" i="349"/>
  <c r="AD49" i="349" s="1"/>
  <c r="N50" i="349"/>
  <c r="O50" i="349" s="1"/>
  <c r="AO50" i="349"/>
  <c r="N52" i="349"/>
  <c r="O52" i="349" s="1"/>
  <c r="K54" i="349"/>
  <c r="L54" i="349" s="1"/>
  <c r="Q56" i="349"/>
  <c r="R56" i="349" s="1"/>
  <c r="N59" i="349"/>
  <c r="O59" i="349" s="1"/>
  <c r="AC60" i="349"/>
  <c r="AD60" i="349" s="1"/>
  <c r="E60" i="349"/>
  <c r="F60" i="349" s="1"/>
  <c r="Q60" i="349"/>
  <c r="R60" i="349" s="1"/>
  <c r="AI60" i="349"/>
  <c r="AJ60" i="349" s="1"/>
  <c r="K60" i="349"/>
  <c r="L60" i="349" s="1"/>
  <c r="W62" i="349"/>
  <c r="X62" i="349" s="1"/>
  <c r="Q66" i="349"/>
  <c r="R66" i="349" s="1"/>
  <c r="W31" i="349"/>
  <c r="X31" i="349" s="1"/>
  <c r="Z51" i="349"/>
  <c r="AA51" i="349" s="1"/>
  <c r="AL57" i="349"/>
  <c r="AM57" i="349" s="1"/>
  <c r="N57" i="349"/>
  <c r="O57" i="349" s="1"/>
  <c r="AI57" i="349"/>
  <c r="AJ57" i="349" s="1"/>
  <c r="K57" i="349"/>
  <c r="L57" i="349" s="1"/>
  <c r="AP57" i="349" s="1"/>
  <c r="C57" i="349" s="1"/>
  <c r="W18" i="349"/>
  <c r="X18" i="349" s="1"/>
  <c r="T20" i="349"/>
  <c r="U20" i="349" s="1"/>
  <c r="AC21" i="349"/>
  <c r="AD21" i="349" s="1"/>
  <c r="AC29" i="349"/>
  <c r="AD29" i="349" s="1"/>
  <c r="E29" i="349"/>
  <c r="F29" i="349" s="1"/>
  <c r="Z31" i="349"/>
  <c r="AA31" i="349" s="1"/>
  <c r="E34" i="349"/>
  <c r="F34" i="349" s="1"/>
  <c r="Q35" i="349"/>
  <c r="R35" i="349" s="1"/>
  <c r="Q38" i="349"/>
  <c r="R38" i="349" s="1"/>
  <c r="AF39" i="349"/>
  <c r="AG39" i="349" s="1"/>
  <c r="Q40" i="349"/>
  <c r="R40" i="349" s="1"/>
  <c r="AL41" i="349"/>
  <c r="AM41" i="349" s="1"/>
  <c r="N41" i="349"/>
  <c r="O41" i="349" s="1"/>
  <c r="AI41" i="349"/>
  <c r="AJ41" i="349" s="1"/>
  <c r="K41" i="349"/>
  <c r="L41" i="349" s="1"/>
  <c r="AP41" i="349" s="1"/>
  <c r="C41" i="349" s="1"/>
  <c r="Q42" i="349"/>
  <c r="R42" i="349" s="1"/>
  <c r="N44" i="349"/>
  <c r="O44" i="349" s="1"/>
  <c r="AO44" i="349"/>
  <c r="Q46" i="349"/>
  <c r="R46" i="349" s="1"/>
  <c r="AO47" i="349"/>
  <c r="Q47" i="349"/>
  <c r="R47" i="349" s="1"/>
  <c r="AL47" i="349"/>
  <c r="AM47" i="349" s="1"/>
  <c r="N47" i="349"/>
  <c r="O47" i="349" s="1"/>
  <c r="N48" i="349"/>
  <c r="O48" i="349" s="1"/>
  <c r="AC51" i="349"/>
  <c r="AD51" i="349" s="1"/>
  <c r="T53" i="349"/>
  <c r="U53" i="349" s="1"/>
  <c r="Q53" i="349"/>
  <c r="R53" i="349" s="1"/>
  <c r="AO54" i="349"/>
  <c r="AF55" i="349"/>
  <c r="AG55" i="349" s="1"/>
  <c r="AI61" i="349"/>
  <c r="AJ61" i="349" s="1"/>
  <c r="Z65" i="349"/>
  <c r="AA65" i="349" s="1"/>
  <c r="AI66" i="349"/>
  <c r="AJ66" i="349" s="1"/>
  <c r="AC26" i="349"/>
  <c r="AD26" i="349" s="1"/>
  <c r="H29" i="349"/>
  <c r="I29" i="349" s="1"/>
  <c r="Z33" i="349"/>
  <c r="AA33" i="349" s="1"/>
  <c r="K34" i="349"/>
  <c r="L34" i="349" s="1"/>
  <c r="AL34" i="349"/>
  <c r="AM34" i="349" s="1"/>
  <c r="N37" i="349"/>
  <c r="O37" i="349" s="1"/>
  <c r="AP37" i="349" s="1"/>
  <c r="C37" i="349" s="1"/>
  <c r="W38" i="349"/>
  <c r="X38" i="349" s="1"/>
  <c r="H39" i="349"/>
  <c r="I39" i="349" s="1"/>
  <c r="AI47" i="349"/>
  <c r="AJ47" i="349" s="1"/>
  <c r="T48" i="349"/>
  <c r="U48" i="349" s="1"/>
  <c r="AI49" i="349"/>
  <c r="AJ49" i="349" s="1"/>
  <c r="T50" i="349"/>
  <c r="U50" i="349" s="1"/>
  <c r="E51" i="349"/>
  <c r="F51" i="349" s="1"/>
  <c r="W52" i="349"/>
  <c r="X52" i="349" s="1"/>
  <c r="AI53" i="349"/>
  <c r="AJ53" i="349" s="1"/>
  <c r="Q54" i="349"/>
  <c r="R54" i="349" s="1"/>
  <c r="T58" i="349"/>
  <c r="U58" i="349" s="1"/>
  <c r="AO58" i="349"/>
  <c r="AF58" i="349"/>
  <c r="AG58" i="349" s="1"/>
  <c r="H58" i="349"/>
  <c r="I58" i="349" s="1"/>
  <c r="AF61" i="349"/>
  <c r="AG61" i="349" s="1"/>
  <c r="K65" i="349"/>
  <c r="L65" i="349" s="1"/>
  <c r="AF18" i="349"/>
  <c r="AG18" i="349" s="1"/>
  <c r="H18" i="349"/>
  <c r="I18" i="349" s="1"/>
  <c r="E31" i="349"/>
  <c r="F31" i="349" s="1"/>
  <c r="AF31" i="349"/>
  <c r="AG31" i="349" s="1"/>
  <c r="W35" i="349"/>
  <c r="X35" i="349" s="1"/>
  <c r="AL45" i="349"/>
  <c r="AM45" i="349" s="1"/>
  <c r="H53" i="349"/>
  <c r="I53" i="349" s="1"/>
  <c r="AP53" i="349" s="1"/>
  <c r="C53" i="349" s="1"/>
  <c r="H55" i="349"/>
  <c r="I55" i="349" s="1"/>
  <c r="AL55" i="349"/>
  <c r="AM55" i="349" s="1"/>
  <c r="AM67" i="349" s="1"/>
  <c r="Z56" i="349"/>
  <c r="AA56" i="349" s="1"/>
  <c r="Q57" i="349"/>
  <c r="R57" i="349" s="1"/>
  <c r="AI58" i="349"/>
  <c r="AJ58" i="349" s="1"/>
  <c r="Z59" i="349"/>
  <c r="AA59" i="349" s="1"/>
  <c r="N60" i="349"/>
  <c r="O60" i="349" s="1"/>
  <c r="AO61" i="349"/>
  <c r="AI51" i="349"/>
  <c r="AJ51" i="349" s="1"/>
  <c r="K51" i="349"/>
  <c r="L51" i="349" s="1"/>
  <c r="AF51" i="349"/>
  <c r="AG51" i="349" s="1"/>
  <c r="H51" i="349"/>
  <c r="I51" i="349" s="1"/>
  <c r="AC39" i="349"/>
  <c r="AD39" i="349" s="1"/>
  <c r="E39" i="349"/>
  <c r="F39" i="349" s="1"/>
  <c r="AI62" i="349"/>
  <c r="AJ62" i="349" s="1"/>
  <c r="AF62" i="349"/>
  <c r="AG62" i="349" s="1"/>
  <c r="T65" i="349"/>
  <c r="U65" i="349" s="1"/>
  <c r="AO65" i="349"/>
  <c r="AC62" i="349"/>
  <c r="AD62" i="349" s="1"/>
  <c r="Q65" i="349"/>
  <c r="R65" i="349" s="1"/>
  <c r="AO55" i="349"/>
  <c r="AL54" i="349"/>
  <c r="AM54" i="349" s="1"/>
  <c r="AL65" i="349"/>
  <c r="AM65" i="349" s="1"/>
  <c r="T62" i="349"/>
  <c r="U62" i="349" s="1"/>
  <c r="AC65" i="349"/>
  <c r="AD65" i="349" s="1"/>
  <c r="E65" i="349"/>
  <c r="F65" i="349" s="1"/>
  <c r="W17" i="349"/>
  <c r="X17" i="349" s="1"/>
  <c r="E18" i="349"/>
  <c r="F18" i="349" s="1"/>
  <c r="E26" i="349"/>
  <c r="F26" i="349" s="1"/>
  <c r="AF26" i="349"/>
  <c r="AG26" i="349" s="1"/>
  <c r="AO27" i="349"/>
  <c r="W30" i="349"/>
  <c r="X30" i="349" s="1"/>
  <c r="Q32" i="349"/>
  <c r="R32" i="349" s="1"/>
  <c r="AP32" i="349" s="1"/>
  <c r="C32" i="349" s="1"/>
  <c r="W33" i="349"/>
  <c r="X33" i="349" s="1"/>
  <c r="N34" i="349"/>
  <c r="O34" i="349" s="1"/>
  <c r="K39" i="349"/>
  <c r="L39" i="349" s="1"/>
  <c r="AO41" i="349"/>
  <c r="K45" i="349"/>
  <c r="L45" i="349" s="1"/>
  <c r="Z48" i="349"/>
  <c r="AA48" i="349" s="1"/>
  <c r="AL49" i="349"/>
  <c r="AM49" i="349" s="1"/>
  <c r="W50" i="349"/>
  <c r="X50" i="349" s="1"/>
  <c r="Z52" i="349"/>
  <c r="AA52" i="349" s="1"/>
  <c r="AL53" i="349"/>
  <c r="AM53" i="349" s="1"/>
  <c r="T54" i="349"/>
  <c r="U54" i="349" s="1"/>
  <c r="E58" i="349"/>
  <c r="F58" i="349" s="1"/>
  <c r="AO63" i="349"/>
  <c r="Q63" i="349"/>
  <c r="R63" i="349" s="1"/>
  <c r="AL63" i="349"/>
  <c r="AM63" i="349" s="1"/>
  <c r="N63" i="349"/>
  <c r="O63" i="349" s="1"/>
  <c r="AI63" i="349"/>
  <c r="AJ63" i="349" s="1"/>
  <c r="K63" i="349"/>
  <c r="L63" i="349" s="1"/>
  <c r="H64" i="349"/>
  <c r="I64" i="349" s="1"/>
  <c r="N65" i="349"/>
  <c r="O65" i="349" s="1"/>
  <c r="AI18" i="349"/>
  <c r="AJ18" i="349" s="1"/>
  <c r="AJ22" i="349" s="1"/>
  <c r="AC20" i="349"/>
  <c r="AD20" i="349" s="1"/>
  <c r="AC28" i="349"/>
  <c r="AD28" i="349" s="1"/>
  <c r="E28" i="349"/>
  <c r="F28" i="349" s="1"/>
  <c r="H31" i="349"/>
  <c r="I31" i="349" s="1"/>
  <c r="AI31" i="349"/>
  <c r="AJ31" i="349" s="1"/>
  <c r="Z38" i="349"/>
  <c r="AA38" i="349" s="1"/>
  <c r="AC38" i="349"/>
  <c r="AD38" i="349" s="1"/>
  <c r="Z40" i="349"/>
  <c r="AA40" i="349" s="1"/>
  <c r="AC42" i="349"/>
  <c r="AD42" i="349" s="1"/>
  <c r="W44" i="349"/>
  <c r="X44" i="349" s="1"/>
  <c r="Z46" i="349"/>
  <c r="AA46" i="349" s="1"/>
  <c r="K47" i="349"/>
  <c r="L47" i="349" s="1"/>
  <c r="AP47" i="349" s="1"/>
  <c r="C47" i="349" s="1"/>
  <c r="K49" i="349"/>
  <c r="L49" i="349" s="1"/>
  <c r="AP49" i="349" s="1"/>
  <c r="C49" i="349" s="1"/>
  <c r="N51" i="349"/>
  <c r="O51" i="349" s="1"/>
  <c r="AO51" i="349"/>
  <c r="K53" i="349"/>
  <c r="L53" i="349" s="1"/>
  <c r="W54" i="349"/>
  <c r="X54" i="349" s="1"/>
  <c r="K55" i="349"/>
  <c r="L55" i="349" s="1"/>
  <c r="AC56" i="349"/>
  <c r="AD56" i="349" s="1"/>
  <c r="T57" i="349"/>
  <c r="U57" i="349" s="1"/>
  <c r="AL58" i="349"/>
  <c r="AM58" i="349" s="1"/>
  <c r="K61" i="349"/>
  <c r="L61" i="349" s="1"/>
  <c r="AL62" i="349"/>
  <c r="AM62" i="349" s="1"/>
  <c r="Z23" i="349"/>
  <c r="AA23" i="349" s="1"/>
  <c r="AC23" i="349"/>
  <c r="AD23" i="349" s="1"/>
  <c r="H26" i="349"/>
  <c r="I26" i="349" s="1"/>
  <c r="AI26" i="349"/>
  <c r="AJ26" i="349" s="1"/>
  <c r="AF28" i="349"/>
  <c r="AG28" i="349" s="1"/>
  <c r="AO29" i="349"/>
  <c r="Q34" i="349"/>
  <c r="R34" i="349" s="1"/>
  <c r="N39" i="349"/>
  <c r="O39" i="349" s="1"/>
  <c r="AO39" i="349"/>
  <c r="Q41" i="349"/>
  <c r="R41" i="349" s="1"/>
  <c r="T42" i="349"/>
  <c r="U42" i="349" s="1"/>
  <c r="AO42" i="349"/>
  <c r="Z44" i="349"/>
  <c r="AA44" i="349" s="1"/>
  <c r="N45" i="349"/>
  <c r="O45" i="349" s="1"/>
  <c r="T60" i="349"/>
  <c r="U60" i="349" s="1"/>
  <c r="E63" i="349"/>
  <c r="F63" i="349" s="1"/>
  <c r="AF65" i="349"/>
  <c r="AG65" i="349" s="1"/>
  <c r="AF45" i="349"/>
  <c r="AG45" i="349" s="1"/>
  <c r="AG67" i="349" s="1"/>
  <c r="H45" i="349"/>
  <c r="I45" i="349" s="1"/>
  <c r="AC45" i="349"/>
  <c r="AD45" i="349" s="1"/>
  <c r="E45" i="349"/>
  <c r="F45" i="349" s="1"/>
  <c r="AI45" i="349"/>
  <c r="AJ45" i="349" s="1"/>
  <c r="K18" i="349"/>
  <c r="L18" i="349" s="1"/>
  <c r="L22" i="349" s="1"/>
  <c r="AL18" i="349"/>
  <c r="AM18" i="349" s="1"/>
  <c r="AM22" i="349" s="1"/>
  <c r="AF35" i="349"/>
  <c r="AG35" i="349" s="1"/>
  <c r="H35" i="349"/>
  <c r="I35" i="349" s="1"/>
  <c r="AC35" i="349"/>
  <c r="AD35" i="349" s="1"/>
  <c r="W48" i="349"/>
  <c r="X48" i="349" s="1"/>
  <c r="AO48" i="349"/>
  <c r="Q51" i="349"/>
  <c r="R51" i="349" s="1"/>
  <c r="Q52" i="349"/>
  <c r="R52" i="349" s="1"/>
  <c r="N53" i="349"/>
  <c r="O53" i="349" s="1"/>
  <c r="AO53" i="349"/>
  <c r="AC54" i="349"/>
  <c r="AD54" i="349" s="1"/>
  <c r="N55" i="349"/>
  <c r="O55" i="349" s="1"/>
  <c r="AI56" i="349"/>
  <c r="AJ56" i="349" s="1"/>
  <c r="K56" i="349"/>
  <c r="L56" i="349" s="1"/>
  <c r="W56" i="349"/>
  <c r="X56" i="349" s="1"/>
  <c r="W57" i="349"/>
  <c r="X57" i="349" s="1"/>
  <c r="K58" i="349"/>
  <c r="L58" i="349" s="1"/>
  <c r="W59" i="349"/>
  <c r="X59" i="349" s="1"/>
  <c r="T59" i="349"/>
  <c r="U59" i="349" s="1"/>
  <c r="AF59" i="349"/>
  <c r="AG59" i="349" s="1"/>
  <c r="W60" i="349"/>
  <c r="X60" i="349" s="1"/>
  <c r="N61" i="349"/>
  <c r="O61" i="349" s="1"/>
  <c r="E62" i="349"/>
  <c r="F62" i="349" s="1"/>
  <c r="H63" i="349"/>
  <c r="I63" i="349" s="1"/>
  <c r="AI65" i="349"/>
  <c r="AJ65" i="349" s="1"/>
  <c r="AO31" i="349"/>
  <c r="AL31" i="349"/>
  <c r="AM31" i="349" s="1"/>
  <c r="N31" i="349"/>
  <c r="O31" i="349" s="1"/>
  <c r="E17" i="349"/>
  <c r="F17" i="349" s="1"/>
  <c r="AC17" i="349"/>
  <c r="AD17" i="349" s="1"/>
  <c r="AD22" i="349" s="1"/>
  <c r="AO21" i="349"/>
  <c r="E23" i="349"/>
  <c r="F23" i="349" s="1"/>
  <c r="K26" i="349"/>
  <c r="L26" i="349" s="1"/>
  <c r="AL26" i="349"/>
  <c r="AM26" i="349" s="1"/>
  <c r="W27" i="349"/>
  <c r="X27" i="349" s="1"/>
  <c r="H28" i="349"/>
  <c r="I28" i="349" s="1"/>
  <c r="AI28" i="349"/>
  <c r="AJ28" i="349" s="1"/>
  <c r="AL30" i="349"/>
  <c r="AM30" i="349" s="1"/>
  <c r="N30" i="349"/>
  <c r="O30" i="349" s="1"/>
  <c r="AC30" i="349"/>
  <c r="AD30" i="349" s="1"/>
  <c r="Z32" i="349"/>
  <c r="AA32" i="349" s="1"/>
  <c r="T34" i="349"/>
  <c r="U34" i="349" s="1"/>
  <c r="Z37" i="349"/>
  <c r="AA37" i="349" s="1"/>
  <c r="Q39" i="349"/>
  <c r="R39" i="349" s="1"/>
  <c r="AI40" i="349"/>
  <c r="AJ40" i="349" s="1"/>
  <c r="K40" i="349"/>
  <c r="L40" i="349" s="1"/>
  <c r="AF40" i="349"/>
  <c r="AG40" i="349" s="1"/>
  <c r="T41" i="349"/>
  <c r="U41" i="349" s="1"/>
  <c r="E42" i="349"/>
  <c r="F42" i="349" s="1"/>
  <c r="Q45" i="349"/>
  <c r="R45" i="349" s="1"/>
  <c r="R67" i="349" s="1"/>
  <c r="AL46" i="349"/>
  <c r="AM46" i="349" s="1"/>
  <c r="N46" i="349"/>
  <c r="O46" i="349" s="1"/>
  <c r="T47" i="349"/>
  <c r="U47" i="349" s="1"/>
  <c r="AF48" i="349"/>
  <c r="AG48" i="349" s="1"/>
  <c r="AF52" i="349"/>
  <c r="AG52" i="349" s="1"/>
  <c r="Z54" i="349"/>
  <c r="AA54" i="349" s="1"/>
  <c r="AL56" i="349"/>
  <c r="AM56" i="349" s="1"/>
  <c r="Z60" i="349"/>
  <c r="AA60" i="349" s="1"/>
  <c r="Q61" i="349"/>
  <c r="R61" i="349" s="1"/>
  <c r="H62" i="349"/>
  <c r="I62" i="349" s="1"/>
  <c r="T63" i="349"/>
  <c r="U63" i="349" s="1"/>
  <c r="N18" i="349"/>
  <c r="O18" i="349" s="1"/>
  <c r="O22" i="349" s="1"/>
  <c r="H20" i="349"/>
  <c r="I20" i="349" s="1"/>
  <c r="AP20" i="349" s="1"/>
  <c r="C20" i="349" s="1"/>
  <c r="AI20" i="349"/>
  <c r="AJ20" i="349" s="1"/>
  <c r="H23" i="349"/>
  <c r="I23" i="349" s="1"/>
  <c r="AI23" i="349"/>
  <c r="AJ23" i="349" s="1"/>
  <c r="AI25" i="349"/>
  <c r="AJ25" i="349" s="1"/>
  <c r="K25" i="349"/>
  <c r="L25" i="349" s="1"/>
  <c r="AC25" i="349"/>
  <c r="AD25" i="349" s="1"/>
  <c r="T29" i="349"/>
  <c r="U29" i="349" s="1"/>
  <c r="K33" i="349"/>
  <c r="L33" i="349" s="1"/>
  <c r="AP33" i="349" s="1"/>
  <c r="C33" i="349" s="1"/>
  <c r="AL33" i="349"/>
  <c r="AM33" i="349" s="1"/>
  <c r="E35" i="349"/>
  <c r="F35" i="349" s="1"/>
  <c r="H38" i="349"/>
  <c r="I38" i="349" s="1"/>
  <c r="AP38" i="349" s="1"/>
  <c r="C38" i="349" s="1"/>
  <c r="AI38" i="349"/>
  <c r="AJ38" i="349" s="1"/>
  <c r="AI42" i="349"/>
  <c r="AJ42" i="349" s="1"/>
  <c r="AC44" i="349"/>
  <c r="AD44" i="349" s="1"/>
  <c r="E44" i="349"/>
  <c r="F44" i="349" s="1"/>
  <c r="AF46" i="349"/>
  <c r="AG46" i="349" s="1"/>
  <c r="E48" i="349"/>
  <c r="F48" i="349" s="1"/>
  <c r="Q49" i="349"/>
  <c r="R49" i="349" s="1"/>
  <c r="AF50" i="349"/>
  <c r="AG50" i="349" s="1"/>
  <c r="H50" i="349"/>
  <c r="I50" i="349" s="1"/>
  <c r="AI50" i="349"/>
  <c r="AJ50" i="349" s="1"/>
  <c r="T51" i="349"/>
  <c r="U51" i="349" s="1"/>
  <c r="E52" i="349"/>
  <c r="F52" i="349" s="1"/>
  <c r="AF54" i="349"/>
  <c r="AG54" i="349" s="1"/>
  <c r="Q55" i="349"/>
  <c r="R55" i="349" s="1"/>
  <c r="E56" i="349"/>
  <c r="F56" i="349" s="1"/>
  <c r="Z57" i="349"/>
  <c r="AA57" i="349" s="1"/>
  <c r="N58" i="349"/>
  <c r="O58" i="349" s="1"/>
  <c r="E59" i="349"/>
  <c r="F59" i="349" s="1"/>
  <c r="AI59" i="349"/>
  <c r="AJ59" i="349" s="1"/>
  <c r="K62" i="349"/>
  <c r="L62" i="349" s="1"/>
  <c r="AC31" i="349"/>
  <c r="AD31" i="349" s="1"/>
  <c r="W64" i="349"/>
  <c r="X64" i="349" s="1"/>
  <c r="T64" i="349"/>
  <c r="U64" i="349" s="1"/>
  <c r="AO64" i="349"/>
  <c r="Q64" i="349"/>
  <c r="R64" i="349" s="1"/>
  <c r="AL64" i="349"/>
  <c r="AM64" i="349" s="1"/>
  <c r="N64" i="349"/>
  <c r="O64" i="349" s="1"/>
  <c r="AI64" i="349"/>
  <c r="AJ64" i="349" s="1"/>
  <c r="K64" i="349"/>
  <c r="L64" i="349" s="1"/>
  <c r="AC64" i="349"/>
  <c r="AD64" i="349" s="1"/>
  <c r="E64" i="349"/>
  <c r="F64" i="349" s="1"/>
  <c r="H17" i="349"/>
  <c r="I17" i="349" s="1"/>
  <c r="AF17" i="349"/>
  <c r="AG17" i="349" s="1"/>
  <c r="AG22" i="349" s="1"/>
  <c r="AO18" i="349"/>
  <c r="AL20" i="349"/>
  <c r="AM20" i="349" s="1"/>
  <c r="T21" i="349"/>
  <c r="U21" i="349" s="1"/>
  <c r="AP21" i="349" s="1"/>
  <c r="C21" i="349" s="1"/>
  <c r="N26" i="349"/>
  <c r="O26" i="349" s="1"/>
  <c r="AO26" i="349"/>
  <c r="K28" i="349"/>
  <c r="L28" i="349" s="1"/>
  <c r="AL28" i="349"/>
  <c r="AM28" i="349" s="1"/>
  <c r="E30" i="349"/>
  <c r="F30" i="349" s="1"/>
  <c r="AF30" i="349"/>
  <c r="AG30" i="349" s="1"/>
  <c r="Q31" i="349"/>
  <c r="R31" i="349" s="1"/>
  <c r="W32" i="349"/>
  <c r="X32" i="349" s="1"/>
  <c r="AO32" i="349"/>
  <c r="AC32" i="349"/>
  <c r="AD32" i="349" s="1"/>
  <c r="W34" i="349"/>
  <c r="X34" i="349" s="1"/>
  <c r="AI35" i="349"/>
  <c r="AJ35" i="349" s="1"/>
  <c r="Q37" i="349"/>
  <c r="R37" i="349" s="1"/>
  <c r="AC37" i="349"/>
  <c r="AD37" i="349" s="1"/>
  <c r="T39" i="349"/>
  <c r="U39" i="349" s="1"/>
  <c r="E40" i="349"/>
  <c r="F40" i="349" s="1"/>
  <c r="AL40" i="349"/>
  <c r="AM40" i="349" s="1"/>
  <c r="W41" i="349"/>
  <c r="X41" i="349" s="1"/>
  <c r="H42" i="349"/>
  <c r="I42" i="349" s="1"/>
  <c r="AI44" i="349"/>
  <c r="AJ44" i="349" s="1"/>
  <c r="T45" i="349"/>
  <c r="U45" i="349" s="1"/>
  <c r="E46" i="349"/>
  <c r="F46" i="349" s="1"/>
  <c r="AI46" i="349"/>
  <c r="AJ46" i="349" s="1"/>
  <c r="W47" i="349"/>
  <c r="X47" i="349" s="1"/>
  <c r="AI48" i="349"/>
  <c r="AJ48" i="349" s="1"/>
  <c r="E50" i="349"/>
  <c r="F50" i="349" s="1"/>
  <c r="AI52" i="349"/>
  <c r="AJ52" i="349" s="1"/>
  <c r="W53" i="349"/>
  <c r="X53" i="349" s="1"/>
  <c r="E54" i="349"/>
  <c r="F54" i="349" s="1"/>
  <c r="T55" i="349"/>
  <c r="U55" i="349" s="1"/>
  <c r="H56" i="349"/>
  <c r="I56" i="349" s="1"/>
  <c r="AC57" i="349"/>
  <c r="AD57" i="349" s="1"/>
  <c r="Q58" i="349"/>
  <c r="R58" i="349" s="1"/>
  <c r="AL59" i="349"/>
  <c r="AM59" i="349" s="1"/>
  <c r="AF60" i="349"/>
  <c r="AG60" i="349" s="1"/>
  <c r="T61" i="349"/>
  <c r="U61" i="349" s="1"/>
  <c r="W63" i="349"/>
  <c r="X63" i="349" s="1"/>
  <c r="AF66" i="349"/>
  <c r="AG66" i="349" s="1"/>
  <c r="Q18" i="349"/>
  <c r="R18" i="349" s="1"/>
  <c r="R22" i="349" s="1"/>
  <c r="R70" i="349" s="1"/>
  <c r="K20" i="349"/>
  <c r="L20" i="349" s="1"/>
  <c r="W21" i="349"/>
  <c r="X21" i="349" s="1"/>
  <c r="E25" i="349"/>
  <c r="F25" i="349" s="1"/>
  <c r="AP25" i="349" s="1"/>
  <c r="C25" i="349" s="1"/>
  <c r="AF25" i="349"/>
  <c r="AG25" i="349" s="1"/>
  <c r="Q26" i="349"/>
  <c r="R26" i="349" s="1"/>
  <c r="T27" i="349"/>
  <c r="U27" i="349" s="1"/>
  <c r="AC27" i="349"/>
  <c r="AD27" i="349" s="1"/>
  <c r="W29" i="349"/>
  <c r="X29" i="349" s="1"/>
  <c r="AI30" i="349"/>
  <c r="AJ30" i="349" s="1"/>
  <c r="T31" i="349"/>
  <c r="U31" i="349" s="1"/>
  <c r="N33" i="349"/>
  <c r="O33" i="349" s="1"/>
  <c r="AL35" i="349"/>
  <c r="AM35" i="349" s="1"/>
  <c r="K38" i="349"/>
  <c r="L38" i="349" s="1"/>
  <c r="AL38" i="349"/>
  <c r="AM38" i="349" s="1"/>
  <c r="H40" i="349"/>
  <c r="I40" i="349" s="1"/>
  <c r="AL42" i="349"/>
  <c r="AM42" i="349" s="1"/>
  <c r="H44" i="349"/>
  <c r="I44" i="349" s="1"/>
  <c r="H48" i="349"/>
  <c r="I48" i="349" s="1"/>
  <c r="T49" i="349"/>
  <c r="U49" i="349" s="1"/>
  <c r="AL50" i="349"/>
  <c r="AM50" i="349" s="1"/>
  <c r="W51" i="349"/>
  <c r="X51" i="349" s="1"/>
  <c r="H52" i="349"/>
  <c r="I52" i="349" s="1"/>
  <c r="AL52" i="349"/>
  <c r="AM52" i="349" s="1"/>
  <c r="AI54" i="349"/>
  <c r="AJ54" i="349" s="1"/>
  <c r="AO56" i="349"/>
  <c r="H59" i="349"/>
  <c r="I59" i="349" s="1"/>
  <c r="W61" i="349"/>
  <c r="X61" i="349" s="1"/>
  <c r="Q62" i="349"/>
  <c r="R62" i="349" s="1"/>
  <c r="Z63" i="349"/>
  <c r="AA63" i="349" s="1"/>
  <c r="AF64" i="349"/>
  <c r="AG64" i="349" s="1"/>
  <c r="K66" i="349"/>
  <c r="L66" i="349" s="1"/>
  <c r="N66" i="349"/>
  <c r="O66" i="349" s="1"/>
  <c r="AL66" i="349"/>
  <c r="AM66" i="349" s="1"/>
  <c r="AO66" i="349"/>
  <c r="Z62" i="349"/>
  <c r="AA62" i="349" s="1"/>
  <c r="T66" i="349"/>
  <c r="U66" i="349" s="1"/>
  <c r="W66" i="349"/>
  <c r="X66" i="349" s="1"/>
  <c r="Z61" i="349"/>
  <c r="AA61" i="349" s="1"/>
  <c r="Z66" i="349"/>
  <c r="AA66" i="349" s="1"/>
  <c r="W49" i="349"/>
  <c r="X49" i="349" s="1"/>
  <c r="Z55" i="349"/>
  <c r="AA55" i="349" s="1"/>
  <c r="E61" i="349"/>
  <c r="F61" i="349" s="1"/>
  <c r="AP61" i="349" s="1"/>
  <c r="C61" i="349" s="1"/>
  <c r="AC61" i="349"/>
  <c r="AD61" i="349" s="1"/>
  <c r="W65" i="349"/>
  <c r="X65" i="349" s="1"/>
  <c r="E66" i="349"/>
  <c r="F66" i="349" s="1"/>
  <c r="AC66" i="349"/>
  <c r="AD66" i="349" s="1"/>
  <c r="E55" i="349"/>
  <c r="F55" i="349" s="1"/>
  <c r="H61" i="349"/>
  <c r="I61" i="349" s="1"/>
  <c r="N62" i="349"/>
  <c r="O62" i="349" s="1"/>
  <c r="H66" i="349"/>
  <c r="I66" i="349" s="1"/>
  <c r="W26" i="348"/>
  <c r="X26" i="348" s="1"/>
  <c r="T26" i="348"/>
  <c r="U26" i="348" s="1"/>
  <c r="AO26" i="348"/>
  <c r="Q26" i="348"/>
  <c r="R26" i="348" s="1"/>
  <c r="N26" i="348"/>
  <c r="O26" i="348" s="1"/>
  <c r="AL26" i="348"/>
  <c r="AM26" i="348" s="1"/>
  <c r="AM43" i="348" s="1"/>
  <c r="K26" i="348"/>
  <c r="L26" i="348" s="1"/>
  <c r="AI26" i="348"/>
  <c r="AJ26" i="348" s="1"/>
  <c r="H26" i="348"/>
  <c r="I26" i="348" s="1"/>
  <c r="AF26" i="348"/>
  <c r="AG26" i="348" s="1"/>
  <c r="E26" i="348"/>
  <c r="F26" i="348" s="1"/>
  <c r="Z26" i="348"/>
  <c r="AA26" i="348" s="1"/>
  <c r="AP27" i="348"/>
  <c r="C27" i="348" s="1"/>
  <c r="AL30" i="348"/>
  <c r="AM30" i="348" s="1"/>
  <c r="N30" i="348"/>
  <c r="O30" i="348" s="1"/>
  <c r="W30" i="348"/>
  <c r="X30" i="348" s="1"/>
  <c r="T30" i="348"/>
  <c r="U30" i="348" s="1"/>
  <c r="AO30" i="348"/>
  <c r="Q30" i="348"/>
  <c r="R30" i="348" s="1"/>
  <c r="H30" i="348"/>
  <c r="I30" i="348" s="1"/>
  <c r="K30" i="348"/>
  <c r="L30" i="348" s="1"/>
  <c r="AI30" i="348"/>
  <c r="AJ30" i="348" s="1"/>
  <c r="E30" i="348"/>
  <c r="F30" i="348" s="1"/>
  <c r="AC30" i="348"/>
  <c r="AD30" i="348" s="1"/>
  <c r="Z30" i="348"/>
  <c r="AA30" i="348" s="1"/>
  <c r="T19" i="348"/>
  <c r="U19" i="348" s="1"/>
  <c r="AO19" i="348"/>
  <c r="Q19" i="348"/>
  <c r="R19" i="348" s="1"/>
  <c r="R22" i="348" s="1"/>
  <c r="N19" i="348"/>
  <c r="O19" i="348" s="1"/>
  <c r="O22" i="348" s="1"/>
  <c r="AL19" i="348"/>
  <c r="AM19" i="348" s="1"/>
  <c r="K19" i="348"/>
  <c r="L19" i="348" s="1"/>
  <c r="AI19" i="348"/>
  <c r="AJ19" i="348" s="1"/>
  <c r="H19" i="348"/>
  <c r="I19" i="348" s="1"/>
  <c r="AF19" i="348"/>
  <c r="AG19" i="348" s="1"/>
  <c r="E19" i="348"/>
  <c r="F19" i="348" s="1"/>
  <c r="AP19" i="348" s="1"/>
  <c r="C19" i="348" s="1"/>
  <c r="Z19" i="348"/>
  <c r="AA19" i="348" s="1"/>
  <c r="Z56" i="348"/>
  <c r="AA56" i="348" s="1"/>
  <c r="Z59" i="348"/>
  <c r="AA59" i="348" s="1"/>
  <c r="Z62" i="348"/>
  <c r="AA62" i="348" s="1"/>
  <c r="H64" i="348"/>
  <c r="I64" i="348" s="1"/>
  <c r="Z23" i="348"/>
  <c r="AA23" i="348" s="1"/>
  <c r="Z33" i="348"/>
  <c r="AA33" i="348" s="1"/>
  <c r="AC36" i="348"/>
  <c r="AD36" i="348" s="1"/>
  <c r="N60" i="348"/>
  <c r="O60" i="348" s="1"/>
  <c r="AF61" i="348"/>
  <c r="AG61" i="348" s="1"/>
  <c r="H61" i="348"/>
  <c r="I61" i="348" s="1"/>
  <c r="AC61" i="348"/>
  <c r="AD61" i="348" s="1"/>
  <c r="E61" i="348"/>
  <c r="F61" i="348" s="1"/>
  <c r="K64" i="348"/>
  <c r="L64" i="348" s="1"/>
  <c r="Z65" i="348"/>
  <c r="AA65" i="348" s="1"/>
  <c r="AC33" i="348"/>
  <c r="AD33" i="348" s="1"/>
  <c r="Z41" i="348"/>
  <c r="AA41" i="348" s="1"/>
  <c r="AC44" i="348"/>
  <c r="AD44" i="348" s="1"/>
  <c r="E44" i="348"/>
  <c r="F44" i="348" s="1"/>
  <c r="Z51" i="348"/>
  <c r="AA51" i="348" s="1"/>
  <c r="W57" i="348"/>
  <c r="X57" i="348" s="1"/>
  <c r="Z63" i="348"/>
  <c r="AA63" i="348" s="1"/>
  <c r="E65" i="348"/>
  <c r="F65" i="348" s="1"/>
  <c r="AL65" i="348"/>
  <c r="AM65" i="348" s="1"/>
  <c r="AI66" i="348"/>
  <c r="AJ66" i="348" s="1"/>
  <c r="AI56" i="348"/>
  <c r="AJ56" i="348" s="1"/>
  <c r="K56" i="348"/>
  <c r="L56" i="348" s="1"/>
  <c r="AF56" i="348"/>
  <c r="AG56" i="348" s="1"/>
  <c r="H56" i="348"/>
  <c r="I56" i="348" s="1"/>
  <c r="AL56" i="348"/>
  <c r="AM56" i="348" s="1"/>
  <c r="W59" i="348"/>
  <c r="X59" i="348" s="1"/>
  <c r="T59" i="348"/>
  <c r="U59" i="348" s="1"/>
  <c r="AF59" i="348"/>
  <c r="AG59" i="348" s="1"/>
  <c r="AC41" i="348"/>
  <c r="AD41" i="348" s="1"/>
  <c r="AL62" i="348"/>
  <c r="AM62" i="348" s="1"/>
  <c r="N62" i="348"/>
  <c r="O62" i="348" s="1"/>
  <c r="AI62" i="348"/>
  <c r="AJ62" i="348" s="1"/>
  <c r="K62" i="348"/>
  <c r="L62" i="348" s="1"/>
  <c r="AF62" i="348"/>
  <c r="AG62" i="348" s="1"/>
  <c r="H62" i="348"/>
  <c r="I62" i="348" s="1"/>
  <c r="W18" i="348"/>
  <c r="X18" i="348" s="1"/>
  <c r="H23" i="348"/>
  <c r="I23" i="348" s="1"/>
  <c r="AP23" i="348" s="1"/>
  <c r="W25" i="348"/>
  <c r="X25" i="348" s="1"/>
  <c r="X43" i="348" s="1"/>
  <c r="Z32" i="348"/>
  <c r="AA32" i="348" s="1"/>
  <c r="H33" i="348"/>
  <c r="I33" i="348" s="1"/>
  <c r="AP33" i="348" s="1"/>
  <c r="C33" i="348" s="1"/>
  <c r="H36" i="348"/>
  <c r="I36" i="348" s="1"/>
  <c r="AP36" i="348" s="1"/>
  <c r="C36" i="348" s="1"/>
  <c r="AI36" i="348"/>
  <c r="AJ36" i="348" s="1"/>
  <c r="H44" i="348"/>
  <c r="I44" i="348" s="1"/>
  <c r="AI44" i="348"/>
  <c r="AJ44" i="348" s="1"/>
  <c r="AL46" i="348"/>
  <c r="AM46" i="348" s="1"/>
  <c r="N46" i="348"/>
  <c r="O46" i="348" s="1"/>
  <c r="AC46" i="348"/>
  <c r="AD46" i="348" s="1"/>
  <c r="E56" i="348"/>
  <c r="F56" i="348" s="1"/>
  <c r="E59" i="348"/>
  <c r="F59" i="348" s="1"/>
  <c r="AI59" i="348"/>
  <c r="AJ59" i="348" s="1"/>
  <c r="T60" i="348"/>
  <c r="U60" i="348" s="1"/>
  <c r="AO62" i="348"/>
  <c r="AO65" i="348"/>
  <c r="AI23" i="348"/>
  <c r="AJ23" i="348" s="1"/>
  <c r="AI33" i="348"/>
  <c r="AJ33" i="348" s="1"/>
  <c r="AL36" i="348"/>
  <c r="AM36" i="348" s="1"/>
  <c r="E41" i="348"/>
  <c r="F41" i="348" s="1"/>
  <c r="AP41" i="348" s="1"/>
  <c r="C41" i="348" s="1"/>
  <c r="AF41" i="348"/>
  <c r="AG41" i="348" s="1"/>
  <c r="K49" i="348"/>
  <c r="L49" i="348" s="1"/>
  <c r="AP49" i="348" s="1"/>
  <c r="C49" i="348" s="1"/>
  <c r="AL49" i="348"/>
  <c r="AM49" i="348" s="1"/>
  <c r="E51" i="348"/>
  <c r="F51" i="348" s="1"/>
  <c r="AO56" i="348"/>
  <c r="E62" i="348"/>
  <c r="F62" i="348" s="1"/>
  <c r="Z64" i="348"/>
  <c r="AA64" i="348" s="1"/>
  <c r="K65" i="348"/>
  <c r="L65" i="348" s="1"/>
  <c r="AF66" i="348"/>
  <c r="AG66" i="348" s="1"/>
  <c r="K23" i="348"/>
  <c r="L23" i="348" s="1"/>
  <c r="Z25" i="348"/>
  <c r="AA25" i="348" s="1"/>
  <c r="E29" i="348"/>
  <c r="F29" i="348" s="1"/>
  <c r="AC32" i="348"/>
  <c r="AD32" i="348" s="1"/>
  <c r="K33" i="348"/>
  <c r="L33" i="348" s="1"/>
  <c r="K36" i="348"/>
  <c r="L36" i="348" s="1"/>
  <c r="K44" i="348"/>
  <c r="L44" i="348" s="1"/>
  <c r="L67" i="348" s="1"/>
  <c r="AL44" i="348"/>
  <c r="AM44" i="348" s="1"/>
  <c r="E46" i="348"/>
  <c r="F46" i="348" s="1"/>
  <c r="AF46" i="348"/>
  <c r="AG46" i="348" s="1"/>
  <c r="W48" i="348"/>
  <c r="X48" i="348" s="1"/>
  <c r="X67" i="348" s="1"/>
  <c r="AO48" i="348"/>
  <c r="AC48" i="348"/>
  <c r="AD48" i="348" s="1"/>
  <c r="AI51" i="348"/>
  <c r="AJ51" i="348" s="1"/>
  <c r="AC53" i="348"/>
  <c r="AD53" i="348" s="1"/>
  <c r="N56" i="348"/>
  <c r="O56" i="348" s="1"/>
  <c r="W58" i="348"/>
  <c r="X58" i="348" s="1"/>
  <c r="H59" i="348"/>
  <c r="I59" i="348" s="1"/>
  <c r="AL59" i="348"/>
  <c r="AM59" i="348" s="1"/>
  <c r="AO63" i="348"/>
  <c r="Q63" i="348"/>
  <c r="R63" i="348" s="1"/>
  <c r="AL63" i="348"/>
  <c r="AM63" i="348" s="1"/>
  <c r="N63" i="348"/>
  <c r="O63" i="348" s="1"/>
  <c r="AO66" i="348"/>
  <c r="AL33" i="348"/>
  <c r="AM33" i="348" s="1"/>
  <c r="AF35" i="348"/>
  <c r="AG35" i="348" s="1"/>
  <c r="H35" i="348"/>
  <c r="I35" i="348" s="1"/>
  <c r="AC35" i="348"/>
  <c r="AD35" i="348" s="1"/>
  <c r="N36" i="348"/>
  <c r="O36" i="348" s="1"/>
  <c r="H41" i="348"/>
  <c r="I41" i="348" s="1"/>
  <c r="AI46" i="348"/>
  <c r="AJ46" i="348" s="1"/>
  <c r="N49" i="348"/>
  <c r="O49" i="348" s="1"/>
  <c r="AL51" i="348"/>
  <c r="AM51" i="348" s="1"/>
  <c r="AL57" i="348"/>
  <c r="AM57" i="348" s="1"/>
  <c r="N57" i="348"/>
  <c r="O57" i="348" s="1"/>
  <c r="AI57" i="348"/>
  <c r="AJ57" i="348" s="1"/>
  <c r="K57" i="348"/>
  <c r="L57" i="348" s="1"/>
  <c r="AF57" i="348"/>
  <c r="AG57" i="348" s="1"/>
  <c r="AC64" i="348"/>
  <c r="AD64" i="348" s="1"/>
  <c r="N65" i="348"/>
  <c r="O65" i="348" s="1"/>
  <c r="AF18" i="348"/>
  <c r="AG18" i="348" s="1"/>
  <c r="AG22" i="348" s="1"/>
  <c r="H18" i="348"/>
  <c r="I18" i="348" s="1"/>
  <c r="I22" i="348" s="1"/>
  <c r="AC55" i="348"/>
  <c r="AD55" i="348" s="1"/>
  <c r="W54" i="348"/>
  <c r="X54" i="348" s="1"/>
  <c r="W60" i="348"/>
  <c r="X60" i="348" s="1"/>
  <c r="T65" i="348"/>
  <c r="U65" i="348" s="1"/>
  <c r="W17" i="348"/>
  <c r="X17" i="348" s="1"/>
  <c r="AC18" i="348"/>
  <c r="AD18" i="348" s="1"/>
  <c r="AD22" i="348" s="1"/>
  <c r="T20" i="348"/>
  <c r="U20" i="348" s="1"/>
  <c r="AP20" i="348" s="1"/>
  <c r="C20" i="348" s="1"/>
  <c r="Z21" i="348"/>
  <c r="AA21" i="348" s="1"/>
  <c r="N23" i="348"/>
  <c r="O23" i="348" s="1"/>
  <c r="AC25" i="348"/>
  <c r="AD25" i="348" s="1"/>
  <c r="H29" i="348"/>
  <c r="I29" i="348" s="1"/>
  <c r="AI29" i="348"/>
  <c r="AJ29" i="348" s="1"/>
  <c r="AF32" i="348"/>
  <c r="AG32" i="348" s="1"/>
  <c r="N33" i="348"/>
  <c r="O33" i="348" s="1"/>
  <c r="AO36" i="348"/>
  <c r="AO39" i="348"/>
  <c r="W42" i="348"/>
  <c r="X42" i="348" s="1"/>
  <c r="N44" i="348"/>
  <c r="O44" i="348" s="1"/>
  <c r="H46" i="348"/>
  <c r="I46" i="348" s="1"/>
  <c r="E48" i="348"/>
  <c r="F48" i="348" s="1"/>
  <c r="AF48" i="348"/>
  <c r="AG48" i="348" s="1"/>
  <c r="AO49" i="348"/>
  <c r="K51" i="348"/>
  <c r="L51" i="348" s="1"/>
  <c r="W52" i="348"/>
  <c r="X52" i="348" s="1"/>
  <c r="E53" i="348"/>
  <c r="F53" i="348" s="1"/>
  <c r="AF53" i="348"/>
  <c r="AG53" i="348" s="1"/>
  <c r="Q56" i="348"/>
  <c r="R56" i="348" s="1"/>
  <c r="Z58" i="348"/>
  <c r="AA58" i="348" s="1"/>
  <c r="K59" i="348"/>
  <c r="L59" i="348" s="1"/>
  <c r="Q62" i="348"/>
  <c r="R62" i="348" s="1"/>
  <c r="E63" i="348"/>
  <c r="F63" i="348" s="1"/>
  <c r="E18" i="348"/>
  <c r="F18" i="348" s="1"/>
  <c r="E25" i="348"/>
  <c r="F25" i="348" s="1"/>
  <c r="AC28" i="348"/>
  <c r="AD28" i="348" s="1"/>
  <c r="E28" i="348"/>
  <c r="F28" i="348" s="1"/>
  <c r="F43" i="348" s="1"/>
  <c r="H32" i="348"/>
  <c r="I32" i="348" s="1"/>
  <c r="AP32" i="348" s="1"/>
  <c r="C32" i="348" s="1"/>
  <c r="E35" i="348"/>
  <c r="F35" i="348" s="1"/>
  <c r="AO44" i="348"/>
  <c r="K46" i="348"/>
  <c r="L46" i="348" s="1"/>
  <c r="Q49" i="348"/>
  <c r="R49" i="348" s="1"/>
  <c r="N51" i="348"/>
  <c r="O51" i="348" s="1"/>
  <c r="AF55" i="348"/>
  <c r="AG55" i="348" s="1"/>
  <c r="E57" i="348"/>
  <c r="F57" i="348" s="1"/>
  <c r="AO59" i="348"/>
  <c r="AI60" i="348"/>
  <c r="AJ60" i="348" s="1"/>
  <c r="W61" i="348"/>
  <c r="X61" i="348" s="1"/>
  <c r="AF64" i="348"/>
  <c r="AG64" i="348" s="1"/>
  <c r="Q65" i="348"/>
  <c r="R65" i="348" s="1"/>
  <c r="N66" i="348"/>
  <c r="O66" i="348" s="1"/>
  <c r="AI41" i="348"/>
  <c r="AJ41" i="348" s="1"/>
  <c r="K41" i="348"/>
  <c r="L41" i="348" s="1"/>
  <c r="Z17" i="348"/>
  <c r="AA17" i="348" s="1"/>
  <c r="AC21" i="348"/>
  <c r="AD21" i="348" s="1"/>
  <c r="Q23" i="348"/>
  <c r="R23" i="348" s="1"/>
  <c r="AO23" i="348"/>
  <c r="AF25" i="348"/>
  <c r="AG25" i="348" s="1"/>
  <c r="AG43" i="348" s="1"/>
  <c r="AL29" i="348"/>
  <c r="AM29" i="348" s="1"/>
  <c r="AI32" i="348"/>
  <c r="AJ32" i="348" s="1"/>
  <c r="Q33" i="348"/>
  <c r="R33" i="348" s="1"/>
  <c r="AO33" i="348"/>
  <c r="AI35" i="348"/>
  <c r="AJ35" i="348" s="1"/>
  <c r="T36" i="348"/>
  <c r="U36" i="348" s="1"/>
  <c r="Q37" i="348"/>
  <c r="R37" i="348" s="1"/>
  <c r="AC37" i="348"/>
  <c r="AD37" i="348" s="1"/>
  <c r="AI40" i="348"/>
  <c r="AJ40" i="348" s="1"/>
  <c r="K40" i="348"/>
  <c r="L40" i="348" s="1"/>
  <c r="AC40" i="348"/>
  <c r="AD40" i="348" s="1"/>
  <c r="N41" i="348"/>
  <c r="O41" i="348" s="1"/>
  <c r="AO41" i="348"/>
  <c r="Z42" i="348"/>
  <c r="AA42" i="348" s="1"/>
  <c r="Q44" i="348"/>
  <c r="R44" i="348" s="1"/>
  <c r="H48" i="348"/>
  <c r="I48" i="348" s="1"/>
  <c r="AI48" i="348"/>
  <c r="AJ48" i="348" s="1"/>
  <c r="AF50" i="348"/>
  <c r="AG50" i="348" s="1"/>
  <c r="H50" i="348"/>
  <c r="I50" i="348" s="1"/>
  <c r="AO51" i="348"/>
  <c r="Z52" i="348"/>
  <c r="AA52" i="348" s="1"/>
  <c r="AA67" i="348" s="1"/>
  <c r="H53" i="348"/>
  <c r="I53" i="348" s="1"/>
  <c r="AI53" i="348"/>
  <c r="AJ53" i="348" s="1"/>
  <c r="T56" i="348"/>
  <c r="U56" i="348" s="1"/>
  <c r="AO57" i="348"/>
  <c r="AC58" i="348"/>
  <c r="AD58" i="348" s="1"/>
  <c r="N59" i="348"/>
  <c r="O59" i="348" s="1"/>
  <c r="AC60" i="348"/>
  <c r="AD60" i="348" s="1"/>
  <c r="T62" i="348"/>
  <c r="U62" i="348" s="1"/>
  <c r="H63" i="348"/>
  <c r="I63" i="348" s="1"/>
  <c r="W64" i="348"/>
  <c r="X64" i="348" s="1"/>
  <c r="T64" i="348"/>
  <c r="U64" i="348" s="1"/>
  <c r="AO64" i="348"/>
  <c r="Q64" i="348"/>
  <c r="R64" i="348" s="1"/>
  <c r="AI18" i="348"/>
  <c r="AJ18" i="348" s="1"/>
  <c r="AJ22" i="348" s="1"/>
  <c r="E21" i="348"/>
  <c r="F21" i="348" s="1"/>
  <c r="H25" i="348"/>
  <c r="I25" i="348" s="1"/>
  <c r="AF28" i="348"/>
  <c r="AG28" i="348" s="1"/>
  <c r="N29" i="348"/>
  <c r="O29" i="348" s="1"/>
  <c r="AC31" i="348"/>
  <c r="AD31" i="348" s="1"/>
  <c r="K32" i="348"/>
  <c r="L32" i="348" s="1"/>
  <c r="Z34" i="348"/>
  <c r="AA34" i="348" s="1"/>
  <c r="AL35" i="348"/>
  <c r="AM35" i="348" s="1"/>
  <c r="K38" i="348"/>
  <c r="L38" i="348" s="1"/>
  <c r="AL38" i="348"/>
  <c r="AM38" i="348" s="1"/>
  <c r="T39" i="348"/>
  <c r="U39" i="348" s="1"/>
  <c r="AP39" i="348" s="1"/>
  <c r="C39" i="348" s="1"/>
  <c r="AF40" i="348"/>
  <c r="AG40" i="348" s="1"/>
  <c r="Q41" i="348"/>
  <c r="R41" i="348" s="1"/>
  <c r="AC45" i="348"/>
  <c r="AD45" i="348" s="1"/>
  <c r="E45" i="348"/>
  <c r="F45" i="348" s="1"/>
  <c r="AO46" i="348"/>
  <c r="T49" i="348"/>
  <c r="U49" i="348" s="1"/>
  <c r="E50" i="348"/>
  <c r="F50" i="348" s="1"/>
  <c r="AP50" i="348" s="1"/>
  <c r="C50" i="348" s="1"/>
  <c r="Q54" i="348"/>
  <c r="R54" i="348" s="1"/>
  <c r="AP54" i="348" s="1"/>
  <c r="C54" i="348" s="1"/>
  <c r="Z55" i="348"/>
  <c r="AA55" i="348" s="1"/>
  <c r="AI55" i="348"/>
  <c r="AJ55" i="348" s="1"/>
  <c r="H57" i="348"/>
  <c r="I57" i="348" s="1"/>
  <c r="AL60" i="348"/>
  <c r="AM60" i="348" s="1"/>
  <c r="Z61" i="348"/>
  <c r="AA61" i="348" s="1"/>
  <c r="AI64" i="348"/>
  <c r="AJ64" i="348" s="1"/>
  <c r="AC65" i="348"/>
  <c r="AD65" i="348" s="1"/>
  <c r="Q66" i="348"/>
  <c r="R66" i="348" s="1"/>
  <c r="E17" i="348"/>
  <c r="F17" i="348" s="1"/>
  <c r="K18" i="348"/>
  <c r="L18" i="348" s="1"/>
  <c r="L22" i="348" s="1"/>
  <c r="Z20" i="348"/>
  <c r="AA20" i="348" s="1"/>
  <c r="AF21" i="348"/>
  <c r="AG21" i="348" s="1"/>
  <c r="T23" i="348"/>
  <c r="U23" i="348" s="1"/>
  <c r="AI24" i="348"/>
  <c r="AJ24" i="348" s="1"/>
  <c r="K24" i="348"/>
  <c r="L24" i="348" s="1"/>
  <c r="AP24" i="348" s="1"/>
  <c r="C24" i="348" s="1"/>
  <c r="AI25" i="348"/>
  <c r="AJ25" i="348" s="1"/>
  <c r="H28" i="348"/>
  <c r="I28" i="348" s="1"/>
  <c r="E31" i="348"/>
  <c r="F31" i="348" s="1"/>
  <c r="AL32" i="348"/>
  <c r="AM32" i="348" s="1"/>
  <c r="AF34" i="348"/>
  <c r="AG34" i="348" s="1"/>
  <c r="H34" i="348"/>
  <c r="I34" i="348" s="1"/>
  <c r="AP34" i="348" s="1"/>
  <c r="C34" i="348" s="1"/>
  <c r="K35" i="348"/>
  <c r="L35" i="348" s="1"/>
  <c r="W36" i="348"/>
  <c r="X36" i="348" s="1"/>
  <c r="E37" i="348"/>
  <c r="F37" i="348" s="1"/>
  <c r="AF37" i="348"/>
  <c r="AG37" i="348" s="1"/>
  <c r="E40" i="348"/>
  <c r="F40" i="348" s="1"/>
  <c r="AP40" i="348" s="1"/>
  <c r="C40" i="348" s="1"/>
  <c r="T42" i="348"/>
  <c r="U42" i="348" s="1"/>
  <c r="AP42" i="348" s="1"/>
  <c r="C42" i="348" s="1"/>
  <c r="AC42" i="348"/>
  <c r="AD42" i="348" s="1"/>
  <c r="T44" i="348"/>
  <c r="U44" i="348" s="1"/>
  <c r="AF45" i="348"/>
  <c r="AG45" i="348" s="1"/>
  <c r="AG67" i="348" s="1"/>
  <c r="Q46" i="348"/>
  <c r="R46" i="348" s="1"/>
  <c r="K48" i="348"/>
  <c r="L48" i="348" s="1"/>
  <c r="AL48" i="348"/>
  <c r="AM48" i="348" s="1"/>
  <c r="AI50" i="348"/>
  <c r="AJ50" i="348" s="1"/>
  <c r="Q52" i="348"/>
  <c r="R52" i="348" s="1"/>
  <c r="AP52" i="348" s="1"/>
  <c r="C52" i="348" s="1"/>
  <c r="AC52" i="348"/>
  <c r="AD52" i="348" s="1"/>
  <c r="K53" i="348"/>
  <c r="L53" i="348" s="1"/>
  <c r="AL53" i="348"/>
  <c r="AM53" i="348" s="1"/>
  <c r="E55" i="348"/>
  <c r="F55" i="348" s="1"/>
  <c r="W56" i="348"/>
  <c r="X56" i="348" s="1"/>
  <c r="T58" i="348"/>
  <c r="U58" i="348" s="1"/>
  <c r="AO58" i="348"/>
  <c r="Q58" i="348"/>
  <c r="R58" i="348" s="1"/>
  <c r="AP58" i="348" s="1"/>
  <c r="C58" i="348" s="1"/>
  <c r="AF58" i="348"/>
  <c r="AG58" i="348" s="1"/>
  <c r="Q59" i="348"/>
  <c r="R59" i="348" s="1"/>
  <c r="H60" i="348"/>
  <c r="I60" i="348" s="1"/>
  <c r="AI61" i="348"/>
  <c r="AJ61" i="348" s="1"/>
  <c r="W62" i="348"/>
  <c r="X62" i="348" s="1"/>
  <c r="K63" i="348"/>
  <c r="L63" i="348" s="1"/>
  <c r="E64" i="348"/>
  <c r="F64" i="348" s="1"/>
  <c r="AF51" i="348"/>
  <c r="AG51" i="348" s="1"/>
  <c r="H51" i="348"/>
  <c r="I51" i="348" s="1"/>
  <c r="AC51" i="348"/>
  <c r="AD51" i="348" s="1"/>
  <c r="K29" i="348"/>
  <c r="L29" i="348" s="1"/>
  <c r="AL18" i="348"/>
  <c r="AM18" i="348" s="1"/>
  <c r="AM22" i="348" s="1"/>
  <c r="AC24" i="348"/>
  <c r="AD24" i="348" s="1"/>
  <c r="AD43" i="348" s="1"/>
  <c r="AI28" i="348"/>
  <c r="AJ28" i="348" s="1"/>
  <c r="Q29" i="348"/>
  <c r="R29" i="348" s="1"/>
  <c r="AF31" i="348"/>
  <c r="AG31" i="348" s="1"/>
  <c r="N32" i="348"/>
  <c r="O32" i="348" s="1"/>
  <c r="AC34" i="348"/>
  <c r="AD34" i="348" s="1"/>
  <c r="N35" i="348"/>
  <c r="O35" i="348" s="1"/>
  <c r="N38" i="348"/>
  <c r="O38" i="348" s="1"/>
  <c r="W39" i="348"/>
  <c r="X39" i="348" s="1"/>
  <c r="H40" i="348"/>
  <c r="I40" i="348" s="1"/>
  <c r="T41" i="348"/>
  <c r="U41" i="348" s="1"/>
  <c r="AI45" i="348"/>
  <c r="AJ45" i="348" s="1"/>
  <c r="AO47" i="348"/>
  <c r="AL47" i="348"/>
  <c r="AM47" i="348" s="1"/>
  <c r="N47" i="348"/>
  <c r="O47" i="348" s="1"/>
  <c r="AP47" i="348" s="1"/>
  <c r="C47" i="348" s="1"/>
  <c r="AC47" i="348"/>
  <c r="AD47" i="348" s="1"/>
  <c r="T51" i="348"/>
  <c r="U51" i="348" s="1"/>
  <c r="T54" i="348"/>
  <c r="U54" i="348" s="1"/>
  <c r="H55" i="348"/>
  <c r="I55" i="348" s="1"/>
  <c r="AL55" i="348"/>
  <c r="AM55" i="348" s="1"/>
  <c r="Q57" i="348"/>
  <c r="R57" i="348" s="1"/>
  <c r="T63" i="348"/>
  <c r="U63" i="348" s="1"/>
  <c r="AL64" i="348"/>
  <c r="AM64" i="348" s="1"/>
  <c r="AF65" i="348"/>
  <c r="AG65" i="348" s="1"/>
  <c r="T66" i="348"/>
  <c r="U66" i="348" s="1"/>
  <c r="Z66" i="348"/>
  <c r="AA66" i="348" s="1"/>
  <c r="W65" i="348"/>
  <c r="X65" i="348" s="1"/>
  <c r="Z60" i="348"/>
  <c r="AA60" i="348" s="1"/>
  <c r="E66" i="348"/>
  <c r="F66" i="348" s="1"/>
  <c r="AC66" i="348"/>
  <c r="AD66" i="348" s="1"/>
  <c r="E60" i="348"/>
  <c r="F60" i="348" s="1"/>
  <c r="H66" i="348"/>
  <c r="I66" i="348" s="1"/>
  <c r="AC42" i="347"/>
  <c r="AD42" i="347" s="1"/>
  <c r="T44" i="347"/>
  <c r="U44" i="347" s="1"/>
  <c r="AF45" i="347"/>
  <c r="AG45" i="347" s="1"/>
  <c r="Q46" i="347"/>
  <c r="R46" i="347" s="1"/>
  <c r="K48" i="347"/>
  <c r="L48" i="347" s="1"/>
  <c r="AL48" i="347"/>
  <c r="AM48" i="347" s="1"/>
  <c r="AI50" i="347"/>
  <c r="AJ50" i="347" s="1"/>
  <c r="Q52" i="347"/>
  <c r="R52" i="347" s="1"/>
  <c r="AC52" i="347"/>
  <c r="AD52" i="347" s="1"/>
  <c r="K53" i="347"/>
  <c r="L53" i="347" s="1"/>
  <c r="AL53" i="347"/>
  <c r="AM53" i="347" s="1"/>
  <c r="H55" i="347"/>
  <c r="I55" i="347" s="1"/>
  <c r="AL55" i="347"/>
  <c r="AM55" i="347" s="1"/>
  <c r="Q57" i="347"/>
  <c r="R57" i="347" s="1"/>
  <c r="Z61" i="347"/>
  <c r="AA61" i="347" s="1"/>
  <c r="E63" i="347"/>
  <c r="F63" i="347" s="1"/>
  <c r="AI63" i="347"/>
  <c r="AJ63" i="347" s="1"/>
  <c r="Z64" i="347"/>
  <c r="AA64" i="347" s="1"/>
  <c r="K65" i="347"/>
  <c r="L65" i="347" s="1"/>
  <c r="AI66" i="347"/>
  <c r="AJ66" i="347" s="1"/>
  <c r="Q17" i="347"/>
  <c r="R17" i="347" s="1"/>
  <c r="E19" i="347"/>
  <c r="F19" i="347" s="1"/>
  <c r="AO20" i="347"/>
  <c r="N23" i="347"/>
  <c r="O23" i="347" s="1"/>
  <c r="H25" i="347"/>
  <c r="I25" i="347" s="1"/>
  <c r="E27" i="347"/>
  <c r="F27" i="347" s="1"/>
  <c r="AF27" i="347"/>
  <c r="AG27" i="347" s="1"/>
  <c r="AO28" i="347"/>
  <c r="K30" i="347"/>
  <c r="L30" i="347" s="1"/>
  <c r="W31" i="347"/>
  <c r="X31" i="347" s="1"/>
  <c r="Q33" i="347"/>
  <c r="R33" i="347" s="1"/>
  <c r="N35" i="347"/>
  <c r="O35" i="347" s="1"/>
  <c r="N38" i="347"/>
  <c r="O38" i="347" s="1"/>
  <c r="W39" i="347"/>
  <c r="X39" i="347" s="1"/>
  <c r="H40" i="347"/>
  <c r="I40" i="347" s="1"/>
  <c r="AP40" i="347" s="1"/>
  <c r="C40" i="347" s="1"/>
  <c r="T41" i="347"/>
  <c r="U41" i="347" s="1"/>
  <c r="AI45" i="347"/>
  <c r="AJ45" i="347" s="1"/>
  <c r="AO47" i="347"/>
  <c r="AL47" i="347"/>
  <c r="AM47" i="347" s="1"/>
  <c r="N47" i="347"/>
  <c r="O47" i="347" s="1"/>
  <c r="AC47" i="347"/>
  <c r="AD47" i="347" s="1"/>
  <c r="T54" i="347"/>
  <c r="U54" i="347" s="1"/>
  <c r="E58" i="347"/>
  <c r="F58" i="347" s="1"/>
  <c r="AI58" i="347"/>
  <c r="AJ58" i="347" s="1"/>
  <c r="Z59" i="347"/>
  <c r="AA59" i="347" s="1"/>
  <c r="K60" i="347"/>
  <c r="L60" i="347" s="1"/>
  <c r="T62" i="347"/>
  <c r="U62" i="347" s="1"/>
  <c r="AO65" i="347"/>
  <c r="AO17" i="347"/>
  <c r="AO23" i="347"/>
  <c r="AL25" i="347"/>
  <c r="AM25" i="347" s="1"/>
  <c r="Q28" i="347"/>
  <c r="R28" i="347" s="1"/>
  <c r="H32" i="347"/>
  <c r="I32" i="347" s="1"/>
  <c r="AP32" i="347" s="1"/>
  <c r="C32" i="347" s="1"/>
  <c r="AI32" i="347"/>
  <c r="AJ32" i="347" s="1"/>
  <c r="AF34" i="347"/>
  <c r="AG34" i="347" s="1"/>
  <c r="H34" i="347"/>
  <c r="I34" i="347" s="1"/>
  <c r="AO35" i="347"/>
  <c r="H37" i="347"/>
  <c r="I37" i="347" s="1"/>
  <c r="AP37" i="347" s="1"/>
  <c r="C37" i="347" s="1"/>
  <c r="AI37" i="347"/>
  <c r="AJ37" i="347" s="1"/>
  <c r="AO38" i="347"/>
  <c r="AL40" i="347"/>
  <c r="AM40" i="347" s="1"/>
  <c r="E42" i="347"/>
  <c r="F42" i="347" s="1"/>
  <c r="AF42" i="347"/>
  <c r="AG42" i="347" s="1"/>
  <c r="W44" i="347"/>
  <c r="X44" i="347" s="1"/>
  <c r="H45" i="347"/>
  <c r="I45" i="347" s="1"/>
  <c r="T46" i="347"/>
  <c r="U46" i="347" s="1"/>
  <c r="N48" i="347"/>
  <c r="O48" i="347" s="1"/>
  <c r="K50" i="347"/>
  <c r="L50" i="347" s="1"/>
  <c r="AL50" i="347"/>
  <c r="AM50" i="347" s="1"/>
  <c r="E52" i="347"/>
  <c r="F52" i="347" s="1"/>
  <c r="AF52" i="347"/>
  <c r="AG52" i="347" s="1"/>
  <c r="N53" i="347"/>
  <c r="O53" i="347" s="1"/>
  <c r="K55" i="347"/>
  <c r="L55" i="347" s="1"/>
  <c r="T57" i="347"/>
  <c r="U57" i="347" s="1"/>
  <c r="AO60" i="347"/>
  <c r="H63" i="347"/>
  <c r="I63" i="347" s="1"/>
  <c r="N65" i="347"/>
  <c r="O65" i="347" s="1"/>
  <c r="AL66" i="347"/>
  <c r="AM66" i="347" s="1"/>
  <c r="T17" i="347"/>
  <c r="U17" i="347" s="1"/>
  <c r="Z18" i="347"/>
  <c r="AA18" i="347" s="1"/>
  <c r="H19" i="347"/>
  <c r="I19" i="347" s="1"/>
  <c r="AI19" i="347"/>
  <c r="AJ19" i="347" s="1"/>
  <c r="T20" i="347"/>
  <c r="U20" i="347" s="1"/>
  <c r="Q21" i="347"/>
  <c r="R21" i="347" s="1"/>
  <c r="AC21" i="347"/>
  <c r="AD21" i="347" s="1"/>
  <c r="Q23" i="347"/>
  <c r="R23" i="347" s="1"/>
  <c r="H27" i="347"/>
  <c r="I27" i="347" s="1"/>
  <c r="AI27" i="347"/>
  <c r="AJ27" i="347" s="1"/>
  <c r="AC29" i="347"/>
  <c r="AD29" i="347" s="1"/>
  <c r="E29" i="347"/>
  <c r="F29" i="347" s="1"/>
  <c r="AP29" i="347" s="1"/>
  <c r="C29" i="347" s="1"/>
  <c r="AO30" i="347"/>
  <c r="T33" i="347"/>
  <c r="U33" i="347" s="1"/>
  <c r="E34" i="347"/>
  <c r="F34" i="347" s="1"/>
  <c r="Q35" i="347"/>
  <c r="R35" i="347" s="1"/>
  <c r="Q38" i="347"/>
  <c r="R38" i="347" s="1"/>
  <c r="W41" i="347"/>
  <c r="X41" i="347" s="1"/>
  <c r="K45" i="347"/>
  <c r="L45" i="347" s="1"/>
  <c r="AL45" i="347"/>
  <c r="AM45" i="347" s="1"/>
  <c r="E47" i="347"/>
  <c r="F47" i="347" s="1"/>
  <c r="AF47" i="347"/>
  <c r="AG47" i="347" s="1"/>
  <c r="AC49" i="347"/>
  <c r="AD49" i="347" s="1"/>
  <c r="W51" i="347"/>
  <c r="X51" i="347" s="1"/>
  <c r="AO53" i="347"/>
  <c r="AO55" i="347"/>
  <c r="AC56" i="347"/>
  <c r="AD56" i="347" s="1"/>
  <c r="H58" i="347"/>
  <c r="I58" i="347" s="1"/>
  <c r="AL58" i="347"/>
  <c r="AM58" i="347" s="1"/>
  <c r="N60" i="347"/>
  <c r="O60" i="347" s="1"/>
  <c r="W62" i="347"/>
  <c r="X62" i="347" s="1"/>
  <c r="AF66" i="347"/>
  <c r="AG66" i="347" s="1"/>
  <c r="AF18" i="347"/>
  <c r="AG18" i="347" s="1"/>
  <c r="H18" i="347"/>
  <c r="I18" i="347" s="1"/>
  <c r="AL19" i="347"/>
  <c r="AM19" i="347" s="1"/>
  <c r="AI24" i="347"/>
  <c r="AJ24" i="347" s="1"/>
  <c r="K24" i="347"/>
  <c r="L24" i="347" s="1"/>
  <c r="AC24" i="347"/>
  <c r="AD24" i="347" s="1"/>
  <c r="N25" i="347"/>
  <c r="O25" i="347" s="1"/>
  <c r="AO25" i="347"/>
  <c r="Z26" i="347"/>
  <c r="AA26" i="347" s="1"/>
  <c r="T28" i="347"/>
  <c r="U28" i="347" s="1"/>
  <c r="AF29" i="347"/>
  <c r="AG29" i="347" s="1"/>
  <c r="Q30" i="347"/>
  <c r="R30" i="347" s="1"/>
  <c r="K32" i="347"/>
  <c r="L32" i="347" s="1"/>
  <c r="AL32" i="347"/>
  <c r="AM32" i="347" s="1"/>
  <c r="AI34" i="347"/>
  <c r="AJ34" i="347" s="1"/>
  <c r="Q36" i="347"/>
  <c r="R36" i="347" s="1"/>
  <c r="AC36" i="347"/>
  <c r="AD36" i="347" s="1"/>
  <c r="K37" i="347"/>
  <c r="L37" i="347" s="1"/>
  <c r="AL37" i="347"/>
  <c r="AM37" i="347" s="1"/>
  <c r="Z39" i="347"/>
  <c r="AA39" i="347" s="1"/>
  <c r="AC39" i="347"/>
  <c r="AD39" i="347" s="1"/>
  <c r="N40" i="347"/>
  <c r="O40" i="347" s="1"/>
  <c r="H42" i="347"/>
  <c r="I42" i="347" s="1"/>
  <c r="AI42" i="347"/>
  <c r="AJ42" i="347" s="1"/>
  <c r="W46" i="347"/>
  <c r="X46" i="347" s="1"/>
  <c r="Q48" i="347"/>
  <c r="R48" i="347" s="1"/>
  <c r="W49" i="347"/>
  <c r="X49" i="347" s="1"/>
  <c r="N50" i="347"/>
  <c r="O50" i="347" s="1"/>
  <c r="H52" i="347"/>
  <c r="I52" i="347" s="1"/>
  <c r="AI52" i="347"/>
  <c r="AJ52" i="347" s="1"/>
  <c r="AC54" i="347"/>
  <c r="AD54" i="347" s="1"/>
  <c r="N55" i="347"/>
  <c r="O55" i="347" s="1"/>
  <c r="W57" i="347"/>
  <c r="X57" i="347" s="1"/>
  <c r="AF61" i="347"/>
  <c r="AG61" i="347" s="1"/>
  <c r="H61" i="347"/>
  <c r="I61" i="347" s="1"/>
  <c r="AC61" i="347"/>
  <c r="AD61" i="347" s="1"/>
  <c r="E61" i="347"/>
  <c r="F61" i="347" s="1"/>
  <c r="AL61" i="347"/>
  <c r="AM61" i="347" s="1"/>
  <c r="K63" i="347"/>
  <c r="L63" i="347" s="1"/>
  <c r="W64" i="347"/>
  <c r="X64" i="347" s="1"/>
  <c r="T64" i="347"/>
  <c r="U64" i="347" s="1"/>
  <c r="AO64" i="347"/>
  <c r="AF64" i="347"/>
  <c r="AG64" i="347" s="1"/>
  <c r="AC55" i="347"/>
  <c r="AD55" i="347" s="1"/>
  <c r="E55" i="347"/>
  <c r="F55" i="347" s="1"/>
  <c r="W54" i="347"/>
  <c r="X54" i="347" s="1"/>
  <c r="W17" i="347"/>
  <c r="X17" i="347" s="1"/>
  <c r="K19" i="347"/>
  <c r="L19" i="347" s="1"/>
  <c r="E21" i="347"/>
  <c r="F21" i="347" s="1"/>
  <c r="AF24" i="347"/>
  <c r="AG24" i="347" s="1"/>
  <c r="Q25" i="347"/>
  <c r="R25" i="347" s="1"/>
  <c r="K27" i="347"/>
  <c r="L27" i="347" s="1"/>
  <c r="AO31" i="347"/>
  <c r="AL31" i="347"/>
  <c r="AM31" i="347" s="1"/>
  <c r="N31" i="347"/>
  <c r="O31" i="347" s="1"/>
  <c r="AC31" i="347"/>
  <c r="AD31" i="347" s="1"/>
  <c r="T35" i="347"/>
  <c r="U35" i="347" s="1"/>
  <c r="T38" i="347"/>
  <c r="U38" i="347" s="1"/>
  <c r="AF39" i="347"/>
  <c r="AG39" i="347" s="1"/>
  <c r="AO40" i="347"/>
  <c r="Z41" i="347"/>
  <c r="AA41" i="347" s="1"/>
  <c r="AC44" i="347"/>
  <c r="AD44" i="347" s="1"/>
  <c r="E44" i="347"/>
  <c r="F44" i="347" s="1"/>
  <c r="N45" i="347"/>
  <c r="O45" i="347" s="1"/>
  <c r="H47" i="347"/>
  <c r="I47" i="347" s="1"/>
  <c r="AI47" i="347"/>
  <c r="AJ47" i="347" s="1"/>
  <c r="T48" i="347"/>
  <c r="U48" i="347" s="1"/>
  <c r="E49" i="347"/>
  <c r="F49" i="347" s="1"/>
  <c r="AF49" i="347"/>
  <c r="AG49" i="347" s="1"/>
  <c r="AO50" i="347"/>
  <c r="Z51" i="347"/>
  <c r="AA51" i="347" s="1"/>
  <c r="AL52" i="347"/>
  <c r="AM52" i="347" s="1"/>
  <c r="T53" i="347"/>
  <c r="U53" i="347" s="1"/>
  <c r="Z54" i="347"/>
  <c r="AA54" i="347" s="1"/>
  <c r="AI56" i="347"/>
  <c r="AJ56" i="347" s="1"/>
  <c r="K56" i="347"/>
  <c r="L56" i="347" s="1"/>
  <c r="AF56" i="347"/>
  <c r="AG56" i="347" s="1"/>
  <c r="H56" i="347"/>
  <c r="I56" i="347" s="1"/>
  <c r="AL56" i="347"/>
  <c r="AM56" i="347" s="1"/>
  <c r="K58" i="347"/>
  <c r="L58" i="347" s="1"/>
  <c r="W59" i="347"/>
  <c r="X59" i="347" s="1"/>
  <c r="T59" i="347"/>
  <c r="U59" i="347" s="1"/>
  <c r="AF59" i="347"/>
  <c r="AG59" i="347" s="1"/>
  <c r="Q60" i="347"/>
  <c r="R60" i="347" s="1"/>
  <c r="Z62" i="347"/>
  <c r="AA62" i="347" s="1"/>
  <c r="K66" i="347"/>
  <c r="L66" i="347" s="1"/>
  <c r="AO66" i="347"/>
  <c r="E18" i="347"/>
  <c r="F18" i="347" s="1"/>
  <c r="N19" i="347"/>
  <c r="O19" i="347" s="1"/>
  <c r="E24" i="347"/>
  <c r="F24" i="347" s="1"/>
  <c r="T26" i="347"/>
  <c r="U26" i="347" s="1"/>
  <c r="AC26" i="347"/>
  <c r="AD26" i="347" s="1"/>
  <c r="W28" i="347"/>
  <c r="X28" i="347" s="1"/>
  <c r="H29" i="347"/>
  <c r="I29" i="347" s="1"/>
  <c r="T30" i="347"/>
  <c r="U30" i="347" s="1"/>
  <c r="N32" i="347"/>
  <c r="O32" i="347" s="1"/>
  <c r="Z33" i="347"/>
  <c r="AA33" i="347" s="1"/>
  <c r="K34" i="347"/>
  <c r="L34" i="347" s="1"/>
  <c r="AL34" i="347"/>
  <c r="AM34" i="347" s="1"/>
  <c r="E36" i="347"/>
  <c r="F36" i="347" s="1"/>
  <c r="AF36" i="347"/>
  <c r="AG36" i="347" s="1"/>
  <c r="N37" i="347"/>
  <c r="O37" i="347" s="1"/>
  <c r="W38" i="347"/>
  <c r="X38" i="347" s="1"/>
  <c r="E39" i="347"/>
  <c r="F39" i="347" s="1"/>
  <c r="Q40" i="347"/>
  <c r="R40" i="347" s="1"/>
  <c r="K42" i="347"/>
  <c r="L42" i="347" s="1"/>
  <c r="AL42" i="347"/>
  <c r="AM42" i="347" s="1"/>
  <c r="AF44" i="347"/>
  <c r="AG44" i="347" s="1"/>
  <c r="AG67" i="347" s="1"/>
  <c r="AO45" i="347"/>
  <c r="Z46" i="347"/>
  <c r="AA46" i="347" s="1"/>
  <c r="Q50" i="347"/>
  <c r="R50" i="347" s="1"/>
  <c r="K52" i="347"/>
  <c r="L52" i="347" s="1"/>
  <c r="W53" i="347"/>
  <c r="X53" i="347" s="1"/>
  <c r="AF54" i="347"/>
  <c r="AG54" i="347" s="1"/>
  <c r="Q55" i="347"/>
  <c r="R55" i="347" s="1"/>
  <c r="Z57" i="347"/>
  <c r="AA57" i="347" s="1"/>
  <c r="K61" i="347"/>
  <c r="L61" i="347" s="1"/>
  <c r="T63" i="347"/>
  <c r="U63" i="347" s="1"/>
  <c r="E64" i="347"/>
  <c r="F64" i="347" s="1"/>
  <c r="AI64" i="347"/>
  <c r="AJ64" i="347" s="1"/>
  <c r="T65" i="347"/>
  <c r="U65" i="347" s="1"/>
  <c r="AI21" i="347"/>
  <c r="AJ21" i="347" s="1"/>
  <c r="T25" i="347"/>
  <c r="U25" i="347" s="1"/>
  <c r="E31" i="347"/>
  <c r="F31" i="347" s="1"/>
  <c r="AP31" i="347" s="1"/>
  <c r="C31" i="347" s="1"/>
  <c r="W35" i="347"/>
  <c r="X35" i="347" s="1"/>
  <c r="AO37" i="347"/>
  <c r="H39" i="347"/>
  <c r="I39" i="347" s="1"/>
  <c r="AC41" i="347"/>
  <c r="AD41" i="347" s="1"/>
  <c r="Q45" i="347"/>
  <c r="R45" i="347" s="1"/>
  <c r="K47" i="347"/>
  <c r="L47" i="347" s="1"/>
  <c r="H49" i="347"/>
  <c r="I49" i="347" s="1"/>
  <c r="AI49" i="347"/>
  <c r="AJ49" i="347" s="1"/>
  <c r="AF51" i="347"/>
  <c r="AG51" i="347" s="1"/>
  <c r="H51" i="347"/>
  <c r="I51" i="347" s="1"/>
  <c r="AC51" i="347"/>
  <c r="AD51" i="347" s="1"/>
  <c r="N52" i="347"/>
  <c r="O52" i="347" s="1"/>
  <c r="E54" i="347"/>
  <c r="F54" i="347" s="1"/>
  <c r="E56" i="347"/>
  <c r="F56" i="347" s="1"/>
  <c r="N58" i="347"/>
  <c r="O58" i="347" s="1"/>
  <c r="E59" i="347"/>
  <c r="F59" i="347" s="1"/>
  <c r="AP59" i="347" s="1"/>
  <c r="C59" i="347" s="1"/>
  <c r="AI59" i="347"/>
  <c r="AJ59" i="347" s="1"/>
  <c r="T60" i="347"/>
  <c r="U60" i="347" s="1"/>
  <c r="AO61" i="347"/>
  <c r="AC62" i="347"/>
  <c r="AD62" i="347" s="1"/>
  <c r="N66" i="347"/>
  <c r="O66" i="347" s="1"/>
  <c r="AO19" i="347"/>
  <c r="AI18" i="347"/>
  <c r="AJ18" i="347" s="1"/>
  <c r="Q19" i="347"/>
  <c r="R19" i="347" s="1"/>
  <c r="AL24" i="347"/>
  <c r="AM24" i="347" s="1"/>
  <c r="E26" i="347"/>
  <c r="F26" i="347" s="1"/>
  <c r="AF26" i="347"/>
  <c r="AG26" i="347" s="1"/>
  <c r="AO27" i="347"/>
  <c r="W30" i="347"/>
  <c r="X30" i="347" s="1"/>
  <c r="Q32" i="347"/>
  <c r="R32" i="347" s="1"/>
  <c r="W33" i="347"/>
  <c r="X33" i="347" s="1"/>
  <c r="N34" i="347"/>
  <c r="O34" i="347" s="1"/>
  <c r="H36" i="347"/>
  <c r="I36" i="347" s="1"/>
  <c r="AI36" i="347"/>
  <c r="AJ36" i="347" s="1"/>
  <c r="T40" i="347"/>
  <c r="U40" i="347" s="1"/>
  <c r="N42" i="347"/>
  <c r="O42" i="347" s="1"/>
  <c r="AO42" i="347"/>
  <c r="H44" i="347"/>
  <c r="I44" i="347" s="1"/>
  <c r="AI44" i="347"/>
  <c r="AJ44" i="347" s="1"/>
  <c r="AL46" i="347"/>
  <c r="AM46" i="347" s="1"/>
  <c r="N46" i="347"/>
  <c r="O46" i="347" s="1"/>
  <c r="AC46" i="347"/>
  <c r="AD46" i="347" s="1"/>
  <c r="Z48" i="347"/>
  <c r="AA48" i="347" s="1"/>
  <c r="T50" i="347"/>
  <c r="U50" i="347" s="1"/>
  <c r="AO52" i="347"/>
  <c r="Z53" i="347"/>
  <c r="AA53" i="347" s="1"/>
  <c r="AI54" i="347"/>
  <c r="AJ54" i="347" s="1"/>
  <c r="T55" i="347"/>
  <c r="U55" i="347" s="1"/>
  <c r="AO56" i="347"/>
  <c r="AC57" i="347"/>
  <c r="AD57" i="347" s="1"/>
  <c r="N61" i="347"/>
  <c r="O61" i="347" s="1"/>
  <c r="W63" i="347"/>
  <c r="X63" i="347" s="1"/>
  <c r="H64" i="347"/>
  <c r="I64" i="347" s="1"/>
  <c r="AL64" i="347"/>
  <c r="AM64" i="347" s="1"/>
  <c r="AC65" i="347"/>
  <c r="AD65" i="347" s="1"/>
  <c r="AC18" i="347"/>
  <c r="AD18" i="347" s="1"/>
  <c r="E17" i="347"/>
  <c r="F17" i="347" s="1"/>
  <c r="AC17" i="347"/>
  <c r="AD17" i="347" s="1"/>
  <c r="K18" i="347"/>
  <c r="L18" i="347" s="1"/>
  <c r="Q20" i="347"/>
  <c r="R20" i="347" s="1"/>
  <c r="AC20" i="347"/>
  <c r="AD20" i="347" s="1"/>
  <c r="K21" i="347"/>
  <c r="L21" i="347" s="1"/>
  <c r="W25" i="347"/>
  <c r="X25" i="347" s="1"/>
  <c r="Q27" i="347"/>
  <c r="R27" i="347" s="1"/>
  <c r="AC28" i="347"/>
  <c r="AD28" i="347" s="1"/>
  <c r="E28" i="347"/>
  <c r="F28" i="347" s="1"/>
  <c r="N29" i="347"/>
  <c r="O29" i="347" s="1"/>
  <c r="H31" i="347"/>
  <c r="I31" i="347" s="1"/>
  <c r="AI31" i="347"/>
  <c r="AJ31" i="347" s="1"/>
  <c r="T32" i="347"/>
  <c r="U32" i="347" s="1"/>
  <c r="E33" i="347"/>
  <c r="F33" i="347" s="1"/>
  <c r="AF33" i="347"/>
  <c r="AG33" i="347" s="1"/>
  <c r="AO34" i="347"/>
  <c r="Z35" i="347"/>
  <c r="AA35" i="347" s="1"/>
  <c r="AL36" i="347"/>
  <c r="AM36" i="347" s="1"/>
  <c r="T37" i="347"/>
  <c r="U37" i="347" s="1"/>
  <c r="Z38" i="347"/>
  <c r="AA38" i="347" s="1"/>
  <c r="AC38" i="347"/>
  <c r="AD38" i="347" s="1"/>
  <c r="K39" i="347"/>
  <c r="L39" i="347" s="1"/>
  <c r="AL39" i="347"/>
  <c r="AM39" i="347" s="1"/>
  <c r="E41" i="347"/>
  <c r="F41" i="347" s="1"/>
  <c r="AF41" i="347"/>
  <c r="AG41" i="347" s="1"/>
  <c r="Q42" i="347"/>
  <c r="R42" i="347" s="1"/>
  <c r="T45" i="347"/>
  <c r="U45" i="347" s="1"/>
  <c r="K49" i="347"/>
  <c r="L49" i="347" s="1"/>
  <c r="AL49" i="347"/>
  <c r="AM49" i="347" s="1"/>
  <c r="E51" i="347"/>
  <c r="F51" i="347" s="1"/>
  <c r="H54" i="347"/>
  <c r="I54" i="347" s="1"/>
  <c r="N56" i="347"/>
  <c r="O56" i="347" s="1"/>
  <c r="W58" i="347"/>
  <c r="X58" i="347" s="1"/>
  <c r="H59" i="347"/>
  <c r="I59" i="347" s="1"/>
  <c r="AL59" i="347"/>
  <c r="AM59" i="347" s="1"/>
  <c r="W60" i="347"/>
  <c r="X60" i="347" s="1"/>
  <c r="AL62" i="347"/>
  <c r="AM62" i="347" s="1"/>
  <c r="N62" i="347"/>
  <c r="O62" i="347" s="1"/>
  <c r="AI62" i="347"/>
  <c r="AJ62" i="347" s="1"/>
  <c r="K62" i="347"/>
  <c r="L62" i="347" s="1"/>
  <c r="AF62" i="347"/>
  <c r="AG62" i="347" s="1"/>
  <c r="Q66" i="347"/>
  <c r="R66" i="347" s="1"/>
  <c r="N27" i="347"/>
  <c r="O27" i="347" s="1"/>
  <c r="T19" i="347"/>
  <c r="U19" i="347" s="1"/>
  <c r="Z23" i="347"/>
  <c r="AA23" i="347" s="1"/>
  <c r="AC23" i="347"/>
  <c r="AD23" i="347" s="1"/>
  <c r="AF28" i="347"/>
  <c r="AG28" i="347" s="1"/>
  <c r="AO29" i="347"/>
  <c r="Z30" i="347"/>
  <c r="AA30" i="347" s="1"/>
  <c r="Q34" i="347"/>
  <c r="R34" i="347" s="1"/>
  <c r="K36" i="347"/>
  <c r="L36" i="347" s="1"/>
  <c r="W37" i="347"/>
  <c r="X37" i="347" s="1"/>
  <c r="W40" i="347"/>
  <c r="X40" i="347" s="1"/>
  <c r="K44" i="347"/>
  <c r="L44" i="347" s="1"/>
  <c r="AL44" i="347"/>
  <c r="AM44" i="347" s="1"/>
  <c r="E46" i="347"/>
  <c r="F46" i="347" s="1"/>
  <c r="AF46" i="347"/>
  <c r="AG46" i="347" s="1"/>
  <c r="Q47" i="347"/>
  <c r="R47" i="347" s="1"/>
  <c r="W48" i="347"/>
  <c r="X48" i="347" s="1"/>
  <c r="AO48" i="347"/>
  <c r="AC48" i="347"/>
  <c r="AD48" i="347" s="1"/>
  <c r="W50" i="347"/>
  <c r="X50" i="347" s="1"/>
  <c r="AI51" i="347"/>
  <c r="AJ51" i="347" s="1"/>
  <c r="T52" i="347"/>
  <c r="U52" i="347" s="1"/>
  <c r="Q53" i="347"/>
  <c r="R53" i="347" s="1"/>
  <c r="AC53" i="347"/>
  <c r="AD53" i="347" s="1"/>
  <c r="AL54" i="347"/>
  <c r="AM54" i="347" s="1"/>
  <c r="W55" i="347"/>
  <c r="X55" i="347" s="1"/>
  <c r="AL57" i="347"/>
  <c r="AM57" i="347" s="1"/>
  <c r="N57" i="347"/>
  <c r="O57" i="347" s="1"/>
  <c r="AI57" i="347"/>
  <c r="AJ57" i="347" s="1"/>
  <c r="K57" i="347"/>
  <c r="L57" i="347" s="1"/>
  <c r="AF57" i="347"/>
  <c r="AG57" i="347" s="1"/>
  <c r="Q61" i="347"/>
  <c r="R61" i="347" s="1"/>
  <c r="Z63" i="347"/>
  <c r="AA63" i="347" s="1"/>
  <c r="K64" i="347"/>
  <c r="L64" i="347" s="1"/>
  <c r="AF65" i="347"/>
  <c r="AG65" i="347" s="1"/>
  <c r="AI39" i="347"/>
  <c r="AJ39" i="347" s="1"/>
  <c r="N24" i="347"/>
  <c r="O24" i="347" s="1"/>
  <c r="H17" i="347"/>
  <c r="I17" i="347" s="1"/>
  <c r="AF17" i="347"/>
  <c r="AG17" i="347" s="1"/>
  <c r="N18" i="347"/>
  <c r="O18" i="347" s="1"/>
  <c r="E20" i="347"/>
  <c r="F20" i="347" s="1"/>
  <c r="AF20" i="347"/>
  <c r="AG20" i="347" s="1"/>
  <c r="N21" i="347"/>
  <c r="O21" i="347" s="1"/>
  <c r="AF23" i="347"/>
  <c r="AG23" i="347" s="1"/>
  <c r="AO24" i="347"/>
  <c r="Q29" i="347"/>
  <c r="R29" i="347" s="1"/>
  <c r="K31" i="347"/>
  <c r="L31" i="347" s="1"/>
  <c r="H33" i="347"/>
  <c r="I33" i="347" s="1"/>
  <c r="AI33" i="347"/>
  <c r="AJ33" i="347" s="1"/>
  <c r="AF35" i="347"/>
  <c r="AG35" i="347" s="1"/>
  <c r="H35" i="347"/>
  <c r="I35" i="347" s="1"/>
  <c r="AC35" i="347"/>
  <c r="AD35" i="347" s="1"/>
  <c r="N36" i="347"/>
  <c r="O36" i="347" s="1"/>
  <c r="E38" i="347"/>
  <c r="F38" i="347" s="1"/>
  <c r="AF38" i="347"/>
  <c r="AG38" i="347" s="1"/>
  <c r="N39" i="347"/>
  <c r="O39" i="347" s="1"/>
  <c r="W45" i="347"/>
  <c r="X45" i="347" s="1"/>
  <c r="AI46" i="347"/>
  <c r="AJ46" i="347" s="1"/>
  <c r="T47" i="347"/>
  <c r="U47" i="347" s="1"/>
  <c r="N49" i="347"/>
  <c r="O49" i="347" s="1"/>
  <c r="AL51" i="347"/>
  <c r="AM51" i="347" s="1"/>
  <c r="K54" i="347"/>
  <c r="L54" i="347" s="1"/>
  <c r="Q56" i="347"/>
  <c r="R56" i="347" s="1"/>
  <c r="Z58" i="347"/>
  <c r="AA58" i="347" s="1"/>
  <c r="K59" i="347"/>
  <c r="L59" i="347" s="1"/>
  <c r="AF60" i="347"/>
  <c r="AG60" i="347" s="1"/>
  <c r="E62" i="347"/>
  <c r="F62" i="347" s="1"/>
  <c r="Z65" i="347"/>
  <c r="AA65" i="347" s="1"/>
  <c r="T66" i="347"/>
  <c r="U66" i="347" s="1"/>
  <c r="W23" i="347"/>
  <c r="X23" i="347" s="1"/>
  <c r="H24" i="347"/>
  <c r="I24" i="347" s="1"/>
  <c r="K29" i="347"/>
  <c r="L29" i="347" s="1"/>
  <c r="AL29" i="347"/>
  <c r="AM29" i="347" s="1"/>
  <c r="AF31" i="347"/>
  <c r="AG31" i="347" s="1"/>
  <c r="AI41" i="347"/>
  <c r="AJ41" i="347" s="1"/>
  <c r="K41" i="347"/>
  <c r="L41" i="347" s="1"/>
  <c r="AL21" i="347"/>
  <c r="AM21" i="347" s="1"/>
  <c r="AL18" i="347"/>
  <c r="AM18" i="347" s="1"/>
  <c r="AM22" i="347" s="1"/>
  <c r="H26" i="347"/>
  <c r="I26" i="347" s="1"/>
  <c r="W19" i="347"/>
  <c r="X19" i="347" s="1"/>
  <c r="AO21" i="347"/>
  <c r="E23" i="347"/>
  <c r="F23" i="347" s="1"/>
  <c r="Q24" i="347"/>
  <c r="R24" i="347" s="1"/>
  <c r="K26" i="347"/>
  <c r="L26" i="347" s="1"/>
  <c r="AL26" i="347"/>
  <c r="AM26" i="347" s="1"/>
  <c r="H28" i="347"/>
  <c r="I28" i="347" s="1"/>
  <c r="AI28" i="347"/>
  <c r="AJ28" i="347" s="1"/>
  <c r="AL30" i="347"/>
  <c r="AM30" i="347" s="1"/>
  <c r="N30" i="347"/>
  <c r="O30" i="347" s="1"/>
  <c r="AC30" i="347"/>
  <c r="AD30" i="347" s="1"/>
  <c r="T34" i="347"/>
  <c r="U34" i="347" s="1"/>
  <c r="AO36" i="347"/>
  <c r="AO39" i="347"/>
  <c r="AL41" i="347"/>
  <c r="AM41" i="347" s="1"/>
  <c r="W42" i="347"/>
  <c r="X42" i="347" s="1"/>
  <c r="N44" i="347"/>
  <c r="O44" i="347" s="1"/>
  <c r="H46" i="347"/>
  <c r="I46" i="347" s="1"/>
  <c r="E48" i="347"/>
  <c r="F48" i="347" s="1"/>
  <c r="AF48" i="347"/>
  <c r="AG48" i="347" s="1"/>
  <c r="AO49" i="347"/>
  <c r="K51" i="347"/>
  <c r="L51" i="347" s="1"/>
  <c r="W52" i="347"/>
  <c r="X52" i="347" s="1"/>
  <c r="E53" i="347"/>
  <c r="F53" i="347" s="1"/>
  <c r="AF53" i="347"/>
  <c r="AG53" i="347" s="1"/>
  <c r="AF55" i="347"/>
  <c r="AG55" i="347" s="1"/>
  <c r="E57" i="347"/>
  <c r="F57" i="347" s="1"/>
  <c r="AO59" i="347"/>
  <c r="T61" i="347"/>
  <c r="U61" i="347" s="1"/>
  <c r="AO62" i="347"/>
  <c r="N64" i="347"/>
  <c r="O64" i="347" s="1"/>
  <c r="E65" i="347"/>
  <c r="F65" i="347" s="1"/>
  <c r="AI65" i="347"/>
  <c r="AJ65" i="347" s="1"/>
  <c r="Z17" i="347"/>
  <c r="AA17" i="347" s="1"/>
  <c r="H21" i="347"/>
  <c r="I21" i="347" s="1"/>
  <c r="K17" i="347"/>
  <c r="L17" i="347" s="1"/>
  <c r="AI17" i="347"/>
  <c r="AJ17" i="347" s="1"/>
  <c r="Q18" i="347"/>
  <c r="R18" i="347" s="1"/>
  <c r="AO18" i="347"/>
  <c r="H20" i="347"/>
  <c r="I20" i="347" s="1"/>
  <c r="AI20" i="347"/>
  <c r="AJ20" i="347" s="1"/>
  <c r="H23" i="347"/>
  <c r="I23" i="347" s="1"/>
  <c r="AI23" i="347"/>
  <c r="AJ23" i="347" s="1"/>
  <c r="AI25" i="347"/>
  <c r="AJ25" i="347" s="1"/>
  <c r="K25" i="347"/>
  <c r="L25" i="347" s="1"/>
  <c r="AC25" i="347"/>
  <c r="AD25" i="347" s="1"/>
  <c r="Z27" i="347"/>
  <c r="AA27" i="347" s="1"/>
  <c r="T29" i="347"/>
  <c r="U29" i="347" s="1"/>
  <c r="K33" i="347"/>
  <c r="L33" i="347" s="1"/>
  <c r="AL33" i="347"/>
  <c r="AM33" i="347" s="1"/>
  <c r="E35" i="347"/>
  <c r="F35" i="347" s="1"/>
  <c r="H38" i="347"/>
  <c r="I38" i="347" s="1"/>
  <c r="AI38" i="347"/>
  <c r="AJ38" i="347" s="1"/>
  <c r="Q39" i="347"/>
  <c r="R39" i="347" s="1"/>
  <c r="AO44" i="347"/>
  <c r="Z45" i="347"/>
  <c r="AA45" i="347" s="1"/>
  <c r="AA67" i="347" s="1"/>
  <c r="K46" i="347"/>
  <c r="L46" i="347" s="1"/>
  <c r="W47" i="347"/>
  <c r="X47" i="347" s="1"/>
  <c r="Q49" i="347"/>
  <c r="R49" i="347" s="1"/>
  <c r="AC50" i="347"/>
  <c r="AD50" i="347" s="1"/>
  <c r="N51" i="347"/>
  <c r="O51" i="347" s="1"/>
  <c r="N54" i="347"/>
  <c r="O54" i="347" s="1"/>
  <c r="AO54" i="347"/>
  <c r="T56" i="347"/>
  <c r="U56" i="347" s="1"/>
  <c r="AO57" i="347"/>
  <c r="AC58" i="347"/>
  <c r="AD58" i="347" s="1"/>
  <c r="N59" i="347"/>
  <c r="O59" i="347" s="1"/>
  <c r="AC60" i="347"/>
  <c r="AD60" i="347" s="1"/>
  <c r="AI60" i="347"/>
  <c r="AJ60" i="347" s="1"/>
  <c r="H62" i="347"/>
  <c r="I62" i="347" s="1"/>
  <c r="W66" i="347"/>
  <c r="X66" i="347" s="1"/>
  <c r="Z28" i="347"/>
  <c r="AA28" i="347" s="1"/>
  <c r="AL20" i="347"/>
  <c r="AM20" i="347" s="1"/>
  <c r="T21" i="347"/>
  <c r="U21" i="347" s="1"/>
  <c r="T24" i="347"/>
  <c r="U24" i="347" s="1"/>
  <c r="U43" i="347" s="1"/>
  <c r="N26" i="347"/>
  <c r="O26" i="347" s="1"/>
  <c r="AO26" i="347"/>
  <c r="K28" i="347"/>
  <c r="L28" i="347" s="1"/>
  <c r="AL28" i="347"/>
  <c r="AM28" i="347" s="1"/>
  <c r="E30" i="347"/>
  <c r="F30" i="347" s="1"/>
  <c r="AF30" i="347"/>
  <c r="AG30" i="347" s="1"/>
  <c r="Q31" i="347"/>
  <c r="R31" i="347" s="1"/>
  <c r="W32" i="347"/>
  <c r="X32" i="347" s="1"/>
  <c r="AO32" i="347"/>
  <c r="AC32" i="347"/>
  <c r="AD32" i="347" s="1"/>
  <c r="W34" i="347"/>
  <c r="X34" i="347" s="1"/>
  <c r="AI35" i="347"/>
  <c r="AJ35" i="347" s="1"/>
  <c r="T36" i="347"/>
  <c r="U36" i="347" s="1"/>
  <c r="Q37" i="347"/>
  <c r="R37" i="347" s="1"/>
  <c r="AC37" i="347"/>
  <c r="AD37" i="347" s="1"/>
  <c r="AI40" i="347"/>
  <c r="AJ40" i="347" s="1"/>
  <c r="K40" i="347"/>
  <c r="L40" i="347" s="1"/>
  <c r="AC40" i="347"/>
  <c r="AD40" i="347" s="1"/>
  <c r="N41" i="347"/>
  <c r="O41" i="347" s="1"/>
  <c r="AO41" i="347"/>
  <c r="Z42" i="347"/>
  <c r="AA42" i="347" s="1"/>
  <c r="Q44" i="347"/>
  <c r="R44" i="347" s="1"/>
  <c r="H48" i="347"/>
  <c r="I48" i="347" s="1"/>
  <c r="AI48" i="347"/>
  <c r="AJ48" i="347" s="1"/>
  <c r="AF50" i="347"/>
  <c r="AG50" i="347" s="1"/>
  <c r="H50" i="347"/>
  <c r="I50" i="347" s="1"/>
  <c r="AO51" i="347"/>
  <c r="Z52" i="347"/>
  <c r="AA52" i="347" s="1"/>
  <c r="H53" i="347"/>
  <c r="I53" i="347" s="1"/>
  <c r="AI53" i="347"/>
  <c r="AJ53" i="347" s="1"/>
  <c r="AI55" i="347"/>
  <c r="AJ55" i="347" s="1"/>
  <c r="H57" i="347"/>
  <c r="I57" i="347" s="1"/>
  <c r="W61" i="347"/>
  <c r="X61" i="347" s="1"/>
  <c r="AO63" i="347"/>
  <c r="Q63" i="347"/>
  <c r="R63" i="347" s="1"/>
  <c r="AL63" i="347"/>
  <c r="AM63" i="347" s="1"/>
  <c r="N63" i="347"/>
  <c r="O63" i="347" s="1"/>
  <c r="AF63" i="347"/>
  <c r="AG63" i="347" s="1"/>
  <c r="Q64" i="347"/>
  <c r="R64" i="347" s="1"/>
  <c r="H65" i="347"/>
  <c r="I65" i="347" s="1"/>
  <c r="AL65" i="347"/>
  <c r="AM65" i="347" s="1"/>
  <c r="Z20" i="347"/>
  <c r="AA20" i="347" s="1"/>
  <c r="AC33" i="347"/>
  <c r="AD33" i="347" s="1"/>
  <c r="AI26" i="347"/>
  <c r="AJ26" i="347" s="1"/>
  <c r="N17" i="347"/>
  <c r="O17" i="347" s="1"/>
  <c r="O22" i="347" s="1"/>
  <c r="T18" i="347"/>
  <c r="U18" i="347" s="1"/>
  <c r="AF19" i="347"/>
  <c r="AG19" i="347" s="1"/>
  <c r="K20" i="347"/>
  <c r="L20" i="347" s="1"/>
  <c r="W21" i="347"/>
  <c r="X21" i="347" s="1"/>
  <c r="K23" i="347"/>
  <c r="L23" i="347" s="1"/>
  <c r="AL23" i="347"/>
  <c r="AM23" i="347" s="1"/>
  <c r="AM43" i="347" s="1"/>
  <c r="E25" i="347"/>
  <c r="F25" i="347" s="1"/>
  <c r="AF25" i="347"/>
  <c r="AG25" i="347" s="1"/>
  <c r="Q26" i="347"/>
  <c r="R26" i="347" s="1"/>
  <c r="T27" i="347"/>
  <c r="U27" i="347" s="1"/>
  <c r="AC27" i="347"/>
  <c r="AD27" i="347" s="1"/>
  <c r="W29" i="347"/>
  <c r="X29" i="347" s="1"/>
  <c r="AI30" i="347"/>
  <c r="AJ30" i="347" s="1"/>
  <c r="T31" i="347"/>
  <c r="U31" i="347" s="1"/>
  <c r="N33" i="347"/>
  <c r="O33" i="347" s="1"/>
  <c r="AL35" i="347"/>
  <c r="AM35" i="347" s="1"/>
  <c r="K38" i="347"/>
  <c r="L38" i="347" s="1"/>
  <c r="AL38" i="347"/>
  <c r="AM38" i="347" s="1"/>
  <c r="T39" i="347"/>
  <c r="U39" i="347" s="1"/>
  <c r="AF40" i="347"/>
  <c r="AG40" i="347" s="1"/>
  <c r="Q41" i="347"/>
  <c r="R41" i="347" s="1"/>
  <c r="AC45" i="347"/>
  <c r="AD45" i="347" s="1"/>
  <c r="E45" i="347"/>
  <c r="F45" i="347" s="1"/>
  <c r="AO46" i="347"/>
  <c r="Z47" i="347"/>
  <c r="AA47" i="347" s="1"/>
  <c r="T49" i="347"/>
  <c r="U49" i="347" s="1"/>
  <c r="E50" i="347"/>
  <c r="F50" i="347" s="1"/>
  <c r="Q51" i="347"/>
  <c r="R51" i="347" s="1"/>
  <c r="Q54" i="347"/>
  <c r="R54" i="347" s="1"/>
  <c r="Z55" i="347"/>
  <c r="AA55" i="347" s="1"/>
  <c r="W56" i="347"/>
  <c r="X56" i="347" s="1"/>
  <c r="T58" i="347"/>
  <c r="U58" i="347" s="1"/>
  <c r="AO58" i="347"/>
  <c r="Q58" i="347"/>
  <c r="R58" i="347" s="1"/>
  <c r="AF58" i="347"/>
  <c r="AG58" i="347" s="1"/>
  <c r="Q59" i="347"/>
  <c r="R59" i="347" s="1"/>
  <c r="H60" i="347"/>
  <c r="I60" i="347" s="1"/>
  <c r="AL60" i="347"/>
  <c r="AM60" i="347" s="1"/>
  <c r="Q62" i="347"/>
  <c r="R62" i="347" s="1"/>
  <c r="Z66" i="347"/>
  <c r="AA66" i="347" s="1"/>
  <c r="W65" i="347"/>
  <c r="X65" i="347" s="1"/>
  <c r="Z60" i="347"/>
  <c r="AA60" i="347" s="1"/>
  <c r="E66" i="347"/>
  <c r="F66" i="347" s="1"/>
  <c r="AC66" i="347"/>
  <c r="AD66" i="347" s="1"/>
  <c r="E60" i="347"/>
  <c r="F60" i="347" s="1"/>
  <c r="H66" i="347"/>
  <c r="I66" i="347" s="1"/>
  <c r="AO31" i="346"/>
  <c r="Q31" i="346"/>
  <c r="R31" i="346" s="1"/>
  <c r="T31" i="346"/>
  <c r="U31" i="346" s="1"/>
  <c r="AI31" i="346"/>
  <c r="AJ31" i="346" s="1"/>
  <c r="N31" i="346"/>
  <c r="O31" i="346" s="1"/>
  <c r="H31" i="346"/>
  <c r="I31" i="346" s="1"/>
  <c r="AL31" i="346"/>
  <c r="AM31" i="346" s="1"/>
  <c r="K31" i="346"/>
  <c r="L31" i="346" s="1"/>
  <c r="AF31" i="346"/>
  <c r="AG31" i="346" s="1"/>
  <c r="E31" i="346"/>
  <c r="F31" i="346" s="1"/>
  <c r="Z31" i="346"/>
  <c r="AA31" i="346" s="1"/>
  <c r="W31" i="346"/>
  <c r="X31" i="346" s="1"/>
  <c r="AC31" i="346"/>
  <c r="AD31" i="346" s="1"/>
  <c r="AI51" i="346"/>
  <c r="AJ51" i="346" s="1"/>
  <c r="K51" i="346"/>
  <c r="L51" i="346" s="1"/>
  <c r="Z51" i="346"/>
  <c r="AA51" i="346" s="1"/>
  <c r="W51" i="346"/>
  <c r="X51" i="346" s="1"/>
  <c r="T51" i="346"/>
  <c r="U51" i="346" s="1"/>
  <c r="Q51" i="346"/>
  <c r="R51" i="346" s="1"/>
  <c r="AO51" i="346"/>
  <c r="N51" i="346"/>
  <c r="O51" i="346" s="1"/>
  <c r="H51" i="346"/>
  <c r="I51" i="346" s="1"/>
  <c r="AL51" i="346"/>
  <c r="AM51" i="346" s="1"/>
  <c r="E51" i="346"/>
  <c r="F51" i="346" s="1"/>
  <c r="AF51" i="346"/>
  <c r="AG51" i="346" s="1"/>
  <c r="AC51" i="346"/>
  <c r="AD51" i="346" s="1"/>
  <c r="N38" i="346"/>
  <c r="O38" i="346" s="1"/>
  <c r="K19" i="346"/>
  <c r="L19" i="346" s="1"/>
  <c r="Z26" i="346"/>
  <c r="AA26" i="346" s="1"/>
  <c r="Z29" i="346"/>
  <c r="AA29" i="346" s="1"/>
  <c r="K32" i="346"/>
  <c r="L32" i="346" s="1"/>
  <c r="Q35" i="346"/>
  <c r="R35" i="346" s="1"/>
  <c r="Z42" i="346"/>
  <c r="AA42" i="346" s="1"/>
  <c r="AC52" i="346"/>
  <c r="AD52" i="346" s="1"/>
  <c r="E42" i="346"/>
  <c r="F42" i="346" s="1"/>
  <c r="AF61" i="346"/>
  <c r="AG61" i="346" s="1"/>
  <c r="H61" i="346"/>
  <c r="I61" i="346" s="1"/>
  <c r="Z61" i="346"/>
  <c r="AA61" i="346" s="1"/>
  <c r="W61" i="346"/>
  <c r="X61" i="346" s="1"/>
  <c r="T61" i="346"/>
  <c r="U61" i="346" s="1"/>
  <c r="Q61" i="346"/>
  <c r="R61" i="346" s="1"/>
  <c r="AO61" i="346"/>
  <c r="N61" i="346"/>
  <c r="O61" i="346" s="1"/>
  <c r="K61" i="346"/>
  <c r="L61" i="346" s="1"/>
  <c r="AL61" i="346"/>
  <c r="AM61" i="346" s="1"/>
  <c r="E61" i="346"/>
  <c r="F61" i="346" s="1"/>
  <c r="AC61" i="346"/>
  <c r="AD61" i="346" s="1"/>
  <c r="W54" i="346"/>
  <c r="X54" i="346" s="1"/>
  <c r="W65" i="346"/>
  <c r="X65" i="346" s="1"/>
  <c r="AO60" i="346"/>
  <c r="N60" i="346"/>
  <c r="O60" i="346" s="1"/>
  <c r="AC49" i="346"/>
  <c r="AD49" i="346" s="1"/>
  <c r="AF40" i="346"/>
  <c r="AG40" i="346" s="1"/>
  <c r="E40" i="346"/>
  <c r="F40" i="346" s="1"/>
  <c r="AL38" i="346"/>
  <c r="AM38" i="346" s="1"/>
  <c r="K38" i="346"/>
  <c r="L38" i="346" s="1"/>
  <c r="AI30" i="346"/>
  <c r="AJ30" i="346" s="1"/>
  <c r="H30" i="346"/>
  <c r="I30" i="346" s="1"/>
  <c r="AC26" i="346"/>
  <c r="AD26" i="346" s="1"/>
  <c r="AF23" i="346"/>
  <c r="AG23" i="346" s="1"/>
  <c r="E23" i="346"/>
  <c r="F23" i="346" s="1"/>
  <c r="AC19" i="346"/>
  <c r="AD19" i="346" s="1"/>
  <c r="Z27" i="346"/>
  <c r="AA27" i="346" s="1"/>
  <c r="AC17" i="346"/>
  <c r="AD17" i="346" s="1"/>
  <c r="H57" i="346"/>
  <c r="I57" i="346" s="1"/>
  <c r="AL65" i="346"/>
  <c r="AM65" i="346" s="1"/>
  <c r="H65" i="346"/>
  <c r="I65" i="346" s="1"/>
  <c r="K54" i="346"/>
  <c r="L54" i="346" s="1"/>
  <c r="W49" i="346"/>
  <c r="X49" i="346" s="1"/>
  <c r="AL33" i="346"/>
  <c r="AM33" i="346" s="1"/>
  <c r="K33" i="346"/>
  <c r="L33" i="346" s="1"/>
  <c r="AC23" i="346"/>
  <c r="AD23" i="346" s="1"/>
  <c r="Q32" i="346"/>
  <c r="R32" i="346" s="1"/>
  <c r="AI25" i="346"/>
  <c r="AJ25" i="346" s="1"/>
  <c r="K18" i="346"/>
  <c r="L18" i="346" s="1"/>
  <c r="AL55" i="346"/>
  <c r="AM55" i="346" s="1"/>
  <c r="W66" i="346"/>
  <c r="X66" i="346" s="1"/>
  <c r="K60" i="346"/>
  <c r="L60" i="346" s="1"/>
  <c r="AL54" i="346"/>
  <c r="AM54" i="346" s="1"/>
  <c r="AI38" i="346"/>
  <c r="AJ38" i="346" s="1"/>
  <c r="H38" i="346"/>
  <c r="I38" i="346" s="1"/>
  <c r="AO26" i="346"/>
  <c r="T23" i="346"/>
  <c r="U23" i="346" s="1"/>
  <c r="T54" i="346"/>
  <c r="U54" i="346" s="1"/>
  <c r="AI65" i="346"/>
  <c r="AJ65" i="346" s="1"/>
  <c r="E65" i="346"/>
  <c r="F65" i="346" s="1"/>
  <c r="AC63" i="346"/>
  <c r="AD63" i="346" s="1"/>
  <c r="AL60" i="346"/>
  <c r="AM60" i="346" s="1"/>
  <c r="Z59" i="346"/>
  <c r="AA59" i="346" s="1"/>
  <c r="H54" i="346"/>
  <c r="I54" i="346" s="1"/>
  <c r="AL50" i="346"/>
  <c r="AM50" i="346" s="1"/>
  <c r="T49" i="346"/>
  <c r="U49" i="346" s="1"/>
  <c r="Z45" i="346"/>
  <c r="AA45" i="346" s="1"/>
  <c r="AA67" i="346" s="1"/>
  <c r="AI33" i="346"/>
  <c r="AJ33" i="346" s="1"/>
  <c r="H33" i="346"/>
  <c r="I33" i="346" s="1"/>
  <c r="Z32" i="346"/>
  <c r="AA32" i="346" s="1"/>
  <c r="Z23" i="346"/>
  <c r="AA23" i="346" s="1"/>
  <c r="T66" i="346"/>
  <c r="U66" i="346" s="1"/>
  <c r="H60" i="346"/>
  <c r="I60" i="346" s="1"/>
  <c r="T59" i="346"/>
  <c r="U59" i="346" s="1"/>
  <c r="AI54" i="346"/>
  <c r="AJ54" i="346" s="1"/>
  <c r="W42" i="346"/>
  <c r="X42" i="346" s="1"/>
  <c r="Z40" i="346"/>
  <c r="AA40" i="346" s="1"/>
  <c r="AF38" i="346"/>
  <c r="AG38" i="346" s="1"/>
  <c r="E38" i="346"/>
  <c r="F38" i="346" s="1"/>
  <c r="W26" i="346"/>
  <c r="X26" i="346" s="1"/>
  <c r="W19" i="346"/>
  <c r="X19" i="346" s="1"/>
  <c r="H28" i="346"/>
  <c r="I28" i="346" s="1"/>
  <c r="E17" i="346"/>
  <c r="F17" i="346" s="1"/>
  <c r="H53" i="346"/>
  <c r="I53" i="346" s="1"/>
  <c r="AF65" i="346"/>
  <c r="AG65" i="346" s="1"/>
  <c r="AI60" i="346"/>
  <c r="AJ60" i="346" s="1"/>
  <c r="E54" i="346"/>
  <c r="F54" i="346" s="1"/>
  <c r="Q49" i="346"/>
  <c r="R49" i="346" s="1"/>
  <c r="W45" i="346"/>
  <c r="X45" i="346" s="1"/>
  <c r="X67" i="346" s="1"/>
  <c r="AF33" i="346"/>
  <c r="AG33" i="346" s="1"/>
  <c r="E33" i="346"/>
  <c r="F33" i="346" s="1"/>
  <c r="T32" i="346"/>
  <c r="U32" i="346" s="1"/>
  <c r="W23" i="346"/>
  <c r="X23" i="346" s="1"/>
  <c r="X43" i="346" s="1"/>
  <c r="AO37" i="346"/>
  <c r="Q66" i="346"/>
  <c r="R66" i="346" s="1"/>
  <c r="Q59" i="346"/>
  <c r="R59" i="346" s="1"/>
  <c r="AF54" i="346"/>
  <c r="AG54" i="346" s="1"/>
  <c r="Q42" i="346"/>
  <c r="R42" i="346" s="1"/>
  <c r="W40" i="346"/>
  <c r="X40" i="346" s="1"/>
  <c r="AC38" i="346"/>
  <c r="AD38" i="346" s="1"/>
  <c r="Q37" i="346"/>
  <c r="R37" i="346" s="1"/>
  <c r="Z30" i="346"/>
  <c r="AA30" i="346" s="1"/>
  <c r="T19" i="346"/>
  <c r="U19" i="346" s="1"/>
  <c r="W56" i="346"/>
  <c r="X56" i="346" s="1"/>
  <c r="N45" i="346"/>
  <c r="O45" i="346" s="1"/>
  <c r="AC65" i="346"/>
  <c r="AD65" i="346" s="1"/>
  <c r="W63" i="346"/>
  <c r="X63" i="346" s="1"/>
  <c r="AF60" i="346"/>
  <c r="AG60" i="346" s="1"/>
  <c r="AF58" i="346"/>
  <c r="AG58" i="346" s="1"/>
  <c r="AC56" i="346"/>
  <c r="AD56" i="346" s="1"/>
  <c r="AO49" i="346"/>
  <c r="N49" i="346"/>
  <c r="O49" i="346" s="1"/>
  <c r="N47" i="346"/>
  <c r="O47" i="346" s="1"/>
  <c r="T45" i="346"/>
  <c r="U45" i="346" s="1"/>
  <c r="AF41" i="346"/>
  <c r="AG41" i="346" s="1"/>
  <c r="E41" i="346"/>
  <c r="F41" i="346" s="1"/>
  <c r="W35" i="346"/>
  <c r="X35" i="346" s="1"/>
  <c r="AC33" i="346"/>
  <c r="AD33" i="346" s="1"/>
  <c r="Q26" i="346"/>
  <c r="R26" i="346" s="1"/>
  <c r="Z20" i="346"/>
  <c r="AA20" i="346" s="1"/>
  <c r="Q65" i="346"/>
  <c r="R65" i="346" s="1"/>
  <c r="N66" i="346"/>
  <c r="O66" i="346" s="1"/>
  <c r="AO59" i="346"/>
  <c r="N59" i="346"/>
  <c r="O59" i="346" s="1"/>
  <c r="AC54" i="346"/>
  <c r="AD54" i="346" s="1"/>
  <c r="Z50" i="346"/>
  <c r="AA50" i="346" s="1"/>
  <c r="N42" i="346"/>
  <c r="O42" i="346" s="1"/>
  <c r="T40" i="346"/>
  <c r="U40" i="346" s="1"/>
  <c r="W38" i="346"/>
  <c r="X38" i="346" s="1"/>
  <c r="N37" i="346"/>
  <c r="O37" i="346" s="1"/>
  <c r="AO32" i="346"/>
  <c r="W30" i="346"/>
  <c r="X30" i="346" s="1"/>
  <c r="W27" i="346"/>
  <c r="X27" i="346" s="1"/>
  <c r="AO19" i="346"/>
  <c r="Q19" i="346"/>
  <c r="R19" i="346" s="1"/>
  <c r="T65" i="346"/>
  <c r="U65" i="346" s="1"/>
  <c r="T63" i="346"/>
  <c r="U63" i="346" s="1"/>
  <c r="AC58" i="346"/>
  <c r="AD58" i="346" s="1"/>
  <c r="Z56" i="346"/>
  <c r="AA56" i="346" s="1"/>
  <c r="K49" i="346"/>
  <c r="L49" i="346" s="1"/>
  <c r="Q45" i="346"/>
  <c r="R45" i="346" s="1"/>
  <c r="T35" i="346"/>
  <c r="U35" i="346" s="1"/>
  <c r="W33" i="346"/>
  <c r="X33" i="346" s="1"/>
  <c r="N32" i="346"/>
  <c r="O32" i="346" s="1"/>
  <c r="N26" i="346"/>
  <c r="O26" i="346" s="1"/>
  <c r="AO23" i="346"/>
  <c r="Q23" i="346"/>
  <c r="R23" i="346" s="1"/>
  <c r="W20" i="346"/>
  <c r="X20" i="346" s="1"/>
  <c r="Z58" i="346"/>
  <c r="AA58" i="346" s="1"/>
  <c r="AO66" i="346"/>
  <c r="K66" i="346"/>
  <c r="L66" i="346" s="1"/>
  <c r="W60" i="346"/>
  <c r="X60" i="346" s="1"/>
  <c r="K59" i="346"/>
  <c r="L59" i="346" s="1"/>
  <c r="W50" i="346"/>
  <c r="X50" i="346" s="1"/>
  <c r="AL49" i="346"/>
  <c r="AM49" i="346" s="1"/>
  <c r="Z46" i="346"/>
  <c r="AA46" i="346" s="1"/>
  <c r="AO45" i="346"/>
  <c r="AL42" i="346"/>
  <c r="AM42" i="346" s="1"/>
  <c r="K42" i="346"/>
  <c r="L42" i="346" s="1"/>
  <c r="Q40" i="346"/>
  <c r="R40" i="346" s="1"/>
  <c r="T38" i="346"/>
  <c r="U38" i="346" s="1"/>
  <c r="AL37" i="346"/>
  <c r="AM37" i="346" s="1"/>
  <c r="K37" i="346"/>
  <c r="L37" i="346" s="1"/>
  <c r="AI34" i="346"/>
  <c r="AJ34" i="346" s="1"/>
  <c r="E34" i="346"/>
  <c r="F34" i="346" s="1"/>
  <c r="T30" i="346"/>
  <c r="U30" i="346" s="1"/>
  <c r="T27" i="346"/>
  <c r="U27" i="346" s="1"/>
  <c r="AL26" i="346"/>
  <c r="AM26" i="346" s="1"/>
  <c r="E25" i="346"/>
  <c r="F25" i="346" s="1"/>
  <c r="N19" i="346"/>
  <c r="O19" i="346" s="1"/>
  <c r="E18" i="346"/>
  <c r="F18" i="346" s="1"/>
  <c r="H47" i="346"/>
  <c r="I47" i="346" s="1"/>
  <c r="T60" i="346"/>
  <c r="U60" i="346" s="1"/>
  <c r="H59" i="346"/>
  <c r="I59" i="346" s="1"/>
  <c r="AP59" i="346" s="1"/>
  <c r="C59" i="346" s="1"/>
  <c r="T50" i="346"/>
  <c r="U50" i="346" s="1"/>
  <c r="AI49" i="346"/>
  <c r="AJ49" i="346" s="1"/>
  <c r="AI42" i="346"/>
  <c r="AJ42" i="346" s="1"/>
  <c r="H42" i="346"/>
  <c r="I42" i="346" s="1"/>
  <c r="N40" i="346"/>
  <c r="O40" i="346" s="1"/>
  <c r="Q38" i="346"/>
  <c r="R38" i="346" s="1"/>
  <c r="AI37" i="346"/>
  <c r="AJ37" i="346" s="1"/>
  <c r="H37" i="346"/>
  <c r="I37" i="346" s="1"/>
  <c r="AP37" i="346" s="1"/>
  <c r="C37" i="346" s="1"/>
  <c r="AO35" i="346"/>
  <c r="Q30" i="346"/>
  <c r="R30" i="346" s="1"/>
  <c r="AO27" i="346"/>
  <c r="Q27" i="346"/>
  <c r="R27" i="346" s="1"/>
  <c r="AI26" i="346"/>
  <c r="AJ26" i="346" s="1"/>
  <c r="AL23" i="346"/>
  <c r="AM23" i="346" s="1"/>
  <c r="AO20" i="346"/>
  <c r="AI19" i="346"/>
  <c r="AJ19" i="346" s="1"/>
  <c r="AL66" i="346"/>
  <c r="AM66" i="346" s="1"/>
  <c r="N65" i="346"/>
  <c r="O65" i="346" s="1"/>
  <c r="H63" i="346"/>
  <c r="I63" i="346" s="1"/>
  <c r="AI59" i="346"/>
  <c r="AJ59" i="346" s="1"/>
  <c r="W58" i="346"/>
  <c r="X58" i="346" s="1"/>
  <c r="E57" i="346"/>
  <c r="F57" i="346" s="1"/>
  <c r="T56" i="346"/>
  <c r="U56" i="346" s="1"/>
  <c r="Q54" i="346"/>
  <c r="R54" i="346" s="1"/>
  <c r="E49" i="346"/>
  <c r="F49" i="346" s="1"/>
  <c r="E47" i="346"/>
  <c r="F47" i="346" s="1"/>
  <c r="AL45" i="346"/>
  <c r="AM45" i="346" s="1"/>
  <c r="K45" i="346"/>
  <c r="L45" i="346" s="1"/>
  <c r="W41" i="346"/>
  <c r="X41" i="346" s="1"/>
  <c r="AO38" i="346"/>
  <c r="N35" i="346"/>
  <c r="O35" i="346" s="1"/>
  <c r="Q33" i="346"/>
  <c r="R33" i="346" s="1"/>
  <c r="AI32" i="346"/>
  <c r="AJ32" i="346" s="1"/>
  <c r="H32" i="346"/>
  <c r="I32" i="346" s="1"/>
  <c r="AO30" i="346"/>
  <c r="E29" i="346"/>
  <c r="F29" i="346" s="1"/>
  <c r="W28" i="346"/>
  <c r="X28" i="346" s="1"/>
  <c r="H26" i="346"/>
  <c r="I26" i="346" s="1"/>
  <c r="Z25" i="346"/>
  <c r="AA25" i="346" s="1"/>
  <c r="K23" i="346"/>
  <c r="L23" i="346" s="1"/>
  <c r="W21" i="346"/>
  <c r="X21" i="346" s="1"/>
  <c r="H19" i="346"/>
  <c r="I19" i="346" s="1"/>
  <c r="Z18" i="346"/>
  <c r="AA18" i="346" s="1"/>
  <c r="T17" i="346"/>
  <c r="U17" i="346" s="1"/>
  <c r="AO65" i="346"/>
  <c r="AI66" i="346"/>
  <c r="AJ66" i="346" s="1"/>
  <c r="K65" i="346"/>
  <c r="L65" i="346" s="1"/>
  <c r="AI63" i="346"/>
  <c r="AJ63" i="346" s="1"/>
  <c r="E63" i="346"/>
  <c r="F63" i="346" s="1"/>
  <c r="AF59" i="346"/>
  <c r="AG59" i="346" s="1"/>
  <c r="Q56" i="346"/>
  <c r="R56" i="346" s="1"/>
  <c r="AO54" i="346"/>
  <c r="N54" i="346"/>
  <c r="O54" i="346" s="1"/>
  <c r="AI45" i="346"/>
  <c r="AJ45" i="346" s="1"/>
  <c r="E45" i="346"/>
  <c r="F45" i="346" s="1"/>
  <c r="T41" i="346"/>
  <c r="U41" i="346" s="1"/>
  <c r="AL35" i="346"/>
  <c r="AM35" i="346" s="1"/>
  <c r="H35" i="346"/>
  <c r="I35" i="346" s="1"/>
  <c r="N33" i="346"/>
  <c r="O33" i="346" s="1"/>
  <c r="AF32" i="346"/>
  <c r="AG32" i="346" s="1"/>
  <c r="E32" i="346"/>
  <c r="F32" i="346" s="1"/>
  <c r="AL27" i="346"/>
  <c r="AM27" i="346" s="1"/>
  <c r="E26" i="346"/>
  <c r="F26" i="346" s="1"/>
  <c r="AP26" i="346" s="1"/>
  <c r="C26" i="346" s="1"/>
  <c r="W25" i="346"/>
  <c r="X25" i="346" s="1"/>
  <c r="H23" i="346"/>
  <c r="I23" i="346" s="1"/>
  <c r="AL20" i="346"/>
  <c r="AM20" i="346" s="1"/>
  <c r="E19" i="346"/>
  <c r="F19" i="346" s="1"/>
  <c r="W18" i="346"/>
  <c r="X18" i="346" s="1"/>
  <c r="X22" i="346" s="1"/>
  <c r="X70" i="346" s="1"/>
  <c r="Q17" i="346"/>
  <c r="R17" i="346" s="1"/>
  <c r="K63" i="346"/>
  <c r="L63" i="346" s="1"/>
  <c r="H49" i="346"/>
  <c r="I49" i="346" s="1"/>
  <c r="AL19" i="346"/>
  <c r="AM19" i="346" s="1"/>
  <c r="N23" i="346"/>
  <c r="O23" i="346" s="1"/>
  <c r="K26" i="346"/>
  <c r="L26" i="346" s="1"/>
  <c r="H29" i="346"/>
  <c r="I29" i="346" s="1"/>
  <c r="AL32" i="346"/>
  <c r="AM32" i="346" s="1"/>
  <c r="AC39" i="346"/>
  <c r="AD39" i="346" s="1"/>
  <c r="E39" i="346"/>
  <c r="F39" i="346" s="1"/>
  <c r="T39" i="346"/>
  <c r="U39" i="346" s="1"/>
  <c r="K39" i="346"/>
  <c r="L39" i="346" s="1"/>
  <c r="AL39" i="346"/>
  <c r="AM39" i="346" s="1"/>
  <c r="Q39" i="346"/>
  <c r="R39" i="346" s="1"/>
  <c r="AO39" i="346"/>
  <c r="N39" i="346"/>
  <c r="O39" i="346" s="1"/>
  <c r="AI39" i="346"/>
  <c r="AJ39" i="346" s="1"/>
  <c r="H39" i="346"/>
  <c r="I39" i="346" s="1"/>
  <c r="Z39" i="346"/>
  <c r="AA39" i="346" s="1"/>
  <c r="W39" i="346"/>
  <c r="X39" i="346" s="1"/>
  <c r="AF42" i="346"/>
  <c r="AG42" i="346" s="1"/>
  <c r="AF47" i="346"/>
  <c r="AG47" i="346" s="1"/>
  <c r="AI61" i="346"/>
  <c r="AJ61" i="346" s="1"/>
  <c r="AI23" i="346"/>
  <c r="AJ23" i="346" s="1"/>
  <c r="AF26" i="346"/>
  <c r="AG26" i="346" s="1"/>
  <c r="AC29" i="346"/>
  <c r="AD29" i="346" s="1"/>
  <c r="AF57" i="346"/>
  <c r="AG57" i="346" s="1"/>
  <c r="AL17" i="346"/>
  <c r="AM17" i="346" s="1"/>
  <c r="AI29" i="346"/>
  <c r="AJ29" i="346" s="1"/>
  <c r="Z36" i="346"/>
  <c r="AA36" i="346" s="1"/>
  <c r="AF39" i="346"/>
  <c r="AG39" i="346" s="1"/>
  <c r="AC48" i="346"/>
  <c r="AD48" i="346" s="1"/>
  <c r="AC62" i="346"/>
  <c r="AD62" i="346" s="1"/>
  <c r="N20" i="346"/>
  <c r="O20" i="346" s="1"/>
  <c r="W36" i="346"/>
  <c r="X36" i="346" s="1"/>
  <c r="AF53" i="346"/>
  <c r="AG53" i="346" s="1"/>
  <c r="T62" i="346"/>
  <c r="U62" i="346" s="1"/>
  <c r="AO47" i="346"/>
  <c r="Q47" i="346"/>
  <c r="R47" i="346" s="1"/>
  <c r="N48" i="346"/>
  <c r="O48" i="346" s="1"/>
  <c r="AO48" i="346"/>
  <c r="T53" i="346"/>
  <c r="U53" i="346" s="1"/>
  <c r="AO53" i="346"/>
  <c r="AL57" i="346"/>
  <c r="AM57" i="346" s="1"/>
  <c r="N57" i="346"/>
  <c r="O57" i="346" s="1"/>
  <c r="Z64" i="346"/>
  <c r="AA64" i="346" s="1"/>
  <c r="Q48" i="346"/>
  <c r="R48" i="346" s="1"/>
  <c r="E53" i="346"/>
  <c r="F53" i="346" s="1"/>
  <c r="AC55" i="346"/>
  <c r="AD55" i="346" s="1"/>
  <c r="E55" i="346"/>
  <c r="F55" i="346" s="1"/>
  <c r="AI55" i="346"/>
  <c r="AJ55" i="346" s="1"/>
  <c r="AC64" i="346"/>
  <c r="AD64" i="346" s="1"/>
  <c r="AF18" i="346"/>
  <c r="AG18" i="346" s="1"/>
  <c r="H18" i="346"/>
  <c r="I18" i="346" s="1"/>
  <c r="T24" i="346"/>
  <c r="U24" i="346" s="1"/>
  <c r="AF29" i="346"/>
  <c r="AG29" i="346" s="1"/>
  <c r="AF34" i="346"/>
  <c r="AG34" i="346" s="1"/>
  <c r="H34" i="346"/>
  <c r="I34" i="346" s="1"/>
  <c r="AC34" i="346"/>
  <c r="AD34" i="346" s="1"/>
  <c r="AI47" i="346"/>
  <c r="AJ47" i="346" s="1"/>
  <c r="W52" i="346"/>
  <c r="X52" i="346" s="1"/>
  <c r="AI53" i="346"/>
  <c r="AJ53" i="346" s="1"/>
  <c r="H55" i="346"/>
  <c r="I55" i="346" s="1"/>
  <c r="AI57" i="346"/>
  <c r="AJ57" i="346" s="1"/>
  <c r="W62" i="346"/>
  <c r="X62" i="346" s="1"/>
  <c r="AF66" i="346"/>
  <c r="AG66" i="346" s="1"/>
  <c r="W24" i="346"/>
  <c r="X24" i="346" s="1"/>
  <c r="AC28" i="346"/>
  <c r="AD28" i="346" s="1"/>
  <c r="E28" i="346"/>
  <c r="F28" i="346" s="1"/>
  <c r="K29" i="346"/>
  <c r="L29" i="346" s="1"/>
  <c r="Q36" i="346"/>
  <c r="R36" i="346" s="1"/>
  <c r="AC36" i="346"/>
  <c r="AD36" i="346" s="1"/>
  <c r="AC44" i="346"/>
  <c r="AD44" i="346" s="1"/>
  <c r="E44" i="346"/>
  <c r="F44" i="346" s="1"/>
  <c r="AF44" i="346"/>
  <c r="AG44" i="346" s="1"/>
  <c r="AL47" i="346"/>
  <c r="AM47" i="346" s="1"/>
  <c r="Z48" i="346"/>
  <c r="AA48" i="346" s="1"/>
  <c r="Z52" i="346"/>
  <c r="AA52" i="346" s="1"/>
  <c r="AL53" i="346"/>
  <c r="AM53" i="346" s="1"/>
  <c r="K55" i="346"/>
  <c r="L55" i="346" s="1"/>
  <c r="AO57" i="346"/>
  <c r="Z62" i="346"/>
  <c r="AA62" i="346" s="1"/>
  <c r="Z17" i="346"/>
  <c r="AA17" i="346" s="1"/>
  <c r="AA22" i="346" s="1"/>
  <c r="AC21" i="346"/>
  <c r="AD21" i="346" s="1"/>
  <c r="AF25" i="346"/>
  <c r="AG25" i="346" s="1"/>
  <c r="AL29" i="346"/>
  <c r="AM29" i="346" s="1"/>
  <c r="AL41" i="346"/>
  <c r="AM41" i="346" s="1"/>
  <c r="N41" i="346"/>
  <c r="O41" i="346" s="1"/>
  <c r="AC41" i="346"/>
  <c r="AD41" i="346" s="1"/>
  <c r="K47" i="346"/>
  <c r="L47" i="346" s="1"/>
  <c r="K53" i="346"/>
  <c r="L53" i="346" s="1"/>
  <c r="K57" i="346"/>
  <c r="L57" i="346" s="1"/>
  <c r="E64" i="346"/>
  <c r="F64" i="346" s="1"/>
  <c r="AI64" i="346"/>
  <c r="AJ64" i="346" s="1"/>
  <c r="AI18" i="346"/>
  <c r="AJ18" i="346" s="1"/>
  <c r="E21" i="346"/>
  <c r="F21" i="346" s="1"/>
  <c r="Z24" i="346"/>
  <c r="AA24" i="346" s="1"/>
  <c r="H25" i="346"/>
  <c r="I25" i="346" s="1"/>
  <c r="AF28" i="346"/>
  <c r="AG28" i="346" s="1"/>
  <c r="N29" i="346"/>
  <c r="O29" i="346" s="1"/>
  <c r="K34" i="346"/>
  <c r="L34" i="346" s="1"/>
  <c r="AL34" i="346"/>
  <c r="AM34" i="346" s="1"/>
  <c r="E36" i="346"/>
  <c r="F36" i="346" s="1"/>
  <c r="AF36" i="346"/>
  <c r="AG36" i="346" s="1"/>
  <c r="H44" i="346"/>
  <c r="I44" i="346" s="1"/>
  <c r="AI44" i="346"/>
  <c r="AJ44" i="346" s="1"/>
  <c r="AL46" i="346"/>
  <c r="AM46" i="346" s="1"/>
  <c r="N46" i="346"/>
  <c r="O46" i="346" s="1"/>
  <c r="AC46" i="346"/>
  <c r="AD46" i="346" s="1"/>
  <c r="N55" i="346"/>
  <c r="O55" i="346" s="1"/>
  <c r="AO55" i="346"/>
  <c r="Q57" i="346"/>
  <c r="R57" i="346" s="1"/>
  <c r="T58" i="346"/>
  <c r="U58" i="346" s="1"/>
  <c r="AO58" i="346"/>
  <c r="Q58" i="346"/>
  <c r="R58" i="346" s="1"/>
  <c r="AF21" i="346"/>
  <c r="AG21" i="346" s="1"/>
  <c r="W48" i="346"/>
  <c r="X48" i="346" s="1"/>
  <c r="T48" i="346"/>
  <c r="U48" i="346" s="1"/>
  <c r="Q52" i="346"/>
  <c r="R52" i="346" s="1"/>
  <c r="AL52" i="346"/>
  <c r="AM52" i="346" s="1"/>
  <c r="N52" i="346"/>
  <c r="O52" i="346" s="1"/>
  <c r="N53" i="346"/>
  <c r="O53" i="346" s="1"/>
  <c r="Z54" i="346"/>
  <c r="AA54" i="346" s="1"/>
  <c r="AL62" i="346"/>
  <c r="AM62" i="346" s="1"/>
  <c r="N62" i="346"/>
  <c r="O62" i="346" s="1"/>
  <c r="AI62" i="346"/>
  <c r="AJ62" i="346" s="1"/>
  <c r="K62" i="346"/>
  <c r="L62" i="346" s="1"/>
  <c r="H64" i="346"/>
  <c r="I64" i="346" s="1"/>
  <c r="AL64" i="346"/>
  <c r="AM64" i="346" s="1"/>
  <c r="Q20" i="346"/>
  <c r="R20" i="346" s="1"/>
  <c r="H21" i="346"/>
  <c r="I21" i="346" s="1"/>
  <c r="AC24" i="346"/>
  <c r="AD24" i="346" s="1"/>
  <c r="K25" i="346"/>
  <c r="L25" i="346" s="1"/>
  <c r="AI28" i="346"/>
  <c r="AJ28" i="346" s="1"/>
  <c r="Q29" i="346"/>
  <c r="R29" i="346" s="1"/>
  <c r="AO29" i="346"/>
  <c r="Z33" i="346"/>
  <c r="AA33" i="346" s="1"/>
  <c r="N34" i="346"/>
  <c r="O34" i="346" s="1"/>
  <c r="H36" i="346"/>
  <c r="I36" i="346" s="1"/>
  <c r="AI36" i="346"/>
  <c r="AJ36" i="346" s="1"/>
  <c r="Z38" i="346"/>
  <c r="AA38" i="346" s="1"/>
  <c r="K44" i="346"/>
  <c r="L44" i="346" s="1"/>
  <c r="AL44" i="346"/>
  <c r="AM44" i="346" s="1"/>
  <c r="E46" i="346"/>
  <c r="F46" i="346" s="1"/>
  <c r="AF46" i="346"/>
  <c r="AG46" i="346" s="1"/>
  <c r="T47" i="346"/>
  <c r="U47" i="346" s="1"/>
  <c r="AF48" i="346"/>
  <c r="AG48" i="346" s="1"/>
  <c r="AF52" i="346"/>
  <c r="AG52" i="346" s="1"/>
  <c r="Q55" i="346"/>
  <c r="R55" i="346" s="1"/>
  <c r="AI56" i="346"/>
  <c r="AJ56" i="346" s="1"/>
  <c r="K56" i="346"/>
  <c r="L56" i="346" s="1"/>
  <c r="AF56" i="346"/>
  <c r="AG56" i="346" s="1"/>
  <c r="H56" i="346"/>
  <c r="I56" i="346" s="1"/>
  <c r="T57" i="346"/>
  <c r="U57" i="346" s="1"/>
  <c r="E58" i="346"/>
  <c r="F58" i="346" s="1"/>
  <c r="AC60" i="346"/>
  <c r="AD60" i="346" s="1"/>
  <c r="AF62" i="346"/>
  <c r="AG62" i="346" s="1"/>
  <c r="AL18" i="346"/>
  <c r="AM18" i="346" s="1"/>
  <c r="H17" i="346"/>
  <c r="I17" i="346" s="1"/>
  <c r="AF17" i="346"/>
  <c r="AG17" i="346" s="1"/>
  <c r="N18" i="346"/>
  <c r="O18" i="346" s="1"/>
  <c r="AC20" i="346"/>
  <c r="AD20" i="346" s="1"/>
  <c r="AI21" i="346"/>
  <c r="AJ21" i="346" s="1"/>
  <c r="E24" i="346"/>
  <c r="F24" i="346" s="1"/>
  <c r="AL25" i="346"/>
  <c r="AM25" i="346" s="1"/>
  <c r="AC27" i="346"/>
  <c r="AD27" i="346" s="1"/>
  <c r="K28" i="346"/>
  <c r="L28" i="346" s="1"/>
  <c r="AO34" i="346"/>
  <c r="H41" i="346"/>
  <c r="I41" i="346" s="1"/>
  <c r="AI41" i="346"/>
  <c r="AJ41" i="346" s="1"/>
  <c r="E48" i="346"/>
  <c r="F48" i="346" s="1"/>
  <c r="AP48" i="346" s="1"/>
  <c r="C48" i="346" s="1"/>
  <c r="AF50" i="346"/>
  <c r="AG50" i="346" s="1"/>
  <c r="H50" i="346"/>
  <c r="I50" i="346" s="1"/>
  <c r="AC50" i="346"/>
  <c r="AD50" i="346" s="1"/>
  <c r="E50" i="346"/>
  <c r="F50" i="346" s="1"/>
  <c r="AI50" i="346"/>
  <c r="AJ50" i="346" s="1"/>
  <c r="E52" i="346"/>
  <c r="F52" i="346" s="1"/>
  <c r="Q53" i="346"/>
  <c r="R53" i="346" s="1"/>
  <c r="AI58" i="346"/>
  <c r="AJ58" i="346" s="1"/>
  <c r="E62" i="346"/>
  <c r="F62" i="346" s="1"/>
  <c r="W64" i="346"/>
  <c r="X64" i="346" s="1"/>
  <c r="T64" i="346"/>
  <c r="U64" i="346" s="1"/>
  <c r="AO64" i="346"/>
  <c r="E20" i="346"/>
  <c r="F20" i="346" s="1"/>
  <c r="K21" i="346"/>
  <c r="L21" i="346" s="1"/>
  <c r="AF24" i="346"/>
  <c r="AG24" i="346" s="1"/>
  <c r="N25" i="346"/>
  <c r="O25" i="346" s="1"/>
  <c r="E27" i="346"/>
  <c r="F27" i="346" s="1"/>
  <c r="AL28" i="346"/>
  <c r="AM28" i="346" s="1"/>
  <c r="T29" i="346"/>
  <c r="U29" i="346" s="1"/>
  <c r="AL30" i="346"/>
  <c r="AM30" i="346" s="1"/>
  <c r="N30" i="346"/>
  <c r="O30" i="346" s="1"/>
  <c r="AC30" i="346"/>
  <c r="AD30" i="346" s="1"/>
  <c r="Q34" i="346"/>
  <c r="R34" i="346" s="1"/>
  <c r="K36" i="346"/>
  <c r="L36" i="346" s="1"/>
  <c r="AL36" i="346"/>
  <c r="AM36" i="346" s="1"/>
  <c r="W37" i="346"/>
  <c r="X37" i="346" s="1"/>
  <c r="N44" i="346"/>
  <c r="O44" i="346" s="1"/>
  <c r="H46" i="346"/>
  <c r="I46" i="346" s="1"/>
  <c r="AI46" i="346"/>
  <c r="AJ46" i="346" s="1"/>
  <c r="W47" i="346"/>
  <c r="X47" i="346" s="1"/>
  <c r="AI48" i="346"/>
  <c r="AJ48" i="346" s="1"/>
  <c r="AI52" i="346"/>
  <c r="AJ52" i="346" s="1"/>
  <c r="W53" i="346"/>
  <c r="X53" i="346" s="1"/>
  <c r="T55" i="346"/>
  <c r="U55" i="346" s="1"/>
  <c r="E56" i="346"/>
  <c r="F56" i="346" s="1"/>
  <c r="AP56" i="346" s="1"/>
  <c r="C56" i="346" s="1"/>
  <c r="AL56" i="346"/>
  <c r="AM56" i="346" s="1"/>
  <c r="W57" i="346"/>
  <c r="X57" i="346" s="1"/>
  <c r="H58" i="346"/>
  <c r="I58" i="346" s="1"/>
  <c r="Z65" i="346"/>
  <c r="AA65" i="346" s="1"/>
  <c r="K17" i="346"/>
  <c r="L17" i="346" s="1"/>
  <c r="AI17" i="346"/>
  <c r="AJ17" i="346" s="1"/>
  <c r="Q18" i="346"/>
  <c r="R18" i="346" s="1"/>
  <c r="AO18" i="346"/>
  <c r="AF20" i="346"/>
  <c r="AG20" i="346" s="1"/>
  <c r="AL21" i="346"/>
  <c r="AM21" i="346" s="1"/>
  <c r="H24" i="346"/>
  <c r="I24" i="346" s="1"/>
  <c r="Q25" i="346"/>
  <c r="R25" i="346" s="1"/>
  <c r="AO25" i="346"/>
  <c r="AF27" i="346"/>
  <c r="AG27" i="346" s="1"/>
  <c r="N28" i="346"/>
  <c r="O28" i="346" s="1"/>
  <c r="AI35" i="346"/>
  <c r="AJ35" i="346" s="1"/>
  <c r="K35" i="346"/>
  <c r="L35" i="346" s="1"/>
  <c r="AC35" i="346"/>
  <c r="AD35" i="346" s="1"/>
  <c r="K41" i="346"/>
  <c r="L41" i="346" s="1"/>
  <c r="AO44" i="346"/>
  <c r="H48" i="346"/>
  <c r="I48" i="346" s="1"/>
  <c r="H52" i="346"/>
  <c r="I52" i="346" s="1"/>
  <c r="AL58" i="346"/>
  <c r="AM58" i="346" s="1"/>
  <c r="H62" i="346"/>
  <c r="I62" i="346" s="1"/>
  <c r="AO62" i="346"/>
  <c r="N64" i="346"/>
  <c r="O64" i="346" s="1"/>
  <c r="H20" i="346"/>
  <c r="I20" i="346" s="1"/>
  <c r="N21" i="346"/>
  <c r="O21" i="346" s="1"/>
  <c r="H27" i="346"/>
  <c r="I27" i="346" s="1"/>
  <c r="W29" i="346"/>
  <c r="X29" i="346" s="1"/>
  <c r="E30" i="346"/>
  <c r="F30" i="346" s="1"/>
  <c r="AF30" i="346"/>
  <c r="AG30" i="346" s="1"/>
  <c r="T34" i="346"/>
  <c r="U34" i="346" s="1"/>
  <c r="N36" i="346"/>
  <c r="O36" i="346" s="1"/>
  <c r="AO36" i="346"/>
  <c r="AI40" i="346"/>
  <c r="AJ40" i="346" s="1"/>
  <c r="K40" i="346"/>
  <c r="L40" i="346" s="1"/>
  <c r="AC40" i="346"/>
  <c r="AD40" i="346" s="1"/>
  <c r="AO41" i="346"/>
  <c r="Q44" i="346"/>
  <c r="R44" i="346" s="1"/>
  <c r="K46" i="346"/>
  <c r="L46" i="346" s="1"/>
  <c r="Z47" i="346"/>
  <c r="AA47" i="346" s="1"/>
  <c r="AL48" i="346"/>
  <c r="AM48" i="346" s="1"/>
  <c r="K50" i="346"/>
  <c r="L50" i="346" s="1"/>
  <c r="Z53" i="346"/>
  <c r="AA53" i="346" s="1"/>
  <c r="W55" i="346"/>
  <c r="X55" i="346" s="1"/>
  <c r="Z57" i="346"/>
  <c r="AA57" i="346" s="1"/>
  <c r="K58" i="346"/>
  <c r="L58" i="346" s="1"/>
  <c r="N17" i="346"/>
  <c r="O17" i="346" s="1"/>
  <c r="T18" i="346"/>
  <c r="U18" i="346" s="1"/>
  <c r="AI20" i="346"/>
  <c r="AJ20" i="346" s="1"/>
  <c r="T26" i="346"/>
  <c r="U26" i="346" s="1"/>
  <c r="AI27" i="346"/>
  <c r="AJ27" i="346" s="1"/>
  <c r="Q28" i="346"/>
  <c r="R28" i="346" s="1"/>
  <c r="AO28" i="346"/>
  <c r="W32" i="346"/>
  <c r="X32" i="346" s="1"/>
  <c r="AC32" i="346"/>
  <c r="AD32" i="346" s="1"/>
  <c r="E35" i="346"/>
  <c r="F35" i="346" s="1"/>
  <c r="AF35" i="346"/>
  <c r="AG35" i="346" s="1"/>
  <c r="Q41" i="346"/>
  <c r="R41" i="346" s="1"/>
  <c r="AF45" i="346"/>
  <c r="AG45" i="346" s="1"/>
  <c r="H45" i="346"/>
  <c r="I45" i="346" s="1"/>
  <c r="AC45" i="346"/>
  <c r="AD45" i="346" s="1"/>
  <c r="AO46" i="346"/>
  <c r="K48" i="346"/>
  <c r="L48" i="346" s="1"/>
  <c r="K52" i="346"/>
  <c r="L52" i="346" s="1"/>
  <c r="AO52" i="346"/>
  <c r="N56" i="346"/>
  <c r="O56" i="346" s="1"/>
  <c r="AO56" i="346"/>
  <c r="AO63" i="346"/>
  <c r="Q63" i="346"/>
  <c r="R63" i="346" s="1"/>
  <c r="AL63" i="346"/>
  <c r="AM63" i="346" s="1"/>
  <c r="N63" i="346"/>
  <c r="O63" i="346" s="1"/>
  <c r="AF63" i="346"/>
  <c r="AG63" i="346" s="1"/>
  <c r="Q64" i="346"/>
  <c r="R64" i="346" s="1"/>
  <c r="AF64" i="346"/>
  <c r="AG64" i="346" s="1"/>
  <c r="AI24" i="346"/>
  <c r="AJ24" i="346" s="1"/>
  <c r="K24" i="346"/>
  <c r="L24" i="346" s="1"/>
  <c r="K20" i="346"/>
  <c r="L20" i="346" s="1"/>
  <c r="Q21" i="346"/>
  <c r="R21" i="346" s="1"/>
  <c r="N24" i="346"/>
  <c r="O24" i="346" s="1"/>
  <c r="W34" i="346"/>
  <c r="X34" i="346" s="1"/>
  <c r="T36" i="346"/>
  <c r="U36" i="346" s="1"/>
  <c r="T37" i="346"/>
  <c r="U37" i="346" s="1"/>
  <c r="AC37" i="346"/>
  <c r="AD37" i="346" s="1"/>
  <c r="T42" i="346"/>
  <c r="U42" i="346" s="1"/>
  <c r="AO42" i="346"/>
  <c r="AC42" i="346"/>
  <c r="AD42" i="346" s="1"/>
  <c r="T44" i="346"/>
  <c r="U44" i="346" s="1"/>
  <c r="Q46" i="346"/>
  <c r="R46" i="346" s="1"/>
  <c r="AC47" i="346"/>
  <c r="AD47" i="346" s="1"/>
  <c r="N50" i="346"/>
  <c r="O50" i="346" s="1"/>
  <c r="AO50" i="346"/>
  <c r="AC53" i="346"/>
  <c r="AD53" i="346" s="1"/>
  <c r="Z55" i="346"/>
  <c r="AA55" i="346" s="1"/>
  <c r="AC57" i="346"/>
  <c r="AD57" i="346" s="1"/>
  <c r="N58" i="346"/>
  <c r="O58" i="346" s="1"/>
  <c r="W59" i="346"/>
  <c r="X59" i="346" s="1"/>
  <c r="Q62" i="346"/>
  <c r="R62" i="346" s="1"/>
  <c r="Z66" i="346"/>
  <c r="AA66" i="346" s="1"/>
  <c r="Z60" i="346"/>
  <c r="AA60" i="346" s="1"/>
  <c r="E66" i="346"/>
  <c r="F66" i="346" s="1"/>
  <c r="AC66" i="346"/>
  <c r="AD66" i="346" s="1"/>
  <c r="E60" i="346"/>
  <c r="F60" i="346" s="1"/>
  <c r="H66" i="346"/>
  <c r="I66" i="346" s="1"/>
  <c r="T19" i="345"/>
  <c r="U19" i="345" s="1"/>
  <c r="AL19" i="345"/>
  <c r="AM19" i="345" s="1"/>
  <c r="AM22" i="345" s="1"/>
  <c r="AO19" i="345"/>
  <c r="Q19" i="345"/>
  <c r="R19" i="345" s="1"/>
  <c r="R22" i="345" s="1"/>
  <c r="N19" i="345"/>
  <c r="O19" i="345" s="1"/>
  <c r="K19" i="345"/>
  <c r="L19" i="345" s="1"/>
  <c r="AP19" i="345" s="1"/>
  <c r="C19" i="345" s="1"/>
  <c r="AI19" i="345"/>
  <c r="AJ19" i="345" s="1"/>
  <c r="W23" i="345"/>
  <c r="X23" i="345" s="1"/>
  <c r="AL23" i="345"/>
  <c r="AM23" i="345" s="1"/>
  <c r="T23" i="345"/>
  <c r="U23" i="345" s="1"/>
  <c r="AO23" i="345"/>
  <c r="Q23" i="345"/>
  <c r="R23" i="345" s="1"/>
  <c r="N23" i="345"/>
  <c r="O23" i="345" s="1"/>
  <c r="E23" i="345"/>
  <c r="F23" i="345" s="1"/>
  <c r="AF29" i="345"/>
  <c r="AG29" i="345" s="1"/>
  <c r="AO29" i="345"/>
  <c r="Q29" i="345"/>
  <c r="R29" i="345" s="1"/>
  <c r="N29" i="345"/>
  <c r="O29" i="345" s="1"/>
  <c r="K29" i="345"/>
  <c r="L29" i="345" s="1"/>
  <c r="AL29" i="345"/>
  <c r="AM29" i="345" s="1"/>
  <c r="AI29" i="345"/>
  <c r="AJ29" i="345" s="1"/>
  <c r="H29" i="345"/>
  <c r="I29" i="345" s="1"/>
  <c r="E29" i="345"/>
  <c r="F29" i="345" s="1"/>
  <c r="T29" i="345"/>
  <c r="U29" i="345" s="1"/>
  <c r="AL62" i="345"/>
  <c r="AM62" i="345" s="1"/>
  <c r="N62" i="345"/>
  <c r="O62" i="345" s="1"/>
  <c r="AI62" i="345"/>
  <c r="AJ62" i="345" s="1"/>
  <c r="K62" i="345"/>
  <c r="L62" i="345" s="1"/>
  <c r="W62" i="345"/>
  <c r="X62" i="345" s="1"/>
  <c r="T62" i="345"/>
  <c r="U62" i="345" s="1"/>
  <c r="Q62" i="345"/>
  <c r="R62" i="345" s="1"/>
  <c r="H62" i="345"/>
  <c r="I62" i="345" s="1"/>
  <c r="AO62" i="345"/>
  <c r="E62" i="345"/>
  <c r="F62" i="345" s="1"/>
  <c r="AC62" i="345"/>
  <c r="AD62" i="345" s="1"/>
  <c r="Z62" i="345"/>
  <c r="AA62" i="345" s="1"/>
  <c r="K23" i="345"/>
  <c r="L23" i="345" s="1"/>
  <c r="T42" i="345"/>
  <c r="U42" i="345" s="1"/>
  <c r="AO42" i="345"/>
  <c r="AI42" i="345"/>
  <c r="AJ42" i="345" s="1"/>
  <c r="H42" i="345"/>
  <c r="I42" i="345" s="1"/>
  <c r="Q42" i="345"/>
  <c r="R42" i="345" s="1"/>
  <c r="N42" i="345"/>
  <c r="O42" i="345" s="1"/>
  <c r="AL42" i="345"/>
  <c r="AM42" i="345" s="1"/>
  <c r="K42" i="345"/>
  <c r="L42" i="345" s="1"/>
  <c r="AF42" i="345"/>
  <c r="AG42" i="345" s="1"/>
  <c r="E42" i="345"/>
  <c r="F42" i="345" s="1"/>
  <c r="Z42" i="345"/>
  <c r="AA42" i="345" s="1"/>
  <c r="W42" i="345"/>
  <c r="X42" i="345" s="1"/>
  <c r="Z23" i="345"/>
  <c r="AA23" i="345" s="1"/>
  <c r="AC19" i="345"/>
  <c r="AD19" i="345" s="1"/>
  <c r="W29" i="345"/>
  <c r="X29" i="345" s="1"/>
  <c r="AC42" i="345"/>
  <c r="AD42" i="345" s="1"/>
  <c r="Z19" i="345"/>
  <c r="AA19" i="345" s="1"/>
  <c r="AC23" i="345"/>
  <c r="AD23" i="345" s="1"/>
  <c r="T37" i="345"/>
  <c r="U37" i="345" s="1"/>
  <c r="Q37" i="345"/>
  <c r="R37" i="345" s="1"/>
  <c r="AO37" i="345"/>
  <c r="N37" i="345"/>
  <c r="O37" i="345" s="1"/>
  <c r="AL37" i="345"/>
  <c r="AM37" i="345" s="1"/>
  <c r="K37" i="345"/>
  <c r="L37" i="345" s="1"/>
  <c r="AI37" i="345"/>
  <c r="AJ37" i="345" s="1"/>
  <c r="H37" i="345"/>
  <c r="I37" i="345" s="1"/>
  <c r="AF37" i="345"/>
  <c r="AG37" i="345" s="1"/>
  <c r="E37" i="345"/>
  <c r="F37" i="345" s="1"/>
  <c r="W37" i="345"/>
  <c r="X37" i="345" s="1"/>
  <c r="AF19" i="345"/>
  <c r="AG19" i="345" s="1"/>
  <c r="Z29" i="345"/>
  <c r="AA29" i="345" s="1"/>
  <c r="AC29" i="345"/>
  <c r="AD29" i="345" s="1"/>
  <c r="Z37" i="345"/>
  <c r="AA37" i="345" s="1"/>
  <c r="AI23" i="345"/>
  <c r="AJ23" i="345" s="1"/>
  <c r="AC37" i="345"/>
  <c r="AD37" i="345" s="1"/>
  <c r="AO47" i="345"/>
  <c r="Q47" i="345"/>
  <c r="R47" i="345" s="1"/>
  <c r="T47" i="345"/>
  <c r="U47" i="345" s="1"/>
  <c r="N47" i="345"/>
  <c r="O47" i="345" s="1"/>
  <c r="AL47" i="345"/>
  <c r="AM47" i="345" s="1"/>
  <c r="K47" i="345"/>
  <c r="L47" i="345" s="1"/>
  <c r="AI47" i="345"/>
  <c r="AJ47" i="345" s="1"/>
  <c r="H47" i="345"/>
  <c r="I47" i="345" s="1"/>
  <c r="AF47" i="345"/>
  <c r="AG47" i="345" s="1"/>
  <c r="E47" i="345"/>
  <c r="F47" i="345" s="1"/>
  <c r="Z47" i="345"/>
  <c r="AA47" i="345" s="1"/>
  <c r="W47" i="345"/>
  <c r="X47" i="345" s="1"/>
  <c r="AF23" i="345"/>
  <c r="AG23" i="345" s="1"/>
  <c r="AG43" i="345" s="1"/>
  <c r="W26" i="345"/>
  <c r="X26" i="345" s="1"/>
  <c r="AL30" i="345"/>
  <c r="AM30" i="345" s="1"/>
  <c r="N30" i="345"/>
  <c r="O30" i="345" s="1"/>
  <c r="AP30" i="345" s="1"/>
  <c r="C30" i="345" s="1"/>
  <c r="AC30" i="345"/>
  <c r="AD30" i="345" s="1"/>
  <c r="AC52" i="345"/>
  <c r="AD52" i="345" s="1"/>
  <c r="N55" i="345"/>
  <c r="O55" i="345" s="1"/>
  <c r="AF61" i="345"/>
  <c r="AG61" i="345" s="1"/>
  <c r="H61" i="345"/>
  <c r="I61" i="345" s="1"/>
  <c r="AC61" i="345"/>
  <c r="AD61" i="345" s="1"/>
  <c r="E61" i="345"/>
  <c r="F61" i="345" s="1"/>
  <c r="AL61" i="345"/>
  <c r="AM61" i="345" s="1"/>
  <c r="K63" i="345"/>
  <c r="L63" i="345" s="1"/>
  <c r="W64" i="345"/>
  <c r="X64" i="345" s="1"/>
  <c r="T64" i="345"/>
  <c r="U64" i="345" s="1"/>
  <c r="AO64" i="345"/>
  <c r="AF64" i="345"/>
  <c r="AG64" i="345" s="1"/>
  <c r="Q65" i="345"/>
  <c r="R65" i="345" s="1"/>
  <c r="AI35" i="345"/>
  <c r="AJ35" i="345" s="1"/>
  <c r="K35" i="345"/>
  <c r="L35" i="345" s="1"/>
  <c r="AC35" i="345"/>
  <c r="AD35" i="345" s="1"/>
  <c r="AI56" i="345"/>
  <c r="AJ56" i="345" s="1"/>
  <c r="K56" i="345"/>
  <c r="L56" i="345" s="1"/>
  <c r="AF56" i="345"/>
  <c r="AG56" i="345" s="1"/>
  <c r="H56" i="345"/>
  <c r="I56" i="345" s="1"/>
  <c r="AL56" i="345"/>
  <c r="AM56" i="345" s="1"/>
  <c r="K58" i="345"/>
  <c r="L58" i="345" s="1"/>
  <c r="W59" i="345"/>
  <c r="X59" i="345" s="1"/>
  <c r="T59" i="345"/>
  <c r="U59" i="345" s="1"/>
  <c r="AF59" i="345"/>
  <c r="AG59" i="345" s="1"/>
  <c r="Q60" i="345"/>
  <c r="R60" i="345" s="1"/>
  <c r="K66" i="345"/>
  <c r="L66" i="345" s="1"/>
  <c r="AI40" i="345"/>
  <c r="AJ40" i="345" s="1"/>
  <c r="K40" i="345"/>
  <c r="L40" i="345" s="1"/>
  <c r="AC40" i="345"/>
  <c r="AD40" i="345" s="1"/>
  <c r="E64" i="345"/>
  <c r="F64" i="345" s="1"/>
  <c r="AI64" i="345"/>
  <c r="AJ64" i="345" s="1"/>
  <c r="T65" i="345"/>
  <c r="U65" i="345" s="1"/>
  <c r="AO66" i="345"/>
  <c r="AC32" i="345"/>
  <c r="AD32" i="345" s="1"/>
  <c r="E35" i="345"/>
  <c r="F35" i="345" s="1"/>
  <c r="AF35" i="345"/>
  <c r="AG35" i="345" s="1"/>
  <c r="AF45" i="345"/>
  <c r="AG45" i="345" s="1"/>
  <c r="H45" i="345"/>
  <c r="I45" i="345" s="1"/>
  <c r="AP45" i="345" s="1"/>
  <c r="C45" i="345" s="1"/>
  <c r="AC45" i="345"/>
  <c r="AD45" i="345" s="1"/>
  <c r="AF50" i="345"/>
  <c r="AG50" i="345" s="1"/>
  <c r="H50" i="345"/>
  <c r="I50" i="345" s="1"/>
  <c r="AP50" i="345" s="1"/>
  <c r="C50" i="345" s="1"/>
  <c r="AI50" i="345"/>
  <c r="AJ50" i="345" s="1"/>
  <c r="E52" i="345"/>
  <c r="F52" i="345" s="1"/>
  <c r="E56" i="345"/>
  <c r="F56" i="345" s="1"/>
  <c r="N58" i="345"/>
  <c r="O58" i="345" s="1"/>
  <c r="E59" i="345"/>
  <c r="F59" i="345" s="1"/>
  <c r="AI59" i="345"/>
  <c r="AJ59" i="345" s="1"/>
  <c r="T60" i="345"/>
  <c r="U60" i="345" s="1"/>
  <c r="AO61" i="345"/>
  <c r="N66" i="345"/>
  <c r="O66" i="345" s="1"/>
  <c r="H40" i="345"/>
  <c r="I40" i="345" s="1"/>
  <c r="AP40" i="345" s="1"/>
  <c r="C40" i="345" s="1"/>
  <c r="AL40" i="345"/>
  <c r="AM40" i="345" s="1"/>
  <c r="AL57" i="345"/>
  <c r="AM57" i="345" s="1"/>
  <c r="N57" i="345"/>
  <c r="O57" i="345" s="1"/>
  <c r="AI57" i="345"/>
  <c r="AJ57" i="345" s="1"/>
  <c r="K57" i="345"/>
  <c r="L57" i="345" s="1"/>
  <c r="AP57" i="345" s="1"/>
  <c r="C57" i="345" s="1"/>
  <c r="AF57" i="345"/>
  <c r="AG57" i="345" s="1"/>
  <c r="Z63" i="345"/>
  <c r="AA63" i="345" s="1"/>
  <c r="K64" i="345"/>
  <c r="L64" i="345" s="1"/>
  <c r="AF65" i="345"/>
  <c r="AG65" i="345" s="1"/>
  <c r="AF60" i="345"/>
  <c r="AG60" i="345" s="1"/>
  <c r="Z65" i="345"/>
  <c r="AA65" i="345" s="1"/>
  <c r="T66" i="345"/>
  <c r="U66" i="345" s="1"/>
  <c r="AI26" i="345"/>
  <c r="AJ26" i="345" s="1"/>
  <c r="AF34" i="345"/>
  <c r="AG34" i="345" s="1"/>
  <c r="H34" i="345"/>
  <c r="I34" i="345" s="1"/>
  <c r="N64" i="345"/>
  <c r="O64" i="345" s="1"/>
  <c r="E65" i="345"/>
  <c r="F65" i="345" s="1"/>
  <c r="W54" i="345"/>
  <c r="X54" i="345" s="1"/>
  <c r="W49" i="345"/>
  <c r="X49" i="345" s="1"/>
  <c r="Z21" i="345"/>
  <c r="AA21" i="345" s="1"/>
  <c r="AC25" i="345"/>
  <c r="AD25" i="345" s="1"/>
  <c r="K26" i="345"/>
  <c r="L26" i="345" s="1"/>
  <c r="AP26" i="345" s="1"/>
  <c r="C26" i="345" s="1"/>
  <c r="Z28" i="345"/>
  <c r="AA28" i="345" s="1"/>
  <c r="AO31" i="345"/>
  <c r="Q31" i="345"/>
  <c r="R31" i="345" s="1"/>
  <c r="T33" i="345"/>
  <c r="U33" i="345" s="1"/>
  <c r="Q35" i="345"/>
  <c r="R35" i="345" s="1"/>
  <c r="AC39" i="345"/>
  <c r="AD39" i="345" s="1"/>
  <c r="E39" i="345"/>
  <c r="F39" i="345" s="1"/>
  <c r="AF39" i="345"/>
  <c r="AG39" i="345" s="1"/>
  <c r="AO40" i="345"/>
  <c r="Z41" i="345"/>
  <c r="AA41" i="345" s="1"/>
  <c r="N45" i="345"/>
  <c r="O45" i="345" s="1"/>
  <c r="O67" i="345" s="1"/>
  <c r="Q48" i="345"/>
  <c r="R48" i="345" s="1"/>
  <c r="AP48" i="345" s="1"/>
  <c r="C48" i="345" s="1"/>
  <c r="AC51" i="345"/>
  <c r="AD51" i="345" s="1"/>
  <c r="T53" i="345"/>
  <c r="U53" i="345" s="1"/>
  <c r="Q53" i="345"/>
  <c r="R53" i="345" s="1"/>
  <c r="AO54" i="345"/>
  <c r="T56" i="345"/>
  <c r="U56" i="345" s="1"/>
  <c r="AO57" i="345"/>
  <c r="AC58" i="345"/>
  <c r="AD58" i="345" s="1"/>
  <c r="N59" i="345"/>
  <c r="O59" i="345" s="1"/>
  <c r="AC60" i="345"/>
  <c r="AD60" i="345" s="1"/>
  <c r="AI60" i="345"/>
  <c r="AJ60" i="345" s="1"/>
  <c r="W66" i="345"/>
  <c r="X66" i="345" s="1"/>
  <c r="Q30" i="345"/>
  <c r="R30" i="345" s="1"/>
  <c r="AC34" i="345"/>
  <c r="AD34" i="345" s="1"/>
  <c r="W24" i="345"/>
  <c r="X24" i="345" s="1"/>
  <c r="E25" i="345"/>
  <c r="F25" i="345" s="1"/>
  <c r="AL26" i="345"/>
  <c r="AM26" i="345" s="1"/>
  <c r="T27" i="345"/>
  <c r="U27" i="345" s="1"/>
  <c r="AP27" i="345" s="1"/>
  <c r="C27" i="345" s="1"/>
  <c r="AC28" i="345"/>
  <c r="AD28" i="345" s="1"/>
  <c r="E28" i="345"/>
  <c r="F28" i="345" s="1"/>
  <c r="E34" i="345"/>
  <c r="F34" i="345" s="1"/>
  <c r="AI34" i="345"/>
  <c r="AJ34" i="345" s="1"/>
  <c r="Q36" i="345"/>
  <c r="R36" i="345" s="1"/>
  <c r="AC36" i="345"/>
  <c r="AD36" i="345" s="1"/>
  <c r="T38" i="345"/>
  <c r="U38" i="345" s="1"/>
  <c r="Q40" i="345"/>
  <c r="R40" i="345" s="1"/>
  <c r="AC44" i="345"/>
  <c r="AD44" i="345" s="1"/>
  <c r="E44" i="345"/>
  <c r="F44" i="345" s="1"/>
  <c r="AF44" i="345"/>
  <c r="AG44" i="345" s="1"/>
  <c r="AO45" i="345"/>
  <c r="Z46" i="345"/>
  <c r="AA46" i="345" s="1"/>
  <c r="Z49" i="345"/>
  <c r="AA49" i="345" s="1"/>
  <c r="AF49" i="345"/>
  <c r="AG49" i="345" s="1"/>
  <c r="Q50" i="345"/>
  <c r="R50" i="345" s="1"/>
  <c r="AI51" i="345"/>
  <c r="AJ51" i="345" s="1"/>
  <c r="K51" i="345"/>
  <c r="L51" i="345" s="1"/>
  <c r="AF51" i="345"/>
  <c r="AG51" i="345" s="1"/>
  <c r="H51" i="345"/>
  <c r="I51" i="345" s="1"/>
  <c r="T52" i="345"/>
  <c r="U52" i="345" s="1"/>
  <c r="AF53" i="345"/>
  <c r="AG53" i="345" s="1"/>
  <c r="N54" i="345"/>
  <c r="O54" i="345" s="1"/>
  <c r="AP54" i="345" s="1"/>
  <c r="C54" i="345" s="1"/>
  <c r="AI55" i="345"/>
  <c r="AJ55" i="345" s="1"/>
  <c r="H57" i="345"/>
  <c r="I57" i="345" s="1"/>
  <c r="W61" i="345"/>
  <c r="X61" i="345" s="1"/>
  <c r="AO63" i="345"/>
  <c r="Q63" i="345"/>
  <c r="R63" i="345" s="1"/>
  <c r="AL63" i="345"/>
  <c r="AM63" i="345" s="1"/>
  <c r="N63" i="345"/>
  <c r="O63" i="345" s="1"/>
  <c r="AF63" i="345"/>
  <c r="AG63" i="345" s="1"/>
  <c r="Q64" i="345"/>
  <c r="R64" i="345" s="1"/>
  <c r="H65" i="345"/>
  <c r="I65" i="345" s="1"/>
  <c r="AL65" i="345"/>
  <c r="AM65" i="345" s="1"/>
  <c r="AO35" i="345"/>
  <c r="Z17" i="345"/>
  <c r="AA17" i="345" s="1"/>
  <c r="AA22" i="345" s="1"/>
  <c r="AC21" i="345"/>
  <c r="AD21" i="345" s="1"/>
  <c r="AF25" i="345"/>
  <c r="AG25" i="345" s="1"/>
  <c r="N26" i="345"/>
  <c r="O26" i="345" s="1"/>
  <c r="E31" i="345"/>
  <c r="F31" i="345" s="1"/>
  <c r="AF31" i="345"/>
  <c r="AG31" i="345" s="1"/>
  <c r="N32" i="345"/>
  <c r="O32" i="345" s="1"/>
  <c r="W33" i="345"/>
  <c r="X33" i="345" s="1"/>
  <c r="T35" i="345"/>
  <c r="U35" i="345" s="1"/>
  <c r="H39" i="345"/>
  <c r="I39" i="345" s="1"/>
  <c r="AI39" i="345"/>
  <c r="AJ39" i="345" s="1"/>
  <c r="AL41" i="345"/>
  <c r="AM41" i="345" s="1"/>
  <c r="N41" i="345"/>
  <c r="O41" i="345" s="1"/>
  <c r="AC41" i="345"/>
  <c r="AD41" i="345" s="1"/>
  <c r="Q45" i="345"/>
  <c r="R45" i="345" s="1"/>
  <c r="R67" i="345" s="1"/>
  <c r="T48" i="345"/>
  <c r="U48" i="345" s="1"/>
  <c r="E49" i="345"/>
  <c r="F49" i="345" s="1"/>
  <c r="AP49" i="345" s="1"/>
  <c r="C49" i="345" s="1"/>
  <c r="E53" i="345"/>
  <c r="F53" i="345" s="1"/>
  <c r="AC55" i="345"/>
  <c r="AD55" i="345" s="1"/>
  <c r="W56" i="345"/>
  <c r="X56" i="345" s="1"/>
  <c r="T58" i="345"/>
  <c r="U58" i="345" s="1"/>
  <c r="AO58" i="345"/>
  <c r="Q58" i="345"/>
  <c r="R58" i="345" s="1"/>
  <c r="AF58" i="345"/>
  <c r="AG58" i="345" s="1"/>
  <c r="Q59" i="345"/>
  <c r="R59" i="345" s="1"/>
  <c r="H60" i="345"/>
  <c r="I60" i="345" s="1"/>
  <c r="AL60" i="345"/>
  <c r="AM60" i="345" s="1"/>
  <c r="Z66" i="345"/>
  <c r="AA66" i="345" s="1"/>
  <c r="T20" i="345"/>
  <c r="U20" i="345" s="1"/>
  <c r="U22" i="345" s="1"/>
  <c r="K32" i="345"/>
  <c r="L32" i="345" s="1"/>
  <c r="AP32" i="345" s="1"/>
  <c r="C32" i="345" s="1"/>
  <c r="W20" i="345"/>
  <c r="X20" i="345" s="1"/>
  <c r="X22" i="345" s="1"/>
  <c r="AI18" i="345"/>
  <c r="AJ18" i="345" s="1"/>
  <c r="AJ22" i="345" s="1"/>
  <c r="E21" i="345"/>
  <c r="F21" i="345" s="1"/>
  <c r="AP21" i="345" s="1"/>
  <c r="C21" i="345" s="1"/>
  <c r="Z24" i="345"/>
  <c r="AA24" i="345" s="1"/>
  <c r="H25" i="345"/>
  <c r="I25" i="345" s="1"/>
  <c r="W27" i="345"/>
  <c r="X27" i="345" s="1"/>
  <c r="AF28" i="345"/>
  <c r="AG28" i="345" s="1"/>
  <c r="W30" i="345"/>
  <c r="X30" i="345" s="1"/>
  <c r="AO32" i="345"/>
  <c r="K34" i="345"/>
  <c r="L34" i="345" s="1"/>
  <c r="AL34" i="345"/>
  <c r="AM34" i="345" s="1"/>
  <c r="E36" i="345"/>
  <c r="F36" i="345" s="1"/>
  <c r="AF36" i="345"/>
  <c r="AG36" i="345" s="1"/>
  <c r="W38" i="345"/>
  <c r="X38" i="345" s="1"/>
  <c r="AP38" i="345" s="1"/>
  <c r="C38" i="345" s="1"/>
  <c r="T40" i="345"/>
  <c r="U40" i="345" s="1"/>
  <c r="H44" i="345"/>
  <c r="I44" i="345" s="1"/>
  <c r="AI44" i="345"/>
  <c r="AJ44" i="345" s="1"/>
  <c r="AL46" i="345"/>
  <c r="AM46" i="345" s="1"/>
  <c r="N46" i="345"/>
  <c r="O46" i="345" s="1"/>
  <c r="AC46" i="345"/>
  <c r="AD46" i="345" s="1"/>
  <c r="AI49" i="345"/>
  <c r="AJ49" i="345" s="1"/>
  <c r="T50" i="345"/>
  <c r="U50" i="345" s="1"/>
  <c r="E51" i="345"/>
  <c r="F51" i="345" s="1"/>
  <c r="AL51" i="345"/>
  <c r="AM51" i="345" s="1"/>
  <c r="W52" i="345"/>
  <c r="X52" i="345" s="1"/>
  <c r="AI53" i="345"/>
  <c r="AJ53" i="345" s="1"/>
  <c r="Q54" i="345"/>
  <c r="R54" i="345" s="1"/>
  <c r="H55" i="345"/>
  <c r="I55" i="345" s="1"/>
  <c r="AL55" i="345"/>
  <c r="AM55" i="345" s="1"/>
  <c r="Q57" i="345"/>
  <c r="R57" i="345" s="1"/>
  <c r="Z61" i="345"/>
  <c r="AA61" i="345" s="1"/>
  <c r="E63" i="345"/>
  <c r="F63" i="345" s="1"/>
  <c r="AI63" i="345"/>
  <c r="AJ63" i="345" s="1"/>
  <c r="Z64" i="345"/>
  <c r="AA64" i="345" s="1"/>
  <c r="K65" i="345"/>
  <c r="L65" i="345" s="1"/>
  <c r="E17" i="345"/>
  <c r="F17" i="345" s="1"/>
  <c r="AC17" i="345"/>
  <c r="AD17" i="345" s="1"/>
  <c r="K18" i="345"/>
  <c r="L18" i="345" s="1"/>
  <c r="L22" i="345" s="1"/>
  <c r="AF21" i="345"/>
  <c r="AG21" i="345" s="1"/>
  <c r="AI24" i="345"/>
  <c r="AJ24" i="345" s="1"/>
  <c r="K24" i="345"/>
  <c r="L24" i="345" s="1"/>
  <c r="AI25" i="345"/>
  <c r="AJ25" i="345" s="1"/>
  <c r="Q26" i="345"/>
  <c r="R26" i="345" s="1"/>
  <c r="AO26" i="345"/>
  <c r="Z27" i="345"/>
  <c r="AA27" i="345" s="1"/>
  <c r="H28" i="345"/>
  <c r="I28" i="345" s="1"/>
  <c r="I43" i="345" s="1"/>
  <c r="H31" i="345"/>
  <c r="I31" i="345" s="1"/>
  <c r="AI31" i="345"/>
  <c r="AJ31" i="345" s="1"/>
  <c r="Q32" i="345"/>
  <c r="R32" i="345" s="1"/>
  <c r="AC33" i="345"/>
  <c r="AD33" i="345" s="1"/>
  <c r="W35" i="345"/>
  <c r="X35" i="345" s="1"/>
  <c r="K39" i="345"/>
  <c r="L39" i="345" s="1"/>
  <c r="AL39" i="345"/>
  <c r="AM39" i="345" s="1"/>
  <c r="E41" i="345"/>
  <c r="F41" i="345" s="1"/>
  <c r="AF41" i="345"/>
  <c r="AG41" i="345" s="1"/>
  <c r="T45" i="345"/>
  <c r="U45" i="345" s="1"/>
  <c r="U67" i="345" s="1"/>
  <c r="Z48" i="345"/>
  <c r="AA48" i="345" s="1"/>
  <c r="H49" i="345"/>
  <c r="I49" i="345" s="1"/>
  <c r="H53" i="345"/>
  <c r="I53" i="345" s="1"/>
  <c r="Z56" i="345"/>
  <c r="AA56" i="345" s="1"/>
  <c r="AA67" i="345" s="1"/>
  <c r="E58" i="345"/>
  <c r="F58" i="345" s="1"/>
  <c r="AI58" i="345"/>
  <c r="AJ58" i="345" s="1"/>
  <c r="Z59" i="345"/>
  <c r="AA59" i="345" s="1"/>
  <c r="K60" i="345"/>
  <c r="L60" i="345" s="1"/>
  <c r="AO65" i="345"/>
  <c r="AC18" i="345"/>
  <c r="AD18" i="345" s="1"/>
  <c r="E18" i="345"/>
  <c r="F18" i="345" s="1"/>
  <c r="T30" i="345"/>
  <c r="U30" i="345" s="1"/>
  <c r="Q20" i="345"/>
  <c r="R20" i="345" s="1"/>
  <c r="AP20" i="345" s="1"/>
  <c r="C20" i="345" s="1"/>
  <c r="H21" i="345"/>
  <c r="I21" i="345" s="1"/>
  <c r="AC24" i="345"/>
  <c r="AD24" i="345" s="1"/>
  <c r="K25" i="345"/>
  <c r="L25" i="345" s="1"/>
  <c r="AI28" i="345"/>
  <c r="AJ28" i="345" s="1"/>
  <c r="Z30" i="345"/>
  <c r="AA30" i="345" s="1"/>
  <c r="Z33" i="345"/>
  <c r="AA33" i="345" s="1"/>
  <c r="N34" i="345"/>
  <c r="O34" i="345" s="1"/>
  <c r="H36" i="345"/>
  <c r="I36" i="345" s="1"/>
  <c r="AI36" i="345"/>
  <c r="AJ36" i="345" s="1"/>
  <c r="Z38" i="345"/>
  <c r="AA38" i="345" s="1"/>
  <c r="AC38" i="345"/>
  <c r="AD38" i="345" s="1"/>
  <c r="W40" i="345"/>
  <c r="X40" i="345" s="1"/>
  <c r="K44" i="345"/>
  <c r="L44" i="345" s="1"/>
  <c r="AL44" i="345"/>
  <c r="AM44" i="345" s="1"/>
  <c r="AM67" i="345" s="1"/>
  <c r="E46" i="345"/>
  <c r="F46" i="345" s="1"/>
  <c r="AF46" i="345"/>
  <c r="AG46" i="345" s="1"/>
  <c r="AL49" i="345"/>
  <c r="AM49" i="345" s="1"/>
  <c r="W50" i="345"/>
  <c r="X50" i="345" s="1"/>
  <c r="Z52" i="345"/>
  <c r="AA52" i="345" s="1"/>
  <c r="AL53" i="345"/>
  <c r="AM53" i="345" s="1"/>
  <c r="T54" i="345"/>
  <c r="U54" i="345" s="1"/>
  <c r="K55" i="345"/>
  <c r="L55" i="345" s="1"/>
  <c r="T57" i="345"/>
  <c r="U57" i="345" s="1"/>
  <c r="AO60" i="345"/>
  <c r="AI61" i="345"/>
  <c r="AJ61" i="345" s="1"/>
  <c r="H63" i="345"/>
  <c r="I63" i="345" s="1"/>
  <c r="AC64" i="345"/>
  <c r="AD64" i="345" s="1"/>
  <c r="N65" i="345"/>
  <c r="O65" i="345" s="1"/>
  <c r="N35" i="345"/>
  <c r="O35" i="345" s="1"/>
  <c r="AF18" i="345"/>
  <c r="AG18" i="345" s="1"/>
  <c r="AG22" i="345" s="1"/>
  <c r="H18" i="345"/>
  <c r="I18" i="345" s="1"/>
  <c r="N40" i="345"/>
  <c r="O40" i="345" s="1"/>
  <c r="AC31" i="345"/>
  <c r="AD31" i="345" s="1"/>
  <c r="H17" i="345"/>
  <c r="I17" i="345" s="1"/>
  <c r="N18" i="345"/>
  <c r="O18" i="345" s="1"/>
  <c r="O22" i="345" s="1"/>
  <c r="AC20" i="345"/>
  <c r="AD20" i="345" s="1"/>
  <c r="E24" i="345"/>
  <c r="F24" i="345" s="1"/>
  <c r="K28" i="345"/>
  <c r="L28" i="345" s="1"/>
  <c r="K31" i="345"/>
  <c r="L31" i="345" s="1"/>
  <c r="AL31" i="345"/>
  <c r="AM31" i="345" s="1"/>
  <c r="T32" i="345"/>
  <c r="U32" i="345" s="1"/>
  <c r="E33" i="345"/>
  <c r="F33" i="345" s="1"/>
  <c r="AF33" i="345"/>
  <c r="AG33" i="345" s="1"/>
  <c r="AO34" i="345"/>
  <c r="Z35" i="345"/>
  <c r="AA35" i="345" s="1"/>
  <c r="N39" i="345"/>
  <c r="O39" i="345" s="1"/>
  <c r="H41" i="345"/>
  <c r="I41" i="345" s="1"/>
  <c r="AI41" i="345"/>
  <c r="AJ41" i="345" s="1"/>
  <c r="W45" i="345"/>
  <c r="X45" i="345" s="1"/>
  <c r="X67" i="345" s="1"/>
  <c r="W48" i="345"/>
  <c r="X48" i="345" s="1"/>
  <c r="AC48" i="345"/>
  <c r="AD48" i="345" s="1"/>
  <c r="K49" i="345"/>
  <c r="L49" i="345" s="1"/>
  <c r="N51" i="345"/>
  <c r="O51" i="345" s="1"/>
  <c r="AO51" i="345"/>
  <c r="K53" i="345"/>
  <c r="L53" i="345" s="1"/>
  <c r="AO55" i="345"/>
  <c r="AC56" i="345"/>
  <c r="AD56" i="345" s="1"/>
  <c r="H58" i="345"/>
  <c r="I58" i="345" s="1"/>
  <c r="AL58" i="345"/>
  <c r="AM58" i="345" s="1"/>
  <c r="AC59" i="345"/>
  <c r="AD59" i="345" s="1"/>
  <c r="N60" i="345"/>
  <c r="O60" i="345" s="1"/>
  <c r="AF66" i="345"/>
  <c r="AG66" i="345" s="1"/>
  <c r="H66" i="345"/>
  <c r="I66" i="345" s="1"/>
  <c r="AC66" i="345"/>
  <c r="AD66" i="345" s="1"/>
  <c r="E66" i="345"/>
  <c r="F66" i="345" s="1"/>
  <c r="AL66" i="345"/>
  <c r="AM66" i="345" s="1"/>
  <c r="Z55" i="345"/>
  <c r="AA55" i="345" s="1"/>
  <c r="W65" i="345"/>
  <c r="X65" i="345" s="1"/>
  <c r="Z60" i="345"/>
  <c r="AA60" i="345" s="1"/>
  <c r="E55" i="345"/>
  <c r="F55" i="345" s="1"/>
  <c r="AP55" i="345" s="1"/>
  <c r="C55" i="345" s="1"/>
  <c r="E60" i="345"/>
  <c r="F60" i="345" s="1"/>
  <c r="AP60" i="345" s="1"/>
  <c r="C60" i="345" s="1"/>
  <c r="N47" i="344"/>
  <c r="O47" i="344" s="1"/>
  <c r="AF20" i="344"/>
  <c r="AG20" i="344" s="1"/>
  <c r="AI24" i="344"/>
  <c r="AJ24" i="344" s="1"/>
  <c r="K24" i="344"/>
  <c r="L24" i="344" s="1"/>
  <c r="T24" i="344"/>
  <c r="U24" i="344" s="1"/>
  <c r="AO24" i="344"/>
  <c r="Q24" i="344"/>
  <c r="R24" i="344" s="1"/>
  <c r="N24" i="344"/>
  <c r="O24" i="344" s="1"/>
  <c r="AL24" i="344"/>
  <c r="AM24" i="344" s="1"/>
  <c r="AL23" i="344"/>
  <c r="AM23" i="344" s="1"/>
  <c r="K23" i="344"/>
  <c r="L23" i="344" s="1"/>
  <c r="AI23" i="344"/>
  <c r="AJ23" i="344" s="1"/>
  <c r="H23" i="344"/>
  <c r="I23" i="344" s="1"/>
  <c r="AF23" i="344"/>
  <c r="AG23" i="344" s="1"/>
  <c r="E23" i="344"/>
  <c r="F23" i="344" s="1"/>
  <c r="AC23" i="344"/>
  <c r="AD23" i="344" s="1"/>
  <c r="AO47" i="344"/>
  <c r="AL47" i="344"/>
  <c r="AM47" i="344" s="1"/>
  <c r="K47" i="344"/>
  <c r="L47" i="344" s="1"/>
  <c r="AI47" i="344"/>
  <c r="AJ47" i="344" s="1"/>
  <c r="H47" i="344"/>
  <c r="I47" i="344" s="1"/>
  <c r="AF47" i="344"/>
  <c r="AG47" i="344" s="1"/>
  <c r="E47" i="344"/>
  <c r="F47" i="344" s="1"/>
  <c r="AC47" i="344"/>
  <c r="AD47" i="344" s="1"/>
  <c r="Z47" i="344"/>
  <c r="AA47" i="344" s="1"/>
  <c r="W47" i="344"/>
  <c r="X47" i="344" s="1"/>
  <c r="N23" i="344"/>
  <c r="O23" i="344" s="1"/>
  <c r="W45" i="344"/>
  <c r="X45" i="344" s="1"/>
  <c r="T45" i="344"/>
  <c r="U45" i="344" s="1"/>
  <c r="AO45" i="344"/>
  <c r="Q45" i="344"/>
  <c r="R45" i="344" s="1"/>
  <c r="N45" i="344"/>
  <c r="O45" i="344" s="1"/>
  <c r="K45" i="344"/>
  <c r="L45" i="344" s="1"/>
  <c r="AF45" i="344"/>
  <c r="AG45" i="344" s="1"/>
  <c r="T47" i="344"/>
  <c r="U47" i="344" s="1"/>
  <c r="W21" i="344"/>
  <c r="X21" i="344" s="1"/>
  <c r="T21" i="344"/>
  <c r="U21" i="344" s="1"/>
  <c r="AO21" i="344"/>
  <c r="Q21" i="344"/>
  <c r="R21" i="344" s="1"/>
  <c r="E45" i="344"/>
  <c r="F45" i="344" s="1"/>
  <c r="H45" i="344"/>
  <c r="I45" i="344" s="1"/>
  <c r="AC49" i="344"/>
  <c r="AD49" i="344" s="1"/>
  <c r="AC60" i="344"/>
  <c r="AD60" i="344" s="1"/>
  <c r="AI65" i="344"/>
  <c r="AJ65" i="344" s="1"/>
  <c r="E20" i="344"/>
  <c r="F20" i="344" s="1"/>
  <c r="AL21" i="344"/>
  <c r="AM21" i="344" s="1"/>
  <c r="E21" i="344"/>
  <c r="F21" i="344" s="1"/>
  <c r="T23" i="344"/>
  <c r="U23" i="344" s="1"/>
  <c r="AO27" i="344"/>
  <c r="Q27" i="344"/>
  <c r="R27" i="344" s="1"/>
  <c r="N27" i="344"/>
  <c r="O27" i="344" s="1"/>
  <c r="AL27" i="344"/>
  <c r="AM27" i="344" s="1"/>
  <c r="K27" i="344"/>
  <c r="L27" i="344" s="1"/>
  <c r="AI27" i="344"/>
  <c r="AJ27" i="344" s="1"/>
  <c r="AC28" i="344"/>
  <c r="AD28" i="344" s="1"/>
  <c r="E28" i="344"/>
  <c r="F28" i="344" s="1"/>
  <c r="W28" i="344"/>
  <c r="X28" i="344" s="1"/>
  <c r="T28" i="344"/>
  <c r="U28" i="344" s="1"/>
  <c r="AO28" i="344"/>
  <c r="Q28" i="344"/>
  <c r="R28" i="344" s="1"/>
  <c r="AL32" i="344"/>
  <c r="AM32" i="344" s="1"/>
  <c r="AI34" i="344"/>
  <c r="AJ34" i="344" s="1"/>
  <c r="AI35" i="344"/>
  <c r="AJ35" i="344" s="1"/>
  <c r="AC37" i="344"/>
  <c r="AD37" i="344" s="1"/>
  <c r="T41" i="344"/>
  <c r="U41" i="344" s="1"/>
  <c r="AO41" i="344"/>
  <c r="Q41" i="344"/>
  <c r="R41" i="344" s="1"/>
  <c r="N41" i="344"/>
  <c r="O41" i="344" s="1"/>
  <c r="AL41" i="344"/>
  <c r="AM41" i="344" s="1"/>
  <c r="K41" i="344"/>
  <c r="L41" i="344" s="1"/>
  <c r="AI41" i="344"/>
  <c r="AJ41" i="344" s="1"/>
  <c r="AF41" i="344"/>
  <c r="AG41" i="344" s="1"/>
  <c r="AC41" i="344"/>
  <c r="AD41" i="344" s="1"/>
  <c r="T46" i="344"/>
  <c r="U46" i="344" s="1"/>
  <c r="E49" i="344"/>
  <c r="F49" i="344" s="1"/>
  <c r="AI60" i="344"/>
  <c r="AJ60" i="344" s="1"/>
  <c r="Q19" i="344"/>
  <c r="R19" i="344" s="1"/>
  <c r="W24" i="344"/>
  <c r="X24" i="344" s="1"/>
  <c r="K25" i="344"/>
  <c r="L25" i="344" s="1"/>
  <c r="AP25" i="344" s="1"/>
  <c r="C25" i="344" s="1"/>
  <c r="AO29" i="344"/>
  <c r="AO31" i="344"/>
  <c r="W31" i="344"/>
  <c r="X31" i="344" s="1"/>
  <c r="T31" i="344"/>
  <c r="U31" i="344" s="1"/>
  <c r="Q31" i="344"/>
  <c r="R31" i="344" s="1"/>
  <c r="AL31" i="344"/>
  <c r="AM31" i="344" s="1"/>
  <c r="N31" i="344"/>
  <c r="O31" i="344" s="1"/>
  <c r="AO33" i="344"/>
  <c r="AL35" i="344"/>
  <c r="AM35" i="344" s="1"/>
  <c r="AL36" i="344"/>
  <c r="AM36" i="344" s="1"/>
  <c r="AL39" i="344"/>
  <c r="AM39" i="344" s="1"/>
  <c r="E41" i="344"/>
  <c r="F41" i="344" s="1"/>
  <c r="AF46" i="344"/>
  <c r="AG46" i="344" s="1"/>
  <c r="AL50" i="344"/>
  <c r="AM50" i="344" s="1"/>
  <c r="K52" i="344"/>
  <c r="L52" i="344" s="1"/>
  <c r="Q23" i="344"/>
  <c r="R23" i="344" s="1"/>
  <c r="AC17" i="344"/>
  <c r="AD17" i="344" s="1"/>
  <c r="Q18" i="344"/>
  <c r="R18" i="344" s="1"/>
  <c r="H20" i="344"/>
  <c r="I20" i="344" s="1"/>
  <c r="K26" i="344"/>
  <c r="L26" i="344" s="1"/>
  <c r="H21" i="344"/>
  <c r="I21" i="344" s="1"/>
  <c r="W23" i="344"/>
  <c r="X23" i="344" s="1"/>
  <c r="E27" i="344"/>
  <c r="F27" i="344" s="1"/>
  <c r="AF29" i="344"/>
  <c r="AG29" i="344" s="1"/>
  <c r="AI38" i="344"/>
  <c r="AJ38" i="344" s="1"/>
  <c r="H41" i="344"/>
  <c r="I41" i="344" s="1"/>
  <c r="Q44" i="344"/>
  <c r="R44" i="344" s="1"/>
  <c r="Z45" i="344"/>
  <c r="AA45" i="344" s="1"/>
  <c r="AA67" i="344" s="1"/>
  <c r="AC52" i="344"/>
  <c r="AD52" i="344" s="1"/>
  <c r="AF61" i="344"/>
  <c r="AG61" i="344" s="1"/>
  <c r="W54" i="344"/>
  <c r="X54" i="344" s="1"/>
  <c r="W60" i="344"/>
  <c r="X60" i="344" s="1"/>
  <c r="AO54" i="344"/>
  <c r="T66" i="344"/>
  <c r="U66" i="344" s="1"/>
  <c r="AF65" i="344"/>
  <c r="AG65" i="344" s="1"/>
  <c r="AF60" i="344"/>
  <c r="AG60" i="344" s="1"/>
  <c r="AC55" i="344"/>
  <c r="AD55" i="344" s="1"/>
  <c r="E32" i="344"/>
  <c r="F32" i="344" s="1"/>
  <c r="E63" i="344"/>
  <c r="F63" i="344" s="1"/>
  <c r="Q61" i="344"/>
  <c r="R61" i="344" s="1"/>
  <c r="AL54" i="344"/>
  <c r="AM54" i="344" s="1"/>
  <c r="K54" i="344"/>
  <c r="L54" i="344" s="1"/>
  <c r="Z49" i="344"/>
  <c r="AA49" i="344" s="1"/>
  <c r="AC46" i="344"/>
  <c r="AD46" i="344" s="1"/>
  <c r="Z42" i="344"/>
  <c r="AA42" i="344" s="1"/>
  <c r="T38" i="344"/>
  <c r="U38" i="344" s="1"/>
  <c r="Z35" i="344"/>
  <c r="AA35" i="344" s="1"/>
  <c r="AC32" i="344"/>
  <c r="AD32" i="344" s="1"/>
  <c r="Z25" i="344"/>
  <c r="AA25" i="344" s="1"/>
  <c r="Z18" i="344"/>
  <c r="AA18" i="344" s="1"/>
  <c r="AA22" i="344" s="1"/>
  <c r="AL38" i="344"/>
  <c r="AM38" i="344" s="1"/>
  <c r="Q66" i="344"/>
  <c r="R66" i="344" s="1"/>
  <c r="AC65" i="344"/>
  <c r="AD65" i="344" s="1"/>
  <c r="E19" i="344"/>
  <c r="F19" i="344" s="1"/>
  <c r="N61" i="344"/>
  <c r="O61" i="344" s="1"/>
  <c r="T60" i="344"/>
  <c r="U60" i="344" s="1"/>
  <c r="AC57" i="344"/>
  <c r="AD57" i="344" s="1"/>
  <c r="T55" i="344"/>
  <c r="U55" i="344" s="1"/>
  <c r="AI54" i="344"/>
  <c r="AJ54" i="344" s="1"/>
  <c r="H54" i="344"/>
  <c r="I54" i="344" s="1"/>
  <c r="W49" i="344"/>
  <c r="X49" i="344" s="1"/>
  <c r="Z46" i="344"/>
  <c r="AA46" i="344" s="1"/>
  <c r="W42" i="344"/>
  <c r="X42" i="344" s="1"/>
  <c r="AO38" i="344"/>
  <c r="Q38" i="344"/>
  <c r="R38" i="344" s="1"/>
  <c r="E36" i="344"/>
  <c r="F36" i="344" s="1"/>
  <c r="W35" i="344"/>
  <c r="X35" i="344" s="1"/>
  <c r="Z32" i="344"/>
  <c r="AA32" i="344" s="1"/>
  <c r="E26" i="344"/>
  <c r="F26" i="344" s="1"/>
  <c r="W25" i="344"/>
  <c r="X25" i="344" s="1"/>
  <c r="W18" i="344"/>
  <c r="X18" i="344" s="1"/>
  <c r="W29" i="344"/>
  <c r="X29" i="344" s="1"/>
  <c r="N66" i="344"/>
  <c r="O66" i="344" s="1"/>
  <c r="Q65" i="344"/>
  <c r="R65" i="344" s="1"/>
  <c r="T25" i="344"/>
  <c r="U25" i="344" s="1"/>
  <c r="K61" i="344"/>
  <c r="L61" i="344" s="1"/>
  <c r="Q60" i="344"/>
  <c r="R60" i="344" s="1"/>
  <c r="Z57" i="344"/>
  <c r="AA57" i="344" s="1"/>
  <c r="Q55" i="344"/>
  <c r="R55" i="344" s="1"/>
  <c r="AF54" i="344"/>
  <c r="AG54" i="344" s="1"/>
  <c r="E54" i="344"/>
  <c r="F54" i="344" s="1"/>
  <c r="T49" i="344"/>
  <c r="U49" i="344" s="1"/>
  <c r="W46" i="344"/>
  <c r="X46" i="344" s="1"/>
  <c r="N38" i="344"/>
  <c r="O38" i="344" s="1"/>
  <c r="AP38" i="344" s="1"/>
  <c r="C38" i="344" s="1"/>
  <c r="T35" i="344"/>
  <c r="U35" i="344" s="1"/>
  <c r="T18" i="344"/>
  <c r="U18" i="344" s="1"/>
  <c r="K66" i="344"/>
  <c r="L66" i="344" s="1"/>
  <c r="N65" i="344"/>
  <c r="O65" i="344" s="1"/>
  <c r="AO61" i="344"/>
  <c r="H61" i="344"/>
  <c r="I61" i="344" s="1"/>
  <c r="W53" i="344"/>
  <c r="X53" i="344" s="1"/>
  <c r="Z50" i="344"/>
  <c r="AA50" i="344" s="1"/>
  <c r="AO42" i="344"/>
  <c r="Q42" i="344"/>
  <c r="R42" i="344" s="1"/>
  <c r="T39" i="344"/>
  <c r="U39" i="344" s="1"/>
  <c r="T32" i="344"/>
  <c r="U32" i="344" s="1"/>
  <c r="AO66" i="344"/>
  <c r="Z64" i="344"/>
  <c r="AA64" i="344" s="1"/>
  <c r="AC63" i="344"/>
  <c r="AD63" i="344" s="1"/>
  <c r="N60" i="344"/>
  <c r="O60" i="344" s="1"/>
  <c r="W57" i="344"/>
  <c r="X57" i="344" s="1"/>
  <c r="N55" i="344"/>
  <c r="O55" i="344" s="1"/>
  <c r="AC54" i="344"/>
  <c r="AD54" i="344" s="1"/>
  <c r="T53" i="344"/>
  <c r="U53" i="344" s="1"/>
  <c r="AF51" i="344"/>
  <c r="AG51" i="344" s="1"/>
  <c r="AO49" i="344"/>
  <c r="Q49" i="344"/>
  <c r="R49" i="344" s="1"/>
  <c r="K65" i="344"/>
  <c r="L65" i="344" s="1"/>
  <c r="AC62" i="344"/>
  <c r="AD62" i="344" s="1"/>
  <c r="AC59" i="344"/>
  <c r="AD59" i="344" s="1"/>
  <c r="AO55" i="344"/>
  <c r="E51" i="344"/>
  <c r="F51" i="344" s="1"/>
  <c r="W50" i="344"/>
  <c r="X50" i="344" s="1"/>
  <c r="N42" i="344"/>
  <c r="O42" i="344" s="1"/>
  <c r="AO39" i="344"/>
  <c r="Q39" i="344"/>
  <c r="R39" i="344" s="1"/>
  <c r="AO65" i="344"/>
  <c r="N64" i="344"/>
  <c r="O64" i="344" s="1"/>
  <c r="Z63" i="344"/>
  <c r="AA63" i="344" s="1"/>
  <c r="AL61" i="344"/>
  <c r="AM61" i="344" s="1"/>
  <c r="AO60" i="344"/>
  <c r="K60" i="344"/>
  <c r="L60" i="344" s="1"/>
  <c r="T57" i="344"/>
  <c r="U57" i="344" s="1"/>
  <c r="AC56" i="344"/>
  <c r="AD56" i="344" s="1"/>
  <c r="K55" i="344"/>
  <c r="L55" i="344" s="1"/>
  <c r="AO53" i="344"/>
  <c r="Q53" i="344"/>
  <c r="R53" i="344" s="1"/>
  <c r="AL66" i="344"/>
  <c r="AM66" i="344" s="1"/>
  <c r="H65" i="344"/>
  <c r="I65" i="344" s="1"/>
  <c r="Z62" i="344"/>
  <c r="AA62" i="344" s="1"/>
  <c r="Z59" i="344"/>
  <c r="AA59" i="344" s="1"/>
  <c r="Z56" i="344"/>
  <c r="AA56" i="344" s="1"/>
  <c r="T50" i="344"/>
  <c r="U50" i="344" s="1"/>
  <c r="AL49" i="344"/>
  <c r="AM49" i="344" s="1"/>
  <c r="K42" i="344"/>
  <c r="L42" i="344" s="1"/>
  <c r="AP42" i="344" s="1"/>
  <c r="C42" i="344" s="1"/>
  <c r="N39" i="344"/>
  <c r="O39" i="344" s="1"/>
  <c r="AF38" i="344"/>
  <c r="AG38" i="344" s="1"/>
  <c r="K64" i="344"/>
  <c r="L64" i="344" s="1"/>
  <c r="W63" i="344"/>
  <c r="X63" i="344" s="1"/>
  <c r="AI61" i="344"/>
  <c r="AJ61" i="344" s="1"/>
  <c r="H60" i="344"/>
  <c r="I60" i="344" s="1"/>
  <c r="W59" i="344"/>
  <c r="X59" i="344" s="1"/>
  <c r="Q57" i="344"/>
  <c r="R57" i="344" s="1"/>
  <c r="AL55" i="344"/>
  <c r="AM55" i="344" s="1"/>
  <c r="H55" i="344"/>
  <c r="I55" i="344" s="1"/>
  <c r="T54" i="344"/>
  <c r="U54" i="344" s="1"/>
  <c r="N53" i="344"/>
  <c r="O53" i="344" s="1"/>
  <c r="H52" i="344"/>
  <c r="I52" i="344" s="1"/>
  <c r="AI66" i="344"/>
  <c r="AJ66" i="344" s="1"/>
  <c r="AL65" i="344"/>
  <c r="AM65" i="344" s="1"/>
  <c r="E65" i="344"/>
  <c r="F65" i="344" s="1"/>
  <c r="W62" i="344"/>
  <c r="X62" i="344" s="1"/>
  <c r="AL60" i="344"/>
  <c r="AM60" i="344" s="1"/>
  <c r="N57" i="344"/>
  <c r="O57" i="344" s="1"/>
  <c r="W56" i="344"/>
  <c r="X56" i="344" s="1"/>
  <c r="E55" i="344"/>
  <c r="F55" i="344" s="1"/>
  <c r="AL53" i="344"/>
  <c r="AM53" i="344" s="1"/>
  <c r="H64" i="344"/>
  <c r="I64" i="344" s="1"/>
  <c r="T63" i="344"/>
  <c r="U63" i="344" s="1"/>
  <c r="W61" i="344"/>
  <c r="X61" i="344" s="1"/>
  <c r="AI55" i="344"/>
  <c r="AJ55" i="344" s="1"/>
  <c r="Q54" i="344"/>
  <c r="R54" i="344" s="1"/>
  <c r="K53" i="344"/>
  <c r="L53" i="344" s="1"/>
  <c r="W51" i="344"/>
  <c r="X51" i="344" s="1"/>
  <c r="H49" i="344"/>
  <c r="I49" i="344" s="1"/>
  <c r="AL64" i="344"/>
  <c r="AM64" i="344" s="1"/>
  <c r="E64" i="344"/>
  <c r="F64" i="344" s="1"/>
  <c r="H63" i="344"/>
  <c r="I63" i="344" s="1"/>
  <c r="T61" i="344"/>
  <c r="U61" i="344" s="1"/>
  <c r="AO59" i="344"/>
  <c r="E57" i="344"/>
  <c r="F57" i="344" s="1"/>
  <c r="AF55" i="344"/>
  <c r="AG55" i="344" s="1"/>
  <c r="N54" i="344"/>
  <c r="O54" i="344" s="1"/>
  <c r="H53" i="344"/>
  <c r="I53" i="344" s="1"/>
  <c r="AF17" i="344"/>
  <c r="AG17" i="344" s="1"/>
  <c r="AC18" i="344"/>
  <c r="AD18" i="344" s="1"/>
  <c r="T19" i="344"/>
  <c r="U19" i="344" s="1"/>
  <c r="Z24" i="344"/>
  <c r="AA24" i="344" s="1"/>
  <c r="N25" i="344"/>
  <c r="O25" i="344" s="1"/>
  <c r="N26" i="344"/>
  <c r="O26" i="344" s="1"/>
  <c r="H28" i="344"/>
  <c r="I28" i="344" s="1"/>
  <c r="H29" i="344"/>
  <c r="I29" i="344" s="1"/>
  <c r="AL30" i="344"/>
  <c r="AM30" i="344" s="1"/>
  <c r="N30" i="344"/>
  <c r="O30" i="344" s="1"/>
  <c r="K30" i="344"/>
  <c r="L30" i="344" s="1"/>
  <c r="E30" i="344"/>
  <c r="F30" i="344" s="1"/>
  <c r="AI30" i="344"/>
  <c r="AJ30" i="344" s="1"/>
  <c r="H30" i="344"/>
  <c r="I30" i="344" s="1"/>
  <c r="AF30" i="344"/>
  <c r="AG30" i="344" s="1"/>
  <c r="E31" i="344"/>
  <c r="F31" i="344" s="1"/>
  <c r="AO32" i="344"/>
  <c r="AF34" i="344"/>
  <c r="AG34" i="344" s="1"/>
  <c r="H34" i="344"/>
  <c r="I34" i="344" s="1"/>
  <c r="T34" i="344"/>
  <c r="U34" i="344" s="1"/>
  <c r="AO34" i="344"/>
  <c r="Q34" i="344"/>
  <c r="R34" i="344" s="1"/>
  <c r="N34" i="344"/>
  <c r="O34" i="344" s="1"/>
  <c r="AL34" i="344"/>
  <c r="AM34" i="344" s="1"/>
  <c r="K34" i="344"/>
  <c r="L34" i="344" s="1"/>
  <c r="AO37" i="344"/>
  <c r="AC42" i="344"/>
  <c r="AD42" i="344" s="1"/>
  <c r="AI46" i="344"/>
  <c r="AJ46" i="344" s="1"/>
  <c r="W48" i="344"/>
  <c r="X48" i="344" s="1"/>
  <c r="T48" i="344"/>
  <c r="U48" i="344" s="1"/>
  <c r="AO48" i="344"/>
  <c r="Q48" i="344"/>
  <c r="R48" i="344" s="1"/>
  <c r="N48" i="344"/>
  <c r="O48" i="344" s="1"/>
  <c r="AL48" i="344"/>
  <c r="AM48" i="344" s="1"/>
  <c r="K48" i="344"/>
  <c r="L48" i="344" s="1"/>
  <c r="H48" i="344"/>
  <c r="I48" i="344" s="1"/>
  <c r="E48" i="344"/>
  <c r="F48" i="344" s="1"/>
  <c r="AP48" i="344" s="1"/>
  <c r="C48" i="344" s="1"/>
  <c r="K49" i="344"/>
  <c r="L49" i="344" s="1"/>
  <c r="AF52" i="344"/>
  <c r="AG52" i="344" s="1"/>
  <c r="T56" i="344"/>
  <c r="U56" i="344" s="1"/>
  <c r="Q20" i="344"/>
  <c r="R20" i="344" s="1"/>
  <c r="AO20" i="344"/>
  <c r="N20" i="344"/>
  <c r="O20" i="344" s="1"/>
  <c r="AL20" i="344"/>
  <c r="AM20" i="344" s="1"/>
  <c r="K20" i="344"/>
  <c r="L20" i="344" s="1"/>
  <c r="L22" i="344" s="1"/>
  <c r="AI20" i="344"/>
  <c r="AJ20" i="344" s="1"/>
  <c r="W20" i="344"/>
  <c r="X20" i="344" s="1"/>
  <c r="K21" i="344"/>
  <c r="L21" i="344" s="1"/>
  <c r="Z23" i="344"/>
  <c r="AA23" i="344" s="1"/>
  <c r="Q25" i="344"/>
  <c r="R25" i="344" s="1"/>
  <c r="H27" i="344"/>
  <c r="I27" i="344" s="1"/>
  <c r="H32" i="344"/>
  <c r="I32" i="344" s="1"/>
  <c r="E35" i="344"/>
  <c r="F35" i="344" s="1"/>
  <c r="AO35" i="344"/>
  <c r="AO36" i="344"/>
  <c r="W41" i="344"/>
  <c r="X41" i="344" s="1"/>
  <c r="T44" i="344"/>
  <c r="U44" i="344" s="1"/>
  <c r="AC45" i="344"/>
  <c r="AD45" i="344" s="1"/>
  <c r="N49" i="344"/>
  <c r="O49" i="344" s="1"/>
  <c r="AO50" i="344"/>
  <c r="F22" i="344"/>
  <c r="T17" i="344"/>
  <c r="U17" i="344" s="1"/>
  <c r="U22" i="344" s="1"/>
  <c r="AO17" i="344"/>
  <c r="Q17" i="344"/>
  <c r="R17" i="344" s="1"/>
  <c r="R22" i="344" s="1"/>
  <c r="AL17" i="344"/>
  <c r="AM17" i="344" s="1"/>
  <c r="AM22" i="344" s="1"/>
  <c r="N17" i="344"/>
  <c r="O17" i="344" s="1"/>
  <c r="O22" i="344" s="1"/>
  <c r="AI17" i="344"/>
  <c r="AJ17" i="344" s="1"/>
  <c r="W19" i="344"/>
  <c r="X19" i="344" s="1"/>
  <c r="X22" i="344" s="1"/>
  <c r="AC24" i="344"/>
  <c r="AD24" i="344" s="1"/>
  <c r="Q26" i="344"/>
  <c r="R26" i="344" s="1"/>
  <c r="K28" i="344"/>
  <c r="L28" i="344" s="1"/>
  <c r="Q30" i="344"/>
  <c r="R30" i="344" s="1"/>
  <c r="H31" i="344"/>
  <c r="I31" i="344" s="1"/>
  <c r="AL33" i="344"/>
  <c r="AM33" i="344" s="1"/>
  <c r="E34" i="344"/>
  <c r="F34" i="344" s="1"/>
  <c r="Z38" i="344"/>
  <c r="AA38" i="344" s="1"/>
  <c r="AC39" i="344"/>
  <c r="AD39" i="344" s="1"/>
  <c r="N40" i="344"/>
  <c r="O40" i="344" s="1"/>
  <c r="AF42" i="344"/>
  <c r="AG42" i="344" s="1"/>
  <c r="AO62" i="344"/>
  <c r="H24" i="344"/>
  <c r="I24" i="344" s="1"/>
  <c r="AP24" i="344" s="1"/>
  <c r="C24" i="344" s="1"/>
  <c r="K29" i="344"/>
  <c r="L29" i="344" s="1"/>
  <c r="AI18" i="344"/>
  <c r="AJ18" i="344" s="1"/>
  <c r="Z20" i="344"/>
  <c r="AA20" i="344" s="1"/>
  <c r="N21" i="344"/>
  <c r="O21" i="344" s="1"/>
  <c r="AC25" i="344"/>
  <c r="AD25" i="344" s="1"/>
  <c r="T27" i="344"/>
  <c r="U27" i="344" s="1"/>
  <c r="N29" i="344"/>
  <c r="O29" i="344" s="1"/>
  <c r="K32" i="344"/>
  <c r="L32" i="344" s="1"/>
  <c r="N33" i="344"/>
  <c r="O33" i="344" s="1"/>
  <c r="H35" i="344"/>
  <c r="I35" i="344" s="1"/>
  <c r="K36" i="344"/>
  <c r="L36" i="344" s="1"/>
  <c r="AF37" i="344"/>
  <c r="AG37" i="344" s="1"/>
  <c r="N37" i="344"/>
  <c r="O37" i="344" s="1"/>
  <c r="AL37" i="344"/>
  <c r="AM37" i="344" s="1"/>
  <c r="K37" i="344"/>
  <c r="L37" i="344" s="1"/>
  <c r="AI37" i="344"/>
  <c r="AJ37" i="344" s="1"/>
  <c r="H37" i="344"/>
  <c r="I37" i="344" s="1"/>
  <c r="AP37" i="344" s="1"/>
  <c r="C37" i="344" s="1"/>
  <c r="E39" i="344"/>
  <c r="F39" i="344" s="1"/>
  <c r="Z41" i="344"/>
  <c r="AA41" i="344" s="1"/>
  <c r="W44" i="344"/>
  <c r="X44" i="344" s="1"/>
  <c r="AI45" i="344"/>
  <c r="AJ45" i="344" s="1"/>
  <c r="AF49" i="344"/>
  <c r="AG49" i="344" s="1"/>
  <c r="AO51" i="344"/>
  <c r="AF53" i="344"/>
  <c r="AG53" i="344" s="1"/>
  <c r="T62" i="344"/>
  <c r="U62" i="344" s="1"/>
  <c r="Q52" i="344"/>
  <c r="R52" i="344" s="1"/>
  <c r="E52" i="344"/>
  <c r="F52" i="344" s="1"/>
  <c r="Z55" i="344"/>
  <c r="AA55" i="344" s="1"/>
  <c r="Z65" i="344"/>
  <c r="AA65" i="344" s="1"/>
  <c r="T58" i="344"/>
  <c r="U58" i="344" s="1"/>
  <c r="Q58" i="344"/>
  <c r="R58" i="344" s="1"/>
  <c r="AF58" i="344"/>
  <c r="AG58" i="344" s="1"/>
  <c r="AI52" i="344"/>
  <c r="AJ52" i="344" s="1"/>
  <c r="E58" i="344"/>
  <c r="F58" i="344" s="1"/>
  <c r="AI58" i="344"/>
  <c r="AJ58" i="344" s="1"/>
  <c r="AL58" i="344"/>
  <c r="AM58" i="344" s="1"/>
  <c r="AC44" i="344"/>
  <c r="AD44" i="344" s="1"/>
  <c r="AD67" i="344" s="1"/>
  <c r="E44" i="344"/>
  <c r="F44" i="344" s="1"/>
  <c r="AL52" i="344"/>
  <c r="AM52" i="344" s="1"/>
  <c r="H58" i="344"/>
  <c r="I58" i="344" s="1"/>
  <c r="AF66" i="344"/>
  <c r="AG66" i="344" s="1"/>
  <c r="N52" i="344"/>
  <c r="O52" i="344" s="1"/>
  <c r="Z54" i="344"/>
  <c r="AA54" i="344" s="1"/>
  <c r="AO58" i="344"/>
  <c r="AC61" i="344"/>
  <c r="AD61" i="344" s="1"/>
  <c r="AC33" i="344"/>
  <c r="AD33" i="344" s="1"/>
  <c r="AI40" i="344"/>
  <c r="AJ40" i="344" s="1"/>
  <c r="K40" i="344"/>
  <c r="L40" i="344" s="1"/>
  <c r="AF44" i="344"/>
  <c r="AG44" i="344" s="1"/>
  <c r="H51" i="344"/>
  <c r="I51" i="344" s="1"/>
  <c r="AI56" i="344"/>
  <c r="AJ56" i="344" s="1"/>
  <c r="K56" i="344"/>
  <c r="L56" i="344" s="1"/>
  <c r="AF56" i="344"/>
  <c r="AG56" i="344" s="1"/>
  <c r="H56" i="344"/>
  <c r="I56" i="344" s="1"/>
  <c r="AL56" i="344"/>
  <c r="AM56" i="344" s="1"/>
  <c r="K58" i="344"/>
  <c r="L58" i="344" s="1"/>
  <c r="T59" i="344"/>
  <c r="U59" i="344" s="1"/>
  <c r="Q59" i="344"/>
  <c r="R59" i="344" s="1"/>
  <c r="AF59" i="344"/>
  <c r="AG59" i="344" s="1"/>
  <c r="T26" i="344"/>
  <c r="U26" i="344" s="1"/>
  <c r="E33" i="344"/>
  <c r="F33" i="344" s="1"/>
  <c r="Q36" i="344"/>
  <c r="R36" i="344" s="1"/>
  <c r="AC40" i="344"/>
  <c r="AD40" i="344" s="1"/>
  <c r="H44" i="344"/>
  <c r="I44" i="344" s="1"/>
  <c r="AF50" i="344"/>
  <c r="AG50" i="344" s="1"/>
  <c r="H50" i="344"/>
  <c r="I50" i="344" s="1"/>
  <c r="AI51" i="344"/>
  <c r="AJ51" i="344" s="1"/>
  <c r="AO52" i="344"/>
  <c r="E56" i="344"/>
  <c r="F56" i="344" s="1"/>
  <c r="AP56" i="344" s="1"/>
  <c r="C56" i="344" s="1"/>
  <c r="N58" i="344"/>
  <c r="O58" i="344" s="1"/>
  <c r="AC64" i="344"/>
  <c r="AD64" i="344" s="1"/>
  <c r="AC19" i="344"/>
  <c r="AD19" i="344" s="1"/>
  <c r="AC26" i="344"/>
  <c r="AD26" i="344" s="1"/>
  <c r="Z29" i="344"/>
  <c r="AA29" i="344" s="1"/>
  <c r="AF33" i="344"/>
  <c r="AG33" i="344" s="1"/>
  <c r="AC36" i="344"/>
  <c r="AD36" i="344" s="1"/>
  <c r="W39" i="344"/>
  <c r="X39" i="344" s="1"/>
  <c r="E40" i="344"/>
  <c r="F40" i="344" s="1"/>
  <c r="AI44" i="344"/>
  <c r="AJ44" i="344" s="1"/>
  <c r="AC50" i="344"/>
  <c r="AD50" i="344" s="1"/>
  <c r="K51" i="344"/>
  <c r="L51" i="344" s="1"/>
  <c r="AL51" i="344"/>
  <c r="AM51" i="344" s="1"/>
  <c r="T52" i="344"/>
  <c r="U52" i="344" s="1"/>
  <c r="Z53" i="344"/>
  <c r="AA53" i="344" s="1"/>
  <c r="E59" i="344"/>
  <c r="F59" i="344" s="1"/>
  <c r="AP59" i="344" s="1"/>
  <c r="C59" i="344" s="1"/>
  <c r="AI59" i="344"/>
  <c r="AJ59" i="344" s="1"/>
  <c r="AL62" i="344"/>
  <c r="AM62" i="344" s="1"/>
  <c r="N62" i="344"/>
  <c r="O62" i="344" s="1"/>
  <c r="AI62" i="344"/>
  <c r="AJ62" i="344" s="1"/>
  <c r="K62" i="344"/>
  <c r="L62" i="344" s="1"/>
  <c r="AF62" i="344"/>
  <c r="AG62" i="344" s="1"/>
  <c r="H62" i="344"/>
  <c r="I62" i="344" s="1"/>
  <c r="H33" i="344"/>
  <c r="I33" i="344" s="1"/>
  <c r="AF40" i="344"/>
  <c r="AG40" i="344" s="1"/>
  <c r="K44" i="344"/>
  <c r="L44" i="344" s="1"/>
  <c r="E50" i="344"/>
  <c r="F50" i="344" s="1"/>
  <c r="N51" i="344"/>
  <c r="O51" i="344" s="1"/>
  <c r="AO56" i="344"/>
  <c r="AO63" i="344"/>
  <c r="Q63" i="344"/>
  <c r="R63" i="344" s="1"/>
  <c r="AL63" i="344"/>
  <c r="AM63" i="344" s="1"/>
  <c r="N63" i="344"/>
  <c r="O63" i="344" s="1"/>
  <c r="AI63" i="344"/>
  <c r="AJ63" i="344" s="1"/>
  <c r="K63" i="344"/>
  <c r="L63" i="344" s="1"/>
  <c r="AF19" i="344"/>
  <c r="AG19" i="344" s="1"/>
  <c r="AF26" i="344"/>
  <c r="AG26" i="344" s="1"/>
  <c r="AC29" i="344"/>
  <c r="AD29" i="344" s="1"/>
  <c r="W32" i="344"/>
  <c r="X32" i="344" s="1"/>
  <c r="AI33" i="344"/>
  <c r="AJ33" i="344" s="1"/>
  <c r="AF36" i="344"/>
  <c r="AG36" i="344" s="1"/>
  <c r="Z39" i="344"/>
  <c r="AA39" i="344" s="1"/>
  <c r="H40" i="344"/>
  <c r="I40" i="344" s="1"/>
  <c r="AL44" i="344"/>
  <c r="AM44" i="344" s="1"/>
  <c r="AL46" i="344"/>
  <c r="AM46" i="344" s="1"/>
  <c r="N46" i="344"/>
  <c r="O46" i="344" s="1"/>
  <c r="W52" i="344"/>
  <c r="X52" i="344" s="1"/>
  <c r="AC53" i="344"/>
  <c r="AD53" i="344" s="1"/>
  <c r="N56" i="344"/>
  <c r="O56" i="344" s="1"/>
  <c r="W58" i="344"/>
  <c r="X58" i="344" s="1"/>
  <c r="H59" i="344"/>
  <c r="I59" i="344" s="1"/>
  <c r="AL59" i="344"/>
  <c r="AM59" i="344" s="1"/>
  <c r="E62" i="344"/>
  <c r="F62" i="344" s="1"/>
  <c r="H19" i="344"/>
  <c r="I19" i="344" s="1"/>
  <c r="H26" i="344"/>
  <c r="I26" i="344" s="1"/>
  <c r="E29" i="344"/>
  <c r="F29" i="344" s="1"/>
  <c r="AP29" i="344" s="1"/>
  <c r="C29" i="344" s="1"/>
  <c r="K33" i="344"/>
  <c r="L33" i="344" s="1"/>
  <c r="H36" i="344"/>
  <c r="I36" i="344" s="1"/>
  <c r="N44" i="344"/>
  <c r="O44" i="344" s="1"/>
  <c r="O67" i="344" s="1"/>
  <c r="AI50" i="344"/>
  <c r="AJ50" i="344" s="1"/>
  <c r="Q51" i="344"/>
  <c r="R51" i="344" s="1"/>
  <c r="E53" i="344"/>
  <c r="F53" i="344" s="1"/>
  <c r="AI57" i="344"/>
  <c r="AJ57" i="344" s="1"/>
  <c r="K57" i="344"/>
  <c r="L57" i="344" s="1"/>
  <c r="AF57" i="344"/>
  <c r="AG57" i="344" s="1"/>
  <c r="H57" i="344"/>
  <c r="I57" i="344" s="1"/>
  <c r="W64" i="344"/>
  <c r="X64" i="344" s="1"/>
  <c r="T64" i="344"/>
  <c r="U64" i="344" s="1"/>
  <c r="AO64" i="344"/>
  <c r="Q64" i="344"/>
  <c r="R64" i="344" s="1"/>
  <c r="AI64" i="344"/>
  <c r="AJ64" i="344" s="1"/>
  <c r="AF18" i="344"/>
  <c r="AG18" i="344" s="1"/>
  <c r="H18" i="344"/>
  <c r="I18" i="344" s="1"/>
  <c r="I22" i="344" s="1"/>
  <c r="AI26" i="344"/>
  <c r="AJ26" i="344" s="1"/>
  <c r="AI36" i="344"/>
  <c r="AJ36" i="344" s="1"/>
  <c r="AL40" i="344"/>
  <c r="AM40" i="344" s="1"/>
  <c r="T42" i="344"/>
  <c r="U42" i="344" s="1"/>
  <c r="E46" i="344"/>
  <c r="F46" i="344" s="1"/>
  <c r="AP46" i="344" s="1"/>
  <c r="C46" i="344" s="1"/>
  <c r="K50" i="344"/>
  <c r="L50" i="344" s="1"/>
  <c r="Z52" i="344"/>
  <c r="AA52" i="344" s="1"/>
  <c r="Q56" i="344"/>
  <c r="R56" i="344" s="1"/>
  <c r="AL57" i="344"/>
  <c r="AM57" i="344" s="1"/>
  <c r="Z58" i="344"/>
  <c r="AA58" i="344" s="1"/>
  <c r="K59" i="344"/>
  <c r="L59" i="344" s="1"/>
  <c r="Q62" i="344"/>
  <c r="R62" i="344" s="1"/>
  <c r="W55" i="344"/>
  <c r="X55" i="344" s="1"/>
  <c r="Z61" i="344"/>
  <c r="AA61" i="344" s="1"/>
  <c r="T65" i="344"/>
  <c r="U65" i="344" s="1"/>
  <c r="Z66" i="344"/>
  <c r="AA66" i="344" s="1"/>
  <c r="E61" i="344"/>
  <c r="F61" i="344" s="1"/>
  <c r="W65" i="344"/>
  <c r="X65" i="344" s="1"/>
  <c r="Z60" i="344"/>
  <c r="AA60" i="344" s="1"/>
  <c r="E66" i="344"/>
  <c r="F66" i="344" s="1"/>
  <c r="AC66" i="344"/>
  <c r="AD66" i="344" s="1"/>
  <c r="E60" i="344"/>
  <c r="F60" i="344" s="1"/>
  <c r="AP60" i="344" s="1"/>
  <c r="C60" i="344" s="1"/>
  <c r="H66" i="344"/>
  <c r="I66" i="344" s="1"/>
  <c r="AO63" i="343"/>
  <c r="Q63" i="343"/>
  <c r="R63" i="343" s="1"/>
  <c r="AL63" i="343"/>
  <c r="AM63" i="343" s="1"/>
  <c r="N63" i="343"/>
  <c r="O63" i="343" s="1"/>
  <c r="AI63" i="343"/>
  <c r="AJ63" i="343" s="1"/>
  <c r="AF63" i="343"/>
  <c r="AG63" i="343" s="1"/>
  <c r="AC63" i="343"/>
  <c r="AD63" i="343" s="1"/>
  <c r="Z63" i="343"/>
  <c r="AA63" i="343" s="1"/>
  <c r="W63" i="343"/>
  <c r="X63" i="343" s="1"/>
  <c r="T63" i="343"/>
  <c r="U63" i="343" s="1"/>
  <c r="K63" i="343"/>
  <c r="L63" i="343" s="1"/>
  <c r="H63" i="343"/>
  <c r="I63" i="343" s="1"/>
  <c r="E63" i="343"/>
  <c r="F63" i="343" s="1"/>
  <c r="W33" i="343"/>
  <c r="X33" i="343" s="1"/>
  <c r="T33" i="343"/>
  <c r="U33" i="343" s="1"/>
  <c r="Q33" i="343"/>
  <c r="R33" i="343" s="1"/>
  <c r="AO33" i="343"/>
  <c r="N33" i="343"/>
  <c r="O33" i="343" s="1"/>
  <c r="AL33" i="343"/>
  <c r="AM33" i="343" s="1"/>
  <c r="K33" i="343"/>
  <c r="L33" i="343" s="1"/>
  <c r="AI33" i="343"/>
  <c r="AJ33" i="343" s="1"/>
  <c r="H33" i="343"/>
  <c r="I33" i="343" s="1"/>
  <c r="AF33" i="343"/>
  <c r="AG33" i="343" s="1"/>
  <c r="E33" i="343"/>
  <c r="F33" i="343" s="1"/>
  <c r="AC33" i="343"/>
  <c r="AD33" i="343" s="1"/>
  <c r="Z33" i="343"/>
  <c r="AA33" i="343" s="1"/>
  <c r="T26" i="343"/>
  <c r="U26" i="343" s="1"/>
  <c r="Z26" i="343"/>
  <c r="AA26" i="343" s="1"/>
  <c r="AL26" i="343"/>
  <c r="AM26" i="343" s="1"/>
  <c r="W26" i="343"/>
  <c r="X26" i="343" s="1"/>
  <c r="K26" i="343"/>
  <c r="L26" i="343" s="1"/>
  <c r="Q26" i="343"/>
  <c r="R26" i="343" s="1"/>
  <c r="AO26" i="343"/>
  <c r="N26" i="343"/>
  <c r="O26" i="343" s="1"/>
  <c r="AI26" i="343"/>
  <c r="AJ26" i="343" s="1"/>
  <c r="H26" i="343"/>
  <c r="I26" i="343" s="1"/>
  <c r="AO31" i="343"/>
  <c r="AL31" i="343"/>
  <c r="AM31" i="343" s="1"/>
  <c r="N31" i="343"/>
  <c r="O31" i="343" s="1"/>
  <c r="Z31" i="343"/>
  <c r="AA31" i="343" s="1"/>
  <c r="W31" i="343"/>
  <c r="X31" i="343" s="1"/>
  <c r="AI31" i="343"/>
  <c r="AJ31" i="343" s="1"/>
  <c r="T31" i="343"/>
  <c r="U31" i="343" s="1"/>
  <c r="Q31" i="343"/>
  <c r="R31" i="343" s="1"/>
  <c r="K31" i="343"/>
  <c r="L31" i="343" s="1"/>
  <c r="H31" i="343"/>
  <c r="I31" i="343" s="1"/>
  <c r="AF31" i="343"/>
  <c r="AG31" i="343" s="1"/>
  <c r="E31" i="343"/>
  <c r="F31" i="343" s="1"/>
  <c r="E26" i="343"/>
  <c r="F26" i="343" s="1"/>
  <c r="AC26" i="343"/>
  <c r="AD26" i="343" s="1"/>
  <c r="AC31" i="343"/>
  <c r="AD31" i="343" s="1"/>
  <c r="T17" i="343"/>
  <c r="U17" i="343" s="1"/>
  <c r="AF18" i="343"/>
  <c r="AG18" i="343" s="1"/>
  <c r="H18" i="343"/>
  <c r="I18" i="343" s="1"/>
  <c r="AO19" i="343"/>
  <c r="Z20" i="343"/>
  <c r="AA20" i="343" s="1"/>
  <c r="H21" i="343"/>
  <c r="I21" i="343" s="1"/>
  <c r="AI21" i="343"/>
  <c r="AJ21" i="343" s="1"/>
  <c r="W23" i="343"/>
  <c r="X23" i="343" s="1"/>
  <c r="H24" i="343"/>
  <c r="I24" i="343" s="1"/>
  <c r="AP24" i="343" s="1"/>
  <c r="C24" i="343" s="1"/>
  <c r="T25" i="343"/>
  <c r="U25" i="343" s="1"/>
  <c r="N27" i="343"/>
  <c r="O27" i="343" s="1"/>
  <c r="K29" i="343"/>
  <c r="L29" i="343" s="1"/>
  <c r="AL29" i="343"/>
  <c r="AM29" i="343" s="1"/>
  <c r="AO37" i="343"/>
  <c r="H39" i="343"/>
  <c r="I39" i="343" s="1"/>
  <c r="AP39" i="343" s="1"/>
  <c r="C39" i="343" s="1"/>
  <c r="AI39" i="343"/>
  <c r="AJ39" i="343" s="1"/>
  <c r="AI41" i="343"/>
  <c r="AJ41" i="343" s="1"/>
  <c r="K41" i="343"/>
  <c r="L41" i="343" s="1"/>
  <c r="AC41" i="343"/>
  <c r="AD41" i="343" s="1"/>
  <c r="AO42" i="343"/>
  <c r="H44" i="343"/>
  <c r="I44" i="343" s="1"/>
  <c r="AL48" i="343"/>
  <c r="AM48" i="343" s="1"/>
  <c r="AC49" i="343"/>
  <c r="AD49" i="343" s="1"/>
  <c r="AI51" i="343"/>
  <c r="AJ51" i="343" s="1"/>
  <c r="K51" i="343"/>
  <c r="L51" i="343" s="1"/>
  <c r="AF51" i="343"/>
  <c r="AG51" i="343" s="1"/>
  <c r="H51" i="343"/>
  <c r="I51" i="343" s="1"/>
  <c r="AL51" i="343"/>
  <c r="AM51" i="343" s="1"/>
  <c r="AC54" i="343"/>
  <c r="AD54" i="343" s="1"/>
  <c r="N55" i="343"/>
  <c r="O55" i="343" s="1"/>
  <c r="AI56" i="343"/>
  <c r="AJ56" i="343" s="1"/>
  <c r="K56" i="343"/>
  <c r="L56" i="343" s="1"/>
  <c r="AF56" i="343"/>
  <c r="AG56" i="343" s="1"/>
  <c r="H56" i="343"/>
  <c r="I56" i="343" s="1"/>
  <c r="W56" i="343"/>
  <c r="X56" i="343" s="1"/>
  <c r="AC57" i="343"/>
  <c r="AD57" i="343" s="1"/>
  <c r="W58" i="343"/>
  <c r="X58" i="343" s="1"/>
  <c r="AO59" i="343"/>
  <c r="AI60" i="343"/>
  <c r="AJ60" i="343" s="1"/>
  <c r="W61" i="343"/>
  <c r="X61" i="343" s="1"/>
  <c r="W64" i="343"/>
  <c r="X64" i="343" s="1"/>
  <c r="T64" i="343"/>
  <c r="U64" i="343" s="1"/>
  <c r="AO64" i="343"/>
  <c r="Q64" i="343"/>
  <c r="R64" i="343" s="1"/>
  <c r="AI64" i="343"/>
  <c r="AJ64" i="343" s="1"/>
  <c r="K64" i="343"/>
  <c r="L64" i="343" s="1"/>
  <c r="AL64" i="343"/>
  <c r="AM64" i="343" s="1"/>
  <c r="Q66" i="343"/>
  <c r="R66" i="343" s="1"/>
  <c r="AC60" i="343"/>
  <c r="AD60" i="343" s="1"/>
  <c r="Q62" i="343"/>
  <c r="R62" i="343" s="1"/>
  <c r="AI66" i="343"/>
  <c r="AJ66" i="343" s="1"/>
  <c r="N29" i="343"/>
  <c r="O29" i="343" s="1"/>
  <c r="T32" i="343"/>
  <c r="U32" i="343" s="1"/>
  <c r="AC38" i="343"/>
  <c r="AD38" i="343" s="1"/>
  <c r="K39" i="343"/>
  <c r="L39" i="343" s="1"/>
  <c r="AL39" i="343"/>
  <c r="AM39" i="343" s="1"/>
  <c r="AF41" i="343"/>
  <c r="AG41" i="343" s="1"/>
  <c r="K44" i="343"/>
  <c r="L44" i="343" s="1"/>
  <c r="AO46" i="343"/>
  <c r="AF49" i="343"/>
  <c r="AG49" i="343" s="1"/>
  <c r="E51" i="343"/>
  <c r="F51" i="343" s="1"/>
  <c r="Z54" i="343"/>
  <c r="AA54" i="343" s="1"/>
  <c r="AF54" i="343"/>
  <c r="AG54" i="343" s="1"/>
  <c r="Q55" i="343"/>
  <c r="R55" i="343" s="1"/>
  <c r="E56" i="343"/>
  <c r="F56" i="343" s="1"/>
  <c r="AO56" i="343"/>
  <c r="AF57" i="343"/>
  <c r="AG57" i="343" s="1"/>
  <c r="Z58" i="343"/>
  <c r="AA58" i="343" s="1"/>
  <c r="N59" i="343"/>
  <c r="O59" i="343" s="1"/>
  <c r="AL60" i="343"/>
  <c r="AM60" i="343" s="1"/>
  <c r="Z61" i="343"/>
  <c r="AA61" i="343" s="1"/>
  <c r="E64" i="343"/>
  <c r="F64" i="343" s="1"/>
  <c r="Z65" i="343"/>
  <c r="AA65" i="343" s="1"/>
  <c r="AC55" i="343"/>
  <c r="AD55" i="343" s="1"/>
  <c r="E55" i="343"/>
  <c r="F55" i="343" s="1"/>
  <c r="W54" i="343"/>
  <c r="X54" i="343" s="1"/>
  <c r="AF62" i="343"/>
  <c r="AG62" i="343" s="1"/>
  <c r="T65" i="343"/>
  <c r="U65" i="343" s="1"/>
  <c r="AO65" i="343"/>
  <c r="Q65" i="343"/>
  <c r="R65" i="343" s="1"/>
  <c r="Q60" i="343"/>
  <c r="R60" i="343" s="1"/>
  <c r="AO55" i="343"/>
  <c r="AL65" i="343"/>
  <c r="AM65" i="343" s="1"/>
  <c r="N65" i="343"/>
  <c r="O65" i="343" s="1"/>
  <c r="AF65" i="343"/>
  <c r="AG65" i="343" s="1"/>
  <c r="H65" i="343"/>
  <c r="I65" i="343" s="1"/>
  <c r="AC65" i="343"/>
  <c r="AD65" i="343" s="1"/>
  <c r="E65" i="343"/>
  <c r="F65" i="343" s="1"/>
  <c r="AC20" i="343"/>
  <c r="AD20" i="343" s="1"/>
  <c r="AC28" i="343"/>
  <c r="AD28" i="343" s="1"/>
  <c r="E28" i="343"/>
  <c r="F28" i="343" s="1"/>
  <c r="E41" i="343"/>
  <c r="F41" i="343" s="1"/>
  <c r="Z17" i="343"/>
  <c r="AA17" i="343" s="1"/>
  <c r="AA22" i="343" s="1"/>
  <c r="T19" i="343"/>
  <c r="U19" i="343" s="1"/>
  <c r="Z23" i="343"/>
  <c r="AA23" i="343" s="1"/>
  <c r="AC23" i="343"/>
  <c r="AD23" i="343" s="1"/>
  <c r="N24" i="343"/>
  <c r="O24" i="343" s="1"/>
  <c r="AF28" i="343"/>
  <c r="AG28" i="343" s="1"/>
  <c r="AO29" i="343"/>
  <c r="Q34" i="343"/>
  <c r="R34" i="343" s="1"/>
  <c r="K36" i="343"/>
  <c r="L36" i="343" s="1"/>
  <c r="AP36" i="343" s="1"/>
  <c r="C36" i="343" s="1"/>
  <c r="W37" i="343"/>
  <c r="X37" i="343" s="1"/>
  <c r="W40" i="343"/>
  <c r="X40" i="343" s="1"/>
  <c r="N48" i="343"/>
  <c r="O48" i="343" s="1"/>
  <c r="Z49" i="343"/>
  <c r="AA49" i="343" s="1"/>
  <c r="T50" i="343"/>
  <c r="U50" i="343" s="1"/>
  <c r="AO51" i="343"/>
  <c r="N53" i="343"/>
  <c r="O53" i="343" s="1"/>
  <c r="H60" i="343"/>
  <c r="I60" i="343" s="1"/>
  <c r="T62" i="343"/>
  <c r="U62" i="343" s="1"/>
  <c r="AL36" i="343"/>
  <c r="AM36" i="343" s="1"/>
  <c r="N21" i="343"/>
  <c r="O21" i="343" s="1"/>
  <c r="AP21" i="343" s="1"/>
  <c r="C21" i="343" s="1"/>
  <c r="Z25" i="343"/>
  <c r="AA25" i="343" s="1"/>
  <c r="AF35" i="343"/>
  <c r="AG35" i="343" s="1"/>
  <c r="H35" i="343"/>
  <c r="I35" i="343" s="1"/>
  <c r="AC35" i="343"/>
  <c r="AD35" i="343" s="1"/>
  <c r="N36" i="343"/>
  <c r="O36" i="343" s="1"/>
  <c r="E38" i="343"/>
  <c r="F38" i="343" s="1"/>
  <c r="AF38" i="343"/>
  <c r="AG38" i="343" s="1"/>
  <c r="N39" i="343"/>
  <c r="O39" i="343" s="1"/>
  <c r="H41" i="343"/>
  <c r="I41" i="343" s="1"/>
  <c r="W42" i="343"/>
  <c r="X42" i="343" s="1"/>
  <c r="N44" i="343"/>
  <c r="O44" i="343" s="1"/>
  <c r="AO44" i="343"/>
  <c r="Q46" i="343"/>
  <c r="R46" i="343" s="1"/>
  <c r="AO47" i="343"/>
  <c r="AL47" i="343"/>
  <c r="AM47" i="343" s="1"/>
  <c r="N47" i="343"/>
  <c r="O47" i="343" s="1"/>
  <c r="E49" i="343"/>
  <c r="F49" i="343" s="1"/>
  <c r="AI49" i="343"/>
  <c r="AJ49" i="343" s="1"/>
  <c r="N51" i="343"/>
  <c r="O51" i="343" s="1"/>
  <c r="E54" i="343"/>
  <c r="F54" i="343" s="1"/>
  <c r="AI54" i="343"/>
  <c r="AJ54" i="343" s="1"/>
  <c r="T55" i="343"/>
  <c r="U55" i="343" s="1"/>
  <c r="N56" i="343"/>
  <c r="O56" i="343" s="1"/>
  <c r="AL57" i="343"/>
  <c r="AM57" i="343" s="1"/>
  <c r="N57" i="343"/>
  <c r="O57" i="343" s="1"/>
  <c r="AI57" i="343"/>
  <c r="AJ57" i="343" s="1"/>
  <c r="K57" i="343"/>
  <c r="L57" i="343" s="1"/>
  <c r="AC58" i="343"/>
  <c r="AD58" i="343" s="1"/>
  <c r="Q59" i="343"/>
  <c r="R59" i="343" s="1"/>
  <c r="AI61" i="343"/>
  <c r="AJ61" i="343" s="1"/>
  <c r="H64" i="343"/>
  <c r="I64" i="343" s="1"/>
  <c r="W25" i="343"/>
  <c r="X25" i="343" s="1"/>
  <c r="E23" i="343"/>
  <c r="F23" i="343" s="1"/>
  <c r="W27" i="343"/>
  <c r="X27" i="343" s="1"/>
  <c r="H28" i="343"/>
  <c r="I28" i="343" s="1"/>
  <c r="AI28" i="343"/>
  <c r="AJ28" i="343" s="1"/>
  <c r="AL30" i="343"/>
  <c r="AM30" i="343" s="1"/>
  <c r="N30" i="343"/>
  <c r="O30" i="343" s="1"/>
  <c r="T34" i="343"/>
  <c r="U34" i="343" s="1"/>
  <c r="AO36" i="343"/>
  <c r="Z37" i="343"/>
  <c r="AA37" i="343" s="1"/>
  <c r="AO39" i="343"/>
  <c r="Z40" i="343"/>
  <c r="AA40" i="343" s="1"/>
  <c r="AL41" i="343"/>
  <c r="AM41" i="343" s="1"/>
  <c r="AF45" i="343"/>
  <c r="AG45" i="343" s="1"/>
  <c r="AF47" i="343"/>
  <c r="AG47" i="343" s="1"/>
  <c r="Q48" i="343"/>
  <c r="R48" i="343" s="1"/>
  <c r="W50" i="343"/>
  <c r="X50" i="343" s="1"/>
  <c r="Q52" i="343"/>
  <c r="R52" i="343" s="1"/>
  <c r="AL52" i="343"/>
  <c r="AM52" i="343" s="1"/>
  <c r="N52" i="343"/>
  <c r="O52" i="343" s="1"/>
  <c r="AF52" i="343"/>
  <c r="AG52" i="343" s="1"/>
  <c r="W53" i="343"/>
  <c r="X53" i="343" s="1"/>
  <c r="E57" i="343"/>
  <c r="F57" i="343" s="1"/>
  <c r="AO57" i="343"/>
  <c r="K60" i="343"/>
  <c r="L60" i="343" s="1"/>
  <c r="AO60" i="343"/>
  <c r="W62" i="343"/>
  <c r="X62" i="343" s="1"/>
  <c r="K65" i="343"/>
  <c r="L65" i="343" s="1"/>
  <c r="Q27" i="343"/>
  <c r="R27" i="343" s="1"/>
  <c r="AI23" i="343"/>
  <c r="AJ23" i="343" s="1"/>
  <c r="AC25" i="343"/>
  <c r="AD25" i="343" s="1"/>
  <c r="E35" i="343"/>
  <c r="F35" i="343" s="1"/>
  <c r="Q39" i="343"/>
  <c r="R39" i="343" s="1"/>
  <c r="Z42" i="343"/>
  <c r="AA42" i="343" s="1"/>
  <c r="Q44" i="343"/>
  <c r="R44" i="343" s="1"/>
  <c r="R67" i="343" s="1"/>
  <c r="AC45" i="343"/>
  <c r="AD45" i="343" s="1"/>
  <c r="E45" i="343"/>
  <c r="F45" i="343" s="1"/>
  <c r="AI45" i="343"/>
  <c r="AJ45" i="343" s="1"/>
  <c r="AJ67" i="343" s="1"/>
  <c r="T46" i="343"/>
  <c r="U46" i="343" s="1"/>
  <c r="E47" i="343"/>
  <c r="F47" i="343" s="1"/>
  <c r="H49" i="343"/>
  <c r="I49" i="343" s="1"/>
  <c r="AL49" i="343"/>
  <c r="AM49" i="343" s="1"/>
  <c r="Q51" i="343"/>
  <c r="R51" i="343" s="1"/>
  <c r="H54" i="343"/>
  <c r="I54" i="343" s="1"/>
  <c r="AL54" i="343"/>
  <c r="AM54" i="343" s="1"/>
  <c r="W55" i="343"/>
  <c r="X55" i="343" s="1"/>
  <c r="Q56" i="343"/>
  <c r="R56" i="343" s="1"/>
  <c r="Z59" i="343"/>
  <c r="AA59" i="343" s="1"/>
  <c r="AL61" i="343"/>
  <c r="AM61" i="343" s="1"/>
  <c r="AF23" i="343"/>
  <c r="AG23" i="343" s="1"/>
  <c r="H23" i="343"/>
  <c r="I23" i="343" s="1"/>
  <c r="I43" i="343" s="1"/>
  <c r="AF17" i="343"/>
  <c r="AG17" i="343" s="1"/>
  <c r="AO18" i="343"/>
  <c r="AL20" i="343"/>
  <c r="AM20" i="343" s="1"/>
  <c r="T21" i="343"/>
  <c r="U21" i="343" s="1"/>
  <c r="T24" i="343"/>
  <c r="U24" i="343" s="1"/>
  <c r="U43" i="343" s="1"/>
  <c r="K28" i="343"/>
  <c r="L28" i="343" s="1"/>
  <c r="AL28" i="343"/>
  <c r="AM28" i="343" s="1"/>
  <c r="E30" i="343"/>
  <c r="F30" i="343" s="1"/>
  <c r="AF30" i="343"/>
  <c r="AG30" i="343" s="1"/>
  <c r="W32" i="343"/>
  <c r="X32" i="343" s="1"/>
  <c r="AO32" i="343"/>
  <c r="AC32" i="343"/>
  <c r="AD32" i="343" s="1"/>
  <c r="W34" i="343"/>
  <c r="X34" i="343" s="1"/>
  <c r="AI35" i="343"/>
  <c r="AJ35" i="343" s="1"/>
  <c r="T36" i="343"/>
  <c r="U36" i="343" s="1"/>
  <c r="Q37" i="343"/>
  <c r="R37" i="343" s="1"/>
  <c r="AC37" i="343"/>
  <c r="AD37" i="343" s="1"/>
  <c r="AI40" i="343"/>
  <c r="AJ40" i="343" s="1"/>
  <c r="K40" i="343"/>
  <c r="L40" i="343" s="1"/>
  <c r="AC40" i="343"/>
  <c r="AD40" i="343" s="1"/>
  <c r="N41" i="343"/>
  <c r="O41" i="343" s="1"/>
  <c r="AO41" i="343"/>
  <c r="AI47" i="343"/>
  <c r="AJ47" i="343" s="1"/>
  <c r="Z50" i="343"/>
  <c r="AA50" i="343" s="1"/>
  <c r="E52" i="343"/>
  <c r="F52" i="343" s="1"/>
  <c r="AI52" i="343"/>
  <c r="AJ52" i="343" s="1"/>
  <c r="Z53" i="343"/>
  <c r="AA53" i="343" s="1"/>
  <c r="H57" i="343"/>
  <c r="I57" i="343" s="1"/>
  <c r="T58" i="343"/>
  <c r="U58" i="343" s="1"/>
  <c r="AO58" i="343"/>
  <c r="Q58" i="343"/>
  <c r="R58" i="343" s="1"/>
  <c r="AF58" i="343"/>
  <c r="AG58" i="343" s="1"/>
  <c r="H58" i="343"/>
  <c r="I58" i="343" s="1"/>
  <c r="AI58" i="343"/>
  <c r="AJ58" i="343" s="1"/>
  <c r="N60" i="343"/>
  <c r="O60" i="343" s="1"/>
  <c r="AF61" i="343"/>
  <c r="AG61" i="343" s="1"/>
  <c r="H61" i="343"/>
  <c r="I61" i="343" s="1"/>
  <c r="AC61" i="343"/>
  <c r="AD61" i="343" s="1"/>
  <c r="E61" i="343"/>
  <c r="F61" i="343" s="1"/>
  <c r="N64" i="343"/>
  <c r="O64" i="343" s="1"/>
  <c r="AO34" i="343"/>
  <c r="AC30" i="343"/>
  <c r="AD30" i="343" s="1"/>
  <c r="H38" i="343"/>
  <c r="I38" i="343" s="1"/>
  <c r="H17" i="343"/>
  <c r="I17" i="343" s="1"/>
  <c r="Q18" i="343"/>
  <c r="R18" i="343" s="1"/>
  <c r="R22" i="343" s="1"/>
  <c r="K20" i="343"/>
  <c r="L20" i="343" s="1"/>
  <c r="W21" i="343"/>
  <c r="X21" i="343" s="1"/>
  <c r="K23" i="343"/>
  <c r="L23" i="343" s="1"/>
  <c r="L43" i="343" s="1"/>
  <c r="AL23" i="343"/>
  <c r="AM23" i="343" s="1"/>
  <c r="E25" i="343"/>
  <c r="F25" i="343" s="1"/>
  <c r="T27" i="343"/>
  <c r="U27" i="343" s="1"/>
  <c r="AC27" i="343"/>
  <c r="AD27" i="343" s="1"/>
  <c r="W29" i="343"/>
  <c r="X29" i="343" s="1"/>
  <c r="AI30" i="343"/>
  <c r="AJ30" i="343" s="1"/>
  <c r="AL35" i="343"/>
  <c r="AM35" i="343" s="1"/>
  <c r="K38" i="343"/>
  <c r="L38" i="343" s="1"/>
  <c r="AL38" i="343"/>
  <c r="AM38" i="343" s="1"/>
  <c r="T39" i="343"/>
  <c r="U39" i="343" s="1"/>
  <c r="AF40" i="343"/>
  <c r="AG40" i="343" s="1"/>
  <c r="Q41" i="343"/>
  <c r="R41" i="343" s="1"/>
  <c r="AC42" i="343"/>
  <c r="AD42" i="343" s="1"/>
  <c r="T44" i="343"/>
  <c r="U44" i="343" s="1"/>
  <c r="H45" i="343"/>
  <c r="I45" i="343" s="1"/>
  <c r="AL45" i="343"/>
  <c r="AM45" i="343" s="1"/>
  <c r="AM67" i="343" s="1"/>
  <c r="W46" i="343"/>
  <c r="X46" i="343" s="1"/>
  <c r="H47" i="343"/>
  <c r="I47" i="343" s="1"/>
  <c r="Z48" i="343"/>
  <c r="AA48" i="343" s="1"/>
  <c r="K49" i="343"/>
  <c r="L49" i="343" s="1"/>
  <c r="T51" i="343"/>
  <c r="U51" i="343" s="1"/>
  <c r="K54" i="343"/>
  <c r="L54" i="343" s="1"/>
  <c r="AF55" i="343"/>
  <c r="AG55" i="343" s="1"/>
  <c r="T56" i="343"/>
  <c r="U56" i="343" s="1"/>
  <c r="AC59" i="343"/>
  <c r="AD59" i="343" s="1"/>
  <c r="AC62" i="343"/>
  <c r="AD62" i="343" s="1"/>
  <c r="E20" i="343"/>
  <c r="F20" i="343" s="1"/>
  <c r="W19" i="343"/>
  <c r="X19" i="343" s="1"/>
  <c r="AI20" i="343"/>
  <c r="AJ20" i="343" s="1"/>
  <c r="AI17" i="343"/>
  <c r="AJ17" i="343" s="1"/>
  <c r="W24" i="343"/>
  <c r="X24" i="343" s="1"/>
  <c r="N28" i="343"/>
  <c r="O28" i="343" s="1"/>
  <c r="E32" i="343"/>
  <c r="F32" i="343" s="1"/>
  <c r="AF32" i="343"/>
  <c r="AG32" i="343" s="1"/>
  <c r="Z34" i="343"/>
  <c r="AA34" i="343" s="1"/>
  <c r="K35" i="343"/>
  <c r="L35" i="343" s="1"/>
  <c r="W36" i="343"/>
  <c r="X36" i="343" s="1"/>
  <c r="E37" i="343"/>
  <c r="F37" i="343" s="1"/>
  <c r="AF37" i="343"/>
  <c r="AG37" i="343" s="1"/>
  <c r="E40" i="343"/>
  <c r="F40" i="343" s="1"/>
  <c r="T42" i="343"/>
  <c r="U42" i="343" s="1"/>
  <c r="Q42" i="343"/>
  <c r="R42" i="343" s="1"/>
  <c r="K45" i="343"/>
  <c r="L45" i="343" s="1"/>
  <c r="AO49" i="343"/>
  <c r="AI50" i="343"/>
  <c r="AJ50" i="343" s="1"/>
  <c r="H52" i="343"/>
  <c r="I52" i="343" s="1"/>
  <c r="AO52" i="343"/>
  <c r="AC53" i="343"/>
  <c r="AD53" i="343" s="1"/>
  <c r="AO54" i="343"/>
  <c r="Q57" i="343"/>
  <c r="R57" i="343" s="1"/>
  <c r="E58" i="343"/>
  <c r="F58" i="343" s="1"/>
  <c r="AL58" i="343"/>
  <c r="AM58" i="343" s="1"/>
  <c r="K61" i="343"/>
  <c r="L61" i="343" s="1"/>
  <c r="AO61" i="343"/>
  <c r="AI65" i="343"/>
  <c r="AJ65" i="343" s="1"/>
  <c r="Z32" i="343"/>
  <c r="AA32" i="343" s="1"/>
  <c r="N18" i="343"/>
  <c r="O18" i="343" s="1"/>
  <c r="H20" i="343"/>
  <c r="I20" i="343" s="1"/>
  <c r="AI25" i="343"/>
  <c r="AJ25" i="343" s="1"/>
  <c r="K25" i="343"/>
  <c r="L25" i="343" s="1"/>
  <c r="AF19" i="343"/>
  <c r="AG19" i="343" s="1"/>
  <c r="H19" i="343"/>
  <c r="I19" i="343" s="1"/>
  <c r="AC19" i="343"/>
  <c r="AD19" i="343" s="1"/>
  <c r="N20" i="343"/>
  <c r="O20" i="343" s="1"/>
  <c r="T18" i="343"/>
  <c r="U18" i="343" s="1"/>
  <c r="AO20" i="343"/>
  <c r="N23" i="343"/>
  <c r="O23" i="343" s="1"/>
  <c r="H25" i="343"/>
  <c r="I25" i="343" s="1"/>
  <c r="E27" i="343"/>
  <c r="F27" i="343" s="1"/>
  <c r="AF27" i="343"/>
  <c r="AG27" i="343" s="1"/>
  <c r="AO28" i="343"/>
  <c r="K30" i="343"/>
  <c r="L30" i="343" s="1"/>
  <c r="AC34" i="343"/>
  <c r="AD34" i="343" s="1"/>
  <c r="N35" i="343"/>
  <c r="O35" i="343" s="1"/>
  <c r="N38" i="343"/>
  <c r="O38" i="343" s="1"/>
  <c r="W39" i="343"/>
  <c r="X39" i="343" s="1"/>
  <c r="H40" i="343"/>
  <c r="I40" i="343" s="1"/>
  <c r="T41" i="343"/>
  <c r="U41" i="343" s="1"/>
  <c r="AF42" i="343"/>
  <c r="AG42" i="343" s="1"/>
  <c r="W44" i="343"/>
  <c r="X44" i="343" s="1"/>
  <c r="X67" i="343" s="1"/>
  <c r="Z46" i="343"/>
  <c r="AA46" i="343" s="1"/>
  <c r="K47" i="343"/>
  <c r="L47" i="343" s="1"/>
  <c r="AC48" i="343"/>
  <c r="AD48" i="343" s="1"/>
  <c r="N49" i="343"/>
  <c r="O49" i="343" s="1"/>
  <c r="W51" i="343"/>
  <c r="X51" i="343" s="1"/>
  <c r="N54" i="343"/>
  <c r="O54" i="343" s="1"/>
  <c r="AI55" i="343"/>
  <c r="AJ55" i="343" s="1"/>
  <c r="T60" i="343"/>
  <c r="U60" i="343" s="1"/>
  <c r="Z64" i="343"/>
  <c r="AA64" i="343" s="1"/>
  <c r="T37" i="343"/>
  <c r="U37" i="343" s="1"/>
  <c r="W17" i="343"/>
  <c r="X17" i="343" s="1"/>
  <c r="K18" i="343"/>
  <c r="L18" i="343" s="1"/>
  <c r="L22" i="343" s="1"/>
  <c r="AL18" i="343"/>
  <c r="AM18" i="343" s="1"/>
  <c r="AF20" i="343"/>
  <c r="AG20" i="343" s="1"/>
  <c r="AC17" i="343"/>
  <c r="AD17" i="343" s="1"/>
  <c r="Q24" i="343"/>
  <c r="R24" i="343" s="1"/>
  <c r="E17" i="343"/>
  <c r="F17" i="343" s="1"/>
  <c r="T29" i="343"/>
  <c r="U29" i="343" s="1"/>
  <c r="H30" i="343"/>
  <c r="I30" i="343" s="1"/>
  <c r="AL17" i="343"/>
  <c r="AM17" i="343" s="1"/>
  <c r="E19" i="343"/>
  <c r="F19" i="343" s="1"/>
  <c r="AO23" i="343"/>
  <c r="Z24" i="343"/>
  <c r="AA24" i="343" s="1"/>
  <c r="AL25" i="343"/>
  <c r="AM25" i="343" s="1"/>
  <c r="Q28" i="343"/>
  <c r="R28" i="343" s="1"/>
  <c r="H32" i="343"/>
  <c r="I32" i="343" s="1"/>
  <c r="AI32" i="343"/>
  <c r="AJ32" i="343" s="1"/>
  <c r="AF34" i="343"/>
  <c r="AG34" i="343" s="1"/>
  <c r="H34" i="343"/>
  <c r="I34" i="343" s="1"/>
  <c r="AO35" i="343"/>
  <c r="Z36" i="343"/>
  <c r="AA36" i="343" s="1"/>
  <c r="H37" i="343"/>
  <c r="I37" i="343" s="1"/>
  <c r="AI37" i="343"/>
  <c r="AJ37" i="343" s="1"/>
  <c r="AO38" i="343"/>
  <c r="AL40" i="343"/>
  <c r="AM40" i="343" s="1"/>
  <c r="E42" i="343"/>
  <c r="F42" i="343" s="1"/>
  <c r="N45" i="343"/>
  <c r="O45" i="343" s="1"/>
  <c r="AO45" i="343"/>
  <c r="W48" i="343"/>
  <c r="X48" i="343" s="1"/>
  <c r="T48" i="343"/>
  <c r="U48" i="343" s="1"/>
  <c r="AO48" i="343"/>
  <c r="AF50" i="343"/>
  <c r="AG50" i="343" s="1"/>
  <c r="H50" i="343"/>
  <c r="I50" i="343" s="1"/>
  <c r="AC50" i="343"/>
  <c r="AD50" i="343" s="1"/>
  <c r="E50" i="343"/>
  <c r="F50" i="343" s="1"/>
  <c r="AL50" i="343"/>
  <c r="AM50" i="343" s="1"/>
  <c r="K52" i="343"/>
  <c r="L52" i="343" s="1"/>
  <c r="T53" i="343"/>
  <c r="U53" i="343" s="1"/>
  <c r="AO53" i="343"/>
  <c r="Q53" i="343"/>
  <c r="R53" i="343" s="1"/>
  <c r="AF53" i="343"/>
  <c r="AG53" i="343" s="1"/>
  <c r="Z55" i="343"/>
  <c r="AA55" i="343" s="1"/>
  <c r="Z56" i="343"/>
  <c r="AA56" i="343" s="1"/>
  <c r="T57" i="343"/>
  <c r="U57" i="343" s="1"/>
  <c r="W59" i="343"/>
  <c r="X59" i="343" s="1"/>
  <c r="T59" i="343"/>
  <c r="U59" i="343" s="1"/>
  <c r="N61" i="343"/>
  <c r="O61" i="343" s="1"/>
  <c r="AL62" i="343"/>
  <c r="AM62" i="343" s="1"/>
  <c r="Z38" i="343"/>
  <c r="AA38" i="343" s="1"/>
  <c r="Q29" i="343"/>
  <c r="R29" i="343" s="1"/>
  <c r="AO21" i="343"/>
  <c r="AI38" i="343"/>
  <c r="AJ38" i="343" s="1"/>
  <c r="N17" i="343"/>
  <c r="O17" i="343" s="1"/>
  <c r="W18" i="343"/>
  <c r="X18" i="343" s="1"/>
  <c r="AP18" i="343" s="1"/>
  <c r="C18" i="343" s="1"/>
  <c r="AI19" i="343"/>
  <c r="AJ19" i="343" s="1"/>
  <c r="T20" i="343"/>
  <c r="U20" i="343" s="1"/>
  <c r="Q23" i="343"/>
  <c r="R23" i="343" s="1"/>
  <c r="AI27" i="343"/>
  <c r="AJ27" i="343" s="1"/>
  <c r="AC29" i="343"/>
  <c r="AD29" i="343" s="1"/>
  <c r="E29" i="343"/>
  <c r="F29" i="343" s="1"/>
  <c r="AP29" i="343" s="1"/>
  <c r="C29" i="343" s="1"/>
  <c r="AO30" i="343"/>
  <c r="Q38" i="343"/>
  <c r="R38" i="343" s="1"/>
  <c r="W41" i="343"/>
  <c r="X41" i="343" s="1"/>
  <c r="AI42" i="343"/>
  <c r="AJ42" i="343" s="1"/>
  <c r="AC46" i="343"/>
  <c r="AD46" i="343" s="1"/>
  <c r="Q47" i="343"/>
  <c r="R47" i="343" s="1"/>
  <c r="AF48" i="343"/>
  <c r="AG48" i="343" s="1"/>
  <c r="Q49" i="343"/>
  <c r="R49" i="343" s="1"/>
  <c r="Z51" i="343"/>
  <c r="AA51" i="343" s="1"/>
  <c r="Q54" i="343"/>
  <c r="R54" i="343" s="1"/>
  <c r="H55" i="343"/>
  <c r="I55" i="343" s="1"/>
  <c r="AL55" i="343"/>
  <c r="AM55" i="343" s="1"/>
  <c r="K58" i="343"/>
  <c r="L58" i="343" s="1"/>
  <c r="AI59" i="343"/>
  <c r="AJ59" i="343" s="1"/>
  <c r="W60" i="343"/>
  <c r="X60" i="343" s="1"/>
  <c r="AO62" i="343"/>
  <c r="AC64" i="343"/>
  <c r="AD64" i="343" s="1"/>
  <c r="AF66" i="343"/>
  <c r="AG66" i="343" s="1"/>
  <c r="AO24" i="343"/>
  <c r="Z27" i="343"/>
  <c r="AA27" i="343" s="1"/>
  <c r="Q21" i="343"/>
  <c r="R21" i="343" s="1"/>
  <c r="AC21" i="343"/>
  <c r="AD21" i="343" s="1"/>
  <c r="H27" i="343"/>
  <c r="I27" i="343" s="1"/>
  <c r="E34" i="343"/>
  <c r="F34" i="343" s="1"/>
  <c r="AP34" i="343" s="1"/>
  <c r="C34" i="343" s="1"/>
  <c r="Q35" i="343"/>
  <c r="R35" i="343" s="1"/>
  <c r="AL19" i="343"/>
  <c r="AM19" i="343" s="1"/>
  <c r="AI24" i="343"/>
  <c r="AJ24" i="343" s="1"/>
  <c r="K24" i="343"/>
  <c r="L24" i="343" s="1"/>
  <c r="AC24" i="343"/>
  <c r="AD24" i="343" s="1"/>
  <c r="N25" i="343"/>
  <c r="O25" i="343" s="1"/>
  <c r="AO25" i="343"/>
  <c r="T28" i="343"/>
  <c r="U28" i="343" s="1"/>
  <c r="AF29" i="343"/>
  <c r="AG29" i="343" s="1"/>
  <c r="Q30" i="343"/>
  <c r="R30" i="343" s="1"/>
  <c r="K32" i="343"/>
  <c r="L32" i="343" s="1"/>
  <c r="AL32" i="343"/>
  <c r="AM32" i="343" s="1"/>
  <c r="AI34" i="343"/>
  <c r="AJ34" i="343" s="1"/>
  <c r="Q36" i="343"/>
  <c r="R36" i="343" s="1"/>
  <c r="AC36" i="343"/>
  <c r="AD36" i="343" s="1"/>
  <c r="K37" i="343"/>
  <c r="L37" i="343" s="1"/>
  <c r="AL37" i="343"/>
  <c r="AM37" i="343" s="1"/>
  <c r="Z39" i="343"/>
  <c r="AA39" i="343" s="1"/>
  <c r="AC39" i="343"/>
  <c r="AD39" i="343" s="1"/>
  <c r="N40" i="343"/>
  <c r="O40" i="343" s="1"/>
  <c r="H42" i="343"/>
  <c r="I42" i="343" s="1"/>
  <c r="AC44" i="343"/>
  <c r="AD44" i="343" s="1"/>
  <c r="AF44" i="343"/>
  <c r="AG44" i="343" s="1"/>
  <c r="Q45" i="343"/>
  <c r="R45" i="343" s="1"/>
  <c r="AL46" i="343"/>
  <c r="AM46" i="343" s="1"/>
  <c r="N46" i="343"/>
  <c r="O46" i="343" s="1"/>
  <c r="AI46" i="343"/>
  <c r="AJ46" i="343" s="1"/>
  <c r="K46" i="343"/>
  <c r="L46" i="343" s="1"/>
  <c r="AP46" i="343" s="1"/>
  <c r="C46" i="343" s="1"/>
  <c r="T47" i="343"/>
  <c r="U47" i="343" s="1"/>
  <c r="E48" i="343"/>
  <c r="F48" i="343" s="1"/>
  <c r="AP48" i="343" s="1"/>
  <c r="C48" i="343" s="1"/>
  <c r="K50" i="343"/>
  <c r="L50" i="343" s="1"/>
  <c r="T52" i="343"/>
  <c r="U52" i="343" s="1"/>
  <c r="E53" i="343"/>
  <c r="F53" i="343" s="1"/>
  <c r="AI53" i="343"/>
  <c r="AJ53" i="343" s="1"/>
  <c r="AC56" i="343"/>
  <c r="AD56" i="343" s="1"/>
  <c r="W57" i="343"/>
  <c r="X57" i="343" s="1"/>
  <c r="E59" i="343"/>
  <c r="F59" i="343" s="1"/>
  <c r="AP59" i="343" s="1"/>
  <c r="C59" i="343" s="1"/>
  <c r="AL59" i="343"/>
  <c r="AM59" i="343" s="1"/>
  <c r="Q61" i="343"/>
  <c r="R61" i="343" s="1"/>
  <c r="E62" i="343"/>
  <c r="F62" i="343" s="1"/>
  <c r="K66" i="343"/>
  <c r="L66" i="343" s="1"/>
  <c r="AO66" i="343"/>
  <c r="Z62" i="343"/>
  <c r="AA62" i="343" s="1"/>
  <c r="T66" i="343"/>
  <c r="U66" i="343" s="1"/>
  <c r="W66" i="343"/>
  <c r="X66" i="343" s="1"/>
  <c r="Z66" i="343"/>
  <c r="AA66" i="343" s="1"/>
  <c r="W49" i="343"/>
  <c r="X49" i="343" s="1"/>
  <c r="W65" i="343"/>
  <c r="X65" i="343" s="1"/>
  <c r="Z44" i="343"/>
  <c r="AA44" i="343" s="1"/>
  <c r="Z60" i="343"/>
  <c r="AA60" i="343" s="1"/>
  <c r="K62" i="343"/>
  <c r="L62" i="343" s="1"/>
  <c r="AI62" i="343"/>
  <c r="AJ62" i="343" s="1"/>
  <c r="E66" i="343"/>
  <c r="F66" i="343" s="1"/>
  <c r="AC66" i="343"/>
  <c r="AD66" i="343" s="1"/>
  <c r="E44" i="343"/>
  <c r="F44" i="343" s="1"/>
  <c r="E60" i="343"/>
  <c r="F60" i="343" s="1"/>
  <c r="N62" i="343"/>
  <c r="O62" i="343" s="1"/>
  <c r="H66" i="343"/>
  <c r="I66" i="343" s="1"/>
  <c r="AL25" i="342"/>
  <c r="AM25" i="342" s="1"/>
  <c r="N25" i="342"/>
  <c r="O25" i="342" s="1"/>
  <c r="Q25" i="342"/>
  <c r="R25" i="342" s="1"/>
  <c r="AO25" i="342"/>
  <c r="K25" i="342"/>
  <c r="L25" i="342" s="1"/>
  <c r="AI25" i="342"/>
  <c r="AJ25" i="342" s="1"/>
  <c r="H25" i="342"/>
  <c r="I25" i="342" s="1"/>
  <c r="AI46" i="342"/>
  <c r="AJ46" i="342" s="1"/>
  <c r="K46" i="342"/>
  <c r="L46" i="342" s="1"/>
  <c r="W46" i="342"/>
  <c r="X46" i="342" s="1"/>
  <c r="T46" i="342"/>
  <c r="U46" i="342" s="1"/>
  <c r="Q46" i="342"/>
  <c r="R46" i="342" s="1"/>
  <c r="AO46" i="342"/>
  <c r="N46" i="342"/>
  <c r="O46" i="342" s="1"/>
  <c r="AL46" i="342"/>
  <c r="AM46" i="342" s="1"/>
  <c r="H46" i="342"/>
  <c r="I46" i="342" s="1"/>
  <c r="AF46" i="342"/>
  <c r="AG46" i="342" s="1"/>
  <c r="E46" i="342"/>
  <c r="F46" i="342" s="1"/>
  <c r="AF56" i="342"/>
  <c r="AG56" i="342" s="1"/>
  <c r="H56" i="342"/>
  <c r="I56" i="342" s="1"/>
  <c r="W56" i="342"/>
  <c r="X56" i="342" s="1"/>
  <c r="T56" i="342"/>
  <c r="U56" i="342" s="1"/>
  <c r="Q56" i="342"/>
  <c r="R56" i="342" s="1"/>
  <c r="AO56" i="342"/>
  <c r="N56" i="342"/>
  <c r="O56" i="342" s="1"/>
  <c r="AL56" i="342"/>
  <c r="AM56" i="342" s="1"/>
  <c r="K56" i="342"/>
  <c r="L56" i="342" s="1"/>
  <c r="AI56" i="342"/>
  <c r="AJ56" i="342" s="1"/>
  <c r="E56" i="342"/>
  <c r="F56" i="342" s="1"/>
  <c r="AO19" i="342"/>
  <c r="AC24" i="342"/>
  <c r="AD24" i="342" s="1"/>
  <c r="E25" i="342"/>
  <c r="F25" i="342" s="1"/>
  <c r="K26" i="342"/>
  <c r="L26" i="342" s="1"/>
  <c r="Q27" i="342"/>
  <c r="R27" i="342" s="1"/>
  <c r="AC28" i="342"/>
  <c r="AD28" i="342" s="1"/>
  <c r="AL29" i="342"/>
  <c r="AM29" i="342" s="1"/>
  <c r="AL32" i="342"/>
  <c r="AM32" i="342" s="1"/>
  <c r="K37" i="342"/>
  <c r="L37" i="342" s="1"/>
  <c r="E54" i="342"/>
  <c r="F54" i="342" s="1"/>
  <c r="T25" i="342"/>
  <c r="U25" i="342" s="1"/>
  <c r="T40" i="342"/>
  <c r="U40" i="342" s="1"/>
  <c r="Z42" i="342"/>
  <c r="AA42" i="342" s="1"/>
  <c r="AO47" i="342"/>
  <c r="Z50" i="342"/>
  <c r="AA50" i="342" s="1"/>
  <c r="H52" i="342"/>
  <c r="I52" i="342" s="1"/>
  <c r="H54" i="342"/>
  <c r="I54" i="342" s="1"/>
  <c r="AO62" i="342"/>
  <c r="AC23" i="342"/>
  <c r="AD23" i="342" s="1"/>
  <c r="E23" i="342"/>
  <c r="F23" i="342" s="1"/>
  <c r="T23" i="342"/>
  <c r="U23" i="342" s="1"/>
  <c r="Q23" i="342"/>
  <c r="R23" i="342" s="1"/>
  <c r="AO23" i="342"/>
  <c r="N23" i="342"/>
  <c r="O23" i="342" s="1"/>
  <c r="W25" i="342"/>
  <c r="X25" i="342" s="1"/>
  <c r="AO17" i="342"/>
  <c r="N24" i="342"/>
  <c r="O24" i="342" s="1"/>
  <c r="AF26" i="342"/>
  <c r="AG26" i="342" s="1"/>
  <c r="AF31" i="342"/>
  <c r="AG31" i="342" s="1"/>
  <c r="Z33" i="342"/>
  <c r="AA33" i="342" s="1"/>
  <c r="Q37" i="342"/>
  <c r="R37" i="342" s="1"/>
  <c r="H39" i="342"/>
  <c r="I39" i="342" s="1"/>
  <c r="T42" i="342"/>
  <c r="U42" i="342" s="1"/>
  <c r="AC46" i="342"/>
  <c r="AD46" i="342" s="1"/>
  <c r="Q50" i="342"/>
  <c r="R50" i="342" s="1"/>
  <c r="AF54" i="342"/>
  <c r="AG54" i="342" s="1"/>
  <c r="H19" i="342"/>
  <c r="I19" i="342" s="1"/>
  <c r="N21" i="342"/>
  <c r="O21" i="342" s="1"/>
  <c r="AP21" i="342" s="1"/>
  <c r="C21" i="342" s="1"/>
  <c r="H23" i="342"/>
  <c r="I23" i="342" s="1"/>
  <c r="Z25" i="342"/>
  <c r="AA25" i="342" s="1"/>
  <c r="H33" i="342"/>
  <c r="I33" i="342" s="1"/>
  <c r="AI34" i="342"/>
  <c r="AJ34" i="342" s="1"/>
  <c r="Z37" i="342"/>
  <c r="AA37" i="342" s="1"/>
  <c r="AI52" i="342"/>
  <c r="AJ52" i="342" s="1"/>
  <c r="AI54" i="342"/>
  <c r="AJ54" i="342" s="1"/>
  <c r="E63" i="342"/>
  <c r="F63" i="342" s="1"/>
  <c r="AC18" i="342"/>
  <c r="AD18" i="342" s="1"/>
  <c r="E18" i="342"/>
  <c r="F18" i="342" s="1"/>
  <c r="W18" i="342"/>
  <c r="X18" i="342" s="1"/>
  <c r="T18" i="342"/>
  <c r="U18" i="342" s="1"/>
  <c r="U22" i="342" s="1"/>
  <c r="Q18" i="342"/>
  <c r="R18" i="342" s="1"/>
  <c r="AO18" i="342"/>
  <c r="N18" i="342"/>
  <c r="O18" i="342" s="1"/>
  <c r="AL18" i="342"/>
  <c r="AM18" i="342" s="1"/>
  <c r="K18" i="342"/>
  <c r="L18" i="342" s="1"/>
  <c r="K23" i="342"/>
  <c r="L23" i="342" s="1"/>
  <c r="Q24" i="342"/>
  <c r="R24" i="342" s="1"/>
  <c r="AI26" i="342"/>
  <c r="AJ26" i="342" s="1"/>
  <c r="T30" i="342"/>
  <c r="U30" i="342" s="1"/>
  <c r="AI31" i="342"/>
  <c r="AJ31" i="342" s="1"/>
  <c r="T33" i="342"/>
  <c r="U33" i="342" s="1"/>
  <c r="AL37" i="342"/>
  <c r="AM37" i="342" s="1"/>
  <c r="K39" i="342"/>
  <c r="L39" i="342" s="1"/>
  <c r="AL41" i="342"/>
  <c r="AM41" i="342" s="1"/>
  <c r="N41" i="342"/>
  <c r="O41" i="342" s="1"/>
  <c r="Z41" i="342"/>
  <c r="AA41" i="342" s="1"/>
  <c r="W41" i="342"/>
  <c r="X41" i="342" s="1"/>
  <c r="T41" i="342"/>
  <c r="U41" i="342" s="1"/>
  <c r="AO41" i="342"/>
  <c r="K41" i="342"/>
  <c r="L41" i="342" s="1"/>
  <c r="AF41" i="342"/>
  <c r="AG41" i="342" s="1"/>
  <c r="E41" i="342"/>
  <c r="F41" i="342" s="1"/>
  <c r="AO44" i="342"/>
  <c r="Z48" i="342"/>
  <c r="AA48" i="342" s="1"/>
  <c r="AF63" i="342"/>
  <c r="AG63" i="342" s="1"/>
  <c r="AL20" i="342"/>
  <c r="AM20" i="342" s="1"/>
  <c r="N20" i="342"/>
  <c r="O20" i="342" s="1"/>
  <c r="T20" i="342"/>
  <c r="U20" i="342" s="1"/>
  <c r="Q20" i="342"/>
  <c r="R20" i="342" s="1"/>
  <c r="AO20" i="342"/>
  <c r="K20" i="342"/>
  <c r="L20" i="342" s="1"/>
  <c r="AI20" i="342"/>
  <c r="AJ20" i="342" s="1"/>
  <c r="H20" i="342"/>
  <c r="I20" i="342" s="1"/>
  <c r="AF20" i="342"/>
  <c r="AG20" i="342" s="1"/>
  <c r="E20" i="342"/>
  <c r="F20" i="342" s="1"/>
  <c r="AL36" i="342"/>
  <c r="AM36" i="342" s="1"/>
  <c r="N36" i="342"/>
  <c r="O36" i="342" s="1"/>
  <c r="Z36" i="342"/>
  <c r="AA36" i="342" s="1"/>
  <c r="W36" i="342"/>
  <c r="X36" i="342" s="1"/>
  <c r="T36" i="342"/>
  <c r="U36" i="342" s="1"/>
  <c r="Q36" i="342"/>
  <c r="R36" i="342" s="1"/>
  <c r="K36" i="342"/>
  <c r="L36" i="342" s="1"/>
  <c r="AI36" i="342"/>
  <c r="AJ36" i="342" s="1"/>
  <c r="H36" i="342"/>
  <c r="I36" i="342" s="1"/>
  <c r="AP36" i="342" s="1"/>
  <c r="C36" i="342" s="1"/>
  <c r="N19" i="342"/>
  <c r="O19" i="342" s="1"/>
  <c r="AF21" i="342"/>
  <c r="AG21" i="342" s="1"/>
  <c r="W23" i="342"/>
  <c r="X23" i="342" s="1"/>
  <c r="AC25" i="342"/>
  <c r="AD25" i="342" s="1"/>
  <c r="AO27" i="342"/>
  <c r="E29" i="342"/>
  <c r="F29" i="342" s="1"/>
  <c r="AL34" i="342"/>
  <c r="AM34" i="342" s="1"/>
  <c r="AO52" i="342"/>
  <c r="H57" i="342"/>
  <c r="I57" i="342" s="1"/>
  <c r="K61" i="342"/>
  <c r="L61" i="342" s="1"/>
  <c r="AC60" i="342"/>
  <c r="AD60" i="342" s="1"/>
  <c r="E60" i="342"/>
  <c r="F60" i="342" s="1"/>
  <c r="AP60" i="342" s="1"/>
  <c r="C60" i="342" s="1"/>
  <c r="W65" i="342"/>
  <c r="X65" i="342" s="1"/>
  <c r="W60" i="342"/>
  <c r="X60" i="342" s="1"/>
  <c r="T65" i="342"/>
  <c r="U65" i="342" s="1"/>
  <c r="W66" i="342"/>
  <c r="X66" i="342" s="1"/>
  <c r="Q65" i="342"/>
  <c r="R65" i="342" s="1"/>
  <c r="T66" i="342"/>
  <c r="U66" i="342" s="1"/>
  <c r="AO66" i="342"/>
  <c r="AL66" i="342"/>
  <c r="AM66" i="342" s="1"/>
  <c r="AF65" i="342"/>
  <c r="AG65" i="342" s="1"/>
  <c r="N65" i="342"/>
  <c r="O65" i="342" s="1"/>
  <c r="AO61" i="342"/>
  <c r="N60" i="342"/>
  <c r="O60" i="342" s="1"/>
  <c r="AC44" i="342"/>
  <c r="AD44" i="342" s="1"/>
  <c r="T28" i="342"/>
  <c r="U28" i="342" s="1"/>
  <c r="AO33" i="342"/>
  <c r="Q28" i="342"/>
  <c r="R28" i="342" s="1"/>
  <c r="N66" i="342"/>
  <c r="O66" i="342" s="1"/>
  <c r="W49" i="342"/>
  <c r="X49" i="342" s="1"/>
  <c r="Q33" i="342"/>
  <c r="R33" i="342" s="1"/>
  <c r="Z34" i="342"/>
  <c r="AA34" i="342" s="1"/>
  <c r="N30" i="342"/>
  <c r="O30" i="342" s="1"/>
  <c r="H27" i="342"/>
  <c r="I27" i="342" s="1"/>
  <c r="K66" i="342"/>
  <c r="L66" i="342" s="1"/>
  <c r="K65" i="342"/>
  <c r="L65" i="342" s="1"/>
  <c r="AO60" i="342"/>
  <c r="K60" i="342"/>
  <c r="L60" i="342" s="1"/>
  <c r="Z59" i="342"/>
  <c r="AA59" i="342" s="1"/>
  <c r="N58" i="342"/>
  <c r="O58" i="342" s="1"/>
  <c r="Z54" i="342"/>
  <c r="AA54" i="342" s="1"/>
  <c r="AI50" i="342"/>
  <c r="AJ50" i="342" s="1"/>
  <c r="H50" i="342"/>
  <c r="I50" i="342" s="1"/>
  <c r="W44" i="342"/>
  <c r="X44" i="342" s="1"/>
  <c r="AI42" i="342"/>
  <c r="AJ42" i="342" s="1"/>
  <c r="H42" i="342"/>
  <c r="I42" i="342" s="1"/>
  <c r="N40" i="342"/>
  <c r="O40" i="342" s="1"/>
  <c r="AI27" i="342"/>
  <c r="AJ27" i="342" s="1"/>
  <c r="Z26" i="342"/>
  <c r="AA26" i="342" s="1"/>
  <c r="AL61" i="342"/>
  <c r="AM61" i="342" s="1"/>
  <c r="T49" i="342"/>
  <c r="U49" i="342" s="1"/>
  <c r="Z39" i="342"/>
  <c r="AA39" i="342" s="1"/>
  <c r="N33" i="342"/>
  <c r="O33" i="342" s="1"/>
  <c r="Z29" i="342"/>
  <c r="AA29" i="342" s="1"/>
  <c r="AO28" i="342"/>
  <c r="Z21" i="342"/>
  <c r="AA21" i="342" s="1"/>
  <c r="H65" i="342"/>
  <c r="I65" i="342" s="1"/>
  <c r="H60" i="342"/>
  <c r="I60" i="342" s="1"/>
  <c r="T59" i="342"/>
  <c r="U59" i="342" s="1"/>
  <c r="T54" i="342"/>
  <c r="U54" i="342" s="1"/>
  <c r="T44" i="342"/>
  <c r="U44" i="342" s="1"/>
  <c r="W34" i="342"/>
  <c r="X34" i="342" s="1"/>
  <c r="N28" i="342"/>
  <c r="O28" i="342" s="1"/>
  <c r="W26" i="342"/>
  <c r="X26" i="342" s="1"/>
  <c r="AO65" i="342"/>
  <c r="AI61" i="342"/>
  <c r="AJ61" i="342" s="1"/>
  <c r="AL60" i="342"/>
  <c r="AM60" i="342" s="1"/>
  <c r="Z57" i="342"/>
  <c r="AA57" i="342" s="1"/>
  <c r="Q49" i="342"/>
  <c r="R49" i="342" s="1"/>
  <c r="Z47" i="342"/>
  <c r="AA47" i="342" s="1"/>
  <c r="W39" i="342"/>
  <c r="X39" i="342" s="1"/>
  <c r="AL33" i="342"/>
  <c r="AM33" i="342" s="1"/>
  <c r="K33" i="342"/>
  <c r="L33" i="342" s="1"/>
  <c r="W29" i="342"/>
  <c r="X29" i="342" s="1"/>
  <c r="W21" i="342"/>
  <c r="X21" i="342" s="1"/>
  <c r="X22" i="342" s="1"/>
  <c r="Z19" i="342"/>
  <c r="AA19" i="342" s="1"/>
  <c r="E65" i="342"/>
  <c r="F65" i="342" s="1"/>
  <c r="Q59" i="342"/>
  <c r="R59" i="342" s="1"/>
  <c r="Q54" i="342"/>
  <c r="R54" i="342" s="1"/>
  <c r="AO49" i="342"/>
  <c r="Q44" i="342"/>
  <c r="R44" i="342" s="1"/>
  <c r="AI40" i="342"/>
  <c r="AJ40" i="342" s="1"/>
  <c r="E40" i="342"/>
  <c r="F40" i="342" s="1"/>
  <c r="T34" i="342"/>
  <c r="U34" i="342" s="1"/>
  <c r="AF30" i="342"/>
  <c r="AG30" i="342" s="1"/>
  <c r="E30" i="342"/>
  <c r="F30" i="342" s="1"/>
  <c r="AL28" i="342"/>
  <c r="AM28" i="342" s="1"/>
  <c r="K28" i="342"/>
  <c r="L28" i="342" s="1"/>
  <c r="T26" i="342"/>
  <c r="U26" i="342" s="1"/>
  <c r="W61" i="342"/>
  <c r="X61" i="342" s="1"/>
  <c r="AI60" i="342"/>
  <c r="AJ60" i="342" s="1"/>
  <c r="AO59" i="342"/>
  <c r="W57" i="342"/>
  <c r="X57" i="342" s="1"/>
  <c r="Z55" i="342"/>
  <c r="AA55" i="342" s="1"/>
  <c r="AO54" i="342"/>
  <c r="AF53" i="342"/>
  <c r="AG53" i="342" s="1"/>
  <c r="E53" i="342"/>
  <c r="F53" i="342" s="1"/>
  <c r="N49" i="342"/>
  <c r="O49" i="342" s="1"/>
  <c r="AF48" i="342"/>
  <c r="AG48" i="342" s="1"/>
  <c r="E48" i="342"/>
  <c r="F48" i="342" s="1"/>
  <c r="AL65" i="342"/>
  <c r="AM65" i="342" s="1"/>
  <c r="N59" i="342"/>
  <c r="O59" i="342" s="1"/>
  <c r="N54" i="342"/>
  <c r="O54" i="342" s="1"/>
  <c r="N44" i="342"/>
  <c r="O44" i="342" s="1"/>
  <c r="Q34" i="342"/>
  <c r="R34" i="342" s="1"/>
  <c r="AI28" i="342"/>
  <c r="AJ28" i="342" s="1"/>
  <c r="H28" i="342"/>
  <c r="I28" i="342" s="1"/>
  <c r="N26" i="342"/>
  <c r="O26" i="342" s="1"/>
  <c r="T61" i="342"/>
  <c r="U61" i="342" s="1"/>
  <c r="AF60" i="342"/>
  <c r="AG60" i="342" s="1"/>
  <c r="T57" i="342"/>
  <c r="U57" i="342" s="1"/>
  <c r="AL49" i="342"/>
  <c r="AM49" i="342" s="1"/>
  <c r="K49" i="342"/>
  <c r="L49" i="342" s="1"/>
  <c r="T47" i="342"/>
  <c r="U47" i="342" s="1"/>
  <c r="W45" i="342"/>
  <c r="X45" i="342" s="1"/>
  <c r="Q39" i="342"/>
  <c r="R39" i="342" s="1"/>
  <c r="W37" i="342"/>
  <c r="X37" i="342" s="1"/>
  <c r="AO34" i="342"/>
  <c r="AF33" i="342"/>
  <c r="AG33" i="342" s="1"/>
  <c r="E33" i="342"/>
  <c r="F33" i="342" s="1"/>
  <c r="W32" i="342"/>
  <c r="X32" i="342" s="1"/>
  <c r="Q29" i="342"/>
  <c r="R29" i="342" s="1"/>
  <c r="AI65" i="342"/>
  <c r="AJ65" i="342" s="1"/>
  <c r="AL59" i="342"/>
  <c r="AM59" i="342" s="1"/>
  <c r="K59" i="342"/>
  <c r="L59" i="342" s="1"/>
  <c r="AL54" i="342"/>
  <c r="AM54" i="342" s="1"/>
  <c r="K54" i="342"/>
  <c r="L54" i="342" s="1"/>
  <c r="T50" i="342"/>
  <c r="U50" i="342" s="1"/>
  <c r="AL44" i="342"/>
  <c r="AM44" i="342" s="1"/>
  <c r="K44" i="342"/>
  <c r="L44" i="342" s="1"/>
  <c r="W42" i="342"/>
  <c r="X42" i="342" s="1"/>
  <c r="Z40" i="342"/>
  <c r="AA40" i="342" s="1"/>
  <c r="AO39" i="342"/>
  <c r="N34" i="342"/>
  <c r="O34" i="342" s="1"/>
  <c r="Z30" i="342"/>
  <c r="AA30" i="342" s="1"/>
  <c r="AO29" i="342"/>
  <c r="AC65" i="342"/>
  <c r="AD65" i="342" s="1"/>
  <c r="N61" i="342"/>
  <c r="O61" i="342" s="1"/>
  <c r="K57" i="342"/>
  <c r="L57" i="342" s="1"/>
  <c r="Q55" i="342"/>
  <c r="R55" i="342" s="1"/>
  <c r="W53" i="342"/>
  <c r="X53" i="342" s="1"/>
  <c r="AO50" i="342"/>
  <c r="AF49" i="342"/>
  <c r="AG49" i="342" s="1"/>
  <c r="E49" i="342"/>
  <c r="F49" i="342" s="1"/>
  <c r="W48" i="342"/>
  <c r="X48" i="342" s="1"/>
  <c r="AL47" i="342"/>
  <c r="AM47" i="342" s="1"/>
  <c r="K47" i="342"/>
  <c r="L47" i="342" s="1"/>
  <c r="Q45" i="342"/>
  <c r="R45" i="342" s="1"/>
  <c r="AL39" i="342"/>
  <c r="AM39" i="342" s="1"/>
  <c r="H18" i="342"/>
  <c r="I18" i="342" s="1"/>
  <c r="Z20" i="342"/>
  <c r="AA20" i="342" s="1"/>
  <c r="AF25" i="342"/>
  <c r="AG25" i="342" s="1"/>
  <c r="AL26" i="342"/>
  <c r="AM26" i="342" s="1"/>
  <c r="W30" i="342"/>
  <c r="X30" i="342" s="1"/>
  <c r="AO31" i="342"/>
  <c r="W33" i="342"/>
  <c r="X33" i="342" s="1"/>
  <c r="N39" i="342"/>
  <c r="O39" i="342" s="1"/>
  <c r="N45" i="342"/>
  <c r="O45" i="342" s="1"/>
  <c r="Z49" i="342"/>
  <c r="AA49" i="342" s="1"/>
  <c r="W55" i="342"/>
  <c r="X55" i="342" s="1"/>
  <c r="E59" i="342"/>
  <c r="F59" i="342" s="1"/>
  <c r="T39" i="342"/>
  <c r="U39" i="342" s="1"/>
  <c r="H41" i="342"/>
  <c r="I41" i="342" s="1"/>
  <c r="H47" i="342"/>
  <c r="I47" i="342" s="1"/>
  <c r="AI51" i="342"/>
  <c r="AJ51" i="342" s="1"/>
  <c r="K51" i="342"/>
  <c r="L51" i="342" s="1"/>
  <c r="T51" i="342"/>
  <c r="U51" i="342" s="1"/>
  <c r="Q51" i="342"/>
  <c r="R51" i="342" s="1"/>
  <c r="AO51" i="342"/>
  <c r="N51" i="342"/>
  <c r="O51" i="342" s="1"/>
  <c r="AL51" i="342"/>
  <c r="AM51" i="342" s="1"/>
  <c r="H51" i="342"/>
  <c r="I51" i="342" s="1"/>
  <c r="AF51" i="342"/>
  <c r="AG51" i="342" s="1"/>
  <c r="E51" i="342"/>
  <c r="F51" i="342" s="1"/>
  <c r="Z51" i="342"/>
  <c r="AA51" i="342" s="1"/>
  <c r="Q53" i="342"/>
  <c r="R53" i="342" s="1"/>
  <c r="N55" i="342"/>
  <c r="O55" i="342" s="1"/>
  <c r="H59" i="342"/>
  <c r="I59" i="342" s="1"/>
  <c r="AI66" i="342"/>
  <c r="AJ66" i="342" s="1"/>
  <c r="W38" i="342"/>
  <c r="X38" i="342" s="1"/>
  <c r="T38" i="342"/>
  <c r="U38" i="342" s="1"/>
  <c r="Q38" i="342"/>
  <c r="R38" i="342" s="1"/>
  <c r="AO38" i="342"/>
  <c r="N38" i="342"/>
  <c r="O38" i="342" s="1"/>
  <c r="AL38" i="342"/>
  <c r="AM38" i="342" s="1"/>
  <c r="K38" i="342"/>
  <c r="L38" i="342" s="1"/>
  <c r="AI38" i="342"/>
  <c r="AJ38" i="342" s="1"/>
  <c r="H38" i="342"/>
  <c r="I38" i="342" s="1"/>
  <c r="AF38" i="342"/>
  <c r="AG38" i="342" s="1"/>
  <c r="E38" i="342"/>
  <c r="F38" i="342" s="1"/>
  <c r="Z17" i="342"/>
  <c r="AA17" i="342" s="1"/>
  <c r="AL17" i="342"/>
  <c r="AM17" i="342" s="1"/>
  <c r="K17" i="342"/>
  <c r="L17" i="342" s="1"/>
  <c r="AI17" i="342"/>
  <c r="AJ17" i="342" s="1"/>
  <c r="H17" i="342"/>
  <c r="I17" i="342" s="1"/>
  <c r="I22" i="342" s="1"/>
  <c r="AF17" i="342"/>
  <c r="AG17" i="342" s="1"/>
  <c r="E17" i="342"/>
  <c r="F17" i="342" s="1"/>
  <c r="AC20" i="342"/>
  <c r="AD20" i="342" s="1"/>
  <c r="AL24" i="342"/>
  <c r="AM24" i="342" s="1"/>
  <c r="AM43" i="342" s="1"/>
  <c r="E28" i="342"/>
  <c r="F28" i="342" s="1"/>
  <c r="K32" i="342"/>
  <c r="L32" i="342" s="1"/>
  <c r="AC33" i="342"/>
  <c r="AD33" i="342" s="1"/>
  <c r="AI35" i="342"/>
  <c r="AJ35" i="342" s="1"/>
  <c r="K35" i="342"/>
  <c r="L35" i="342" s="1"/>
  <c r="AO35" i="342"/>
  <c r="N35" i="342"/>
  <c r="O35" i="342" s="1"/>
  <c r="AL35" i="342"/>
  <c r="AM35" i="342" s="1"/>
  <c r="H35" i="342"/>
  <c r="I35" i="342" s="1"/>
  <c r="AF35" i="342"/>
  <c r="AG35" i="342" s="1"/>
  <c r="E35" i="342"/>
  <c r="F35" i="342" s="1"/>
  <c r="Z35" i="342"/>
  <c r="AA35" i="342" s="1"/>
  <c r="AI39" i="342"/>
  <c r="AJ39" i="342" s="1"/>
  <c r="Q41" i="342"/>
  <c r="R41" i="342" s="1"/>
  <c r="W51" i="342"/>
  <c r="X51" i="342" s="1"/>
  <c r="Q57" i="342"/>
  <c r="R57" i="342" s="1"/>
  <c r="Q61" i="342"/>
  <c r="R61" i="342" s="1"/>
  <c r="W64" i="342"/>
  <c r="X64" i="342" s="1"/>
  <c r="T64" i="342"/>
  <c r="U64" i="342" s="1"/>
  <c r="AO64" i="342"/>
  <c r="Q64" i="342"/>
  <c r="R64" i="342" s="1"/>
  <c r="Z64" i="342"/>
  <c r="AA64" i="342" s="1"/>
  <c r="N64" i="342"/>
  <c r="O64" i="342" s="1"/>
  <c r="K64" i="342"/>
  <c r="L64" i="342" s="1"/>
  <c r="H64" i="342"/>
  <c r="I64" i="342" s="1"/>
  <c r="AL64" i="342"/>
  <c r="AM64" i="342" s="1"/>
  <c r="E64" i="342"/>
  <c r="F64" i="342" s="1"/>
  <c r="AF64" i="342"/>
  <c r="AG64" i="342" s="1"/>
  <c r="Z23" i="342"/>
  <c r="AA23" i="342" s="1"/>
  <c r="AC36" i="342"/>
  <c r="AD36" i="342" s="1"/>
  <c r="N17" i="342"/>
  <c r="O17" i="342" s="1"/>
  <c r="O22" i="342" s="1"/>
  <c r="T19" i="342"/>
  <c r="U19" i="342" s="1"/>
  <c r="AL21" i="342"/>
  <c r="AM21" i="342" s="1"/>
  <c r="AF23" i="342"/>
  <c r="AG23" i="342" s="1"/>
  <c r="N29" i="342"/>
  <c r="O29" i="342" s="1"/>
  <c r="AI33" i="342"/>
  <c r="AJ33" i="342" s="1"/>
  <c r="Q35" i="342"/>
  <c r="R35" i="342" s="1"/>
  <c r="AF36" i="342"/>
  <c r="AG36" i="342" s="1"/>
  <c r="AC41" i="342"/>
  <c r="AD41" i="342" s="1"/>
  <c r="T45" i="342"/>
  <c r="U45" i="342" s="1"/>
  <c r="H49" i="342"/>
  <c r="I49" i="342" s="1"/>
  <c r="AI57" i="342"/>
  <c r="AJ57" i="342" s="1"/>
  <c r="AC64" i="342"/>
  <c r="AD64" i="342" s="1"/>
  <c r="W19" i="342"/>
  <c r="X19" i="342" s="1"/>
  <c r="E26" i="342"/>
  <c r="F26" i="342" s="1"/>
  <c r="N32" i="342"/>
  <c r="O32" i="342" s="1"/>
  <c r="Z44" i="342"/>
  <c r="AA44" i="342" s="1"/>
  <c r="N47" i="342"/>
  <c r="O47" i="342" s="1"/>
  <c r="Z53" i="342"/>
  <c r="AA53" i="342" s="1"/>
  <c r="T55" i="342"/>
  <c r="U55" i="342" s="1"/>
  <c r="AF59" i="342"/>
  <c r="AG59" i="342" s="1"/>
  <c r="Z18" i="342"/>
  <c r="AA18" i="342" s="1"/>
  <c r="Z27" i="342"/>
  <c r="AA27" i="342" s="1"/>
  <c r="Q31" i="342"/>
  <c r="R31" i="342" s="1"/>
  <c r="Z31" i="342"/>
  <c r="AA31" i="342" s="1"/>
  <c r="W31" i="342"/>
  <c r="X31" i="342" s="1"/>
  <c r="T31" i="342"/>
  <c r="U31" i="342" s="1"/>
  <c r="AL31" i="342"/>
  <c r="AM31" i="342" s="1"/>
  <c r="K31" i="342"/>
  <c r="L31" i="342" s="1"/>
  <c r="AP31" i="342" s="1"/>
  <c r="C31" i="342" s="1"/>
  <c r="Z45" i="342"/>
  <c r="AA45" i="342" s="1"/>
  <c r="AC49" i="342"/>
  <c r="AD49" i="342" s="1"/>
  <c r="Q17" i="342"/>
  <c r="R17" i="342" s="1"/>
  <c r="R22" i="342" s="1"/>
  <c r="AL19" i="342"/>
  <c r="AM19" i="342" s="1"/>
  <c r="AI23" i="342"/>
  <c r="AJ23" i="342" s="1"/>
  <c r="AO24" i="342"/>
  <c r="T29" i="342"/>
  <c r="U29" i="342" s="1"/>
  <c r="T35" i="342"/>
  <c r="U35" i="342" s="1"/>
  <c r="Z38" i="342"/>
  <c r="AA38" i="342" s="1"/>
  <c r="E44" i="342"/>
  <c r="F44" i="342" s="1"/>
  <c r="W47" i="342"/>
  <c r="X47" i="342" s="1"/>
  <c r="AC51" i="342"/>
  <c r="AD51" i="342" s="1"/>
  <c r="AI59" i="342"/>
  <c r="AJ59" i="342" s="1"/>
  <c r="AL62" i="342"/>
  <c r="AM62" i="342" s="1"/>
  <c r="N62" i="342"/>
  <c r="O62" i="342" s="1"/>
  <c r="AI62" i="342"/>
  <c r="AJ62" i="342" s="1"/>
  <c r="K62" i="342"/>
  <c r="L62" i="342" s="1"/>
  <c r="AF62" i="342"/>
  <c r="AG62" i="342" s="1"/>
  <c r="H62" i="342"/>
  <c r="I62" i="342" s="1"/>
  <c r="AP62" i="342" s="1"/>
  <c r="C62" i="342" s="1"/>
  <c r="AC62" i="342"/>
  <c r="AD62" i="342" s="1"/>
  <c r="Z62" i="342"/>
  <c r="AA62" i="342" s="1"/>
  <c r="W62" i="342"/>
  <c r="X62" i="342" s="1"/>
  <c r="T62" i="342"/>
  <c r="U62" i="342" s="1"/>
  <c r="Q62" i="342"/>
  <c r="R62" i="342" s="1"/>
  <c r="AO63" i="342"/>
  <c r="Q63" i="342"/>
  <c r="R63" i="342" s="1"/>
  <c r="AL63" i="342"/>
  <c r="AM63" i="342" s="1"/>
  <c r="N63" i="342"/>
  <c r="O63" i="342" s="1"/>
  <c r="AI63" i="342"/>
  <c r="AJ63" i="342" s="1"/>
  <c r="K63" i="342"/>
  <c r="L63" i="342" s="1"/>
  <c r="Q52" i="342"/>
  <c r="R52" i="342" s="1"/>
  <c r="AO58" i="342"/>
  <c r="Q58" i="342"/>
  <c r="R58" i="342" s="1"/>
  <c r="AC58" i="342"/>
  <c r="AD58" i="342" s="1"/>
  <c r="T48" i="342"/>
  <c r="U48" i="342" s="1"/>
  <c r="AC48" i="342"/>
  <c r="AD48" i="342" s="1"/>
  <c r="T53" i="342"/>
  <c r="U53" i="342" s="1"/>
  <c r="AO53" i="342"/>
  <c r="AC53" i="342"/>
  <c r="AD53" i="342" s="1"/>
  <c r="H63" i="342"/>
  <c r="I63" i="342" s="1"/>
  <c r="T24" i="342"/>
  <c r="U24" i="342" s="1"/>
  <c r="AI30" i="342"/>
  <c r="AJ30" i="342" s="1"/>
  <c r="K30" i="342"/>
  <c r="L30" i="342" s="1"/>
  <c r="AC30" i="342"/>
  <c r="AD30" i="342" s="1"/>
  <c r="AF40" i="342"/>
  <c r="AG40" i="342" s="1"/>
  <c r="H40" i="342"/>
  <c r="I40" i="342" s="1"/>
  <c r="AC40" i="342"/>
  <c r="AD40" i="342" s="1"/>
  <c r="W50" i="342"/>
  <c r="X50" i="342" s="1"/>
  <c r="T52" i="342"/>
  <c r="U52" i="342" s="1"/>
  <c r="E58" i="342"/>
  <c r="F58" i="342" s="1"/>
  <c r="AF58" i="342"/>
  <c r="AG58" i="342" s="1"/>
  <c r="T63" i="342"/>
  <c r="U63" i="342" s="1"/>
  <c r="Z65" i="342"/>
  <c r="AA65" i="342" s="1"/>
  <c r="W24" i="342"/>
  <c r="X24" i="342" s="1"/>
  <c r="W27" i="342"/>
  <c r="X27" i="342" s="1"/>
  <c r="AC27" i="342"/>
  <c r="AD27" i="342" s="1"/>
  <c r="AO42" i="342"/>
  <c r="Q42" i="342"/>
  <c r="R42" i="342" s="1"/>
  <c r="AC42" i="342"/>
  <c r="AD42" i="342" s="1"/>
  <c r="W52" i="342"/>
  <c r="X52" i="342" s="1"/>
  <c r="H58" i="342"/>
  <c r="I58" i="342" s="1"/>
  <c r="AI58" i="342"/>
  <c r="AJ58" i="342" s="1"/>
  <c r="Z60" i="342"/>
  <c r="AA60" i="342" s="1"/>
  <c r="T32" i="342"/>
  <c r="U32" i="342" s="1"/>
  <c r="AC32" i="342"/>
  <c r="AD32" i="342" s="1"/>
  <c r="T37" i="342"/>
  <c r="U37" i="342" s="1"/>
  <c r="AO37" i="342"/>
  <c r="AC37" i="342"/>
  <c r="AD37" i="342" s="1"/>
  <c r="AF45" i="342"/>
  <c r="AG45" i="342" s="1"/>
  <c r="AG67" i="342" s="1"/>
  <c r="H45" i="342"/>
  <c r="I45" i="342" s="1"/>
  <c r="I67" i="342" s="1"/>
  <c r="AC45" i="342"/>
  <c r="AD45" i="342" s="1"/>
  <c r="H48" i="342"/>
  <c r="I48" i="342" s="1"/>
  <c r="AI48" i="342"/>
  <c r="AJ48" i="342" s="1"/>
  <c r="H53" i="342"/>
  <c r="I53" i="342" s="1"/>
  <c r="AI53" i="342"/>
  <c r="AJ53" i="342" s="1"/>
  <c r="AC55" i="342"/>
  <c r="AD55" i="342" s="1"/>
  <c r="E55" i="342"/>
  <c r="F55" i="342" s="1"/>
  <c r="AF55" i="342"/>
  <c r="AG55" i="342" s="1"/>
  <c r="W63" i="342"/>
  <c r="X63" i="342" s="1"/>
  <c r="Z24" i="342"/>
  <c r="AA24" i="342" s="1"/>
  <c r="E27" i="342"/>
  <c r="F27" i="342" s="1"/>
  <c r="AF27" i="342"/>
  <c r="AG27" i="342" s="1"/>
  <c r="H30" i="342"/>
  <c r="I30" i="342" s="1"/>
  <c r="AL30" i="342"/>
  <c r="AM30" i="342" s="1"/>
  <c r="K40" i="342"/>
  <c r="L40" i="342" s="1"/>
  <c r="AL40" i="342"/>
  <c r="AM40" i="342" s="1"/>
  <c r="E42" i="342"/>
  <c r="F42" i="342" s="1"/>
  <c r="AF42" i="342"/>
  <c r="AG42" i="342" s="1"/>
  <c r="AC50" i="342"/>
  <c r="AD50" i="342" s="1"/>
  <c r="E50" i="342"/>
  <c r="F50" i="342" s="1"/>
  <c r="AF50" i="342"/>
  <c r="AG50" i="342" s="1"/>
  <c r="K58" i="342"/>
  <c r="L58" i="342" s="1"/>
  <c r="AL58" i="342"/>
  <c r="AM58" i="342" s="1"/>
  <c r="AF66" i="342"/>
  <c r="AG66" i="342" s="1"/>
  <c r="AI19" i="342"/>
  <c r="AJ19" i="342" s="1"/>
  <c r="K19" i="342"/>
  <c r="L19" i="342" s="1"/>
  <c r="AC19" i="342"/>
  <c r="AD19" i="342" s="1"/>
  <c r="AD22" i="342" s="1"/>
  <c r="E32" i="342"/>
  <c r="F32" i="342" s="1"/>
  <c r="AF32" i="342"/>
  <c r="AG32" i="342" s="1"/>
  <c r="E37" i="342"/>
  <c r="F37" i="342" s="1"/>
  <c r="AF37" i="342"/>
  <c r="AG37" i="342" s="1"/>
  <c r="E45" i="342"/>
  <c r="F45" i="342" s="1"/>
  <c r="AI45" i="342"/>
  <c r="AJ45" i="342" s="1"/>
  <c r="AJ67" i="342" s="1"/>
  <c r="Q47" i="342"/>
  <c r="R47" i="342" s="1"/>
  <c r="AC47" i="342"/>
  <c r="AD47" i="342" s="1"/>
  <c r="K48" i="342"/>
  <c r="L48" i="342" s="1"/>
  <c r="AL48" i="342"/>
  <c r="AM48" i="342" s="1"/>
  <c r="K53" i="342"/>
  <c r="L53" i="342" s="1"/>
  <c r="AL53" i="342"/>
  <c r="AM53" i="342" s="1"/>
  <c r="H55" i="342"/>
  <c r="I55" i="342" s="1"/>
  <c r="AI55" i="342"/>
  <c r="AJ55" i="342" s="1"/>
  <c r="AL57" i="342"/>
  <c r="AM57" i="342" s="1"/>
  <c r="N57" i="342"/>
  <c r="O57" i="342" s="1"/>
  <c r="AC57" i="342"/>
  <c r="AD57" i="342" s="1"/>
  <c r="Z63" i="342"/>
  <c r="AA63" i="342" s="1"/>
  <c r="AL52" i="342"/>
  <c r="AM52" i="342" s="1"/>
  <c r="N52" i="342"/>
  <c r="O52" i="342" s="1"/>
  <c r="AC52" i="342"/>
  <c r="AD52" i="342" s="1"/>
  <c r="E19" i="342"/>
  <c r="F19" i="342" s="1"/>
  <c r="AF19" i="342"/>
  <c r="AG19" i="342" s="1"/>
  <c r="T21" i="342"/>
  <c r="U21" i="342" s="1"/>
  <c r="AO21" i="342"/>
  <c r="AC21" i="342"/>
  <c r="AD21" i="342" s="1"/>
  <c r="AF29" i="342"/>
  <c r="AG29" i="342" s="1"/>
  <c r="H29" i="342"/>
  <c r="I29" i="342" s="1"/>
  <c r="AC29" i="342"/>
  <c r="AD29" i="342" s="1"/>
  <c r="AO30" i="342"/>
  <c r="H32" i="342"/>
  <c r="I32" i="342" s="1"/>
  <c r="AI32" i="342"/>
  <c r="AJ32" i="342" s="1"/>
  <c r="H37" i="342"/>
  <c r="I37" i="342" s="1"/>
  <c r="AI37" i="342"/>
  <c r="AJ37" i="342" s="1"/>
  <c r="AC39" i="342"/>
  <c r="AD39" i="342" s="1"/>
  <c r="E39" i="342"/>
  <c r="F39" i="342" s="1"/>
  <c r="AP39" i="342" s="1"/>
  <c r="C39" i="342" s="1"/>
  <c r="AF39" i="342"/>
  <c r="AG39" i="342" s="1"/>
  <c r="AO40" i="342"/>
  <c r="K45" i="342"/>
  <c r="L45" i="342" s="1"/>
  <c r="AL45" i="342"/>
  <c r="AM45" i="342" s="1"/>
  <c r="E47" i="342"/>
  <c r="F47" i="342" s="1"/>
  <c r="AF47" i="342"/>
  <c r="AG47" i="342" s="1"/>
  <c r="N48" i="342"/>
  <c r="O48" i="342" s="1"/>
  <c r="N53" i="342"/>
  <c r="O53" i="342" s="1"/>
  <c r="K55" i="342"/>
  <c r="L55" i="342" s="1"/>
  <c r="AL55" i="342"/>
  <c r="AM55" i="342" s="1"/>
  <c r="E57" i="342"/>
  <c r="F57" i="342" s="1"/>
  <c r="AF57" i="342"/>
  <c r="AG57" i="342" s="1"/>
  <c r="AC63" i="342"/>
  <c r="AD63" i="342" s="1"/>
  <c r="AF24" i="342"/>
  <c r="AG24" i="342" s="1"/>
  <c r="H24" i="342"/>
  <c r="I24" i="342" s="1"/>
  <c r="E24" i="342"/>
  <c r="F24" i="342" s="1"/>
  <c r="AI24" i="342"/>
  <c r="AJ24" i="342" s="1"/>
  <c r="AO26" i="342"/>
  <c r="Q26" i="342"/>
  <c r="R26" i="342" s="1"/>
  <c r="AC26" i="342"/>
  <c r="AD26" i="342" s="1"/>
  <c r="K27" i="342"/>
  <c r="L27" i="342" s="1"/>
  <c r="AL27" i="342"/>
  <c r="AM27" i="342" s="1"/>
  <c r="Q30" i="342"/>
  <c r="R30" i="342" s="1"/>
  <c r="AC34" i="342"/>
  <c r="AD34" i="342" s="1"/>
  <c r="E34" i="342"/>
  <c r="F34" i="342" s="1"/>
  <c r="AF34" i="342"/>
  <c r="AG34" i="342" s="1"/>
  <c r="Q40" i="342"/>
  <c r="R40" i="342" s="1"/>
  <c r="K42" i="342"/>
  <c r="L42" i="342" s="1"/>
  <c r="AL42" i="342"/>
  <c r="AM42" i="342" s="1"/>
  <c r="AO48" i="342"/>
  <c r="K50" i="342"/>
  <c r="L50" i="342" s="1"/>
  <c r="AL50" i="342"/>
  <c r="AM50" i="342" s="1"/>
  <c r="E52" i="342"/>
  <c r="F52" i="342" s="1"/>
  <c r="AF52" i="342"/>
  <c r="AG52" i="342" s="1"/>
  <c r="W54" i="342"/>
  <c r="X54" i="342" s="1"/>
  <c r="AC54" i="342"/>
  <c r="AD54" i="342" s="1"/>
  <c r="T58" i="342"/>
  <c r="U58" i="342" s="1"/>
  <c r="W59" i="342"/>
  <c r="X59" i="342" s="1"/>
  <c r="AC59" i="342"/>
  <c r="AD59" i="342" s="1"/>
  <c r="AF61" i="342"/>
  <c r="AG61" i="342" s="1"/>
  <c r="Z61" i="342"/>
  <c r="AA61" i="342" s="1"/>
  <c r="Z66" i="342"/>
  <c r="AA66" i="342" s="1"/>
  <c r="E61" i="342"/>
  <c r="F61" i="342" s="1"/>
  <c r="AC61" i="342"/>
  <c r="AD61" i="342" s="1"/>
  <c r="E66" i="342"/>
  <c r="F66" i="342" s="1"/>
  <c r="AC66" i="342"/>
  <c r="AD66" i="342" s="1"/>
  <c r="H61" i="342"/>
  <c r="I61" i="342" s="1"/>
  <c r="H66" i="342"/>
  <c r="I66" i="342" s="1"/>
  <c r="AL17" i="341"/>
  <c r="AM17" i="341" s="1"/>
  <c r="T27" i="341"/>
  <c r="U27" i="341" s="1"/>
  <c r="Z27" i="341"/>
  <c r="AA27" i="341" s="1"/>
  <c r="Q27" i="341"/>
  <c r="R27" i="341" s="1"/>
  <c r="R43" i="341" s="1"/>
  <c r="AO27" i="341"/>
  <c r="AL27" i="341"/>
  <c r="AM27" i="341" s="1"/>
  <c r="K27" i="341"/>
  <c r="L27" i="341" s="1"/>
  <c r="W18" i="341"/>
  <c r="X18" i="341" s="1"/>
  <c r="T19" i="341"/>
  <c r="U19" i="341" s="1"/>
  <c r="AF27" i="341"/>
  <c r="AG27" i="341" s="1"/>
  <c r="AF17" i="341"/>
  <c r="AG17" i="341" s="1"/>
  <c r="H17" i="341"/>
  <c r="I17" i="341" s="1"/>
  <c r="W17" i="341"/>
  <c r="X17" i="341" s="1"/>
  <c r="X22" i="341" s="1"/>
  <c r="AI17" i="341"/>
  <c r="AJ17" i="341" s="1"/>
  <c r="Z18" i="341"/>
  <c r="AA18" i="341" s="1"/>
  <c r="AI27" i="341"/>
  <c r="AJ27" i="341" s="1"/>
  <c r="Q36" i="341"/>
  <c r="R36" i="341" s="1"/>
  <c r="T36" i="341"/>
  <c r="U36" i="341" s="1"/>
  <c r="AO36" i="341"/>
  <c r="N36" i="341"/>
  <c r="O36" i="341" s="1"/>
  <c r="K36" i="341"/>
  <c r="L36" i="341" s="1"/>
  <c r="AL36" i="341"/>
  <c r="AM36" i="341" s="1"/>
  <c r="AI36" i="341"/>
  <c r="AJ36" i="341" s="1"/>
  <c r="H36" i="341"/>
  <c r="I36" i="341" s="1"/>
  <c r="AF36" i="341"/>
  <c r="AG36" i="341" s="1"/>
  <c r="E36" i="341"/>
  <c r="F36" i="341" s="1"/>
  <c r="W64" i="341"/>
  <c r="X64" i="341" s="1"/>
  <c r="T64" i="341"/>
  <c r="U64" i="341" s="1"/>
  <c r="AO64" i="341"/>
  <c r="Q64" i="341"/>
  <c r="R64" i="341" s="1"/>
  <c r="AL64" i="341"/>
  <c r="AM64" i="341" s="1"/>
  <c r="N64" i="341"/>
  <c r="O64" i="341" s="1"/>
  <c r="AI64" i="341"/>
  <c r="AJ64" i="341" s="1"/>
  <c r="K64" i="341"/>
  <c r="L64" i="341" s="1"/>
  <c r="AF64" i="341"/>
  <c r="AG64" i="341" s="1"/>
  <c r="H64" i="341"/>
  <c r="I64" i="341" s="1"/>
  <c r="AC64" i="341"/>
  <c r="AD64" i="341" s="1"/>
  <c r="Z64" i="341"/>
  <c r="AA64" i="341" s="1"/>
  <c r="E64" i="341"/>
  <c r="F64" i="341" s="1"/>
  <c r="AC19" i="341"/>
  <c r="AD19" i="341" s="1"/>
  <c r="AD22" i="341" s="1"/>
  <c r="T42" i="341"/>
  <c r="U42" i="341" s="1"/>
  <c r="Z42" i="341"/>
  <c r="AA42" i="341" s="1"/>
  <c r="W42" i="341"/>
  <c r="X42" i="341" s="1"/>
  <c r="Q42" i="341"/>
  <c r="R42" i="341" s="1"/>
  <c r="AO42" i="341"/>
  <c r="N42" i="341"/>
  <c r="O42" i="341" s="1"/>
  <c r="AL42" i="341"/>
  <c r="AM42" i="341" s="1"/>
  <c r="K42" i="341"/>
  <c r="L42" i="341" s="1"/>
  <c r="AI19" i="341"/>
  <c r="AJ19" i="341" s="1"/>
  <c r="AP23" i="341"/>
  <c r="AC29" i="341"/>
  <c r="AD29" i="341" s="1"/>
  <c r="E29" i="341"/>
  <c r="F29" i="341" s="1"/>
  <c r="T29" i="341"/>
  <c r="U29" i="341" s="1"/>
  <c r="Q29" i="341"/>
  <c r="R29" i="341" s="1"/>
  <c r="AO29" i="341"/>
  <c r="N29" i="341"/>
  <c r="O29" i="341" s="1"/>
  <c r="AI29" i="341"/>
  <c r="AJ29" i="341" s="1"/>
  <c r="H42" i="341"/>
  <c r="I42" i="341" s="1"/>
  <c r="AP42" i="341" s="1"/>
  <c r="C42" i="341" s="1"/>
  <c r="W48" i="341"/>
  <c r="X48" i="341" s="1"/>
  <c r="T48" i="341"/>
  <c r="U48" i="341" s="1"/>
  <c r="AO48" i="341"/>
  <c r="Q48" i="341"/>
  <c r="R48" i="341" s="1"/>
  <c r="N48" i="341"/>
  <c r="O48" i="341" s="1"/>
  <c r="K48" i="341"/>
  <c r="L48" i="341" s="1"/>
  <c r="AL48" i="341"/>
  <c r="AM48" i="341" s="1"/>
  <c r="H48" i="341"/>
  <c r="I48" i="341" s="1"/>
  <c r="AI48" i="341"/>
  <c r="AJ48" i="341" s="1"/>
  <c r="E48" i="341"/>
  <c r="F48" i="341" s="1"/>
  <c r="AF50" i="341"/>
  <c r="AG50" i="341" s="1"/>
  <c r="H50" i="341"/>
  <c r="I50" i="341" s="1"/>
  <c r="AC50" i="341"/>
  <c r="AD50" i="341" s="1"/>
  <c r="E50" i="341"/>
  <c r="F50" i="341" s="1"/>
  <c r="W50" i="341"/>
  <c r="X50" i="341" s="1"/>
  <c r="T50" i="341"/>
  <c r="U50" i="341" s="1"/>
  <c r="Q50" i="341"/>
  <c r="R50" i="341" s="1"/>
  <c r="N50" i="341"/>
  <c r="O50" i="341" s="1"/>
  <c r="AO50" i="341"/>
  <c r="K50" i="341"/>
  <c r="L50" i="341" s="1"/>
  <c r="AI50" i="341"/>
  <c r="AJ50" i="341" s="1"/>
  <c r="E27" i="341"/>
  <c r="F27" i="341" s="1"/>
  <c r="K17" i="341"/>
  <c r="L17" i="341" s="1"/>
  <c r="AO17" i="341"/>
  <c r="AI24" i="341"/>
  <c r="AJ24" i="341" s="1"/>
  <c r="K24" i="341"/>
  <c r="L24" i="341" s="1"/>
  <c r="L43" i="341" s="1"/>
  <c r="T24" i="341"/>
  <c r="U24" i="341" s="1"/>
  <c r="AO24" i="341"/>
  <c r="AL24" i="341"/>
  <c r="AM24" i="341" s="1"/>
  <c r="AF24" i="341"/>
  <c r="AG24" i="341" s="1"/>
  <c r="E24" i="341"/>
  <c r="F24" i="341" s="1"/>
  <c r="F43" i="341" s="1"/>
  <c r="T26" i="341"/>
  <c r="U26" i="341" s="1"/>
  <c r="AO26" i="341"/>
  <c r="N26" i="341"/>
  <c r="O26" i="341" s="1"/>
  <c r="AI26" i="341"/>
  <c r="AJ26" i="341" s="1"/>
  <c r="H26" i="341"/>
  <c r="I26" i="341" s="1"/>
  <c r="AF26" i="341"/>
  <c r="AG26" i="341" s="1"/>
  <c r="E26" i="341"/>
  <c r="F26" i="341" s="1"/>
  <c r="H29" i="341"/>
  <c r="I29" i="341" s="1"/>
  <c r="AC42" i="341"/>
  <c r="AD42" i="341" s="1"/>
  <c r="Z50" i="341"/>
  <c r="AA50" i="341" s="1"/>
  <c r="N17" i="341"/>
  <c r="O17" i="341" s="1"/>
  <c r="AF18" i="341"/>
  <c r="AG18" i="341" s="1"/>
  <c r="H18" i="341"/>
  <c r="I18" i="341" s="1"/>
  <c r="AO18" i="341"/>
  <c r="N18" i="341"/>
  <c r="O18" i="341" s="1"/>
  <c r="AL18" i="341"/>
  <c r="AM18" i="341" s="1"/>
  <c r="K18" i="341"/>
  <c r="L18" i="341" s="1"/>
  <c r="AI18" i="341"/>
  <c r="AJ18" i="341" s="1"/>
  <c r="E18" i="341"/>
  <c r="F18" i="341" s="1"/>
  <c r="AF19" i="341"/>
  <c r="AG19" i="341" s="1"/>
  <c r="H19" i="341"/>
  <c r="I19" i="341" s="1"/>
  <c r="Z19" i="341"/>
  <c r="AA19" i="341" s="1"/>
  <c r="Q19" i="341"/>
  <c r="R19" i="341" s="1"/>
  <c r="K19" i="341"/>
  <c r="L19" i="341" s="1"/>
  <c r="AO19" i="341"/>
  <c r="H27" i="341"/>
  <c r="I27" i="341" s="1"/>
  <c r="AF42" i="341"/>
  <c r="AG42" i="341" s="1"/>
  <c r="E17" i="341"/>
  <c r="F17" i="341" s="1"/>
  <c r="AF34" i="341"/>
  <c r="AG34" i="341" s="1"/>
  <c r="H34" i="341"/>
  <c r="I34" i="341" s="1"/>
  <c r="W34" i="341"/>
  <c r="X34" i="341" s="1"/>
  <c r="T34" i="341"/>
  <c r="U34" i="341" s="1"/>
  <c r="Q34" i="341"/>
  <c r="R34" i="341" s="1"/>
  <c r="AO34" i="341"/>
  <c r="N34" i="341"/>
  <c r="O34" i="341" s="1"/>
  <c r="AL34" i="341"/>
  <c r="AM34" i="341" s="1"/>
  <c r="K34" i="341"/>
  <c r="L34" i="341" s="1"/>
  <c r="T53" i="341"/>
  <c r="U53" i="341" s="1"/>
  <c r="AO53" i="341"/>
  <c r="Q53" i="341"/>
  <c r="R53" i="341" s="1"/>
  <c r="W53" i="341"/>
  <c r="X53" i="341" s="1"/>
  <c r="N53" i="341"/>
  <c r="O53" i="341" s="1"/>
  <c r="K53" i="341"/>
  <c r="L53" i="341" s="1"/>
  <c r="AL53" i="341"/>
  <c r="AM53" i="341" s="1"/>
  <c r="H53" i="341"/>
  <c r="I53" i="341" s="1"/>
  <c r="AI53" i="341"/>
  <c r="AJ53" i="341" s="1"/>
  <c r="E53" i="341"/>
  <c r="F53" i="341" s="1"/>
  <c r="AC53" i="341"/>
  <c r="AD53" i="341" s="1"/>
  <c r="Q18" i="341"/>
  <c r="R18" i="341" s="1"/>
  <c r="Q21" i="341"/>
  <c r="R21" i="341" s="1"/>
  <c r="T21" i="341"/>
  <c r="U21" i="341" s="1"/>
  <c r="N21" i="341"/>
  <c r="O21" i="341" s="1"/>
  <c r="AL21" i="341"/>
  <c r="AM21" i="341" s="1"/>
  <c r="K21" i="341"/>
  <c r="L21" i="341" s="1"/>
  <c r="AF21" i="341"/>
  <c r="AG21" i="341" s="1"/>
  <c r="E21" i="341"/>
  <c r="F21" i="341" s="1"/>
  <c r="AO21" i="341"/>
  <c r="N27" i="341"/>
  <c r="O27" i="341" s="1"/>
  <c r="Z29" i="341"/>
  <c r="AA29" i="341" s="1"/>
  <c r="E34" i="341"/>
  <c r="F34" i="341" s="1"/>
  <c r="AF48" i="341"/>
  <c r="AG48" i="341" s="1"/>
  <c r="T17" i="341"/>
  <c r="U17" i="341" s="1"/>
  <c r="W24" i="341"/>
  <c r="X24" i="341" s="1"/>
  <c r="X43" i="341" s="1"/>
  <c r="W27" i="341"/>
  <c r="X27" i="341" s="1"/>
  <c r="Z53" i="341"/>
  <c r="AA53" i="341" s="1"/>
  <c r="T18" i="341"/>
  <c r="U18" i="341" s="1"/>
  <c r="N19" i="341"/>
  <c r="O19" i="341" s="1"/>
  <c r="U43" i="341"/>
  <c r="AC27" i="341"/>
  <c r="AD27" i="341" s="1"/>
  <c r="T58" i="341"/>
  <c r="U58" i="341" s="1"/>
  <c r="AO58" i="341"/>
  <c r="Q58" i="341"/>
  <c r="R58" i="341" s="1"/>
  <c r="W58" i="341"/>
  <c r="X58" i="341" s="1"/>
  <c r="N58" i="341"/>
  <c r="O58" i="341" s="1"/>
  <c r="K58" i="341"/>
  <c r="L58" i="341" s="1"/>
  <c r="AL58" i="341"/>
  <c r="AM58" i="341" s="1"/>
  <c r="H58" i="341"/>
  <c r="I58" i="341" s="1"/>
  <c r="AI58" i="341"/>
  <c r="AJ58" i="341" s="1"/>
  <c r="E58" i="341"/>
  <c r="F58" i="341" s="1"/>
  <c r="AC58" i="341"/>
  <c r="AD58" i="341" s="1"/>
  <c r="Q17" i="341"/>
  <c r="R17" i="341" s="1"/>
  <c r="R22" i="341" s="1"/>
  <c r="E19" i="341"/>
  <c r="F19" i="341" s="1"/>
  <c r="Z17" i="341"/>
  <c r="AA17" i="341" s="1"/>
  <c r="AA22" i="341" s="1"/>
  <c r="Z24" i="341"/>
  <c r="AA24" i="341" s="1"/>
  <c r="AA43" i="341" s="1"/>
  <c r="AF29" i="341"/>
  <c r="AG29" i="341" s="1"/>
  <c r="Z34" i="341"/>
  <c r="AA34" i="341" s="1"/>
  <c r="AF53" i="341"/>
  <c r="AG53" i="341" s="1"/>
  <c r="H40" i="341"/>
  <c r="I40" i="341" s="1"/>
  <c r="AP40" i="341" s="1"/>
  <c r="C40" i="341" s="1"/>
  <c r="T41" i="341"/>
  <c r="U41" i="341" s="1"/>
  <c r="K45" i="341"/>
  <c r="L45" i="341" s="1"/>
  <c r="L67" i="341" s="1"/>
  <c r="AO49" i="341"/>
  <c r="H52" i="341"/>
  <c r="I52" i="341" s="1"/>
  <c r="AP52" i="341" s="1"/>
  <c r="C52" i="341" s="1"/>
  <c r="AO52" i="341"/>
  <c r="AO54" i="341"/>
  <c r="T56" i="341"/>
  <c r="U56" i="341" s="1"/>
  <c r="AO57" i="341"/>
  <c r="N59" i="341"/>
  <c r="O59" i="341" s="1"/>
  <c r="AI63" i="341"/>
  <c r="AJ63" i="341" s="1"/>
  <c r="E65" i="341"/>
  <c r="F65" i="341" s="1"/>
  <c r="AI55" i="341"/>
  <c r="AJ55" i="341" s="1"/>
  <c r="H57" i="341"/>
  <c r="I57" i="341" s="1"/>
  <c r="AP57" i="341" s="1"/>
  <c r="C57" i="341" s="1"/>
  <c r="H60" i="341"/>
  <c r="I60" i="341" s="1"/>
  <c r="AI66" i="341"/>
  <c r="AJ66" i="341" s="1"/>
  <c r="AO31" i="341"/>
  <c r="AL31" i="341"/>
  <c r="AM31" i="341" s="1"/>
  <c r="N31" i="341"/>
  <c r="O31" i="341" s="1"/>
  <c r="AC31" i="341"/>
  <c r="AD31" i="341" s="1"/>
  <c r="T35" i="341"/>
  <c r="U35" i="341" s="1"/>
  <c r="T38" i="341"/>
  <c r="U38" i="341" s="1"/>
  <c r="AF39" i="341"/>
  <c r="AG39" i="341" s="1"/>
  <c r="AO40" i="341"/>
  <c r="AC44" i="341"/>
  <c r="AD44" i="341" s="1"/>
  <c r="AF44" i="341"/>
  <c r="AG44" i="341" s="1"/>
  <c r="Q45" i="341"/>
  <c r="R45" i="341" s="1"/>
  <c r="AL46" i="341"/>
  <c r="AM46" i="341" s="1"/>
  <c r="N46" i="341"/>
  <c r="O46" i="341" s="1"/>
  <c r="AI46" i="341"/>
  <c r="AJ46" i="341" s="1"/>
  <c r="K46" i="341"/>
  <c r="L46" i="341" s="1"/>
  <c r="T47" i="341"/>
  <c r="U47" i="341" s="1"/>
  <c r="T52" i="341"/>
  <c r="U52" i="341" s="1"/>
  <c r="Z56" i="341"/>
  <c r="AA56" i="341" s="1"/>
  <c r="Z59" i="341"/>
  <c r="AA59" i="341" s="1"/>
  <c r="AF61" i="341"/>
  <c r="AG61" i="341" s="1"/>
  <c r="H61" i="341"/>
  <c r="I61" i="341" s="1"/>
  <c r="AC61" i="341"/>
  <c r="AD61" i="341" s="1"/>
  <c r="E61" i="341"/>
  <c r="F61" i="341" s="1"/>
  <c r="AO61" i="341"/>
  <c r="AL62" i="341"/>
  <c r="AM62" i="341" s="1"/>
  <c r="K65" i="341"/>
  <c r="L65" i="341" s="1"/>
  <c r="E39" i="341"/>
  <c r="F39" i="341" s="1"/>
  <c r="Q40" i="341"/>
  <c r="R40" i="341" s="1"/>
  <c r="AF46" i="341"/>
  <c r="AG46" i="341" s="1"/>
  <c r="T49" i="341"/>
  <c r="U49" i="341" s="1"/>
  <c r="AC51" i="341"/>
  <c r="AD51" i="341" s="1"/>
  <c r="T54" i="341"/>
  <c r="U54" i="341" s="1"/>
  <c r="K55" i="341"/>
  <c r="L55" i="341" s="1"/>
  <c r="T57" i="341"/>
  <c r="U57" i="341" s="1"/>
  <c r="N60" i="341"/>
  <c r="O60" i="341" s="1"/>
  <c r="K61" i="341"/>
  <c r="L61" i="341" s="1"/>
  <c r="AO63" i="341"/>
  <c r="Q63" i="341"/>
  <c r="R63" i="341" s="1"/>
  <c r="AL63" i="341"/>
  <c r="AM63" i="341" s="1"/>
  <c r="N63" i="341"/>
  <c r="O63" i="341" s="1"/>
  <c r="N65" i="341"/>
  <c r="O65" i="341" s="1"/>
  <c r="AO37" i="341"/>
  <c r="H39" i="341"/>
  <c r="I39" i="341" s="1"/>
  <c r="AI39" i="341"/>
  <c r="AJ39" i="341" s="1"/>
  <c r="AI41" i="341"/>
  <c r="AJ41" i="341" s="1"/>
  <c r="K41" i="341"/>
  <c r="L41" i="341" s="1"/>
  <c r="AC41" i="341"/>
  <c r="AD41" i="341" s="1"/>
  <c r="AI44" i="341"/>
  <c r="AJ44" i="341" s="1"/>
  <c r="T45" i="341"/>
  <c r="U45" i="341" s="1"/>
  <c r="U67" i="341" s="1"/>
  <c r="E46" i="341"/>
  <c r="F46" i="341" s="1"/>
  <c r="W47" i="341"/>
  <c r="X47" i="341" s="1"/>
  <c r="W52" i="341"/>
  <c r="X52" i="341" s="1"/>
  <c r="AO55" i="341"/>
  <c r="AC56" i="341"/>
  <c r="AD56" i="341" s="1"/>
  <c r="AC59" i="341"/>
  <c r="AD59" i="341" s="1"/>
  <c r="E62" i="341"/>
  <c r="F62" i="341" s="1"/>
  <c r="E63" i="341"/>
  <c r="F63" i="341" s="1"/>
  <c r="AC55" i="341"/>
  <c r="AD55" i="341" s="1"/>
  <c r="E55" i="341"/>
  <c r="F55" i="341" s="1"/>
  <c r="W54" i="341"/>
  <c r="X54" i="341" s="1"/>
  <c r="W60" i="341"/>
  <c r="X60" i="341" s="1"/>
  <c r="T65" i="341"/>
  <c r="U65" i="341" s="1"/>
  <c r="AO65" i="341"/>
  <c r="Q65" i="341"/>
  <c r="R65" i="341" s="1"/>
  <c r="T66" i="341"/>
  <c r="U66" i="341" s="1"/>
  <c r="AO66" i="341"/>
  <c r="AL65" i="341"/>
  <c r="AM65" i="341" s="1"/>
  <c r="Q66" i="341"/>
  <c r="R66" i="341" s="1"/>
  <c r="AL60" i="341"/>
  <c r="AM60" i="341" s="1"/>
  <c r="AF65" i="341"/>
  <c r="AG65" i="341" s="1"/>
  <c r="W30" i="341"/>
  <c r="X30" i="341" s="1"/>
  <c r="Q32" i="341"/>
  <c r="R32" i="341" s="1"/>
  <c r="AP32" i="341" s="1"/>
  <c r="C32" i="341" s="1"/>
  <c r="W33" i="341"/>
  <c r="X33" i="341" s="1"/>
  <c r="T40" i="341"/>
  <c r="U40" i="341" s="1"/>
  <c r="H44" i="341"/>
  <c r="I44" i="341" s="1"/>
  <c r="AC49" i="341"/>
  <c r="AD49" i="341" s="1"/>
  <c r="AI51" i="341"/>
  <c r="AJ51" i="341" s="1"/>
  <c r="K51" i="341"/>
  <c r="L51" i="341" s="1"/>
  <c r="AF51" i="341"/>
  <c r="AG51" i="341" s="1"/>
  <c r="H51" i="341"/>
  <c r="I51" i="341" s="1"/>
  <c r="AL51" i="341"/>
  <c r="AM51" i="341" s="1"/>
  <c r="AC54" i="341"/>
  <c r="AD54" i="341" s="1"/>
  <c r="N55" i="341"/>
  <c r="O55" i="341" s="1"/>
  <c r="W57" i="341"/>
  <c r="X57" i="341" s="1"/>
  <c r="Q60" i="341"/>
  <c r="R60" i="341" s="1"/>
  <c r="N61" i="341"/>
  <c r="O61" i="341" s="1"/>
  <c r="H63" i="341"/>
  <c r="I63" i="341" s="1"/>
  <c r="Q20" i="341"/>
  <c r="R20" i="341" s="1"/>
  <c r="AC20" i="341"/>
  <c r="AD20" i="341" s="1"/>
  <c r="W25" i="341"/>
  <c r="X25" i="341" s="1"/>
  <c r="AC28" i="341"/>
  <c r="AD28" i="341" s="1"/>
  <c r="E28" i="341"/>
  <c r="F28" i="341" s="1"/>
  <c r="AP28" i="341" s="1"/>
  <c r="C28" i="341" s="1"/>
  <c r="H31" i="341"/>
  <c r="I31" i="341" s="1"/>
  <c r="AP31" i="341" s="1"/>
  <c r="C31" i="341" s="1"/>
  <c r="AI31" i="341"/>
  <c r="AJ31" i="341" s="1"/>
  <c r="E33" i="341"/>
  <c r="F33" i="341" s="1"/>
  <c r="AF33" i="341"/>
  <c r="AG33" i="341" s="1"/>
  <c r="Z35" i="341"/>
  <c r="AA35" i="341" s="1"/>
  <c r="Z38" i="341"/>
  <c r="AA38" i="341" s="1"/>
  <c r="AC38" i="341"/>
  <c r="AD38" i="341" s="1"/>
  <c r="K39" i="341"/>
  <c r="L39" i="341" s="1"/>
  <c r="AL39" i="341"/>
  <c r="AM39" i="341" s="1"/>
  <c r="E41" i="341"/>
  <c r="F41" i="341" s="1"/>
  <c r="AF41" i="341"/>
  <c r="AG41" i="341" s="1"/>
  <c r="AL44" i="341"/>
  <c r="AM44" i="341" s="1"/>
  <c r="W45" i="341"/>
  <c r="X45" i="341" s="1"/>
  <c r="X67" i="341" s="1"/>
  <c r="H46" i="341"/>
  <c r="I46" i="341" s="1"/>
  <c r="Z47" i="341"/>
  <c r="AA47" i="341" s="1"/>
  <c r="Z52" i="341"/>
  <c r="AA52" i="341" s="1"/>
  <c r="AI56" i="341"/>
  <c r="AJ56" i="341" s="1"/>
  <c r="K56" i="341"/>
  <c r="L56" i="341" s="1"/>
  <c r="AF56" i="341"/>
  <c r="AG56" i="341" s="1"/>
  <c r="H56" i="341"/>
  <c r="I56" i="341" s="1"/>
  <c r="AL56" i="341"/>
  <c r="AM56" i="341" s="1"/>
  <c r="W59" i="341"/>
  <c r="X59" i="341" s="1"/>
  <c r="T59" i="341"/>
  <c r="U59" i="341" s="1"/>
  <c r="AO59" i="341"/>
  <c r="AF59" i="341"/>
  <c r="AG59" i="341" s="1"/>
  <c r="K63" i="341"/>
  <c r="L63" i="341" s="1"/>
  <c r="AO46" i="341"/>
  <c r="AF49" i="341"/>
  <c r="AG49" i="341" s="1"/>
  <c r="E51" i="341"/>
  <c r="F51" i="341" s="1"/>
  <c r="Z54" i="341"/>
  <c r="AA54" i="341" s="1"/>
  <c r="AF54" i="341"/>
  <c r="AG54" i="341" s="1"/>
  <c r="Q55" i="341"/>
  <c r="R55" i="341" s="1"/>
  <c r="Z57" i="341"/>
  <c r="AA57" i="341" s="1"/>
  <c r="T60" i="341"/>
  <c r="U60" i="341" s="1"/>
  <c r="Q61" i="341"/>
  <c r="R61" i="341" s="1"/>
  <c r="Q62" i="341"/>
  <c r="R62" i="341" s="1"/>
  <c r="T63" i="341"/>
  <c r="U63" i="341" s="1"/>
  <c r="AI65" i="341"/>
  <c r="AJ65" i="341" s="1"/>
  <c r="E20" i="341"/>
  <c r="F20" i="341" s="1"/>
  <c r="AF20" i="341"/>
  <c r="AG20" i="341" s="1"/>
  <c r="AF23" i="341"/>
  <c r="AG23" i="341" s="1"/>
  <c r="Z25" i="341"/>
  <c r="AA25" i="341" s="1"/>
  <c r="K31" i="341"/>
  <c r="L31" i="341" s="1"/>
  <c r="H33" i="341"/>
  <c r="I33" i="341" s="1"/>
  <c r="AI33" i="341"/>
  <c r="AJ33" i="341" s="1"/>
  <c r="AF35" i="341"/>
  <c r="AG35" i="341" s="1"/>
  <c r="H35" i="341"/>
  <c r="I35" i="341" s="1"/>
  <c r="AC35" i="341"/>
  <c r="AD35" i="341" s="1"/>
  <c r="E38" i="341"/>
  <c r="F38" i="341" s="1"/>
  <c r="AP38" i="341" s="1"/>
  <c r="C38" i="341" s="1"/>
  <c r="AF38" i="341"/>
  <c r="AG38" i="341" s="1"/>
  <c r="N39" i="341"/>
  <c r="O39" i="341" s="1"/>
  <c r="H41" i="341"/>
  <c r="I41" i="341" s="1"/>
  <c r="Z45" i="341"/>
  <c r="AA45" i="341" s="1"/>
  <c r="Z49" i="341"/>
  <c r="AA49" i="341" s="1"/>
  <c r="AO51" i="341"/>
  <c r="E56" i="341"/>
  <c r="F56" i="341" s="1"/>
  <c r="E59" i="341"/>
  <c r="F59" i="341" s="1"/>
  <c r="AI59" i="341"/>
  <c r="AJ59" i="341" s="1"/>
  <c r="T61" i="341"/>
  <c r="U61" i="341" s="1"/>
  <c r="Z40" i="341"/>
  <c r="AA40" i="341" s="1"/>
  <c r="N44" i="341"/>
  <c r="O44" i="341" s="1"/>
  <c r="AO44" i="341"/>
  <c r="Q46" i="341"/>
  <c r="R46" i="341" s="1"/>
  <c r="AO47" i="341"/>
  <c r="AL47" i="341"/>
  <c r="AM47" i="341" s="1"/>
  <c r="N47" i="341"/>
  <c r="O47" i="341" s="1"/>
  <c r="E49" i="341"/>
  <c r="F49" i="341" s="1"/>
  <c r="AI49" i="341"/>
  <c r="AJ49" i="341" s="1"/>
  <c r="N51" i="341"/>
  <c r="O51" i="341" s="1"/>
  <c r="E54" i="341"/>
  <c r="F54" i="341" s="1"/>
  <c r="AI54" i="341"/>
  <c r="AJ54" i="341" s="1"/>
  <c r="T55" i="341"/>
  <c r="U55" i="341" s="1"/>
  <c r="AO56" i="341"/>
  <c r="AC57" i="341"/>
  <c r="AD57" i="341" s="1"/>
  <c r="W61" i="341"/>
  <c r="X61" i="341" s="1"/>
  <c r="T62" i="341"/>
  <c r="U62" i="341" s="1"/>
  <c r="W63" i="341"/>
  <c r="X63" i="341" s="1"/>
  <c r="AF66" i="341"/>
  <c r="AG66" i="341" s="1"/>
  <c r="AL30" i="341"/>
  <c r="AM30" i="341" s="1"/>
  <c r="N30" i="341"/>
  <c r="O30" i="341" s="1"/>
  <c r="O43" i="341" s="1"/>
  <c r="AC30" i="341"/>
  <c r="AD30" i="341" s="1"/>
  <c r="H20" i="341"/>
  <c r="I20" i="341" s="1"/>
  <c r="AI20" i="341"/>
  <c r="AJ20" i="341" s="1"/>
  <c r="H23" i="341"/>
  <c r="I23" i="341" s="1"/>
  <c r="AI23" i="341"/>
  <c r="AJ23" i="341" s="1"/>
  <c r="AI25" i="341"/>
  <c r="AJ25" i="341" s="1"/>
  <c r="K25" i="341"/>
  <c r="L25" i="341" s="1"/>
  <c r="AP25" i="341" s="1"/>
  <c r="C25" i="341" s="1"/>
  <c r="AC25" i="341"/>
  <c r="AD25" i="341" s="1"/>
  <c r="AD43" i="341" s="1"/>
  <c r="K33" i="341"/>
  <c r="L33" i="341" s="1"/>
  <c r="AL33" i="341"/>
  <c r="AM33" i="341" s="1"/>
  <c r="E35" i="341"/>
  <c r="F35" i="341" s="1"/>
  <c r="H38" i="341"/>
  <c r="I38" i="341" s="1"/>
  <c r="AI38" i="341"/>
  <c r="AJ38" i="341" s="1"/>
  <c r="Q39" i="341"/>
  <c r="R39" i="341" s="1"/>
  <c r="AF47" i="341"/>
  <c r="AG47" i="341" s="1"/>
  <c r="Q52" i="341"/>
  <c r="R52" i="341" s="1"/>
  <c r="AL52" i="341"/>
  <c r="AM52" i="341" s="1"/>
  <c r="N52" i="341"/>
  <c r="O52" i="341" s="1"/>
  <c r="AF52" i="341"/>
  <c r="AG52" i="341" s="1"/>
  <c r="N56" i="341"/>
  <c r="O56" i="341" s="1"/>
  <c r="H59" i="341"/>
  <c r="I59" i="341" s="1"/>
  <c r="AL59" i="341"/>
  <c r="AM59" i="341" s="1"/>
  <c r="AF60" i="341"/>
  <c r="AG60" i="341" s="1"/>
  <c r="AL20" i="341"/>
  <c r="AM20" i="341" s="1"/>
  <c r="K28" i="341"/>
  <c r="L28" i="341" s="1"/>
  <c r="AL28" i="341"/>
  <c r="AM28" i="341" s="1"/>
  <c r="E30" i="341"/>
  <c r="F30" i="341" s="1"/>
  <c r="AF30" i="341"/>
  <c r="AG30" i="341" s="1"/>
  <c r="Q31" i="341"/>
  <c r="R31" i="341" s="1"/>
  <c r="W32" i="341"/>
  <c r="X32" i="341" s="1"/>
  <c r="AO32" i="341"/>
  <c r="AC32" i="341"/>
  <c r="AD32" i="341" s="1"/>
  <c r="AI35" i="341"/>
  <c r="AJ35" i="341" s="1"/>
  <c r="Q37" i="341"/>
  <c r="R37" i="341" s="1"/>
  <c r="AP37" i="341" s="1"/>
  <c r="C37" i="341" s="1"/>
  <c r="AC37" i="341"/>
  <c r="AD37" i="341" s="1"/>
  <c r="AI40" i="341"/>
  <c r="AJ40" i="341" s="1"/>
  <c r="K40" i="341"/>
  <c r="L40" i="341" s="1"/>
  <c r="AC40" i="341"/>
  <c r="AD40" i="341" s="1"/>
  <c r="N41" i="341"/>
  <c r="O41" i="341" s="1"/>
  <c r="AO41" i="341"/>
  <c r="Q44" i="341"/>
  <c r="R44" i="341" s="1"/>
  <c r="AC45" i="341"/>
  <c r="AD45" i="341" s="1"/>
  <c r="E45" i="341"/>
  <c r="F45" i="341" s="1"/>
  <c r="AI45" i="341"/>
  <c r="AJ45" i="341" s="1"/>
  <c r="T46" i="341"/>
  <c r="U46" i="341" s="1"/>
  <c r="E47" i="341"/>
  <c r="F47" i="341" s="1"/>
  <c r="H49" i="341"/>
  <c r="I49" i="341" s="1"/>
  <c r="AL49" i="341"/>
  <c r="AM49" i="341" s="1"/>
  <c r="Q51" i="341"/>
  <c r="R51" i="341" s="1"/>
  <c r="H54" i="341"/>
  <c r="I54" i="341" s="1"/>
  <c r="AL54" i="341"/>
  <c r="AM54" i="341" s="1"/>
  <c r="W55" i="341"/>
  <c r="X55" i="341" s="1"/>
  <c r="AL57" i="341"/>
  <c r="AM57" i="341" s="1"/>
  <c r="N57" i="341"/>
  <c r="O57" i="341" s="1"/>
  <c r="AI57" i="341"/>
  <c r="AJ57" i="341" s="1"/>
  <c r="K57" i="341"/>
  <c r="L57" i="341" s="1"/>
  <c r="AF57" i="341"/>
  <c r="AG57" i="341" s="1"/>
  <c r="Z61" i="341"/>
  <c r="AA61" i="341" s="1"/>
  <c r="Z63" i="341"/>
  <c r="AA63" i="341" s="1"/>
  <c r="K66" i="341"/>
  <c r="L66" i="341" s="1"/>
  <c r="W62" i="341"/>
  <c r="X62" i="341" s="1"/>
  <c r="Z62" i="341"/>
  <c r="AA62" i="341" s="1"/>
  <c r="W66" i="341"/>
  <c r="X66" i="341" s="1"/>
  <c r="H62" i="341"/>
  <c r="I62" i="341" s="1"/>
  <c r="AF62" i="341"/>
  <c r="AG62" i="341" s="1"/>
  <c r="Z66" i="341"/>
  <c r="AA66" i="341" s="1"/>
  <c r="W49" i="341"/>
  <c r="X49" i="341" s="1"/>
  <c r="W65" i="341"/>
  <c r="X65" i="341" s="1"/>
  <c r="Z44" i="341"/>
  <c r="AA44" i="341" s="1"/>
  <c r="Z60" i="341"/>
  <c r="AA60" i="341" s="1"/>
  <c r="K62" i="341"/>
  <c r="L62" i="341" s="1"/>
  <c r="AI62" i="341"/>
  <c r="AJ62" i="341" s="1"/>
  <c r="E66" i="341"/>
  <c r="F66" i="341" s="1"/>
  <c r="AC66" i="341"/>
  <c r="AD66" i="341" s="1"/>
  <c r="E44" i="341"/>
  <c r="F44" i="341" s="1"/>
  <c r="E60" i="341"/>
  <c r="F60" i="341" s="1"/>
  <c r="N62" i="341"/>
  <c r="O62" i="341" s="1"/>
  <c r="H66" i="341"/>
  <c r="I66" i="341" s="1"/>
  <c r="AP41" i="340"/>
  <c r="C41" i="340" s="1"/>
  <c r="AL25" i="340"/>
  <c r="AM25" i="340" s="1"/>
  <c r="N25" i="340"/>
  <c r="O25" i="340" s="1"/>
  <c r="T25" i="340"/>
  <c r="U25" i="340" s="1"/>
  <c r="AC17" i="340"/>
  <c r="AD17" i="340" s="1"/>
  <c r="AI19" i="340"/>
  <c r="AJ19" i="340" s="1"/>
  <c r="K19" i="340"/>
  <c r="L19" i="340" s="1"/>
  <c r="N19" i="340"/>
  <c r="O19" i="340" s="1"/>
  <c r="AL19" i="340"/>
  <c r="AM19" i="340" s="1"/>
  <c r="H19" i="340"/>
  <c r="I19" i="340" s="1"/>
  <c r="AF25" i="340"/>
  <c r="AG25" i="340" s="1"/>
  <c r="AI28" i="340"/>
  <c r="AJ28" i="340" s="1"/>
  <c r="AO31" i="340"/>
  <c r="Q31" i="340"/>
  <c r="R31" i="340" s="1"/>
  <c r="AF31" i="340"/>
  <c r="AG31" i="340" s="1"/>
  <c r="E31" i="340"/>
  <c r="F31" i="340" s="1"/>
  <c r="AP31" i="340" s="1"/>
  <c r="C31" i="340" s="1"/>
  <c r="AL31" i="340"/>
  <c r="AM31" i="340" s="1"/>
  <c r="AO34" i="340"/>
  <c r="AC47" i="340"/>
  <c r="AD47" i="340" s="1"/>
  <c r="AC48" i="340"/>
  <c r="AD48" i="340" s="1"/>
  <c r="Q52" i="340"/>
  <c r="R52" i="340" s="1"/>
  <c r="AL52" i="340"/>
  <c r="AM52" i="340" s="1"/>
  <c r="K52" i="340"/>
  <c r="L52" i="340" s="1"/>
  <c r="AI52" i="340"/>
  <c r="AJ52" i="340" s="1"/>
  <c r="H52" i="340"/>
  <c r="I52" i="340" s="1"/>
  <c r="T53" i="340"/>
  <c r="U53" i="340" s="1"/>
  <c r="AO53" i="340"/>
  <c r="W53" i="340"/>
  <c r="X53" i="340" s="1"/>
  <c r="Q53" i="340"/>
  <c r="R53" i="340" s="1"/>
  <c r="AO63" i="340"/>
  <c r="Q63" i="340"/>
  <c r="R63" i="340" s="1"/>
  <c r="W63" i="340"/>
  <c r="X63" i="340" s="1"/>
  <c r="T63" i="340"/>
  <c r="U63" i="340" s="1"/>
  <c r="N63" i="340"/>
  <c r="O63" i="340" s="1"/>
  <c r="K63" i="340"/>
  <c r="L63" i="340" s="1"/>
  <c r="H63" i="340"/>
  <c r="I63" i="340" s="1"/>
  <c r="AI63" i="340"/>
  <c r="AJ63" i="340" s="1"/>
  <c r="E63" i="340"/>
  <c r="F63" i="340" s="1"/>
  <c r="AF63" i="340"/>
  <c r="AG63" i="340" s="1"/>
  <c r="Z63" i="340"/>
  <c r="AA63" i="340" s="1"/>
  <c r="AF17" i="340"/>
  <c r="AG17" i="340" s="1"/>
  <c r="E19" i="340"/>
  <c r="F19" i="340" s="1"/>
  <c r="AO19" i="340"/>
  <c r="AI25" i="340"/>
  <c r="AJ25" i="340" s="1"/>
  <c r="AL28" i="340"/>
  <c r="AM28" i="340" s="1"/>
  <c r="AI35" i="340"/>
  <c r="AJ35" i="340" s="1"/>
  <c r="K35" i="340"/>
  <c r="L35" i="340" s="1"/>
  <c r="T35" i="340"/>
  <c r="U35" i="340" s="1"/>
  <c r="AF48" i="340"/>
  <c r="AG48" i="340" s="1"/>
  <c r="E52" i="340"/>
  <c r="F52" i="340" s="1"/>
  <c r="AL53" i="340"/>
  <c r="AM53" i="340" s="1"/>
  <c r="E25" i="340"/>
  <c r="F25" i="340" s="1"/>
  <c r="H28" i="340"/>
  <c r="I28" i="340" s="1"/>
  <c r="AF32" i="340"/>
  <c r="AG32" i="340" s="1"/>
  <c r="N34" i="340"/>
  <c r="O34" i="340" s="1"/>
  <c r="E53" i="340"/>
  <c r="F53" i="340" s="1"/>
  <c r="H17" i="340"/>
  <c r="I17" i="340" s="1"/>
  <c r="Q19" i="340"/>
  <c r="R19" i="340" s="1"/>
  <c r="AO25" i="340"/>
  <c r="AI32" i="340"/>
  <c r="AJ32" i="340" s="1"/>
  <c r="AL17" i="340"/>
  <c r="AM17" i="340" s="1"/>
  <c r="AM22" i="340" s="1"/>
  <c r="E20" i="340"/>
  <c r="F20" i="340" s="1"/>
  <c r="AP20" i="340" s="1"/>
  <c r="C20" i="340" s="1"/>
  <c r="AI29" i="340"/>
  <c r="AJ29" i="340" s="1"/>
  <c r="E32" i="340"/>
  <c r="F32" i="340" s="1"/>
  <c r="H35" i="340"/>
  <c r="I35" i="340" s="1"/>
  <c r="AP35" i="340" s="1"/>
  <c r="C35" i="340" s="1"/>
  <c r="AO35" i="340"/>
  <c r="AL48" i="340"/>
  <c r="AM48" i="340" s="1"/>
  <c r="T52" i="340"/>
  <c r="U52" i="340" s="1"/>
  <c r="H55" i="340"/>
  <c r="I55" i="340" s="1"/>
  <c r="AL63" i="340"/>
  <c r="AM63" i="340" s="1"/>
  <c r="K17" i="340"/>
  <c r="L17" i="340" s="1"/>
  <c r="AI40" i="340"/>
  <c r="AJ40" i="340" s="1"/>
  <c r="K40" i="340"/>
  <c r="L40" i="340" s="1"/>
  <c r="T40" i="340"/>
  <c r="U40" i="340" s="1"/>
  <c r="Q40" i="340"/>
  <c r="R40" i="340" s="1"/>
  <c r="AO40" i="340"/>
  <c r="AL40" i="340"/>
  <c r="AM40" i="340" s="1"/>
  <c r="E48" i="340"/>
  <c r="F48" i="340" s="1"/>
  <c r="K53" i="340"/>
  <c r="L53" i="340" s="1"/>
  <c r="N35" i="340"/>
  <c r="O35" i="340" s="1"/>
  <c r="N47" i="340"/>
  <c r="O47" i="340" s="1"/>
  <c r="W52" i="340"/>
  <c r="X52" i="340" s="1"/>
  <c r="N53" i="340"/>
  <c r="O53" i="340" s="1"/>
  <c r="K55" i="340"/>
  <c r="L55" i="340" s="1"/>
  <c r="AI17" i="340"/>
  <c r="AJ17" i="340" s="1"/>
  <c r="AJ22" i="340" s="1"/>
  <c r="T19" i="340"/>
  <c r="U19" i="340" s="1"/>
  <c r="T34" i="340"/>
  <c r="U34" i="340" s="1"/>
  <c r="H20" i="340"/>
  <c r="I20" i="340" s="1"/>
  <c r="E29" i="340"/>
  <c r="F29" i="340" s="1"/>
  <c r="H48" i="340"/>
  <c r="I48" i="340" s="1"/>
  <c r="E17" i="340"/>
  <c r="F17" i="340" s="1"/>
  <c r="N17" i="340"/>
  <c r="O17" i="340" s="1"/>
  <c r="T47" i="340"/>
  <c r="U47" i="340" s="1"/>
  <c r="U67" i="340" s="1"/>
  <c r="Z52" i="340"/>
  <c r="AA52" i="340" s="1"/>
  <c r="Z53" i="340"/>
  <c r="AA53" i="340" s="1"/>
  <c r="W55" i="340"/>
  <c r="X55" i="340" s="1"/>
  <c r="AI59" i="340"/>
  <c r="AJ59" i="340" s="1"/>
  <c r="H53" i="340"/>
  <c r="I53" i="340" s="1"/>
  <c r="AL20" i="340"/>
  <c r="AM20" i="340" s="1"/>
  <c r="AL32" i="340"/>
  <c r="AM32" i="340" s="1"/>
  <c r="Q28" i="340"/>
  <c r="R28" i="340" s="1"/>
  <c r="W27" i="340"/>
  <c r="X27" i="340" s="1"/>
  <c r="AO27" i="340"/>
  <c r="N27" i="340"/>
  <c r="O27" i="340" s="1"/>
  <c r="T37" i="340"/>
  <c r="U37" i="340" s="1"/>
  <c r="N37" i="340"/>
  <c r="O37" i="340" s="1"/>
  <c r="AL37" i="340"/>
  <c r="AM37" i="340" s="1"/>
  <c r="K37" i="340"/>
  <c r="L37" i="340" s="1"/>
  <c r="H40" i="340"/>
  <c r="I40" i="340" s="1"/>
  <c r="AO60" i="340"/>
  <c r="Q62" i="340"/>
  <c r="R62" i="340" s="1"/>
  <c r="N64" i="340"/>
  <c r="O64" i="340" s="1"/>
  <c r="AF34" i="340"/>
  <c r="AG34" i="340" s="1"/>
  <c r="H34" i="340"/>
  <c r="I34" i="340" s="1"/>
  <c r="AL34" i="340"/>
  <c r="AM34" i="340" s="1"/>
  <c r="K34" i="340"/>
  <c r="L34" i="340" s="1"/>
  <c r="AI34" i="340"/>
  <c r="AJ34" i="340" s="1"/>
  <c r="E34" i="340"/>
  <c r="F34" i="340" s="1"/>
  <c r="H25" i="340"/>
  <c r="I25" i="340" s="1"/>
  <c r="W48" i="340"/>
  <c r="X48" i="340" s="1"/>
  <c r="Q48" i="340"/>
  <c r="R48" i="340" s="1"/>
  <c r="T48" i="340"/>
  <c r="U48" i="340" s="1"/>
  <c r="N48" i="340"/>
  <c r="O48" i="340" s="1"/>
  <c r="T31" i="340"/>
  <c r="U31" i="340" s="1"/>
  <c r="AI27" i="340"/>
  <c r="AJ27" i="340" s="1"/>
  <c r="Q29" i="340"/>
  <c r="R29" i="340" s="1"/>
  <c r="W47" i="340"/>
  <c r="X47" i="340" s="1"/>
  <c r="X67" i="340" s="1"/>
  <c r="AC52" i="340"/>
  <c r="AD52" i="340" s="1"/>
  <c r="AC53" i="340"/>
  <c r="AD53" i="340" s="1"/>
  <c r="AC57" i="340"/>
  <c r="AD57" i="340" s="1"/>
  <c r="AL58" i="340"/>
  <c r="AM58" i="340" s="1"/>
  <c r="AL59" i="340"/>
  <c r="AM59" i="340" s="1"/>
  <c r="AF61" i="340"/>
  <c r="AG61" i="340" s="1"/>
  <c r="H61" i="340"/>
  <c r="I61" i="340" s="1"/>
  <c r="T61" i="340"/>
  <c r="U61" i="340" s="1"/>
  <c r="Q61" i="340"/>
  <c r="R61" i="340" s="1"/>
  <c r="AO61" i="340"/>
  <c r="N61" i="340"/>
  <c r="O61" i="340" s="1"/>
  <c r="AC61" i="340"/>
  <c r="AD61" i="340" s="1"/>
  <c r="T62" i="340"/>
  <c r="U62" i="340" s="1"/>
  <c r="AC28" i="340"/>
  <c r="AD28" i="340" s="1"/>
  <c r="E28" i="340"/>
  <c r="F28" i="340" s="1"/>
  <c r="Z28" i="340"/>
  <c r="AA28" i="340" s="1"/>
  <c r="W28" i="340"/>
  <c r="X28" i="340" s="1"/>
  <c r="AI20" i="340"/>
  <c r="AJ20" i="340" s="1"/>
  <c r="K28" i="340"/>
  <c r="L28" i="340" s="1"/>
  <c r="AC55" i="340"/>
  <c r="AD55" i="340" s="1"/>
  <c r="E55" i="340"/>
  <c r="F55" i="340" s="1"/>
  <c r="T55" i="340"/>
  <c r="U55" i="340" s="1"/>
  <c r="Q55" i="340"/>
  <c r="R55" i="340" s="1"/>
  <c r="AO55" i="340"/>
  <c r="N55" i="340"/>
  <c r="O55" i="340" s="1"/>
  <c r="AC23" i="340"/>
  <c r="AD23" i="340" s="1"/>
  <c r="E23" i="340"/>
  <c r="F23" i="340" s="1"/>
  <c r="W23" i="340"/>
  <c r="X23" i="340" s="1"/>
  <c r="AO29" i="340"/>
  <c r="W19" i="340"/>
  <c r="X19" i="340" s="1"/>
  <c r="AO20" i="340"/>
  <c r="Q25" i="340"/>
  <c r="R25" i="340" s="1"/>
  <c r="R43" i="340" s="1"/>
  <c r="W31" i="340"/>
  <c r="X31" i="340" s="1"/>
  <c r="Q35" i="340"/>
  <c r="R35" i="340" s="1"/>
  <c r="Q17" i="340"/>
  <c r="R17" i="340" s="1"/>
  <c r="Z19" i="340"/>
  <c r="AA19" i="340" s="1"/>
  <c r="AA22" i="340" s="1"/>
  <c r="AC19" i="340"/>
  <c r="AD19" i="340" s="1"/>
  <c r="E27" i="340"/>
  <c r="F27" i="340" s="1"/>
  <c r="AC31" i="340"/>
  <c r="AD31" i="340" s="1"/>
  <c r="AC34" i="340"/>
  <c r="AD34" i="340" s="1"/>
  <c r="Z35" i="340"/>
  <c r="AA35" i="340" s="1"/>
  <c r="N36" i="340"/>
  <c r="O36" i="340" s="1"/>
  <c r="E37" i="340"/>
  <c r="F37" i="340" s="1"/>
  <c r="AO37" i="340"/>
  <c r="N40" i="340"/>
  <c r="O40" i="340" s="1"/>
  <c r="H41" i="340"/>
  <c r="I41" i="340" s="1"/>
  <c r="AO44" i="340"/>
  <c r="AI45" i="340"/>
  <c r="AJ45" i="340" s="1"/>
  <c r="K49" i="340"/>
  <c r="L49" i="340" s="1"/>
  <c r="AF50" i="340"/>
  <c r="AG50" i="340" s="1"/>
  <c r="H50" i="340"/>
  <c r="I50" i="340" s="1"/>
  <c r="Q50" i="340"/>
  <c r="R50" i="340" s="1"/>
  <c r="AO50" i="340"/>
  <c r="N50" i="340"/>
  <c r="O50" i="340" s="1"/>
  <c r="AI51" i="340"/>
  <c r="AJ51" i="340" s="1"/>
  <c r="K51" i="340"/>
  <c r="L51" i="340" s="1"/>
  <c r="Z51" i="340"/>
  <c r="AA51" i="340" s="1"/>
  <c r="W51" i="340"/>
  <c r="X51" i="340" s="1"/>
  <c r="T51" i="340"/>
  <c r="U51" i="340" s="1"/>
  <c r="AF52" i="340"/>
  <c r="AG52" i="340" s="1"/>
  <c r="T54" i="340"/>
  <c r="U54" i="340" s="1"/>
  <c r="AF55" i="340"/>
  <c r="AG55" i="340" s="1"/>
  <c r="W56" i="340"/>
  <c r="X56" i="340" s="1"/>
  <c r="AF57" i="340"/>
  <c r="AG57" i="340" s="1"/>
  <c r="E61" i="340"/>
  <c r="F61" i="340" s="1"/>
  <c r="W32" i="340"/>
  <c r="X32" i="340" s="1"/>
  <c r="AO32" i="340"/>
  <c r="N32" i="340"/>
  <c r="O32" i="340" s="1"/>
  <c r="AF29" i="340"/>
  <c r="AG29" i="340" s="1"/>
  <c r="H29" i="340"/>
  <c r="I29" i="340" s="1"/>
  <c r="AL29" i="340"/>
  <c r="AM29" i="340" s="1"/>
  <c r="K29" i="340"/>
  <c r="L29" i="340" s="1"/>
  <c r="W34" i="340"/>
  <c r="X34" i="340" s="1"/>
  <c r="E40" i="340"/>
  <c r="F40" i="340" s="1"/>
  <c r="H23" i="340"/>
  <c r="I23" i="340" s="1"/>
  <c r="W25" i="340"/>
  <c r="X25" i="340" s="1"/>
  <c r="AL30" i="340"/>
  <c r="AM30" i="340" s="1"/>
  <c r="N30" i="340"/>
  <c r="O30" i="340" s="1"/>
  <c r="W30" i="340"/>
  <c r="X30" i="340" s="1"/>
  <c r="T30" i="340"/>
  <c r="U30" i="340" s="1"/>
  <c r="K32" i="340"/>
  <c r="L32" i="340" s="1"/>
  <c r="T21" i="340"/>
  <c r="U21" i="340" s="1"/>
  <c r="AF21" i="340"/>
  <c r="AG21" i="340" s="1"/>
  <c r="E21" i="340"/>
  <c r="F21" i="340" s="1"/>
  <c r="AL21" i="340"/>
  <c r="AM21" i="340" s="1"/>
  <c r="T28" i="340"/>
  <c r="U28" i="340" s="1"/>
  <c r="AI30" i="340"/>
  <c r="AJ30" i="340" s="1"/>
  <c r="Z31" i="340"/>
  <c r="AA31" i="340" s="1"/>
  <c r="Q32" i="340"/>
  <c r="R32" i="340" s="1"/>
  <c r="W35" i="340"/>
  <c r="X35" i="340" s="1"/>
  <c r="W17" i="340"/>
  <c r="X17" i="340" s="1"/>
  <c r="X22" i="340" s="1"/>
  <c r="AO23" i="340"/>
  <c r="K18" i="340"/>
  <c r="L18" i="340" s="1"/>
  <c r="AO18" i="340"/>
  <c r="K21" i="340"/>
  <c r="L21" i="340" s="1"/>
  <c r="AO21" i="340"/>
  <c r="N23" i="340"/>
  <c r="O23" i="340" s="1"/>
  <c r="AI24" i="340"/>
  <c r="AJ24" i="340" s="1"/>
  <c r="AJ43" i="340" s="1"/>
  <c r="K24" i="340"/>
  <c r="L24" i="340" s="1"/>
  <c r="AL24" i="340"/>
  <c r="AM24" i="340" s="1"/>
  <c r="AM43" i="340" s="1"/>
  <c r="H24" i="340"/>
  <c r="I24" i="340" s="1"/>
  <c r="AF24" i="340"/>
  <c r="AG24" i="340" s="1"/>
  <c r="AG43" i="340" s="1"/>
  <c r="E24" i="340"/>
  <c r="F24" i="340" s="1"/>
  <c r="AC25" i="340"/>
  <c r="AD25" i="340" s="1"/>
  <c r="AL27" i="340"/>
  <c r="AM27" i="340" s="1"/>
  <c r="AF28" i="340"/>
  <c r="AG28" i="340" s="1"/>
  <c r="T29" i="340"/>
  <c r="U29" i="340" s="1"/>
  <c r="H30" i="340"/>
  <c r="I30" i="340" s="1"/>
  <c r="AO30" i="340"/>
  <c r="AI31" i="340"/>
  <c r="AJ31" i="340" s="1"/>
  <c r="Z38" i="340"/>
  <c r="AA38" i="340" s="1"/>
  <c r="AI38" i="340"/>
  <c r="AJ38" i="340" s="1"/>
  <c r="W39" i="340"/>
  <c r="X39" i="340" s="1"/>
  <c r="T42" i="340"/>
  <c r="U42" i="340" s="1"/>
  <c r="AO42" i="340"/>
  <c r="N42" i="340"/>
  <c r="O42" i="340" s="1"/>
  <c r="AL42" i="340"/>
  <c r="AM42" i="340" s="1"/>
  <c r="K42" i="340"/>
  <c r="L42" i="340" s="1"/>
  <c r="AP42" i="340" s="1"/>
  <c r="C42" i="340" s="1"/>
  <c r="AI42" i="340"/>
  <c r="AJ42" i="340" s="1"/>
  <c r="K44" i="340"/>
  <c r="L44" i="340" s="1"/>
  <c r="AF46" i="340"/>
  <c r="AG46" i="340" s="1"/>
  <c r="Z48" i="340"/>
  <c r="AA48" i="340" s="1"/>
  <c r="AF53" i="340"/>
  <c r="AG53" i="340" s="1"/>
  <c r="K61" i="340"/>
  <c r="L61" i="340" s="1"/>
  <c r="T17" i="340"/>
  <c r="U17" i="340" s="1"/>
  <c r="AO17" i="340"/>
  <c r="Q20" i="340"/>
  <c r="R20" i="340" s="1"/>
  <c r="W20" i="340"/>
  <c r="X20" i="340" s="1"/>
  <c r="N52" i="340"/>
  <c r="O52" i="340" s="1"/>
  <c r="AC63" i="340"/>
  <c r="AD63" i="340" s="1"/>
  <c r="AO47" i="340"/>
  <c r="Q47" i="340"/>
  <c r="R47" i="340" s="1"/>
  <c r="AL47" i="340"/>
  <c r="AM47" i="340" s="1"/>
  <c r="K47" i="340"/>
  <c r="L47" i="340" s="1"/>
  <c r="AI47" i="340"/>
  <c r="AJ47" i="340" s="1"/>
  <c r="H47" i="340"/>
  <c r="I47" i="340" s="1"/>
  <c r="AF47" i="340"/>
  <c r="AG47" i="340" s="1"/>
  <c r="E47" i="340"/>
  <c r="F47" i="340" s="1"/>
  <c r="AP47" i="340" s="1"/>
  <c r="C47" i="340" s="1"/>
  <c r="K25" i="340"/>
  <c r="L25" i="340" s="1"/>
  <c r="N28" i="340"/>
  <c r="O28" i="340" s="1"/>
  <c r="H32" i="340"/>
  <c r="I32" i="340" s="1"/>
  <c r="K20" i="340"/>
  <c r="L20" i="340" s="1"/>
  <c r="Z34" i="340"/>
  <c r="AA34" i="340" s="1"/>
  <c r="AI37" i="340"/>
  <c r="AJ37" i="340" s="1"/>
  <c r="K48" i="340"/>
  <c r="L48" i="340" s="1"/>
  <c r="N20" i="340"/>
  <c r="O20" i="340" s="1"/>
  <c r="H21" i="340"/>
  <c r="I21" i="340" s="1"/>
  <c r="K23" i="340"/>
  <c r="L23" i="340" s="1"/>
  <c r="Z25" i="340"/>
  <c r="AA25" i="340" s="1"/>
  <c r="AA43" i="340" s="1"/>
  <c r="E30" i="340"/>
  <c r="F30" i="340" s="1"/>
  <c r="W54" i="340"/>
  <c r="X54" i="340" s="1"/>
  <c r="T65" i="340"/>
  <c r="U65" i="340" s="1"/>
  <c r="H60" i="340"/>
  <c r="I60" i="340" s="1"/>
  <c r="AI54" i="340"/>
  <c r="AJ54" i="340" s="1"/>
  <c r="W38" i="340"/>
  <c r="X38" i="340" s="1"/>
  <c r="AP38" i="340" s="1"/>
  <c r="C38" i="340" s="1"/>
  <c r="Z41" i="340"/>
  <c r="AA41" i="340" s="1"/>
  <c r="AI60" i="340"/>
  <c r="AJ60" i="340" s="1"/>
  <c r="E54" i="340"/>
  <c r="F54" i="340" s="1"/>
  <c r="AF49" i="340"/>
  <c r="AG49" i="340" s="1"/>
  <c r="E49" i="340"/>
  <c r="F49" i="340" s="1"/>
  <c r="W33" i="340"/>
  <c r="X33" i="340" s="1"/>
  <c r="Q65" i="340"/>
  <c r="R65" i="340" s="1"/>
  <c r="AF54" i="340"/>
  <c r="AG54" i="340" s="1"/>
  <c r="Z46" i="340"/>
  <c r="AA46" i="340" s="1"/>
  <c r="AA67" i="340" s="1"/>
  <c r="T38" i="340"/>
  <c r="U38" i="340" s="1"/>
  <c r="AC49" i="340"/>
  <c r="AD49" i="340" s="1"/>
  <c r="AF60" i="340"/>
  <c r="AG60" i="340" s="1"/>
  <c r="AC56" i="340"/>
  <c r="AD56" i="340" s="1"/>
  <c r="AO65" i="340"/>
  <c r="N65" i="340"/>
  <c r="O65" i="340" s="1"/>
  <c r="AC62" i="340"/>
  <c r="AD62" i="340" s="1"/>
  <c r="AC54" i="340"/>
  <c r="AD54" i="340" s="1"/>
  <c r="Z66" i="340"/>
  <c r="AA66" i="340" s="1"/>
  <c r="Z56" i="340"/>
  <c r="AA56" i="340" s="1"/>
  <c r="W49" i="340"/>
  <c r="X49" i="340" s="1"/>
  <c r="K65" i="340"/>
  <c r="L65" i="340" s="1"/>
  <c r="Z62" i="340"/>
  <c r="AA62" i="340" s="1"/>
  <c r="W66" i="340"/>
  <c r="X66" i="340" s="1"/>
  <c r="AL65" i="340"/>
  <c r="AM65" i="340" s="1"/>
  <c r="Z64" i="340"/>
  <c r="AA64" i="340" s="1"/>
  <c r="H65" i="340"/>
  <c r="I65" i="340" s="1"/>
  <c r="W62" i="340"/>
  <c r="X62" i="340" s="1"/>
  <c r="T66" i="340"/>
  <c r="U66" i="340" s="1"/>
  <c r="AI65" i="340"/>
  <c r="AJ65" i="340" s="1"/>
  <c r="E65" i="340"/>
  <c r="F65" i="340" s="1"/>
  <c r="Q64" i="340"/>
  <c r="R64" i="340" s="1"/>
  <c r="Q66" i="340"/>
  <c r="R66" i="340" s="1"/>
  <c r="AF65" i="340"/>
  <c r="AG65" i="340" s="1"/>
  <c r="K66" i="340"/>
  <c r="L66" i="340" s="1"/>
  <c r="AL64" i="340"/>
  <c r="AM64" i="340" s="1"/>
  <c r="H62" i="340"/>
  <c r="I62" i="340" s="1"/>
  <c r="AF19" i="340"/>
  <c r="AG19" i="340" s="1"/>
  <c r="Z20" i="340"/>
  <c r="AA20" i="340" s="1"/>
  <c r="AO24" i="340"/>
  <c r="Q26" i="340"/>
  <c r="R26" i="340" s="1"/>
  <c r="H27" i="340"/>
  <c r="I27" i="340" s="1"/>
  <c r="Z32" i="340"/>
  <c r="AA32" i="340" s="1"/>
  <c r="K33" i="340"/>
  <c r="L33" i="340" s="1"/>
  <c r="AP33" i="340" s="1"/>
  <c r="C33" i="340" s="1"/>
  <c r="AO33" i="340"/>
  <c r="AC35" i="340"/>
  <c r="AD35" i="340" s="1"/>
  <c r="T36" i="340"/>
  <c r="U36" i="340" s="1"/>
  <c r="H37" i="340"/>
  <c r="I37" i="340" s="1"/>
  <c r="W40" i="340"/>
  <c r="X40" i="340" s="1"/>
  <c r="K41" i="340"/>
  <c r="L41" i="340" s="1"/>
  <c r="AF45" i="340"/>
  <c r="AG45" i="340" s="1"/>
  <c r="H45" i="340"/>
  <c r="I45" i="340" s="1"/>
  <c r="AP45" i="340" s="1"/>
  <c r="C45" i="340" s="1"/>
  <c r="Q45" i="340"/>
  <c r="R45" i="340" s="1"/>
  <c r="R67" i="340" s="1"/>
  <c r="AO45" i="340"/>
  <c r="N45" i="340"/>
  <c r="O45" i="340" s="1"/>
  <c r="O67" i="340" s="1"/>
  <c r="AL45" i="340"/>
  <c r="AM45" i="340" s="1"/>
  <c r="AM67" i="340" s="1"/>
  <c r="N49" i="340"/>
  <c r="O49" i="340" s="1"/>
  <c r="E50" i="340"/>
  <c r="F50" i="340" s="1"/>
  <c r="AP50" i="340" s="1"/>
  <c r="C50" i="340" s="1"/>
  <c r="E51" i="340"/>
  <c r="F51" i="340" s="1"/>
  <c r="AO51" i="340"/>
  <c r="AO52" i="340"/>
  <c r="AI55" i="340"/>
  <c r="AJ55" i="340" s="1"/>
  <c r="AI57" i="340"/>
  <c r="AJ57" i="340" s="1"/>
  <c r="W59" i="340"/>
  <c r="X59" i="340" s="1"/>
  <c r="T59" i="340"/>
  <c r="U59" i="340" s="1"/>
  <c r="Q59" i="340"/>
  <c r="R59" i="340" s="1"/>
  <c r="AO59" i="340"/>
  <c r="N59" i="340"/>
  <c r="O59" i="340" s="1"/>
  <c r="AP59" i="340" s="1"/>
  <c r="C59" i="340" s="1"/>
  <c r="AF59" i="340"/>
  <c r="AG59" i="340" s="1"/>
  <c r="AO62" i="340"/>
  <c r="AL57" i="340"/>
  <c r="AM57" i="340" s="1"/>
  <c r="N57" i="340"/>
  <c r="O57" i="340" s="1"/>
  <c r="Z65" i="340"/>
  <c r="AA65" i="340" s="1"/>
  <c r="K57" i="340"/>
  <c r="L57" i="340" s="1"/>
  <c r="AP57" i="340" s="1"/>
  <c r="C57" i="340" s="1"/>
  <c r="Q57" i="340"/>
  <c r="R57" i="340" s="1"/>
  <c r="T58" i="340"/>
  <c r="U58" i="340" s="1"/>
  <c r="AO58" i="340"/>
  <c r="Q58" i="340"/>
  <c r="R58" i="340" s="1"/>
  <c r="W64" i="340"/>
  <c r="X64" i="340" s="1"/>
  <c r="T64" i="340"/>
  <c r="U64" i="340" s="1"/>
  <c r="AC39" i="340"/>
  <c r="AD39" i="340" s="1"/>
  <c r="E39" i="340"/>
  <c r="F39" i="340" s="1"/>
  <c r="Z54" i="340"/>
  <c r="AA54" i="340" s="1"/>
  <c r="AF58" i="340"/>
  <c r="AG58" i="340" s="1"/>
  <c r="AL62" i="340"/>
  <c r="AM62" i="340" s="1"/>
  <c r="N62" i="340"/>
  <c r="O62" i="340" s="1"/>
  <c r="AI62" i="340"/>
  <c r="AJ62" i="340" s="1"/>
  <c r="K62" i="340"/>
  <c r="L62" i="340" s="1"/>
  <c r="AF64" i="340"/>
  <c r="AG64" i="340" s="1"/>
  <c r="T26" i="340"/>
  <c r="U26" i="340" s="1"/>
  <c r="U43" i="340" s="1"/>
  <c r="AO26" i="340"/>
  <c r="AC26" i="340"/>
  <c r="AD26" i="340" s="1"/>
  <c r="Q36" i="340"/>
  <c r="R36" i="340" s="1"/>
  <c r="AC36" i="340"/>
  <c r="AD36" i="340" s="1"/>
  <c r="AC44" i="340"/>
  <c r="AD44" i="340" s="1"/>
  <c r="E44" i="340"/>
  <c r="F44" i="340" s="1"/>
  <c r="AF44" i="340"/>
  <c r="AG44" i="340" s="1"/>
  <c r="AG67" i="340" s="1"/>
  <c r="Z49" i="340"/>
  <c r="AA49" i="340" s="1"/>
  <c r="AI56" i="340"/>
  <c r="AJ56" i="340" s="1"/>
  <c r="K56" i="340"/>
  <c r="L56" i="340" s="1"/>
  <c r="AF56" i="340"/>
  <c r="AG56" i="340" s="1"/>
  <c r="H56" i="340"/>
  <c r="I56" i="340" s="1"/>
  <c r="T57" i="340"/>
  <c r="U57" i="340" s="1"/>
  <c r="E58" i="340"/>
  <c r="F58" i="340" s="1"/>
  <c r="AC60" i="340"/>
  <c r="AD60" i="340" s="1"/>
  <c r="AF62" i="340"/>
  <c r="AG62" i="340" s="1"/>
  <c r="E64" i="340"/>
  <c r="F64" i="340" s="1"/>
  <c r="AF66" i="340"/>
  <c r="AG66" i="340" s="1"/>
  <c r="H66" i="340"/>
  <c r="I66" i="340" s="1"/>
  <c r="AC66" i="340"/>
  <c r="AD66" i="340" s="1"/>
  <c r="E66" i="340"/>
  <c r="F66" i="340" s="1"/>
  <c r="AI66" i="340"/>
  <c r="AJ66" i="340" s="1"/>
  <c r="AF39" i="340"/>
  <c r="AG39" i="340" s="1"/>
  <c r="H39" i="340"/>
  <c r="I39" i="340" s="1"/>
  <c r="AI39" i="340"/>
  <c r="AJ39" i="340" s="1"/>
  <c r="AL41" i="340"/>
  <c r="AM41" i="340" s="1"/>
  <c r="N41" i="340"/>
  <c r="O41" i="340" s="1"/>
  <c r="AC41" i="340"/>
  <c r="AD41" i="340" s="1"/>
  <c r="AI58" i="340"/>
  <c r="AJ58" i="340" s="1"/>
  <c r="E62" i="340"/>
  <c r="F62" i="340" s="1"/>
  <c r="AI64" i="340"/>
  <c r="AJ64" i="340" s="1"/>
  <c r="AF18" i="340"/>
  <c r="AG18" i="340" s="1"/>
  <c r="H18" i="340"/>
  <c r="I18" i="340" s="1"/>
  <c r="AP18" i="340" s="1"/>
  <c r="C18" i="340" s="1"/>
  <c r="E26" i="340"/>
  <c r="F26" i="340" s="1"/>
  <c r="AP26" i="340" s="1"/>
  <c r="C26" i="340" s="1"/>
  <c r="AF26" i="340"/>
  <c r="AG26" i="340" s="1"/>
  <c r="E36" i="340"/>
  <c r="F36" i="340" s="1"/>
  <c r="AP36" i="340" s="1"/>
  <c r="C36" i="340" s="1"/>
  <c r="AF36" i="340"/>
  <c r="AG36" i="340" s="1"/>
  <c r="H44" i="340"/>
  <c r="I44" i="340" s="1"/>
  <c r="I67" i="340" s="1"/>
  <c r="AI44" i="340"/>
  <c r="AJ44" i="340" s="1"/>
  <c r="AJ67" i="340" s="1"/>
  <c r="AL46" i="340"/>
  <c r="AM46" i="340" s="1"/>
  <c r="N46" i="340"/>
  <c r="O46" i="340" s="1"/>
  <c r="AP46" i="340" s="1"/>
  <c r="C46" i="340" s="1"/>
  <c r="AC46" i="340"/>
  <c r="AD46" i="340" s="1"/>
  <c r="E56" i="340"/>
  <c r="F56" i="340" s="1"/>
  <c r="AP56" i="340" s="1"/>
  <c r="C56" i="340" s="1"/>
  <c r="AL56" i="340"/>
  <c r="AM56" i="340" s="1"/>
  <c r="W57" i="340"/>
  <c r="X57" i="340" s="1"/>
  <c r="H58" i="340"/>
  <c r="I58" i="340" s="1"/>
  <c r="H64" i="340"/>
  <c r="I64" i="340" s="1"/>
  <c r="AL66" i="340"/>
  <c r="AM66" i="340" s="1"/>
  <c r="Z60" i="340"/>
  <c r="AA60" i="340" s="1"/>
  <c r="E60" i="340"/>
  <c r="F60" i="340" s="1"/>
  <c r="AP60" i="340" s="1"/>
  <c r="C60" i="340" s="1"/>
  <c r="Q24" i="339"/>
  <c r="R24" i="339" s="1"/>
  <c r="AL45" i="339"/>
  <c r="AM45" i="339" s="1"/>
  <c r="H55" i="339"/>
  <c r="I55" i="339" s="1"/>
  <c r="AO47" i="339"/>
  <c r="Q47" i="339"/>
  <c r="R47" i="339" s="1"/>
  <c r="Z47" i="339"/>
  <c r="AA47" i="339" s="1"/>
  <c r="W47" i="339"/>
  <c r="X47" i="339" s="1"/>
  <c r="T47" i="339"/>
  <c r="U47" i="339" s="1"/>
  <c r="N47" i="339"/>
  <c r="O47" i="339" s="1"/>
  <c r="K47" i="339"/>
  <c r="L47" i="339" s="1"/>
  <c r="H47" i="339"/>
  <c r="I47" i="339" s="1"/>
  <c r="AI51" i="339"/>
  <c r="AJ51" i="339" s="1"/>
  <c r="K51" i="339"/>
  <c r="L51" i="339" s="1"/>
  <c r="Z51" i="339"/>
  <c r="AA51" i="339" s="1"/>
  <c r="W51" i="339"/>
  <c r="X51" i="339" s="1"/>
  <c r="T51" i="339"/>
  <c r="U51" i="339" s="1"/>
  <c r="Q51" i="339"/>
  <c r="R51" i="339" s="1"/>
  <c r="AO51" i="339"/>
  <c r="N51" i="339"/>
  <c r="O51" i="339" s="1"/>
  <c r="K55" i="339"/>
  <c r="L55" i="339" s="1"/>
  <c r="T42" i="339"/>
  <c r="U42" i="339" s="1"/>
  <c r="AO42" i="339"/>
  <c r="Q42" i="339"/>
  <c r="R42" i="339" s="1"/>
  <c r="N42" i="339"/>
  <c r="O42" i="339" s="1"/>
  <c r="K42" i="339"/>
  <c r="L42" i="339" s="1"/>
  <c r="H42" i="339"/>
  <c r="I42" i="339" s="1"/>
  <c r="AL42" i="339"/>
  <c r="AM42" i="339" s="1"/>
  <c r="AI42" i="339"/>
  <c r="AJ42" i="339" s="1"/>
  <c r="N55" i="339"/>
  <c r="O55" i="339" s="1"/>
  <c r="T58" i="339"/>
  <c r="U58" i="339" s="1"/>
  <c r="AO58" i="339"/>
  <c r="Q58" i="339"/>
  <c r="R58" i="339" s="1"/>
  <c r="K58" i="339"/>
  <c r="L58" i="339" s="1"/>
  <c r="AL58" i="339"/>
  <c r="AM58" i="339" s="1"/>
  <c r="H58" i="339"/>
  <c r="I58" i="339" s="1"/>
  <c r="AI58" i="339"/>
  <c r="AJ58" i="339" s="1"/>
  <c r="E58" i="339"/>
  <c r="F58" i="339" s="1"/>
  <c r="AF58" i="339"/>
  <c r="AG58" i="339" s="1"/>
  <c r="AC58" i="339"/>
  <c r="AD58" i="339" s="1"/>
  <c r="Z58" i="339"/>
  <c r="AA58" i="339" s="1"/>
  <c r="T24" i="339"/>
  <c r="U24" i="339" s="1"/>
  <c r="E47" i="339"/>
  <c r="F47" i="339" s="1"/>
  <c r="AP47" i="339" s="1"/>
  <c r="C47" i="339" s="1"/>
  <c r="E51" i="339"/>
  <c r="F51" i="339" s="1"/>
  <c r="Z55" i="339"/>
  <c r="AA55" i="339" s="1"/>
  <c r="N58" i="339"/>
  <c r="O58" i="339" s="1"/>
  <c r="AO39" i="339"/>
  <c r="E42" i="339"/>
  <c r="F42" i="339" s="1"/>
  <c r="H51" i="339"/>
  <c r="I51" i="339" s="1"/>
  <c r="AF55" i="339"/>
  <c r="AG55" i="339" s="1"/>
  <c r="AC23" i="339"/>
  <c r="AD23" i="339" s="1"/>
  <c r="E23" i="339"/>
  <c r="F23" i="339" s="1"/>
  <c r="Z23" i="339"/>
  <c r="AA23" i="339" s="1"/>
  <c r="W23" i="339"/>
  <c r="X23" i="339" s="1"/>
  <c r="T23" i="339"/>
  <c r="U23" i="339" s="1"/>
  <c r="W24" i="339"/>
  <c r="X24" i="339" s="1"/>
  <c r="AL57" i="339"/>
  <c r="AM57" i="339" s="1"/>
  <c r="N57" i="339"/>
  <c r="O57" i="339" s="1"/>
  <c r="Z57" i="339"/>
  <c r="AA57" i="339" s="1"/>
  <c r="W57" i="339"/>
  <c r="X57" i="339" s="1"/>
  <c r="T57" i="339"/>
  <c r="U57" i="339" s="1"/>
  <c r="K57" i="339"/>
  <c r="L57" i="339" s="1"/>
  <c r="H57" i="339"/>
  <c r="I57" i="339" s="1"/>
  <c r="AO63" i="339"/>
  <c r="Q63" i="339"/>
  <c r="R63" i="339" s="1"/>
  <c r="AC63" i="339"/>
  <c r="AD63" i="339" s="1"/>
  <c r="Z63" i="339"/>
  <c r="AA63" i="339" s="1"/>
  <c r="W63" i="339"/>
  <c r="X63" i="339" s="1"/>
  <c r="T63" i="339"/>
  <c r="U63" i="339" s="1"/>
  <c r="N63" i="339"/>
  <c r="O63" i="339" s="1"/>
  <c r="K63" i="339"/>
  <c r="L63" i="339" s="1"/>
  <c r="AL63" i="339"/>
  <c r="AM63" i="339" s="1"/>
  <c r="H63" i="339"/>
  <c r="I63" i="339" s="1"/>
  <c r="E63" i="339"/>
  <c r="F63" i="339" s="1"/>
  <c r="Z24" i="339"/>
  <c r="AA24" i="339" s="1"/>
  <c r="AI55" i="339"/>
  <c r="AJ55" i="339" s="1"/>
  <c r="W58" i="339"/>
  <c r="X58" i="339" s="1"/>
  <c r="AF23" i="339"/>
  <c r="AG23" i="339" s="1"/>
  <c r="W42" i="339"/>
  <c r="X42" i="339" s="1"/>
  <c r="AC47" i="339"/>
  <c r="AD47" i="339" s="1"/>
  <c r="AC51" i="339"/>
  <c r="AD51" i="339" s="1"/>
  <c r="T53" i="339"/>
  <c r="U53" i="339" s="1"/>
  <c r="AO53" i="339"/>
  <c r="Z53" i="339"/>
  <c r="AA53" i="339" s="1"/>
  <c r="W53" i="339"/>
  <c r="X53" i="339" s="1"/>
  <c r="Q53" i="339"/>
  <c r="R53" i="339" s="1"/>
  <c r="N53" i="339"/>
  <c r="O53" i="339" s="1"/>
  <c r="K53" i="339"/>
  <c r="L53" i="339" s="1"/>
  <c r="H53" i="339"/>
  <c r="I53" i="339" s="1"/>
  <c r="E57" i="339"/>
  <c r="F57" i="339" s="1"/>
  <c r="AC39" i="339"/>
  <c r="AD39" i="339" s="1"/>
  <c r="E39" i="339"/>
  <c r="F39" i="339" s="1"/>
  <c r="AF39" i="339"/>
  <c r="AG39" i="339" s="1"/>
  <c r="Z39" i="339"/>
  <c r="AA39" i="339" s="1"/>
  <c r="W39" i="339"/>
  <c r="X39" i="339" s="1"/>
  <c r="T39" i="339"/>
  <c r="U39" i="339" s="1"/>
  <c r="E45" i="339"/>
  <c r="F45" i="339" s="1"/>
  <c r="AI23" i="339"/>
  <c r="AJ23" i="339" s="1"/>
  <c r="AF18" i="339"/>
  <c r="AG18" i="339" s="1"/>
  <c r="H18" i="339"/>
  <c r="I18" i="339" s="1"/>
  <c r="I22" i="339" s="1"/>
  <c r="AC18" i="339"/>
  <c r="AD18" i="339" s="1"/>
  <c r="E18" i="339"/>
  <c r="F18" i="339" s="1"/>
  <c r="Q18" i="339"/>
  <c r="R18" i="339" s="1"/>
  <c r="R22" i="339" s="1"/>
  <c r="AL18" i="339"/>
  <c r="AM18" i="339" s="1"/>
  <c r="AM22" i="339" s="1"/>
  <c r="AO18" i="339"/>
  <c r="N18" i="339"/>
  <c r="O18" i="339" s="1"/>
  <c r="O22" i="339" s="1"/>
  <c r="O70" i="339" s="1"/>
  <c r="K18" i="339"/>
  <c r="L18" i="339" s="1"/>
  <c r="AI35" i="339"/>
  <c r="AJ35" i="339" s="1"/>
  <c r="K35" i="339"/>
  <c r="L35" i="339" s="1"/>
  <c r="AC35" i="339"/>
  <c r="AD35" i="339" s="1"/>
  <c r="Z35" i="339"/>
  <c r="AA35" i="339" s="1"/>
  <c r="T35" i="339"/>
  <c r="U35" i="339" s="1"/>
  <c r="W35" i="339"/>
  <c r="X35" i="339" s="1"/>
  <c r="Q36" i="339"/>
  <c r="R36" i="339" s="1"/>
  <c r="AL36" i="339"/>
  <c r="AM36" i="339" s="1"/>
  <c r="N36" i="339"/>
  <c r="O36" i="339" s="1"/>
  <c r="AO36" i="339"/>
  <c r="K36" i="339"/>
  <c r="L36" i="339" s="1"/>
  <c r="H36" i="339"/>
  <c r="I36" i="339" s="1"/>
  <c r="AP36" i="339" s="1"/>
  <c r="C36" i="339" s="1"/>
  <c r="AI36" i="339"/>
  <c r="AJ36" i="339" s="1"/>
  <c r="K39" i="339"/>
  <c r="L39" i="339" s="1"/>
  <c r="Z42" i="339"/>
  <c r="AA42" i="339" s="1"/>
  <c r="K45" i="339"/>
  <c r="L45" i="339" s="1"/>
  <c r="AF47" i="339"/>
  <c r="AG47" i="339" s="1"/>
  <c r="AF51" i="339"/>
  <c r="AG51" i="339" s="1"/>
  <c r="E53" i="339"/>
  <c r="F53" i="339" s="1"/>
  <c r="AF63" i="339"/>
  <c r="AG63" i="339" s="1"/>
  <c r="K23" i="339"/>
  <c r="L23" i="339" s="1"/>
  <c r="Q23" i="339"/>
  <c r="R23" i="339" s="1"/>
  <c r="AI40" i="339"/>
  <c r="AJ40" i="339" s="1"/>
  <c r="K40" i="339"/>
  <c r="L40" i="339" s="1"/>
  <c r="AF40" i="339"/>
  <c r="AG40" i="339" s="1"/>
  <c r="H40" i="339"/>
  <c r="I40" i="339" s="1"/>
  <c r="Q40" i="339"/>
  <c r="R40" i="339" s="1"/>
  <c r="AO40" i="339"/>
  <c r="N40" i="339"/>
  <c r="O40" i="339" s="1"/>
  <c r="E40" i="339"/>
  <c r="F40" i="339" s="1"/>
  <c r="AP40" i="339" s="1"/>
  <c r="C40" i="339" s="1"/>
  <c r="AL40" i="339"/>
  <c r="AM40" i="339" s="1"/>
  <c r="Q20" i="339"/>
  <c r="R20" i="339" s="1"/>
  <c r="AL20" i="339"/>
  <c r="AM20" i="339" s="1"/>
  <c r="N20" i="339"/>
  <c r="O20" i="339" s="1"/>
  <c r="T20" i="339"/>
  <c r="U20" i="339" s="1"/>
  <c r="U22" i="339" s="1"/>
  <c r="AO20" i="339"/>
  <c r="K20" i="339"/>
  <c r="L20" i="339" s="1"/>
  <c r="H20" i="339"/>
  <c r="I20" i="339" s="1"/>
  <c r="E20" i="339"/>
  <c r="F20" i="339" s="1"/>
  <c r="AL23" i="339"/>
  <c r="AM23" i="339" s="1"/>
  <c r="W40" i="339"/>
  <c r="X40" i="339" s="1"/>
  <c r="N45" i="339"/>
  <c r="O45" i="339" s="1"/>
  <c r="O67" i="339" s="1"/>
  <c r="AL51" i="339"/>
  <c r="AM51" i="339" s="1"/>
  <c r="Q57" i="339"/>
  <c r="R57" i="339" s="1"/>
  <c r="AI63" i="339"/>
  <c r="AJ63" i="339" s="1"/>
  <c r="AL25" i="339"/>
  <c r="AM25" i="339" s="1"/>
  <c r="N25" i="339"/>
  <c r="O25" i="339" s="1"/>
  <c r="AC25" i="339"/>
  <c r="AD25" i="339" s="1"/>
  <c r="Z25" i="339"/>
  <c r="AA25" i="339" s="1"/>
  <c r="W25" i="339"/>
  <c r="X25" i="339" s="1"/>
  <c r="N39" i="339"/>
  <c r="O39" i="339" s="1"/>
  <c r="AC42" i="339"/>
  <c r="AD42" i="339" s="1"/>
  <c r="AI47" i="339"/>
  <c r="AJ47" i="339" s="1"/>
  <c r="AC57" i="339"/>
  <c r="AD57" i="339" s="1"/>
  <c r="W59" i="339"/>
  <c r="X59" i="339" s="1"/>
  <c r="AC59" i="339"/>
  <c r="AD59" i="339" s="1"/>
  <c r="Z59" i="339"/>
  <c r="AA59" i="339" s="1"/>
  <c r="T59" i="339"/>
  <c r="U59" i="339" s="1"/>
  <c r="Q59" i="339"/>
  <c r="R59" i="339" s="1"/>
  <c r="AL59" i="339"/>
  <c r="AM59" i="339" s="1"/>
  <c r="R67" i="339"/>
  <c r="H23" i="339"/>
  <c r="I23" i="339" s="1"/>
  <c r="AF29" i="339"/>
  <c r="AG29" i="339" s="1"/>
  <c r="H29" i="339"/>
  <c r="I29" i="339" s="1"/>
  <c r="AP29" i="339" s="1"/>
  <c r="C29" i="339" s="1"/>
  <c r="Z29" i="339"/>
  <c r="AA29" i="339" s="1"/>
  <c r="W29" i="339"/>
  <c r="X29" i="339" s="1"/>
  <c r="T29" i="339"/>
  <c r="U29" i="339" s="1"/>
  <c r="W32" i="339"/>
  <c r="X32" i="339" s="1"/>
  <c r="T32" i="339"/>
  <c r="U32" i="339" s="1"/>
  <c r="AO32" i="339"/>
  <c r="N32" i="339"/>
  <c r="O32" i="339" s="1"/>
  <c r="K32" i="339"/>
  <c r="L32" i="339" s="1"/>
  <c r="AL32" i="339"/>
  <c r="AM32" i="339" s="1"/>
  <c r="AI32" i="339"/>
  <c r="AJ32" i="339" s="1"/>
  <c r="H32" i="339"/>
  <c r="I32" i="339" s="1"/>
  <c r="AP32" i="339" s="1"/>
  <c r="C32" i="339" s="1"/>
  <c r="Z40" i="339"/>
  <c r="AA40" i="339" s="1"/>
  <c r="AL47" i="339"/>
  <c r="AM47" i="339" s="1"/>
  <c r="AI24" i="339"/>
  <c r="AJ24" i="339" s="1"/>
  <c r="K24" i="339"/>
  <c r="L24" i="339" s="1"/>
  <c r="AF24" i="339"/>
  <c r="AG24" i="339" s="1"/>
  <c r="H24" i="339"/>
  <c r="I24" i="339" s="1"/>
  <c r="AO24" i="339"/>
  <c r="N24" i="339"/>
  <c r="O24" i="339" s="1"/>
  <c r="AL24" i="339"/>
  <c r="AM24" i="339" s="1"/>
  <c r="E24" i="339"/>
  <c r="F24" i="339" s="1"/>
  <c r="AC55" i="339"/>
  <c r="AD55" i="339" s="1"/>
  <c r="E55" i="339"/>
  <c r="F55" i="339" s="1"/>
  <c r="W55" i="339"/>
  <c r="X55" i="339" s="1"/>
  <c r="T55" i="339"/>
  <c r="U55" i="339" s="1"/>
  <c r="Q55" i="339"/>
  <c r="R55" i="339" s="1"/>
  <c r="AL55" i="339"/>
  <c r="AM55" i="339" s="1"/>
  <c r="N23" i="339"/>
  <c r="O23" i="339" s="1"/>
  <c r="O43" i="339" s="1"/>
  <c r="AF45" i="339"/>
  <c r="AG45" i="339" s="1"/>
  <c r="H45" i="339"/>
  <c r="I45" i="339" s="1"/>
  <c r="W45" i="339"/>
  <c r="X45" i="339" s="1"/>
  <c r="T45" i="339"/>
  <c r="U45" i="339" s="1"/>
  <c r="U67" i="339" s="1"/>
  <c r="Q45" i="339"/>
  <c r="R45" i="339" s="1"/>
  <c r="T26" i="339"/>
  <c r="U26" i="339" s="1"/>
  <c r="AO26" i="339"/>
  <c r="Q26" i="339"/>
  <c r="R26" i="339" s="1"/>
  <c r="N26" i="339"/>
  <c r="O26" i="339" s="1"/>
  <c r="AI26" i="339"/>
  <c r="AJ26" i="339" s="1"/>
  <c r="K26" i="339"/>
  <c r="L26" i="339" s="1"/>
  <c r="AL26" i="339"/>
  <c r="AM26" i="339" s="1"/>
  <c r="H26" i="339"/>
  <c r="I26" i="339" s="1"/>
  <c r="AP26" i="339" s="1"/>
  <c r="C26" i="339" s="1"/>
  <c r="W20" i="339"/>
  <c r="X20" i="339" s="1"/>
  <c r="X22" i="339" s="1"/>
  <c r="AO23" i="339"/>
  <c r="E25" i="339"/>
  <c r="F25" i="339" s="1"/>
  <c r="AL30" i="339"/>
  <c r="AM30" i="339" s="1"/>
  <c r="N30" i="339"/>
  <c r="O30" i="339" s="1"/>
  <c r="AI30" i="339"/>
  <c r="AJ30" i="339" s="1"/>
  <c r="K30" i="339"/>
  <c r="L30" i="339" s="1"/>
  <c r="Q30" i="339"/>
  <c r="R30" i="339" s="1"/>
  <c r="AO30" i="339"/>
  <c r="H30" i="339"/>
  <c r="I30" i="339" s="1"/>
  <c r="E30" i="339"/>
  <c r="F30" i="339" s="1"/>
  <c r="AF34" i="339"/>
  <c r="AG34" i="339" s="1"/>
  <c r="H34" i="339"/>
  <c r="I34" i="339" s="1"/>
  <c r="AC34" i="339"/>
  <c r="AD34" i="339" s="1"/>
  <c r="E34" i="339"/>
  <c r="F34" i="339" s="1"/>
  <c r="AO34" i="339"/>
  <c r="N34" i="339"/>
  <c r="O34" i="339" s="1"/>
  <c r="K34" i="339"/>
  <c r="L34" i="339" s="1"/>
  <c r="AL34" i="339"/>
  <c r="AM34" i="339" s="1"/>
  <c r="H35" i="339"/>
  <c r="I35" i="339" s="1"/>
  <c r="AP35" i="339" s="1"/>
  <c r="C35" i="339" s="1"/>
  <c r="Q39" i="339"/>
  <c r="R39" i="339" s="1"/>
  <c r="AF42" i="339"/>
  <c r="AG42" i="339" s="1"/>
  <c r="AC45" i="339"/>
  <c r="AD45" i="339" s="1"/>
  <c r="AC53" i="339"/>
  <c r="AD53" i="339" s="1"/>
  <c r="AF57" i="339"/>
  <c r="AG57" i="339" s="1"/>
  <c r="E59" i="339"/>
  <c r="F59" i="339" s="1"/>
  <c r="AF61" i="339"/>
  <c r="AG61" i="339" s="1"/>
  <c r="H61" i="339"/>
  <c r="I61" i="339" s="1"/>
  <c r="AI61" i="339"/>
  <c r="AJ61" i="339" s="1"/>
  <c r="T62" i="339"/>
  <c r="U62" i="339" s="1"/>
  <c r="Q64" i="339"/>
  <c r="R64" i="339" s="1"/>
  <c r="E65" i="339"/>
  <c r="F65" i="339" s="1"/>
  <c r="H65" i="339"/>
  <c r="I65" i="339" s="1"/>
  <c r="T54" i="339"/>
  <c r="U54" i="339" s="1"/>
  <c r="W56" i="339"/>
  <c r="X56" i="339" s="1"/>
  <c r="K61" i="339"/>
  <c r="L61" i="339" s="1"/>
  <c r="AP61" i="339" s="1"/>
  <c r="C61" i="339" s="1"/>
  <c r="Z64" i="339"/>
  <c r="AA64" i="339" s="1"/>
  <c r="Z62" i="339"/>
  <c r="AA62" i="339" s="1"/>
  <c r="K65" i="339"/>
  <c r="L65" i="339" s="1"/>
  <c r="AF66" i="339"/>
  <c r="AG66" i="339" s="1"/>
  <c r="K49" i="339"/>
  <c r="L49" i="339" s="1"/>
  <c r="Z56" i="339"/>
  <c r="AA56" i="339" s="1"/>
  <c r="N61" i="339"/>
  <c r="O61" i="339" s="1"/>
  <c r="AO61" i="339"/>
  <c r="W64" i="339"/>
  <c r="X64" i="339" s="1"/>
  <c r="T64" i="339"/>
  <c r="U64" i="339" s="1"/>
  <c r="N65" i="339"/>
  <c r="O65" i="339" s="1"/>
  <c r="K66" i="339"/>
  <c r="L66" i="339" s="1"/>
  <c r="W48" i="339"/>
  <c r="X48" i="339" s="1"/>
  <c r="T48" i="339"/>
  <c r="U48" i="339" s="1"/>
  <c r="N49" i="339"/>
  <c r="O49" i="339" s="1"/>
  <c r="AP49" i="339" s="1"/>
  <c r="C49" i="339" s="1"/>
  <c r="AO49" i="339"/>
  <c r="Q52" i="339"/>
  <c r="R52" i="339" s="1"/>
  <c r="AL52" i="339"/>
  <c r="AM52" i="339" s="1"/>
  <c r="N52" i="339"/>
  <c r="O52" i="339" s="1"/>
  <c r="Z54" i="339"/>
  <c r="AA54" i="339" s="1"/>
  <c r="AF60" i="339"/>
  <c r="AG60" i="339" s="1"/>
  <c r="Q61" i="339"/>
  <c r="R61" i="339" s="1"/>
  <c r="AL62" i="339"/>
  <c r="AM62" i="339" s="1"/>
  <c r="N62" i="339"/>
  <c r="O62" i="339" s="1"/>
  <c r="AI62" i="339"/>
  <c r="AJ62" i="339" s="1"/>
  <c r="K62" i="339"/>
  <c r="L62" i="339" s="1"/>
  <c r="AF64" i="339"/>
  <c r="AG64" i="339" s="1"/>
  <c r="AI38" i="339"/>
  <c r="AJ38" i="339" s="1"/>
  <c r="AF44" i="339"/>
  <c r="AG44" i="339" s="1"/>
  <c r="AL46" i="339"/>
  <c r="AM46" i="339" s="1"/>
  <c r="N46" i="339"/>
  <c r="O46" i="339" s="1"/>
  <c r="AI46" i="339"/>
  <c r="AJ46" i="339" s="1"/>
  <c r="K46" i="339"/>
  <c r="L46" i="339" s="1"/>
  <c r="AF48" i="339"/>
  <c r="AG48" i="339" s="1"/>
  <c r="AF52" i="339"/>
  <c r="AG52" i="339" s="1"/>
  <c r="AF54" i="339"/>
  <c r="AG54" i="339" s="1"/>
  <c r="AI56" i="339"/>
  <c r="AJ56" i="339" s="1"/>
  <c r="K56" i="339"/>
  <c r="L56" i="339" s="1"/>
  <c r="AF56" i="339"/>
  <c r="AG56" i="339" s="1"/>
  <c r="H56" i="339"/>
  <c r="I56" i="339" s="1"/>
  <c r="AC60" i="339"/>
  <c r="AD60" i="339" s="1"/>
  <c r="AF62" i="339"/>
  <c r="AG62" i="339" s="1"/>
  <c r="E64" i="339"/>
  <c r="F64" i="339" s="1"/>
  <c r="Q65" i="339"/>
  <c r="R65" i="339" s="1"/>
  <c r="N66" i="339"/>
  <c r="O66" i="339" s="1"/>
  <c r="W37" i="339"/>
  <c r="X37" i="339" s="1"/>
  <c r="Z21" i="339"/>
  <c r="AA21" i="339" s="1"/>
  <c r="AP21" i="339" s="1"/>
  <c r="C21" i="339" s="1"/>
  <c r="T27" i="339"/>
  <c r="U27" i="339" s="1"/>
  <c r="AP27" i="339" s="1"/>
  <c r="C27" i="339" s="1"/>
  <c r="H28" i="339"/>
  <c r="I28" i="339" s="1"/>
  <c r="T33" i="339"/>
  <c r="U33" i="339" s="1"/>
  <c r="AP33" i="339" s="1"/>
  <c r="C33" i="339" s="1"/>
  <c r="H38" i="339"/>
  <c r="I38" i="339" s="1"/>
  <c r="AC44" i="339"/>
  <c r="AD44" i="339" s="1"/>
  <c r="AF46" i="339"/>
  <c r="AG46" i="339" s="1"/>
  <c r="E48" i="339"/>
  <c r="F48" i="339" s="1"/>
  <c r="Q49" i="339"/>
  <c r="R49" i="339" s="1"/>
  <c r="AF50" i="339"/>
  <c r="AG50" i="339" s="1"/>
  <c r="H50" i="339"/>
  <c r="I50" i="339" s="1"/>
  <c r="AC50" i="339"/>
  <c r="AD50" i="339" s="1"/>
  <c r="E50" i="339"/>
  <c r="F50" i="339" s="1"/>
  <c r="AI50" i="339"/>
  <c r="AJ50" i="339" s="1"/>
  <c r="E52" i="339"/>
  <c r="F52" i="339" s="1"/>
  <c r="E54" i="339"/>
  <c r="F54" i="339" s="1"/>
  <c r="T61" i="339"/>
  <c r="U61" i="339" s="1"/>
  <c r="E62" i="339"/>
  <c r="F62" i="339" s="1"/>
  <c r="AP62" i="339" s="1"/>
  <c r="C62" i="339" s="1"/>
  <c r="AI64" i="339"/>
  <c r="AJ64" i="339" s="1"/>
  <c r="W65" i="339"/>
  <c r="X65" i="339" s="1"/>
  <c r="T65" i="339"/>
  <c r="U65" i="339" s="1"/>
  <c r="AO65" i="339"/>
  <c r="W31" i="339"/>
  <c r="X31" i="339" s="1"/>
  <c r="W41" i="339"/>
  <c r="X41" i="339" s="1"/>
  <c r="Z17" i="339"/>
  <c r="AA17" i="339" s="1"/>
  <c r="Z19" i="339"/>
  <c r="AA19" i="339" s="1"/>
  <c r="Z27" i="339"/>
  <c r="AA27" i="339" s="1"/>
  <c r="AL28" i="339"/>
  <c r="AM28" i="339" s="1"/>
  <c r="Z31" i="339"/>
  <c r="AA31" i="339" s="1"/>
  <c r="Z37" i="339"/>
  <c r="AA37" i="339" s="1"/>
  <c r="AL38" i="339"/>
  <c r="AM38" i="339" s="1"/>
  <c r="Z41" i="339"/>
  <c r="AA41" i="339" s="1"/>
  <c r="AI44" i="339"/>
  <c r="AJ44" i="339" s="1"/>
  <c r="E46" i="339"/>
  <c r="F46" i="339" s="1"/>
  <c r="AP46" i="339" s="1"/>
  <c r="C46" i="339" s="1"/>
  <c r="AI48" i="339"/>
  <c r="AJ48" i="339" s="1"/>
  <c r="AI52" i="339"/>
  <c r="AJ52" i="339" s="1"/>
  <c r="AI54" i="339"/>
  <c r="AJ54" i="339" s="1"/>
  <c r="E56" i="339"/>
  <c r="F56" i="339" s="1"/>
  <c r="AL56" i="339"/>
  <c r="AM56" i="339" s="1"/>
  <c r="H60" i="339"/>
  <c r="I60" i="339" s="1"/>
  <c r="H64" i="339"/>
  <c r="I64" i="339" s="1"/>
  <c r="Q66" i="339"/>
  <c r="R66" i="339" s="1"/>
  <c r="AC17" i="339"/>
  <c r="AD17" i="339" s="1"/>
  <c r="AD22" i="339" s="1"/>
  <c r="K28" i="339"/>
  <c r="L28" i="339" s="1"/>
  <c r="K38" i="339"/>
  <c r="L38" i="339" s="1"/>
  <c r="H44" i="339"/>
  <c r="I44" i="339" s="1"/>
  <c r="H48" i="339"/>
  <c r="I48" i="339" s="1"/>
  <c r="T49" i="339"/>
  <c r="U49" i="339" s="1"/>
  <c r="AL50" i="339"/>
  <c r="AM50" i="339" s="1"/>
  <c r="H52" i="339"/>
  <c r="I52" i="339" s="1"/>
  <c r="H54" i="339"/>
  <c r="I54" i="339" s="1"/>
  <c r="AL60" i="339"/>
  <c r="AM60" i="339" s="1"/>
  <c r="W61" i="339"/>
  <c r="X61" i="339" s="1"/>
  <c r="H62" i="339"/>
  <c r="I62" i="339" s="1"/>
  <c r="AL64" i="339"/>
  <c r="AM64" i="339" s="1"/>
  <c r="AC65" i="339"/>
  <c r="AD65" i="339" s="1"/>
  <c r="T66" i="339"/>
  <c r="U66" i="339" s="1"/>
  <c r="AC21" i="339"/>
  <c r="AD21" i="339" s="1"/>
  <c r="W33" i="339"/>
  <c r="X33" i="339" s="1"/>
  <c r="E17" i="339"/>
  <c r="F17" i="339" s="1"/>
  <c r="T21" i="339"/>
  <c r="U21" i="339" s="1"/>
  <c r="AO21" i="339"/>
  <c r="AC33" i="339"/>
  <c r="AD33" i="339" s="1"/>
  <c r="AL44" i="339"/>
  <c r="AM44" i="339" s="1"/>
  <c r="H46" i="339"/>
  <c r="I46" i="339" s="1"/>
  <c r="AL48" i="339"/>
  <c r="AM48" i="339" s="1"/>
  <c r="K50" i="339"/>
  <c r="L50" i="339" s="1"/>
  <c r="AL54" i="339"/>
  <c r="AM54" i="339" s="1"/>
  <c r="K60" i="339"/>
  <c r="L60" i="339" s="1"/>
  <c r="AO62" i="339"/>
  <c r="K64" i="339"/>
  <c r="L64" i="339" s="1"/>
  <c r="AF17" i="339"/>
  <c r="AG17" i="339" s="1"/>
  <c r="AI19" i="339"/>
  <c r="AJ19" i="339" s="1"/>
  <c r="AJ22" i="339" s="1"/>
  <c r="K19" i="339"/>
  <c r="L19" i="339" s="1"/>
  <c r="AP19" i="339" s="1"/>
  <c r="C19" i="339" s="1"/>
  <c r="AF21" i="339"/>
  <c r="AG21" i="339" s="1"/>
  <c r="W27" i="339"/>
  <c r="X27" i="339" s="1"/>
  <c r="N28" i="339"/>
  <c r="O28" i="339" s="1"/>
  <c r="AO28" i="339"/>
  <c r="AO31" i="339"/>
  <c r="Q31" i="339"/>
  <c r="R31" i="339" s="1"/>
  <c r="AP31" i="339" s="1"/>
  <c r="C31" i="339" s="1"/>
  <c r="T37" i="339"/>
  <c r="U37" i="339" s="1"/>
  <c r="AP37" i="339" s="1"/>
  <c r="C37" i="339" s="1"/>
  <c r="AO37" i="339"/>
  <c r="N38" i="339"/>
  <c r="O38" i="339" s="1"/>
  <c r="AO38" i="339"/>
  <c r="AL41" i="339"/>
  <c r="AM41" i="339" s="1"/>
  <c r="N41" i="339"/>
  <c r="O41" i="339" s="1"/>
  <c r="AP41" i="339" s="1"/>
  <c r="C41" i="339" s="1"/>
  <c r="K44" i="339"/>
  <c r="L44" i="339" s="1"/>
  <c r="AO46" i="339"/>
  <c r="K48" i="339"/>
  <c r="L48" i="339" s="1"/>
  <c r="W49" i="339"/>
  <c r="X49" i="339" s="1"/>
  <c r="X67" i="339" s="1"/>
  <c r="K52" i="339"/>
  <c r="L52" i="339" s="1"/>
  <c r="AO52" i="339"/>
  <c r="K54" i="339"/>
  <c r="L54" i="339" s="1"/>
  <c r="N56" i="339"/>
  <c r="O56" i="339" s="1"/>
  <c r="AO56" i="339"/>
  <c r="Z61" i="339"/>
  <c r="AA61" i="339" s="1"/>
  <c r="AF65" i="339"/>
  <c r="AG65" i="339" s="1"/>
  <c r="AI66" i="339"/>
  <c r="AJ66" i="339" s="1"/>
  <c r="AO66" i="339"/>
  <c r="W66" i="339"/>
  <c r="X66" i="339" s="1"/>
  <c r="Z66" i="339"/>
  <c r="AA66" i="339" s="1"/>
  <c r="Z28" i="339"/>
  <c r="AA28" i="339" s="1"/>
  <c r="W38" i="339"/>
  <c r="X38" i="339" s="1"/>
  <c r="Z44" i="339"/>
  <c r="AA44" i="339" s="1"/>
  <c r="W54" i="339"/>
  <c r="X54" i="339" s="1"/>
  <c r="Z60" i="339"/>
  <c r="AA60" i="339" s="1"/>
  <c r="E66" i="339"/>
  <c r="F66" i="339" s="1"/>
  <c r="AC66" i="339"/>
  <c r="AD66" i="339" s="1"/>
  <c r="E28" i="339"/>
  <c r="F28" i="339" s="1"/>
  <c r="AP28" i="339" s="1"/>
  <c r="C28" i="339" s="1"/>
  <c r="E44" i="339"/>
  <c r="F44" i="339" s="1"/>
  <c r="E60" i="339"/>
  <c r="F60" i="339" s="1"/>
  <c r="H66" i="339"/>
  <c r="I66" i="339" s="1"/>
  <c r="W49" i="338"/>
  <c r="X49" i="338" s="1"/>
  <c r="AC49" i="338"/>
  <c r="AD49" i="338" s="1"/>
  <c r="Z49" i="338"/>
  <c r="AA49" i="338" s="1"/>
  <c r="T49" i="338"/>
  <c r="U49" i="338" s="1"/>
  <c r="Q49" i="338"/>
  <c r="R49" i="338" s="1"/>
  <c r="AO49" i="338"/>
  <c r="N49" i="338"/>
  <c r="O49" i="338" s="1"/>
  <c r="K49" i="338"/>
  <c r="L49" i="338" s="1"/>
  <c r="AL49" i="338"/>
  <c r="AM49" i="338" s="1"/>
  <c r="H49" i="338"/>
  <c r="I49" i="338" s="1"/>
  <c r="E49" i="338"/>
  <c r="F49" i="338" s="1"/>
  <c r="AF51" i="338"/>
  <c r="AG51" i="338" s="1"/>
  <c r="H51" i="338"/>
  <c r="I51" i="338" s="1"/>
  <c r="Z51" i="338"/>
  <c r="AA51" i="338" s="1"/>
  <c r="W51" i="338"/>
  <c r="X51" i="338" s="1"/>
  <c r="T51" i="338"/>
  <c r="U51" i="338" s="1"/>
  <c r="Q51" i="338"/>
  <c r="R51" i="338" s="1"/>
  <c r="AO51" i="338"/>
  <c r="N51" i="338"/>
  <c r="O51" i="338" s="1"/>
  <c r="K51" i="338"/>
  <c r="L51" i="338" s="1"/>
  <c r="AI51" i="338"/>
  <c r="AJ51" i="338" s="1"/>
  <c r="AL57" i="338"/>
  <c r="AM57" i="338" s="1"/>
  <c r="N57" i="338"/>
  <c r="O57" i="338" s="1"/>
  <c r="AI57" i="338"/>
  <c r="AJ57" i="338" s="1"/>
  <c r="K57" i="338"/>
  <c r="L57" i="338" s="1"/>
  <c r="AF57" i="338"/>
  <c r="AG57" i="338" s="1"/>
  <c r="H57" i="338"/>
  <c r="I57" i="338" s="1"/>
  <c r="AC57" i="338"/>
  <c r="AD57" i="338" s="1"/>
  <c r="Z57" i="338"/>
  <c r="AA57" i="338" s="1"/>
  <c r="W57" i="338"/>
  <c r="X57" i="338" s="1"/>
  <c r="T57" i="338"/>
  <c r="U57" i="338" s="1"/>
  <c r="Q57" i="338"/>
  <c r="R57" i="338" s="1"/>
  <c r="E57" i="338"/>
  <c r="F57" i="338" s="1"/>
  <c r="AO57" i="338"/>
  <c r="AF19" i="338"/>
  <c r="AG19" i="338" s="1"/>
  <c r="H19" i="338"/>
  <c r="I19" i="338" s="1"/>
  <c r="AP19" i="338" s="1"/>
  <c r="C19" i="338" s="1"/>
  <c r="W19" i="338"/>
  <c r="X19" i="338" s="1"/>
  <c r="Q19" i="338"/>
  <c r="R19" i="338" s="1"/>
  <c r="K19" i="338"/>
  <c r="L19" i="338" s="1"/>
  <c r="T19" i="338"/>
  <c r="U19" i="338" s="1"/>
  <c r="U22" i="338" s="1"/>
  <c r="AO19" i="338"/>
  <c r="N19" i="338"/>
  <c r="O19" i="338" s="1"/>
  <c r="O22" i="338" s="1"/>
  <c r="AL19" i="338"/>
  <c r="AM19" i="338" s="1"/>
  <c r="AI19" i="338"/>
  <c r="AJ19" i="338" s="1"/>
  <c r="E32" i="338"/>
  <c r="F32" i="338" s="1"/>
  <c r="AC51" i="338"/>
  <c r="AD51" i="338" s="1"/>
  <c r="AF49" i="338"/>
  <c r="AG49" i="338" s="1"/>
  <c r="AC32" i="338"/>
  <c r="AD32" i="338" s="1"/>
  <c r="AI49" i="338"/>
  <c r="AJ49" i="338" s="1"/>
  <c r="AL51" i="338"/>
  <c r="AM51" i="338" s="1"/>
  <c r="AP51" i="338" s="1"/>
  <c r="C51" i="338" s="1"/>
  <c r="AI40" i="338"/>
  <c r="AJ40" i="338" s="1"/>
  <c r="K40" i="338"/>
  <c r="L40" i="338" s="1"/>
  <c r="Z40" i="338"/>
  <c r="AA40" i="338" s="1"/>
  <c r="W40" i="338"/>
  <c r="X40" i="338" s="1"/>
  <c r="T40" i="338"/>
  <c r="U40" i="338" s="1"/>
  <c r="Q40" i="338"/>
  <c r="R40" i="338" s="1"/>
  <c r="AO40" i="338"/>
  <c r="N40" i="338"/>
  <c r="O40" i="338" s="1"/>
  <c r="AL40" i="338"/>
  <c r="AM40" i="338" s="1"/>
  <c r="H40" i="338"/>
  <c r="I40" i="338" s="1"/>
  <c r="AF40" i="338"/>
  <c r="AG40" i="338" s="1"/>
  <c r="E40" i="338"/>
  <c r="F40" i="338" s="1"/>
  <c r="AC40" i="338"/>
  <c r="AD40" i="338" s="1"/>
  <c r="AC19" i="338"/>
  <c r="AD19" i="338" s="1"/>
  <c r="AD22" i="338" s="1"/>
  <c r="Q37" i="338"/>
  <c r="R37" i="338" s="1"/>
  <c r="Z37" i="338"/>
  <c r="AA37" i="338" s="1"/>
  <c r="W37" i="338"/>
  <c r="X37" i="338" s="1"/>
  <c r="T37" i="338"/>
  <c r="U37" i="338" s="1"/>
  <c r="AO37" i="338"/>
  <c r="N37" i="338"/>
  <c r="O37" i="338" s="1"/>
  <c r="AL37" i="338"/>
  <c r="AM37" i="338" s="1"/>
  <c r="K37" i="338"/>
  <c r="L37" i="338" s="1"/>
  <c r="AI37" i="338"/>
  <c r="AJ37" i="338" s="1"/>
  <c r="H37" i="338"/>
  <c r="I37" i="338" s="1"/>
  <c r="W32" i="338"/>
  <c r="X32" i="338" s="1"/>
  <c r="AO32" i="338"/>
  <c r="Z32" i="338"/>
  <c r="AA32" i="338" s="1"/>
  <c r="T32" i="338"/>
  <c r="U32" i="338" s="1"/>
  <c r="Q32" i="338"/>
  <c r="R32" i="338" s="1"/>
  <c r="AL32" i="338"/>
  <c r="AM32" i="338" s="1"/>
  <c r="N32" i="338"/>
  <c r="O32" i="338" s="1"/>
  <c r="K32" i="338"/>
  <c r="L32" i="338" s="1"/>
  <c r="AI32" i="338"/>
  <c r="AJ32" i="338" s="1"/>
  <c r="H32" i="338"/>
  <c r="I32" i="338" s="1"/>
  <c r="AI25" i="338"/>
  <c r="AJ25" i="338" s="1"/>
  <c r="K25" i="338"/>
  <c r="L25" i="338" s="1"/>
  <c r="AO25" i="338"/>
  <c r="Z25" i="338"/>
  <c r="AA25" i="338" s="1"/>
  <c r="AA43" i="338" s="1"/>
  <c r="W25" i="338"/>
  <c r="X25" i="338" s="1"/>
  <c r="T25" i="338"/>
  <c r="U25" i="338" s="1"/>
  <c r="U43" i="338" s="1"/>
  <c r="Q25" i="338"/>
  <c r="R25" i="338" s="1"/>
  <c r="N25" i="338"/>
  <c r="O25" i="338" s="1"/>
  <c r="AL25" i="338"/>
  <c r="AM25" i="338" s="1"/>
  <c r="H25" i="338"/>
  <c r="I25" i="338" s="1"/>
  <c r="AF25" i="338"/>
  <c r="AG25" i="338" s="1"/>
  <c r="E25" i="338"/>
  <c r="F25" i="338" s="1"/>
  <c r="E37" i="338"/>
  <c r="F37" i="338" s="1"/>
  <c r="AP37" i="338" s="1"/>
  <c r="C37" i="338" s="1"/>
  <c r="AO63" i="338"/>
  <c r="Q63" i="338"/>
  <c r="R63" i="338" s="1"/>
  <c r="AL63" i="338"/>
  <c r="AM63" i="338" s="1"/>
  <c r="N63" i="338"/>
  <c r="O63" i="338" s="1"/>
  <c r="AI63" i="338"/>
  <c r="AJ63" i="338" s="1"/>
  <c r="K63" i="338"/>
  <c r="L63" i="338" s="1"/>
  <c r="AC63" i="338"/>
  <c r="AD63" i="338" s="1"/>
  <c r="Z63" i="338"/>
  <c r="AA63" i="338" s="1"/>
  <c r="W63" i="338"/>
  <c r="X63" i="338" s="1"/>
  <c r="T63" i="338"/>
  <c r="U63" i="338" s="1"/>
  <c r="H63" i="338"/>
  <c r="I63" i="338" s="1"/>
  <c r="E63" i="338"/>
  <c r="F63" i="338" s="1"/>
  <c r="AP63" i="338" s="1"/>
  <c r="C63" i="338" s="1"/>
  <c r="AF63" i="338"/>
  <c r="AG63" i="338" s="1"/>
  <c r="T53" i="338"/>
  <c r="U53" i="338" s="1"/>
  <c r="AO53" i="338"/>
  <c r="Q53" i="338"/>
  <c r="R53" i="338" s="1"/>
  <c r="AC53" i="338"/>
  <c r="AD53" i="338" s="1"/>
  <c r="Z53" i="338"/>
  <c r="AA53" i="338" s="1"/>
  <c r="W53" i="338"/>
  <c r="X53" i="338" s="1"/>
  <c r="N53" i="338"/>
  <c r="O53" i="338" s="1"/>
  <c r="K53" i="338"/>
  <c r="L53" i="338" s="1"/>
  <c r="AL53" i="338"/>
  <c r="AM53" i="338" s="1"/>
  <c r="H53" i="338"/>
  <c r="I53" i="338" s="1"/>
  <c r="AI53" i="338"/>
  <c r="AJ53" i="338" s="1"/>
  <c r="E53" i="338"/>
  <c r="F53" i="338" s="1"/>
  <c r="T42" i="338"/>
  <c r="U42" i="338" s="1"/>
  <c r="W42" i="338"/>
  <c r="X42" i="338" s="1"/>
  <c r="AO42" i="338"/>
  <c r="N42" i="338"/>
  <c r="O42" i="338" s="1"/>
  <c r="Q42" i="338"/>
  <c r="R42" i="338" s="1"/>
  <c r="AL42" i="338"/>
  <c r="AM42" i="338" s="1"/>
  <c r="K42" i="338"/>
  <c r="L42" i="338" s="1"/>
  <c r="AI42" i="338"/>
  <c r="AJ42" i="338" s="1"/>
  <c r="H42" i="338"/>
  <c r="I42" i="338" s="1"/>
  <c r="AF42" i="338"/>
  <c r="AG42" i="338" s="1"/>
  <c r="E42" i="338"/>
  <c r="F42" i="338" s="1"/>
  <c r="K17" i="338"/>
  <c r="L17" i="338" s="1"/>
  <c r="AI17" i="338"/>
  <c r="AJ17" i="338" s="1"/>
  <c r="Q18" i="338"/>
  <c r="R18" i="338" s="1"/>
  <c r="R22" i="338" s="1"/>
  <c r="R70" i="338" s="1"/>
  <c r="K20" i="338"/>
  <c r="L20" i="338" s="1"/>
  <c r="W21" i="338"/>
  <c r="X21" i="338" s="1"/>
  <c r="Q26" i="338"/>
  <c r="R26" i="338" s="1"/>
  <c r="AC27" i="338"/>
  <c r="AD27" i="338" s="1"/>
  <c r="W29" i="338"/>
  <c r="X29" i="338" s="1"/>
  <c r="AI30" i="338"/>
  <c r="AJ30" i="338" s="1"/>
  <c r="T31" i="338"/>
  <c r="U31" i="338" s="1"/>
  <c r="N33" i="338"/>
  <c r="O33" i="338" s="1"/>
  <c r="AL35" i="338"/>
  <c r="AM35" i="338" s="1"/>
  <c r="K38" i="338"/>
  <c r="L38" i="338" s="1"/>
  <c r="AP38" i="338" s="1"/>
  <c r="C38" i="338" s="1"/>
  <c r="AL38" i="338"/>
  <c r="AM38" i="338" s="1"/>
  <c r="T39" i="338"/>
  <c r="U39" i="338" s="1"/>
  <c r="Q41" i="338"/>
  <c r="R41" i="338" s="1"/>
  <c r="AC45" i="338"/>
  <c r="AD45" i="338" s="1"/>
  <c r="E45" i="338"/>
  <c r="F45" i="338" s="1"/>
  <c r="Q46" i="338"/>
  <c r="R46" i="338" s="1"/>
  <c r="AO47" i="338"/>
  <c r="AL47" i="338"/>
  <c r="AM47" i="338" s="1"/>
  <c r="N47" i="338"/>
  <c r="O47" i="338" s="1"/>
  <c r="AP47" i="338" s="1"/>
  <c r="C47" i="338" s="1"/>
  <c r="AI56" i="338"/>
  <c r="AJ56" i="338" s="1"/>
  <c r="K56" i="338"/>
  <c r="L56" i="338" s="1"/>
  <c r="AF56" i="338"/>
  <c r="AG56" i="338" s="1"/>
  <c r="H56" i="338"/>
  <c r="I56" i="338" s="1"/>
  <c r="AC56" i="338"/>
  <c r="AD56" i="338" s="1"/>
  <c r="E56" i="338"/>
  <c r="F56" i="338" s="1"/>
  <c r="AC59" i="338"/>
  <c r="AD59" i="338" s="1"/>
  <c r="AL62" i="338"/>
  <c r="AM62" i="338" s="1"/>
  <c r="N62" i="338"/>
  <c r="O62" i="338" s="1"/>
  <c r="AI62" i="338"/>
  <c r="AJ62" i="338" s="1"/>
  <c r="K62" i="338"/>
  <c r="L62" i="338" s="1"/>
  <c r="AF62" i="338"/>
  <c r="AG62" i="338" s="1"/>
  <c r="H62" i="338"/>
  <c r="I62" i="338" s="1"/>
  <c r="Z21" i="338"/>
  <c r="AA21" i="338" s="1"/>
  <c r="Q33" i="338"/>
  <c r="R33" i="338" s="1"/>
  <c r="T46" i="338"/>
  <c r="U46" i="338" s="1"/>
  <c r="U67" i="338" s="1"/>
  <c r="N56" i="338"/>
  <c r="O56" i="338" s="1"/>
  <c r="T58" i="338"/>
  <c r="U58" i="338" s="1"/>
  <c r="AO58" i="338"/>
  <c r="Q58" i="338"/>
  <c r="R58" i="338" s="1"/>
  <c r="AL58" i="338"/>
  <c r="AM58" i="338" s="1"/>
  <c r="N58" i="338"/>
  <c r="O58" i="338" s="1"/>
  <c r="AI58" i="338"/>
  <c r="AJ58" i="338" s="1"/>
  <c r="E62" i="338"/>
  <c r="F62" i="338" s="1"/>
  <c r="AL66" i="338"/>
  <c r="AM66" i="338" s="1"/>
  <c r="AF34" i="338"/>
  <c r="AG34" i="338" s="1"/>
  <c r="H34" i="338"/>
  <c r="I34" i="338" s="1"/>
  <c r="Z36" i="338"/>
  <c r="AA36" i="338" s="1"/>
  <c r="T60" i="338"/>
  <c r="U60" i="338" s="1"/>
  <c r="Q61" i="338"/>
  <c r="R61" i="338" s="1"/>
  <c r="W64" i="338"/>
  <c r="X64" i="338" s="1"/>
  <c r="T64" i="338"/>
  <c r="U64" i="338" s="1"/>
  <c r="AO64" i="338"/>
  <c r="Q64" i="338"/>
  <c r="R64" i="338" s="1"/>
  <c r="AI64" i="338"/>
  <c r="AJ64" i="338" s="1"/>
  <c r="AC29" i="338"/>
  <c r="AD29" i="338" s="1"/>
  <c r="E29" i="338"/>
  <c r="F29" i="338" s="1"/>
  <c r="E34" i="338"/>
  <c r="F34" i="338" s="1"/>
  <c r="W46" i="338"/>
  <c r="X46" i="338" s="1"/>
  <c r="Z48" i="338"/>
  <c r="AA48" i="338" s="1"/>
  <c r="W59" i="338"/>
  <c r="X59" i="338" s="1"/>
  <c r="T59" i="338"/>
  <c r="U59" i="338" s="1"/>
  <c r="AO59" i="338"/>
  <c r="Q59" i="338"/>
  <c r="R59" i="338" s="1"/>
  <c r="AI59" i="338"/>
  <c r="AJ59" i="338" s="1"/>
  <c r="Q62" i="338"/>
  <c r="R62" i="338" s="1"/>
  <c r="AI65" i="338"/>
  <c r="AJ65" i="338" s="1"/>
  <c r="AC36" i="338"/>
  <c r="AD36" i="338" s="1"/>
  <c r="T55" i="338"/>
  <c r="U55" i="338" s="1"/>
  <c r="AF60" i="338"/>
  <c r="AG60" i="338" s="1"/>
  <c r="T61" i="338"/>
  <c r="U61" i="338" s="1"/>
  <c r="E64" i="338"/>
  <c r="F64" i="338" s="1"/>
  <c r="AL64" i="338"/>
  <c r="AM64" i="338" s="1"/>
  <c r="E21" i="338"/>
  <c r="F21" i="338" s="1"/>
  <c r="AF21" i="338"/>
  <c r="AG21" i="338" s="1"/>
  <c r="AF24" i="338"/>
  <c r="AG24" i="338" s="1"/>
  <c r="AI29" i="338"/>
  <c r="AJ29" i="338" s="1"/>
  <c r="AO31" i="338"/>
  <c r="AL31" i="338"/>
  <c r="AM31" i="338" s="1"/>
  <c r="N31" i="338"/>
  <c r="O31" i="338" s="1"/>
  <c r="AC31" i="338"/>
  <c r="AD31" i="338" s="1"/>
  <c r="AC44" i="338"/>
  <c r="AD44" i="338" s="1"/>
  <c r="E44" i="338"/>
  <c r="F44" i="338" s="1"/>
  <c r="Z46" i="338"/>
  <c r="AA46" i="338" s="1"/>
  <c r="AA67" i="338" s="1"/>
  <c r="Q52" i="338"/>
  <c r="R52" i="338" s="1"/>
  <c r="AL52" i="338"/>
  <c r="AM52" i="338" s="1"/>
  <c r="N52" i="338"/>
  <c r="O52" i="338" s="1"/>
  <c r="T56" i="338"/>
  <c r="U56" i="338" s="1"/>
  <c r="H58" i="338"/>
  <c r="I58" i="338" s="1"/>
  <c r="AP58" i="338" s="1"/>
  <c r="C58" i="338" s="1"/>
  <c r="E59" i="338"/>
  <c r="F59" i="338" s="1"/>
  <c r="AL59" i="338"/>
  <c r="AM59" i="338" s="1"/>
  <c r="T62" i="338"/>
  <c r="U62" i="338" s="1"/>
  <c r="AL65" i="338"/>
  <c r="AM65" i="338" s="1"/>
  <c r="H29" i="338"/>
  <c r="I29" i="338" s="1"/>
  <c r="Z33" i="338"/>
  <c r="AA33" i="338" s="1"/>
  <c r="AL34" i="338"/>
  <c r="AM34" i="338" s="1"/>
  <c r="E36" i="338"/>
  <c r="F36" i="338" s="1"/>
  <c r="AF36" i="338"/>
  <c r="AG36" i="338" s="1"/>
  <c r="W48" i="338"/>
  <c r="X48" i="338" s="1"/>
  <c r="T48" i="338"/>
  <c r="U48" i="338" s="1"/>
  <c r="AO48" i="338"/>
  <c r="W61" i="338"/>
  <c r="X61" i="338" s="1"/>
  <c r="Z65" i="338"/>
  <c r="AA65" i="338" s="1"/>
  <c r="AI24" i="338"/>
  <c r="AJ24" i="338" s="1"/>
  <c r="AJ43" i="338" s="1"/>
  <c r="K24" i="338"/>
  <c r="L24" i="338" s="1"/>
  <c r="L43" i="338" s="1"/>
  <c r="AF18" i="338"/>
  <c r="AG18" i="338" s="1"/>
  <c r="AG22" i="338" s="1"/>
  <c r="H18" i="338"/>
  <c r="I18" i="338" s="1"/>
  <c r="AP18" i="338" s="1"/>
  <c r="C18" i="338" s="1"/>
  <c r="AC26" i="338"/>
  <c r="AD26" i="338" s="1"/>
  <c r="K34" i="338"/>
  <c r="L34" i="338" s="1"/>
  <c r="AC55" i="338"/>
  <c r="AD55" i="338" s="1"/>
  <c r="E55" i="338"/>
  <c r="F55" i="338" s="1"/>
  <c r="W54" i="338"/>
  <c r="X54" i="338" s="1"/>
  <c r="W60" i="338"/>
  <c r="X60" i="338" s="1"/>
  <c r="W55" i="338"/>
  <c r="X55" i="338" s="1"/>
  <c r="AO54" i="338"/>
  <c r="W66" i="338"/>
  <c r="X66" i="338" s="1"/>
  <c r="Q65" i="338"/>
  <c r="R65" i="338" s="1"/>
  <c r="T66" i="338"/>
  <c r="U66" i="338" s="1"/>
  <c r="AO66" i="338"/>
  <c r="Q66" i="338"/>
  <c r="R66" i="338" s="1"/>
  <c r="AF65" i="338"/>
  <c r="AG65" i="338" s="1"/>
  <c r="W17" i="338"/>
  <c r="X17" i="338" s="1"/>
  <c r="Z20" i="338"/>
  <c r="AA20" i="338" s="1"/>
  <c r="H21" i="338"/>
  <c r="I21" i="338" s="1"/>
  <c r="AI21" i="338"/>
  <c r="AJ21" i="338" s="1"/>
  <c r="W23" i="338"/>
  <c r="X23" i="338" s="1"/>
  <c r="H24" i="338"/>
  <c r="I24" i="338" s="1"/>
  <c r="I43" i="338" s="1"/>
  <c r="N27" i="338"/>
  <c r="O27" i="338" s="1"/>
  <c r="AP27" i="338" s="1"/>
  <c r="C27" i="338" s="1"/>
  <c r="Z28" i="338"/>
  <c r="AA28" i="338" s="1"/>
  <c r="K29" i="338"/>
  <c r="L29" i="338" s="1"/>
  <c r="AL29" i="338"/>
  <c r="AM29" i="338" s="1"/>
  <c r="AM43" i="338" s="1"/>
  <c r="E31" i="338"/>
  <c r="F31" i="338" s="1"/>
  <c r="AF31" i="338"/>
  <c r="AG31" i="338" s="1"/>
  <c r="AC33" i="338"/>
  <c r="AD33" i="338" s="1"/>
  <c r="H39" i="338"/>
  <c r="I39" i="338" s="1"/>
  <c r="AP39" i="338" s="1"/>
  <c r="C39" i="338" s="1"/>
  <c r="AI39" i="338"/>
  <c r="AJ39" i="338" s="1"/>
  <c r="AI41" i="338"/>
  <c r="AJ41" i="338" s="1"/>
  <c r="K41" i="338"/>
  <c r="L41" i="338" s="1"/>
  <c r="AP41" i="338" s="1"/>
  <c r="C41" i="338" s="1"/>
  <c r="AC41" i="338"/>
  <c r="AD41" i="338" s="1"/>
  <c r="Q45" i="338"/>
  <c r="R45" i="338" s="1"/>
  <c r="R67" i="338" s="1"/>
  <c r="Q47" i="338"/>
  <c r="R47" i="338" s="1"/>
  <c r="AF48" i="338"/>
  <c r="AG48" i="338" s="1"/>
  <c r="AF50" i="338"/>
  <c r="AG50" i="338" s="1"/>
  <c r="H50" i="338"/>
  <c r="I50" i="338" s="1"/>
  <c r="AC50" i="338"/>
  <c r="AD50" i="338" s="1"/>
  <c r="E50" i="338"/>
  <c r="F50" i="338" s="1"/>
  <c r="AP50" i="338" s="1"/>
  <c r="C50" i="338" s="1"/>
  <c r="AI50" i="338"/>
  <c r="AJ50" i="338" s="1"/>
  <c r="E52" i="338"/>
  <c r="F52" i="338" s="1"/>
  <c r="W56" i="338"/>
  <c r="X56" i="338" s="1"/>
  <c r="K58" i="338"/>
  <c r="L58" i="338" s="1"/>
  <c r="H59" i="338"/>
  <c r="I59" i="338" s="1"/>
  <c r="W62" i="338"/>
  <c r="X62" i="338" s="1"/>
  <c r="E65" i="338"/>
  <c r="F65" i="338" s="1"/>
  <c r="AC21" i="338"/>
  <c r="AD21" i="338" s="1"/>
  <c r="AC24" i="338"/>
  <c r="AD24" i="338" s="1"/>
  <c r="AD43" i="338" s="1"/>
  <c r="AF29" i="338"/>
  <c r="AG29" i="338" s="1"/>
  <c r="H36" i="338"/>
  <c r="I36" i="338" s="1"/>
  <c r="AL46" i="338"/>
  <c r="AM46" i="338" s="1"/>
  <c r="N46" i="338"/>
  <c r="O46" i="338" s="1"/>
  <c r="AI46" i="338"/>
  <c r="AJ46" i="338" s="1"/>
  <c r="AJ67" i="338" s="1"/>
  <c r="K46" i="338"/>
  <c r="L46" i="338" s="1"/>
  <c r="AC60" i="338"/>
  <c r="AD60" i="338" s="1"/>
  <c r="AL60" i="338"/>
  <c r="AM60" i="338" s="1"/>
  <c r="AI61" i="338"/>
  <c r="AJ61" i="338" s="1"/>
  <c r="K64" i="338"/>
  <c r="L64" i="338" s="1"/>
  <c r="AO65" i="338"/>
  <c r="AL21" i="338"/>
  <c r="AM21" i="338" s="1"/>
  <c r="E33" i="338"/>
  <c r="F33" i="338" s="1"/>
  <c r="AF46" i="338"/>
  <c r="AG46" i="338" s="1"/>
  <c r="AG67" i="338" s="1"/>
  <c r="AI48" i="338"/>
  <c r="AJ48" i="338" s="1"/>
  <c r="H52" i="338"/>
  <c r="I52" i="338" s="1"/>
  <c r="Z56" i="338"/>
  <c r="AA56" i="338" s="1"/>
  <c r="W58" i="338"/>
  <c r="X58" i="338" s="1"/>
  <c r="K59" i="338"/>
  <c r="L59" i="338" s="1"/>
  <c r="Z62" i="338"/>
  <c r="AA62" i="338" s="1"/>
  <c r="H65" i="338"/>
  <c r="I65" i="338" s="1"/>
  <c r="AF66" i="338"/>
  <c r="AG66" i="338" s="1"/>
  <c r="AI34" i="338"/>
  <c r="AJ34" i="338" s="1"/>
  <c r="N34" i="338"/>
  <c r="O34" i="338" s="1"/>
  <c r="K21" i="338"/>
  <c r="L21" i="338" s="1"/>
  <c r="AL36" i="338"/>
  <c r="AM36" i="338" s="1"/>
  <c r="N24" i="338"/>
  <c r="O24" i="338" s="1"/>
  <c r="O43" i="338" s="1"/>
  <c r="H26" i="338"/>
  <c r="I26" i="338" s="1"/>
  <c r="AP26" i="338" s="1"/>
  <c r="C26" i="338" s="1"/>
  <c r="AI26" i="338"/>
  <c r="AJ26" i="338" s="1"/>
  <c r="AO29" i="338"/>
  <c r="Q34" i="338"/>
  <c r="R34" i="338" s="1"/>
  <c r="K36" i="338"/>
  <c r="L36" i="338" s="1"/>
  <c r="K44" i="338"/>
  <c r="L44" i="338" s="1"/>
  <c r="AL44" i="338"/>
  <c r="AM44" i="338" s="1"/>
  <c r="E46" i="338"/>
  <c r="F46" i="338" s="1"/>
  <c r="H48" i="338"/>
  <c r="I48" i="338" s="1"/>
  <c r="AP48" i="338" s="1"/>
  <c r="C48" i="338" s="1"/>
  <c r="K50" i="338"/>
  <c r="L50" i="338" s="1"/>
  <c r="K54" i="338"/>
  <c r="L54" i="338" s="1"/>
  <c r="AP54" i="338" s="1"/>
  <c r="C54" i="338" s="1"/>
  <c r="AL55" i="338"/>
  <c r="AM55" i="338" s="1"/>
  <c r="H60" i="338"/>
  <c r="I60" i="338" s="1"/>
  <c r="AL61" i="338"/>
  <c r="AM61" i="338" s="1"/>
  <c r="N64" i="338"/>
  <c r="O64" i="338" s="1"/>
  <c r="Z17" i="338"/>
  <c r="AA17" i="338" s="1"/>
  <c r="AI18" i="338"/>
  <c r="AJ18" i="338" s="1"/>
  <c r="AC20" i="338"/>
  <c r="AD20" i="338" s="1"/>
  <c r="AC28" i="338"/>
  <c r="AD28" i="338" s="1"/>
  <c r="E28" i="338"/>
  <c r="F28" i="338" s="1"/>
  <c r="N29" i="338"/>
  <c r="O29" i="338" s="1"/>
  <c r="H31" i="338"/>
  <c r="I31" i="338" s="1"/>
  <c r="AI31" i="338"/>
  <c r="AJ31" i="338" s="1"/>
  <c r="AF33" i="338"/>
  <c r="AG33" i="338" s="1"/>
  <c r="AO34" i="338"/>
  <c r="E17" i="338"/>
  <c r="F17" i="338" s="1"/>
  <c r="K18" i="338"/>
  <c r="L18" i="338" s="1"/>
  <c r="AL18" i="338"/>
  <c r="AM18" i="338" s="1"/>
  <c r="AM22" i="338" s="1"/>
  <c r="E20" i="338"/>
  <c r="F20" i="338" s="1"/>
  <c r="AF20" i="338"/>
  <c r="AG20" i="338" s="1"/>
  <c r="N21" i="338"/>
  <c r="O21" i="338" s="1"/>
  <c r="AO24" i="338"/>
  <c r="Q29" i="338"/>
  <c r="R29" i="338" s="1"/>
  <c r="K31" i="338"/>
  <c r="L31" i="338" s="1"/>
  <c r="H33" i="338"/>
  <c r="I33" i="338" s="1"/>
  <c r="AI33" i="338"/>
  <c r="AJ33" i="338" s="1"/>
  <c r="AF35" i="338"/>
  <c r="AG35" i="338" s="1"/>
  <c r="H35" i="338"/>
  <c r="I35" i="338" s="1"/>
  <c r="AP35" i="338" s="1"/>
  <c r="C35" i="338" s="1"/>
  <c r="AC35" i="338"/>
  <c r="AD35" i="338" s="1"/>
  <c r="N36" i="338"/>
  <c r="O36" i="338" s="1"/>
  <c r="W45" i="338"/>
  <c r="X45" i="338" s="1"/>
  <c r="X67" i="338" s="1"/>
  <c r="AL48" i="338"/>
  <c r="AM48" i="338" s="1"/>
  <c r="K52" i="338"/>
  <c r="L52" i="338" s="1"/>
  <c r="AO52" i="338"/>
  <c r="Z55" i="338"/>
  <c r="AA55" i="338" s="1"/>
  <c r="AL56" i="338"/>
  <c r="AM56" i="338" s="1"/>
  <c r="Z58" i="338"/>
  <c r="AA58" i="338" s="1"/>
  <c r="N59" i="338"/>
  <c r="O59" i="338" s="1"/>
  <c r="AO60" i="338"/>
  <c r="AC62" i="338"/>
  <c r="AD62" i="338" s="1"/>
  <c r="K65" i="338"/>
  <c r="L65" i="338" s="1"/>
  <c r="K66" i="338"/>
  <c r="L66" i="338" s="1"/>
  <c r="AL24" i="338"/>
  <c r="AM24" i="338" s="1"/>
  <c r="AI36" i="338"/>
  <c r="AJ36" i="338" s="1"/>
  <c r="AO21" i="338"/>
  <c r="Q24" i="338"/>
  <c r="R24" i="338" s="1"/>
  <c r="R43" i="338" s="1"/>
  <c r="K26" i="338"/>
  <c r="L26" i="338" s="1"/>
  <c r="AL26" i="338"/>
  <c r="AM26" i="338" s="1"/>
  <c r="H28" i="338"/>
  <c r="I28" i="338" s="1"/>
  <c r="AI28" i="338"/>
  <c r="AJ28" i="338" s="1"/>
  <c r="AL30" i="338"/>
  <c r="AM30" i="338" s="1"/>
  <c r="N30" i="338"/>
  <c r="O30" i="338" s="1"/>
  <c r="AP30" i="338" s="1"/>
  <c r="C30" i="338" s="1"/>
  <c r="AC30" i="338"/>
  <c r="AD30" i="338" s="1"/>
  <c r="T34" i="338"/>
  <c r="U34" i="338" s="1"/>
  <c r="AO36" i="338"/>
  <c r="N44" i="338"/>
  <c r="O44" i="338" s="1"/>
  <c r="H46" i="338"/>
  <c r="I46" i="338" s="1"/>
  <c r="I67" i="338" s="1"/>
  <c r="K48" i="338"/>
  <c r="L48" i="338" s="1"/>
  <c r="AO50" i="338"/>
  <c r="N54" i="338"/>
  <c r="O54" i="338" s="1"/>
  <c r="H55" i="338"/>
  <c r="I55" i="338" s="1"/>
  <c r="K60" i="338"/>
  <c r="L60" i="338" s="1"/>
  <c r="Z64" i="338"/>
  <c r="AA64" i="338" s="1"/>
  <c r="N66" i="338"/>
  <c r="O66" i="338" s="1"/>
  <c r="Z61" i="338"/>
  <c r="AA61" i="338" s="1"/>
  <c r="T65" i="338"/>
  <c r="U65" i="338" s="1"/>
  <c r="Z66" i="338"/>
  <c r="AA66" i="338" s="1"/>
  <c r="E61" i="338"/>
  <c r="F61" i="338" s="1"/>
  <c r="AC61" i="338"/>
  <c r="AD61" i="338" s="1"/>
  <c r="W65" i="338"/>
  <c r="X65" i="338" s="1"/>
  <c r="Z60" i="338"/>
  <c r="AA60" i="338" s="1"/>
  <c r="E66" i="338"/>
  <c r="F66" i="338" s="1"/>
  <c r="AC66" i="338"/>
  <c r="AD66" i="338" s="1"/>
  <c r="H61" i="338"/>
  <c r="I61" i="338" s="1"/>
  <c r="E60" i="338"/>
  <c r="F60" i="338" s="1"/>
  <c r="H66" i="338"/>
  <c r="I66" i="338" s="1"/>
  <c r="P10" i="327"/>
  <c r="P9" i="327"/>
  <c r="P8" i="327"/>
  <c r="P7" i="327"/>
  <c r="P6" i="327"/>
  <c r="P5" i="327"/>
  <c r="P4" i="327"/>
  <c r="P3" i="327"/>
  <c r="P2" i="327"/>
  <c r="K8" i="327"/>
  <c r="H8" i="327"/>
  <c r="K10" i="327"/>
  <c r="I8" i="327"/>
  <c r="D7" i="327"/>
  <c r="J9" i="327"/>
  <c r="E7" i="327"/>
  <c r="F10" i="327"/>
  <c r="G10" i="327" s="1"/>
  <c r="K9" i="327"/>
  <c r="J8" i="327"/>
  <c r="L9" i="327"/>
  <c r="M9" i="327"/>
  <c r="L10" i="327"/>
  <c r="M10" i="327"/>
  <c r="E9" i="327"/>
  <c r="C10" i="327"/>
  <c r="F8" i="327"/>
  <c r="G8" i="327" s="1"/>
  <c r="AM70" i="351" l="1"/>
  <c r="AP66" i="351"/>
  <c r="C66" i="351" s="1"/>
  <c r="AP28" i="351"/>
  <c r="C28" i="351" s="1"/>
  <c r="AJ67" i="351"/>
  <c r="X67" i="351"/>
  <c r="AP30" i="351"/>
  <c r="C30" i="351" s="1"/>
  <c r="AP48" i="351"/>
  <c r="C48" i="351" s="1"/>
  <c r="F43" i="351"/>
  <c r="AP23" i="351"/>
  <c r="AP52" i="351"/>
  <c r="C52" i="351" s="1"/>
  <c r="R67" i="351"/>
  <c r="AA67" i="351"/>
  <c r="AP32" i="351"/>
  <c r="C32" i="351" s="1"/>
  <c r="AJ43" i="351"/>
  <c r="AJ70" i="351" s="1"/>
  <c r="U67" i="351"/>
  <c r="I43" i="351"/>
  <c r="AG43" i="351"/>
  <c r="AD22" i="351"/>
  <c r="L67" i="351"/>
  <c r="AP57" i="351"/>
  <c r="C57" i="351" s="1"/>
  <c r="F22" i="351"/>
  <c r="AP17" i="351"/>
  <c r="AP26" i="351"/>
  <c r="C26" i="351" s="1"/>
  <c r="AP24" i="351"/>
  <c r="C24" i="351" s="1"/>
  <c r="AP34" i="351"/>
  <c r="C34" i="351" s="1"/>
  <c r="AP56" i="351"/>
  <c r="C56" i="351" s="1"/>
  <c r="AP63" i="351"/>
  <c r="C63" i="351" s="1"/>
  <c r="AP20" i="351"/>
  <c r="C20" i="351" s="1"/>
  <c r="AP31" i="351"/>
  <c r="C31" i="351" s="1"/>
  <c r="AP50" i="351"/>
  <c r="C50" i="351" s="1"/>
  <c r="U22" i="351"/>
  <c r="U70" i="351" s="1"/>
  <c r="AP38" i="351"/>
  <c r="C38" i="351" s="1"/>
  <c r="AP18" i="351"/>
  <c r="C18" i="351" s="1"/>
  <c r="AP39" i="351"/>
  <c r="C39" i="351" s="1"/>
  <c r="AP54" i="351"/>
  <c r="C54" i="351" s="1"/>
  <c r="AP59" i="351"/>
  <c r="C59" i="351" s="1"/>
  <c r="O67" i="351"/>
  <c r="O70" i="351" s="1"/>
  <c r="X22" i="351"/>
  <c r="AP29" i="351"/>
  <c r="C29" i="351" s="1"/>
  <c r="L43" i="351"/>
  <c r="AP40" i="351"/>
  <c r="C40" i="351" s="1"/>
  <c r="L22" i="351"/>
  <c r="L70" i="351" s="1"/>
  <c r="AP35" i="351"/>
  <c r="C35" i="351" s="1"/>
  <c r="AP65" i="351"/>
  <c r="C65" i="351" s="1"/>
  <c r="F67" i="351"/>
  <c r="AP44" i="351"/>
  <c r="AG22" i="351"/>
  <c r="AP33" i="351"/>
  <c r="C33" i="351" s="1"/>
  <c r="AP41" i="351"/>
  <c r="C41" i="351" s="1"/>
  <c r="AP49" i="351"/>
  <c r="C49" i="351" s="1"/>
  <c r="AP37" i="351"/>
  <c r="C37" i="351" s="1"/>
  <c r="I22" i="351"/>
  <c r="I70" i="351" s="1"/>
  <c r="AP45" i="351"/>
  <c r="C45" i="351" s="1"/>
  <c r="AD43" i="351"/>
  <c r="AP36" i="351"/>
  <c r="C36" i="351" s="1"/>
  <c r="AP60" i="351"/>
  <c r="C60" i="351" s="1"/>
  <c r="AP25" i="351"/>
  <c r="C25" i="351" s="1"/>
  <c r="AA43" i="351"/>
  <c r="AA70" i="351" s="1"/>
  <c r="AP47" i="351"/>
  <c r="C47" i="351" s="1"/>
  <c r="X43" i="351"/>
  <c r="AP61" i="351"/>
  <c r="C61" i="351" s="1"/>
  <c r="R43" i="351"/>
  <c r="R70" i="351" s="1"/>
  <c r="AP31" i="350"/>
  <c r="C31" i="350" s="1"/>
  <c r="I43" i="350"/>
  <c r="AP62" i="350"/>
  <c r="C62" i="350" s="1"/>
  <c r="R43" i="350"/>
  <c r="R70" i="350" s="1"/>
  <c r="AP49" i="350"/>
  <c r="C49" i="350" s="1"/>
  <c r="AP27" i="350"/>
  <c r="C27" i="350" s="1"/>
  <c r="U67" i="350"/>
  <c r="U70" i="350" s="1"/>
  <c r="X67" i="350"/>
  <c r="AP26" i="350"/>
  <c r="C26" i="350" s="1"/>
  <c r="AP45" i="350"/>
  <c r="C45" i="350" s="1"/>
  <c r="AP25" i="350"/>
  <c r="C25" i="350" s="1"/>
  <c r="AP54" i="350"/>
  <c r="C54" i="350" s="1"/>
  <c r="F67" i="350"/>
  <c r="AP44" i="350"/>
  <c r="AP42" i="350"/>
  <c r="C42" i="350" s="1"/>
  <c r="AP40" i="350"/>
  <c r="C40" i="350" s="1"/>
  <c r="AM43" i="350"/>
  <c r="F22" i="350"/>
  <c r="AP17" i="350"/>
  <c r="O67" i="350"/>
  <c r="AG67" i="350"/>
  <c r="AD67" i="350"/>
  <c r="AM70" i="350"/>
  <c r="AP41" i="350"/>
  <c r="C41" i="350" s="1"/>
  <c r="L43" i="350"/>
  <c r="L70" i="350" s="1"/>
  <c r="AG22" i="350"/>
  <c r="AG70" i="350" s="1"/>
  <c r="AJ67" i="350"/>
  <c r="AJ70" i="350" s="1"/>
  <c r="AP18" i="350"/>
  <c r="C18" i="350" s="1"/>
  <c r="AP37" i="350"/>
  <c r="C37" i="350" s="1"/>
  <c r="F43" i="350"/>
  <c r="AP23" i="350"/>
  <c r="AG43" i="350"/>
  <c r="I67" i="350"/>
  <c r="O22" i="350"/>
  <c r="AD43" i="350"/>
  <c r="AP64" i="350"/>
  <c r="C64" i="350" s="1"/>
  <c r="AP33" i="350"/>
  <c r="C33" i="350" s="1"/>
  <c r="AP35" i="350"/>
  <c r="C35" i="350" s="1"/>
  <c r="AA43" i="350"/>
  <c r="AA70" i="350" s="1"/>
  <c r="AP39" i="350"/>
  <c r="C39" i="350" s="1"/>
  <c r="AP63" i="350"/>
  <c r="C63" i="350" s="1"/>
  <c r="I22" i="350"/>
  <c r="I70" i="350" s="1"/>
  <c r="AD22" i="350"/>
  <c r="AD70" i="350" s="1"/>
  <c r="AP20" i="350"/>
  <c r="C20" i="350" s="1"/>
  <c r="AP59" i="350"/>
  <c r="C59" i="350" s="1"/>
  <c r="AP51" i="350"/>
  <c r="C51" i="350" s="1"/>
  <c r="AP46" i="350"/>
  <c r="C46" i="350" s="1"/>
  <c r="AP34" i="350"/>
  <c r="C34" i="350" s="1"/>
  <c r="AP60" i="350"/>
  <c r="C60" i="350" s="1"/>
  <c r="AP28" i="350"/>
  <c r="C28" i="350" s="1"/>
  <c r="AP38" i="350"/>
  <c r="C38" i="350" s="1"/>
  <c r="AM67" i="350"/>
  <c r="AP57" i="350"/>
  <c r="C57" i="350" s="1"/>
  <c r="AP32" i="350"/>
  <c r="C32" i="350" s="1"/>
  <c r="X22" i="350"/>
  <c r="X70" i="350" s="1"/>
  <c r="L67" i="350"/>
  <c r="AP58" i="350"/>
  <c r="C58" i="350" s="1"/>
  <c r="AP36" i="350"/>
  <c r="C36" i="350" s="1"/>
  <c r="AP29" i="350"/>
  <c r="C29" i="350" s="1"/>
  <c r="R67" i="350"/>
  <c r="AP30" i="350"/>
  <c r="C30" i="350" s="1"/>
  <c r="AP48" i="350"/>
  <c r="C48" i="350" s="1"/>
  <c r="AP52" i="350"/>
  <c r="C52" i="350" s="1"/>
  <c r="AP50" i="350"/>
  <c r="C50" i="350" s="1"/>
  <c r="AP65" i="350"/>
  <c r="C65" i="350" s="1"/>
  <c r="AP53" i="350"/>
  <c r="C53" i="350" s="1"/>
  <c r="AM70" i="349"/>
  <c r="F67" i="349"/>
  <c r="AP44" i="349"/>
  <c r="L67" i="349"/>
  <c r="L70" i="349" s="1"/>
  <c r="AD67" i="349"/>
  <c r="F22" i="349"/>
  <c r="AP17" i="349"/>
  <c r="O43" i="349"/>
  <c r="O70" i="349" s="1"/>
  <c r="AP40" i="349"/>
  <c r="C40" i="349" s="1"/>
  <c r="AP45" i="349"/>
  <c r="C45" i="349" s="1"/>
  <c r="AP59" i="349"/>
  <c r="C59" i="349" s="1"/>
  <c r="X67" i="349"/>
  <c r="AP51" i="349"/>
  <c r="C51" i="349" s="1"/>
  <c r="AP54" i="349"/>
  <c r="C54" i="349" s="1"/>
  <c r="AG70" i="349"/>
  <c r="AD43" i="349"/>
  <c r="I22" i="349"/>
  <c r="AA43" i="349"/>
  <c r="AA70" i="349" s="1"/>
  <c r="AP39" i="349"/>
  <c r="C39" i="349" s="1"/>
  <c r="AD70" i="349"/>
  <c r="AP64" i="349"/>
  <c r="C64" i="349" s="1"/>
  <c r="AP56" i="349"/>
  <c r="C56" i="349" s="1"/>
  <c r="AP35" i="349"/>
  <c r="C35" i="349" s="1"/>
  <c r="AP63" i="349"/>
  <c r="C63" i="349" s="1"/>
  <c r="AP58" i="349"/>
  <c r="C58" i="349" s="1"/>
  <c r="AP26" i="349"/>
  <c r="C26" i="349" s="1"/>
  <c r="AP50" i="349"/>
  <c r="C50" i="349" s="1"/>
  <c r="AP18" i="349"/>
  <c r="C18" i="349" s="1"/>
  <c r="AP31" i="349"/>
  <c r="C31" i="349" s="1"/>
  <c r="AP36" i="349"/>
  <c r="C36" i="349" s="1"/>
  <c r="AP62" i="349"/>
  <c r="C62" i="349" s="1"/>
  <c r="X22" i="349"/>
  <c r="I67" i="349"/>
  <c r="AP52" i="349"/>
  <c r="C52" i="349" s="1"/>
  <c r="AA67" i="349"/>
  <c r="AP65" i="349"/>
  <c r="C65" i="349" s="1"/>
  <c r="AP34" i="349"/>
  <c r="C34" i="349" s="1"/>
  <c r="AP28" i="349"/>
  <c r="C28" i="349" s="1"/>
  <c r="AP55" i="349"/>
  <c r="C55" i="349" s="1"/>
  <c r="AP46" i="349"/>
  <c r="C46" i="349" s="1"/>
  <c r="AP29" i="349"/>
  <c r="C29" i="349" s="1"/>
  <c r="AP60" i="349"/>
  <c r="C60" i="349" s="1"/>
  <c r="AP30" i="349"/>
  <c r="C30" i="349" s="1"/>
  <c r="AP66" i="349"/>
  <c r="C66" i="349" s="1"/>
  <c r="AJ67" i="349"/>
  <c r="AJ43" i="349"/>
  <c r="AJ70" i="349" s="1"/>
  <c r="I43" i="349"/>
  <c r="AP42" i="349"/>
  <c r="C42" i="349" s="1"/>
  <c r="AP24" i="349"/>
  <c r="C24" i="349" s="1"/>
  <c r="AP48" i="349"/>
  <c r="C48" i="349" s="1"/>
  <c r="AP23" i="349"/>
  <c r="F43" i="349"/>
  <c r="O67" i="349"/>
  <c r="C23" i="348"/>
  <c r="AG70" i="348"/>
  <c r="AM67" i="348"/>
  <c r="AM70" i="348" s="1"/>
  <c r="AP21" i="348"/>
  <c r="C21" i="348" s="1"/>
  <c r="AP61" i="348"/>
  <c r="C61" i="348" s="1"/>
  <c r="U67" i="348"/>
  <c r="U43" i="348"/>
  <c r="AJ70" i="348"/>
  <c r="AP57" i="348"/>
  <c r="C57" i="348" s="1"/>
  <c r="AP45" i="348"/>
  <c r="C45" i="348" s="1"/>
  <c r="AJ43" i="348"/>
  <c r="AP53" i="348"/>
  <c r="C53" i="348" s="1"/>
  <c r="O43" i="348"/>
  <c r="AP29" i="348"/>
  <c r="C29" i="348" s="1"/>
  <c r="I43" i="348"/>
  <c r="U22" i="348"/>
  <c r="F22" i="348"/>
  <c r="AP17" i="348"/>
  <c r="R67" i="348"/>
  <c r="L43" i="348"/>
  <c r="L70" i="348" s="1"/>
  <c r="AP37" i="348"/>
  <c r="C37" i="348" s="1"/>
  <c r="R43" i="348"/>
  <c r="R70" i="348" s="1"/>
  <c r="AP65" i="348"/>
  <c r="C65" i="348" s="1"/>
  <c r="AP55" i="348"/>
  <c r="C55" i="348" s="1"/>
  <c r="AP35" i="348"/>
  <c r="C35" i="348" s="1"/>
  <c r="X22" i="348"/>
  <c r="X70" i="348" s="1"/>
  <c r="AP59" i="348"/>
  <c r="C59" i="348" s="1"/>
  <c r="AA43" i="348"/>
  <c r="AP60" i="348"/>
  <c r="C60" i="348" s="1"/>
  <c r="AP38" i="348"/>
  <c r="C38" i="348" s="1"/>
  <c r="AA22" i="348"/>
  <c r="AP48" i="348"/>
  <c r="C48" i="348" s="1"/>
  <c r="AP56" i="348"/>
  <c r="C56" i="348" s="1"/>
  <c r="AP28" i="348"/>
  <c r="C28" i="348" s="1"/>
  <c r="AP62" i="348"/>
  <c r="C62" i="348" s="1"/>
  <c r="AP66" i="348"/>
  <c r="C66" i="348" s="1"/>
  <c r="O67" i="348"/>
  <c r="O70" i="348" s="1"/>
  <c r="AP44" i="348"/>
  <c r="F67" i="348"/>
  <c r="AP26" i="348"/>
  <c r="C26" i="348" s="1"/>
  <c r="AP25" i="348"/>
  <c r="C25" i="348" s="1"/>
  <c r="AP51" i="348"/>
  <c r="C51" i="348" s="1"/>
  <c r="AD67" i="348"/>
  <c r="AD70" i="348" s="1"/>
  <c r="AP64" i="348"/>
  <c r="C64" i="348" s="1"/>
  <c r="AP31" i="348"/>
  <c r="C31" i="348" s="1"/>
  <c r="AP18" i="348"/>
  <c r="C18" i="348" s="1"/>
  <c r="AJ67" i="348"/>
  <c r="AP30" i="348"/>
  <c r="C30" i="348" s="1"/>
  <c r="AP63" i="348"/>
  <c r="C63" i="348" s="1"/>
  <c r="AP46" i="348"/>
  <c r="C46" i="348" s="1"/>
  <c r="I67" i="348"/>
  <c r="I70" i="348" s="1"/>
  <c r="AP56" i="347"/>
  <c r="C56" i="347" s="1"/>
  <c r="AP24" i="347"/>
  <c r="C24" i="347" s="1"/>
  <c r="O43" i="347"/>
  <c r="AJ43" i="347"/>
  <c r="AP57" i="347"/>
  <c r="C57" i="347" s="1"/>
  <c r="AP54" i="347"/>
  <c r="C54" i="347" s="1"/>
  <c r="AM67" i="347"/>
  <c r="AM70" i="347" s="1"/>
  <c r="I43" i="347"/>
  <c r="AP20" i="347"/>
  <c r="C20" i="347" s="1"/>
  <c r="AP39" i="347"/>
  <c r="C39" i="347" s="1"/>
  <c r="AP18" i="347"/>
  <c r="C18" i="347" s="1"/>
  <c r="R43" i="347"/>
  <c r="AP52" i="347"/>
  <c r="C52" i="347" s="1"/>
  <c r="AP19" i="347"/>
  <c r="C19" i="347" s="1"/>
  <c r="L67" i="347"/>
  <c r="AP64" i="347"/>
  <c r="C64" i="347" s="1"/>
  <c r="R22" i="347"/>
  <c r="AP53" i="347"/>
  <c r="C53" i="347" s="1"/>
  <c r="AG22" i="347"/>
  <c r="AG70" i="347" s="1"/>
  <c r="AD22" i="347"/>
  <c r="AP26" i="347"/>
  <c r="C26" i="347" s="1"/>
  <c r="AP27" i="347"/>
  <c r="C27" i="347" s="1"/>
  <c r="L43" i="347"/>
  <c r="X43" i="347"/>
  <c r="AP38" i="347"/>
  <c r="C38" i="347" s="1"/>
  <c r="I22" i="347"/>
  <c r="F22" i="347"/>
  <c r="AP17" i="347"/>
  <c r="AP61" i="347"/>
  <c r="C61" i="347" s="1"/>
  <c r="AP47" i="347"/>
  <c r="C47" i="347" s="1"/>
  <c r="AG43" i="347"/>
  <c r="AP36" i="347"/>
  <c r="C36" i="347" s="1"/>
  <c r="AP49" i="347"/>
  <c r="C49" i="347" s="1"/>
  <c r="U67" i="347"/>
  <c r="AP60" i="347"/>
  <c r="C60" i="347" s="1"/>
  <c r="AJ22" i="347"/>
  <c r="AD43" i="347"/>
  <c r="AP51" i="347"/>
  <c r="C51" i="347" s="1"/>
  <c r="AP33" i="347"/>
  <c r="C33" i="347" s="1"/>
  <c r="AJ67" i="347"/>
  <c r="L22" i="347"/>
  <c r="AP62" i="347"/>
  <c r="C62" i="347" s="1"/>
  <c r="AA43" i="347"/>
  <c r="I67" i="347"/>
  <c r="X67" i="347"/>
  <c r="AP63" i="347"/>
  <c r="C63" i="347" s="1"/>
  <c r="AP66" i="347"/>
  <c r="C66" i="347" s="1"/>
  <c r="AP50" i="347"/>
  <c r="C50" i="347" s="1"/>
  <c r="AP35" i="347"/>
  <c r="C35" i="347" s="1"/>
  <c r="AP48" i="347"/>
  <c r="C48" i="347" s="1"/>
  <c r="F43" i="347"/>
  <c r="AP23" i="347"/>
  <c r="AP21" i="347"/>
  <c r="C21" i="347" s="1"/>
  <c r="U22" i="347"/>
  <c r="U70" i="347" s="1"/>
  <c r="AA22" i="347"/>
  <c r="AP42" i="347"/>
  <c r="C42" i="347" s="1"/>
  <c r="R67" i="347"/>
  <c r="O67" i="347"/>
  <c r="O70" i="347" s="1"/>
  <c r="AP44" i="347"/>
  <c r="F67" i="347"/>
  <c r="X22" i="347"/>
  <c r="X70" i="347" s="1"/>
  <c r="AP34" i="347"/>
  <c r="C34" i="347" s="1"/>
  <c r="AP30" i="347"/>
  <c r="C30" i="347" s="1"/>
  <c r="AP65" i="347"/>
  <c r="C65" i="347" s="1"/>
  <c r="AP28" i="347"/>
  <c r="C28" i="347" s="1"/>
  <c r="AD67" i="347"/>
  <c r="AP45" i="347"/>
  <c r="C45" i="347" s="1"/>
  <c r="AP25" i="347"/>
  <c r="C25" i="347" s="1"/>
  <c r="AP46" i="347"/>
  <c r="C46" i="347" s="1"/>
  <c r="AP41" i="347"/>
  <c r="C41" i="347" s="1"/>
  <c r="AP55" i="347"/>
  <c r="C55" i="347" s="1"/>
  <c r="AP58" i="347"/>
  <c r="C58" i="347" s="1"/>
  <c r="O22" i="346"/>
  <c r="AP50" i="346"/>
  <c r="C50" i="346" s="1"/>
  <c r="I22" i="346"/>
  <c r="AM67" i="346"/>
  <c r="AP19" i="346"/>
  <c r="C19" i="346" s="1"/>
  <c r="AP30" i="346"/>
  <c r="C30" i="346" s="1"/>
  <c r="AP64" i="346"/>
  <c r="C64" i="346" s="1"/>
  <c r="I43" i="346"/>
  <c r="AP63" i="346"/>
  <c r="C63" i="346" s="1"/>
  <c r="AP38" i="346"/>
  <c r="C38" i="346" s="1"/>
  <c r="AP31" i="346"/>
  <c r="C31" i="346" s="1"/>
  <c r="AP27" i="346"/>
  <c r="C27" i="346" s="1"/>
  <c r="AM22" i="346"/>
  <c r="AM70" i="346" s="1"/>
  <c r="AD43" i="346"/>
  <c r="AP51" i="346"/>
  <c r="C51" i="346" s="1"/>
  <c r="AG67" i="346"/>
  <c r="AJ67" i="346"/>
  <c r="AP44" i="346"/>
  <c r="F67" i="346"/>
  <c r="AP39" i="346"/>
  <c r="C39" i="346" s="1"/>
  <c r="AM43" i="346"/>
  <c r="AP65" i="346"/>
  <c r="C65" i="346" s="1"/>
  <c r="AP40" i="346"/>
  <c r="C40" i="346" s="1"/>
  <c r="I67" i="346"/>
  <c r="AD67" i="346"/>
  <c r="AP32" i="346"/>
  <c r="C32" i="346" s="1"/>
  <c r="AP18" i="346"/>
  <c r="C18" i="346" s="1"/>
  <c r="AP33" i="346"/>
  <c r="C33" i="346" s="1"/>
  <c r="AP35" i="346"/>
  <c r="C35" i="346" s="1"/>
  <c r="AP20" i="346"/>
  <c r="C20" i="346" s="1"/>
  <c r="AJ43" i="346"/>
  <c r="U22" i="346"/>
  <c r="U70" i="346" s="1"/>
  <c r="U67" i="346"/>
  <c r="AP36" i="346"/>
  <c r="C36" i="346" s="1"/>
  <c r="AP25" i="346"/>
  <c r="C25" i="346" s="1"/>
  <c r="U43" i="346"/>
  <c r="AP42" i="346"/>
  <c r="C42" i="346" s="1"/>
  <c r="AP60" i="346"/>
  <c r="C60" i="346" s="1"/>
  <c r="R67" i="346"/>
  <c r="O67" i="346"/>
  <c r="AP47" i="346"/>
  <c r="C47" i="346" s="1"/>
  <c r="AP58" i="346"/>
  <c r="C58" i="346" s="1"/>
  <c r="AP28" i="346"/>
  <c r="C28" i="346" s="1"/>
  <c r="O43" i="346"/>
  <c r="AP49" i="346"/>
  <c r="C49" i="346" s="1"/>
  <c r="AP54" i="346"/>
  <c r="C54" i="346" s="1"/>
  <c r="AA43" i="346"/>
  <c r="AA70" i="346" s="1"/>
  <c r="AP66" i="346"/>
  <c r="C66" i="346" s="1"/>
  <c r="AJ22" i="346"/>
  <c r="AP62" i="346"/>
  <c r="C62" i="346" s="1"/>
  <c r="AP24" i="346"/>
  <c r="C24" i="346" s="1"/>
  <c r="L43" i="346"/>
  <c r="AD22" i="346"/>
  <c r="L22" i="346"/>
  <c r="AP45" i="346"/>
  <c r="C45" i="346" s="1"/>
  <c r="AP34" i="346"/>
  <c r="C34" i="346" s="1"/>
  <c r="AP55" i="346"/>
  <c r="C55" i="346" s="1"/>
  <c r="AP57" i="346"/>
  <c r="C57" i="346" s="1"/>
  <c r="AP41" i="346"/>
  <c r="C41" i="346" s="1"/>
  <c r="AP61" i="346"/>
  <c r="C61" i="346" s="1"/>
  <c r="L67" i="346"/>
  <c r="AP52" i="346"/>
  <c r="C52" i="346" s="1"/>
  <c r="R22" i="346"/>
  <c r="R70" i="346" s="1"/>
  <c r="R43" i="346"/>
  <c r="F22" i="346"/>
  <c r="AP17" i="346"/>
  <c r="F43" i="346"/>
  <c r="AP23" i="346"/>
  <c r="AG22" i="346"/>
  <c r="AP46" i="346"/>
  <c r="C46" i="346" s="1"/>
  <c r="AP21" i="346"/>
  <c r="C21" i="346" s="1"/>
  <c r="AP53" i="346"/>
  <c r="C53" i="346" s="1"/>
  <c r="AP29" i="346"/>
  <c r="C29" i="346" s="1"/>
  <c r="AG43" i="346"/>
  <c r="AP52" i="345"/>
  <c r="C52" i="345" s="1"/>
  <c r="AP46" i="345"/>
  <c r="C46" i="345" s="1"/>
  <c r="F22" i="345"/>
  <c r="AP17" i="345"/>
  <c r="AP53" i="345"/>
  <c r="C53" i="345" s="1"/>
  <c r="AP56" i="345"/>
  <c r="C56" i="345" s="1"/>
  <c r="L67" i="345"/>
  <c r="F43" i="345"/>
  <c r="AP23" i="345"/>
  <c r="AJ67" i="345"/>
  <c r="AP34" i="345"/>
  <c r="C34" i="345" s="1"/>
  <c r="AP18" i="345"/>
  <c r="C18" i="345" s="1"/>
  <c r="AP63" i="345"/>
  <c r="C63" i="345" s="1"/>
  <c r="I67" i="345"/>
  <c r="AP28" i="345"/>
  <c r="C28" i="345" s="1"/>
  <c r="AP47" i="345"/>
  <c r="C47" i="345" s="1"/>
  <c r="AP33" i="345"/>
  <c r="C33" i="345" s="1"/>
  <c r="O43" i="345"/>
  <c r="O70" i="345" s="1"/>
  <c r="AP58" i="345"/>
  <c r="C58" i="345" s="1"/>
  <c r="AP61" i="345"/>
  <c r="C61" i="345" s="1"/>
  <c r="AD43" i="345"/>
  <c r="AP29" i="345"/>
  <c r="C29" i="345" s="1"/>
  <c r="R43" i="345"/>
  <c r="R70" i="345" s="1"/>
  <c r="AP36" i="345"/>
  <c r="C36" i="345" s="1"/>
  <c r="AP25" i="345"/>
  <c r="C25" i="345" s="1"/>
  <c r="AP65" i="345"/>
  <c r="C65" i="345" s="1"/>
  <c r="AP35" i="345"/>
  <c r="C35" i="345" s="1"/>
  <c r="L43" i="345"/>
  <c r="L70" i="345" s="1"/>
  <c r="U43" i="345"/>
  <c r="U70" i="345" s="1"/>
  <c r="AP24" i="345"/>
  <c r="C24" i="345" s="1"/>
  <c r="AM43" i="345"/>
  <c r="AM70" i="345" s="1"/>
  <c r="AG67" i="345"/>
  <c r="AG70" i="345" s="1"/>
  <c r="X43" i="345"/>
  <c r="X70" i="345" s="1"/>
  <c r="F67" i="345"/>
  <c r="AP44" i="345"/>
  <c r="AP39" i="345"/>
  <c r="C39" i="345" s="1"/>
  <c r="AA43" i="345"/>
  <c r="AA70" i="345" s="1"/>
  <c r="AP62" i="345"/>
  <c r="C62" i="345" s="1"/>
  <c r="I22" i="345"/>
  <c r="I70" i="345" s="1"/>
  <c r="AP51" i="345"/>
  <c r="C51" i="345" s="1"/>
  <c r="AP31" i="345"/>
  <c r="C31" i="345" s="1"/>
  <c r="AD67" i="345"/>
  <c r="AP37" i="345"/>
  <c r="C37" i="345" s="1"/>
  <c r="AP66" i="345"/>
  <c r="C66" i="345" s="1"/>
  <c r="AP41" i="345"/>
  <c r="C41" i="345" s="1"/>
  <c r="AP59" i="345"/>
  <c r="C59" i="345" s="1"/>
  <c r="AP64" i="345"/>
  <c r="C64" i="345" s="1"/>
  <c r="AD22" i="345"/>
  <c r="AD70" i="345" s="1"/>
  <c r="AJ43" i="345"/>
  <c r="AJ70" i="345" s="1"/>
  <c r="AP42" i="345"/>
  <c r="C42" i="345" s="1"/>
  <c r="F67" i="344"/>
  <c r="AP44" i="344"/>
  <c r="AP19" i="344"/>
  <c r="C19" i="344" s="1"/>
  <c r="AP32" i="344"/>
  <c r="C32" i="344" s="1"/>
  <c r="X43" i="344"/>
  <c r="X70" i="344" s="1"/>
  <c r="AP26" i="344"/>
  <c r="C26" i="344" s="1"/>
  <c r="X67" i="344"/>
  <c r="AP53" i="344"/>
  <c r="C53" i="344" s="1"/>
  <c r="AP35" i="344"/>
  <c r="C35" i="344" s="1"/>
  <c r="AP66" i="344"/>
  <c r="C66" i="344" s="1"/>
  <c r="AP58" i="344"/>
  <c r="C58" i="344" s="1"/>
  <c r="AP39" i="344"/>
  <c r="C39" i="344" s="1"/>
  <c r="AJ22" i="344"/>
  <c r="AP36" i="344"/>
  <c r="C36" i="344" s="1"/>
  <c r="AM67" i="344"/>
  <c r="AG67" i="344"/>
  <c r="AP54" i="344"/>
  <c r="C54" i="344" s="1"/>
  <c r="AD22" i="344"/>
  <c r="U43" i="344"/>
  <c r="AD43" i="344"/>
  <c r="AP50" i="344"/>
  <c r="C50" i="344" s="1"/>
  <c r="I67" i="344"/>
  <c r="AM70" i="344"/>
  <c r="AP51" i="344"/>
  <c r="C51" i="344" s="1"/>
  <c r="R43" i="344"/>
  <c r="R70" i="344" s="1"/>
  <c r="AP21" i="344"/>
  <c r="C21" i="344" s="1"/>
  <c r="F43" i="344"/>
  <c r="F70" i="344" s="1"/>
  <c r="AP23" i="344"/>
  <c r="AP61" i="344"/>
  <c r="C61" i="344" s="1"/>
  <c r="L67" i="344"/>
  <c r="AJ67" i="344"/>
  <c r="AA43" i="344"/>
  <c r="AA70" i="344" s="1"/>
  <c r="AG22" i="344"/>
  <c r="AG43" i="344"/>
  <c r="AP40" i="344"/>
  <c r="C40" i="344" s="1"/>
  <c r="AP31" i="344"/>
  <c r="C31" i="344" s="1"/>
  <c r="AP20" i="344"/>
  <c r="C20" i="344" s="1"/>
  <c r="I43" i="344"/>
  <c r="I70" i="344" s="1"/>
  <c r="AP33" i="344"/>
  <c r="C33" i="344" s="1"/>
  <c r="U70" i="344"/>
  <c r="AJ43" i="344"/>
  <c r="AP18" i="344"/>
  <c r="C18" i="344" s="1"/>
  <c r="AP17" i="344"/>
  <c r="AP55" i="344"/>
  <c r="C55" i="344" s="1"/>
  <c r="AP41" i="344"/>
  <c r="C41" i="344" s="1"/>
  <c r="AP49" i="344"/>
  <c r="C49" i="344" s="1"/>
  <c r="O43" i="344"/>
  <c r="O70" i="344" s="1"/>
  <c r="L43" i="344"/>
  <c r="L70" i="344" s="1"/>
  <c r="AP52" i="344"/>
  <c r="C52" i="344" s="1"/>
  <c r="AP57" i="344"/>
  <c r="C57" i="344" s="1"/>
  <c r="R67" i="344"/>
  <c r="AM43" i="344"/>
  <c r="AP62" i="344"/>
  <c r="C62" i="344" s="1"/>
  <c r="AP34" i="344"/>
  <c r="C34" i="344" s="1"/>
  <c r="AP30" i="344"/>
  <c r="C30" i="344" s="1"/>
  <c r="AP28" i="344"/>
  <c r="C28" i="344" s="1"/>
  <c r="AP45" i="344"/>
  <c r="C45" i="344" s="1"/>
  <c r="AP47" i="344"/>
  <c r="C47" i="344" s="1"/>
  <c r="U67" i="344"/>
  <c r="AP64" i="344"/>
  <c r="C64" i="344" s="1"/>
  <c r="AP65" i="344"/>
  <c r="C65" i="344" s="1"/>
  <c r="AP63" i="344"/>
  <c r="C63" i="344" s="1"/>
  <c r="AP27" i="344"/>
  <c r="C27" i="344" s="1"/>
  <c r="AA67" i="343"/>
  <c r="AP53" i="343"/>
  <c r="C53" i="343" s="1"/>
  <c r="O22" i="343"/>
  <c r="AD22" i="343"/>
  <c r="AG43" i="343"/>
  <c r="AP23" i="343"/>
  <c r="F43" i="343"/>
  <c r="AP49" i="343"/>
  <c r="C49" i="343" s="1"/>
  <c r="AP56" i="343"/>
  <c r="C56" i="343" s="1"/>
  <c r="U22" i="343"/>
  <c r="AJ22" i="343"/>
  <c r="AJ70" i="343" s="1"/>
  <c r="U67" i="343"/>
  <c r="AD43" i="343"/>
  <c r="AP33" i="343"/>
  <c r="C33" i="343" s="1"/>
  <c r="AP50" i="343"/>
  <c r="C50" i="343" s="1"/>
  <c r="AP35" i="343"/>
  <c r="C35" i="343" s="1"/>
  <c r="AA43" i="343"/>
  <c r="I22" i="343"/>
  <c r="X22" i="343"/>
  <c r="AP20" i="343"/>
  <c r="C20" i="343" s="1"/>
  <c r="AJ43" i="343"/>
  <c r="AA70" i="343"/>
  <c r="AP51" i="343"/>
  <c r="C51" i="343" s="1"/>
  <c r="AP41" i="343"/>
  <c r="C41" i="343" s="1"/>
  <c r="AP52" i="343"/>
  <c r="C52" i="343" s="1"/>
  <c r="O67" i="343"/>
  <c r="AP28" i="343"/>
  <c r="C28" i="343" s="1"/>
  <c r="AP55" i="343"/>
  <c r="C55" i="343" s="1"/>
  <c r="AP40" i="343"/>
  <c r="C40" i="343" s="1"/>
  <c r="AP30" i="343"/>
  <c r="C30" i="343" s="1"/>
  <c r="L67" i="343"/>
  <c r="L70" i="343" s="1"/>
  <c r="AP26" i="343"/>
  <c r="C26" i="343" s="1"/>
  <c r="AP61" i="343"/>
  <c r="C61" i="343" s="1"/>
  <c r="AP31" i="343"/>
  <c r="C31" i="343" s="1"/>
  <c r="AP60" i="343"/>
  <c r="C60" i="343" s="1"/>
  <c r="AP62" i="343"/>
  <c r="C62" i="343" s="1"/>
  <c r="AP37" i="343"/>
  <c r="C37" i="343" s="1"/>
  <c r="AP65" i="343"/>
  <c r="C65" i="343" s="1"/>
  <c r="AP64" i="343"/>
  <c r="C64" i="343" s="1"/>
  <c r="X43" i="343"/>
  <c r="F67" i="343"/>
  <c r="AP44" i="343"/>
  <c r="AG67" i="343"/>
  <c r="AP19" i="343"/>
  <c r="C19" i="343" s="1"/>
  <c r="AP27" i="343"/>
  <c r="C27" i="343" s="1"/>
  <c r="AP47" i="343"/>
  <c r="C47" i="343" s="1"/>
  <c r="AD67" i="343"/>
  <c r="AP42" i="343"/>
  <c r="C42" i="343" s="1"/>
  <c r="AM22" i="343"/>
  <c r="AM70" i="343" s="1"/>
  <c r="AP57" i="343"/>
  <c r="C57" i="343" s="1"/>
  <c r="AP38" i="343"/>
  <c r="C38" i="343" s="1"/>
  <c r="AP66" i="343"/>
  <c r="C66" i="343" s="1"/>
  <c r="R43" i="343"/>
  <c r="R70" i="343" s="1"/>
  <c r="O43" i="343"/>
  <c r="AP58" i="343"/>
  <c r="C58" i="343" s="1"/>
  <c r="I67" i="343"/>
  <c r="AP25" i="343"/>
  <c r="C25" i="343" s="1"/>
  <c r="AP45" i="343"/>
  <c r="C45" i="343" s="1"/>
  <c r="AP54" i="343"/>
  <c r="C54" i="343" s="1"/>
  <c r="F22" i="343"/>
  <c r="F70" i="343" s="1"/>
  <c r="AP17" i="343"/>
  <c r="AP32" i="343"/>
  <c r="C32" i="343" s="1"/>
  <c r="AM43" i="343"/>
  <c r="AG22" i="343"/>
  <c r="AP63" i="343"/>
  <c r="C63" i="343" s="1"/>
  <c r="AP52" i="342"/>
  <c r="C52" i="342" s="1"/>
  <c r="AP45" i="342"/>
  <c r="C45" i="342" s="1"/>
  <c r="AP41" i="342"/>
  <c r="C41" i="342" s="1"/>
  <c r="L43" i="342"/>
  <c r="AP54" i="342"/>
  <c r="C54" i="342" s="1"/>
  <c r="AP24" i="342"/>
  <c r="C24" i="342" s="1"/>
  <c r="AJ43" i="342"/>
  <c r="AP28" i="342"/>
  <c r="C28" i="342" s="1"/>
  <c r="AD67" i="342"/>
  <c r="O43" i="342"/>
  <c r="O70" i="342" s="1"/>
  <c r="AP42" i="342"/>
  <c r="C42" i="342" s="1"/>
  <c r="AP37" i="342"/>
  <c r="C37" i="342" s="1"/>
  <c r="AA67" i="342"/>
  <c r="AP33" i="342"/>
  <c r="C33" i="342" s="1"/>
  <c r="O67" i="342"/>
  <c r="I43" i="342"/>
  <c r="AP20" i="342"/>
  <c r="C20" i="342" s="1"/>
  <c r="R43" i="342"/>
  <c r="AP66" i="342"/>
  <c r="C66" i="342" s="1"/>
  <c r="AP32" i="342"/>
  <c r="C32" i="342" s="1"/>
  <c r="AP58" i="342"/>
  <c r="C58" i="342" s="1"/>
  <c r="AP26" i="342"/>
  <c r="C26" i="342" s="1"/>
  <c r="AA43" i="342"/>
  <c r="F22" i="342"/>
  <c r="F70" i="342" s="1"/>
  <c r="AP17" i="342"/>
  <c r="AP30" i="342"/>
  <c r="C30" i="342" s="1"/>
  <c r="AP29" i="342"/>
  <c r="C29" i="342" s="1"/>
  <c r="U43" i="342"/>
  <c r="U70" i="342" s="1"/>
  <c r="AP27" i="342"/>
  <c r="C27" i="342" s="1"/>
  <c r="AG22" i="342"/>
  <c r="AP23" i="342"/>
  <c r="F43" i="342"/>
  <c r="AP46" i="342"/>
  <c r="C46" i="342" s="1"/>
  <c r="AP61" i="342"/>
  <c r="C61" i="342" s="1"/>
  <c r="AP57" i="342"/>
  <c r="C57" i="342" s="1"/>
  <c r="I70" i="342"/>
  <c r="AP48" i="342"/>
  <c r="C48" i="342" s="1"/>
  <c r="AD43" i="342"/>
  <c r="AD70" i="342" s="1"/>
  <c r="AP64" i="342"/>
  <c r="C64" i="342" s="1"/>
  <c r="AP35" i="342"/>
  <c r="C35" i="342" s="1"/>
  <c r="AJ22" i="342"/>
  <c r="AJ70" i="342" s="1"/>
  <c r="AP40" i="342"/>
  <c r="C40" i="342" s="1"/>
  <c r="X43" i="342"/>
  <c r="X70" i="342" s="1"/>
  <c r="AP25" i="342"/>
  <c r="C25" i="342" s="1"/>
  <c r="AP34" i="342"/>
  <c r="C34" i="342" s="1"/>
  <c r="L22" i="342"/>
  <c r="L67" i="342"/>
  <c r="AP18" i="342"/>
  <c r="C18" i="342" s="1"/>
  <c r="AP19" i="342"/>
  <c r="C19" i="342" s="1"/>
  <c r="AP55" i="342"/>
  <c r="C55" i="342" s="1"/>
  <c r="AM22" i="342"/>
  <c r="AP59" i="342"/>
  <c r="C59" i="342" s="1"/>
  <c r="AM67" i="342"/>
  <c r="AP53" i="342"/>
  <c r="C53" i="342" s="1"/>
  <c r="R67" i="342"/>
  <c r="R70" i="342" s="1"/>
  <c r="AA22" i="342"/>
  <c r="AP49" i="342"/>
  <c r="C49" i="342" s="1"/>
  <c r="AP56" i="342"/>
  <c r="C56" i="342" s="1"/>
  <c r="AP38" i="342"/>
  <c r="C38" i="342" s="1"/>
  <c r="AP63" i="342"/>
  <c r="C63" i="342" s="1"/>
  <c r="AP47" i="342"/>
  <c r="C47" i="342" s="1"/>
  <c r="AP50" i="342"/>
  <c r="C50" i="342" s="1"/>
  <c r="F67" i="342"/>
  <c r="AP44" i="342"/>
  <c r="AP51" i="342"/>
  <c r="C51" i="342" s="1"/>
  <c r="X67" i="342"/>
  <c r="AG43" i="342"/>
  <c r="AP65" i="342"/>
  <c r="C65" i="342" s="1"/>
  <c r="U67" i="342"/>
  <c r="AP65" i="341"/>
  <c r="C65" i="341" s="1"/>
  <c r="AP26" i="341"/>
  <c r="C26" i="341" s="1"/>
  <c r="C23" i="341"/>
  <c r="I67" i="341"/>
  <c r="AP55" i="341"/>
  <c r="C55" i="341" s="1"/>
  <c r="AP39" i="341"/>
  <c r="C39" i="341" s="1"/>
  <c r="AP19" i="341"/>
  <c r="C19" i="341" s="1"/>
  <c r="AP27" i="341"/>
  <c r="C27" i="341" s="1"/>
  <c r="AP47" i="341"/>
  <c r="C47" i="341" s="1"/>
  <c r="O67" i="341"/>
  <c r="AP51" i="341"/>
  <c r="C51" i="341" s="1"/>
  <c r="AP63" i="341"/>
  <c r="C63" i="341" s="1"/>
  <c r="AD67" i="341"/>
  <c r="AD70" i="341" s="1"/>
  <c r="AP60" i="341"/>
  <c r="C60" i="341" s="1"/>
  <c r="AM67" i="341"/>
  <c r="AP62" i="341"/>
  <c r="C62" i="341" s="1"/>
  <c r="AP58" i="341"/>
  <c r="C58" i="341" s="1"/>
  <c r="AP18" i="341"/>
  <c r="C18" i="341" s="1"/>
  <c r="F67" i="341"/>
  <c r="AP44" i="341"/>
  <c r="AP45" i="341"/>
  <c r="C45" i="341" s="1"/>
  <c r="AP30" i="341"/>
  <c r="C30" i="341" s="1"/>
  <c r="AP35" i="341"/>
  <c r="C35" i="341" s="1"/>
  <c r="AP61" i="341"/>
  <c r="C61" i="341" s="1"/>
  <c r="U22" i="341"/>
  <c r="U70" i="341" s="1"/>
  <c r="AM22" i="341"/>
  <c r="AP41" i="341"/>
  <c r="C41" i="341" s="1"/>
  <c r="AJ22" i="341"/>
  <c r="AJ70" i="341" s="1"/>
  <c r="AP66" i="341"/>
  <c r="C66" i="341" s="1"/>
  <c r="R67" i="341"/>
  <c r="AP59" i="341"/>
  <c r="C59" i="341" s="1"/>
  <c r="AG43" i="341"/>
  <c r="AP53" i="341"/>
  <c r="C53" i="341" s="1"/>
  <c r="AP24" i="341"/>
  <c r="C24" i="341" s="1"/>
  <c r="X70" i="341"/>
  <c r="AP56" i="341"/>
  <c r="C56" i="341" s="1"/>
  <c r="I22" i="341"/>
  <c r="I70" i="341" s="1"/>
  <c r="AP20" i="341"/>
  <c r="C20" i="341" s="1"/>
  <c r="AP34" i="341"/>
  <c r="C34" i="341" s="1"/>
  <c r="AM43" i="341"/>
  <c r="AP50" i="341"/>
  <c r="C50" i="341" s="1"/>
  <c r="AG22" i="341"/>
  <c r="AG70" i="341" s="1"/>
  <c r="AP54" i="341"/>
  <c r="C54" i="341" s="1"/>
  <c r="AP46" i="341"/>
  <c r="C46" i="341" s="1"/>
  <c r="F22" i="341"/>
  <c r="F70" i="341" s="1"/>
  <c r="AP17" i="341"/>
  <c r="AP36" i="341"/>
  <c r="C36" i="341" s="1"/>
  <c r="AA67" i="341"/>
  <c r="AA70" i="341" s="1"/>
  <c r="AJ43" i="341"/>
  <c r="AG67" i="341"/>
  <c r="I43" i="341"/>
  <c r="AJ67" i="341"/>
  <c r="O22" i="341"/>
  <c r="O70" i="341" s="1"/>
  <c r="AP49" i="341"/>
  <c r="C49" i="341" s="1"/>
  <c r="AP33" i="341"/>
  <c r="C33" i="341" s="1"/>
  <c r="AP21" i="341"/>
  <c r="C21" i="341" s="1"/>
  <c r="AP48" i="341"/>
  <c r="C48" i="341" s="1"/>
  <c r="AP64" i="341"/>
  <c r="C64" i="341" s="1"/>
  <c r="L22" i="341"/>
  <c r="L70" i="341" s="1"/>
  <c r="R70" i="341"/>
  <c r="AP29" i="341"/>
  <c r="C29" i="341" s="1"/>
  <c r="AA70" i="340"/>
  <c r="I43" i="340"/>
  <c r="AP66" i="340"/>
  <c r="C66" i="340" s="1"/>
  <c r="AD67" i="340"/>
  <c r="AP65" i="340"/>
  <c r="C65" i="340" s="1"/>
  <c r="AP40" i="340"/>
  <c r="C40" i="340" s="1"/>
  <c r="AD43" i="340"/>
  <c r="AP29" i="340"/>
  <c r="C29" i="340" s="1"/>
  <c r="L67" i="340"/>
  <c r="AM70" i="340"/>
  <c r="AP30" i="340"/>
  <c r="C30" i="340" s="1"/>
  <c r="AP24" i="340"/>
  <c r="C24" i="340" s="1"/>
  <c r="AP34" i="340"/>
  <c r="C34" i="340" s="1"/>
  <c r="I22" i="340"/>
  <c r="I70" i="340" s="1"/>
  <c r="AP19" i="340"/>
  <c r="C19" i="340" s="1"/>
  <c r="AP37" i="340"/>
  <c r="C37" i="340" s="1"/>
  <c r="AP64" i="340"/>
  <c r="C64" i="340" s="1"/>
  <c r="AP51" i="340"/>
  <c r="C51" i="340" s="1"/>
  <c r="AP27" i="340"/>
  <c r="C27" i="340" s="1"/>
  <c r="AJ70" i="340"/>
  <c r="L22" i="340"/>
  <c r="AP53" i="340"/>
  <c r="C53" i="340" s="1"/>
  <c r="AG22" i="340"/>
  <c r="AG70" i="340" s="1"/>
  <c r="X43" i="340"/>
  <c r="L43" i="340"/>
  <c r="AP55" i="340"/>
  <c r="C55" i="340" s="1"/>
  <c r="F67" i="340"/>
  <c r="AP44" i="340"/>
  <c r="AP21" i="340"/>
  <c r="C21" i="340" s="1"/>
  <c r="AP23" i="340"/>
  <c r="F43" i="340"/>
  <c r="AP62" i="340"/>
  <c r="C62" i="340" s="1"/>
  <c r="AP58" i="340"/>
  <c r="C58" i="340" s="1"/>
  <c r="R22" i="340"/>
  <c r="R70" i="340" s="1"/>
  <c r="AP63" i="340"/>
  <c r="C63" i="340" s="1"/>
  <c r="AP49" i="340"/>
  <c r="C49" i="340" s="1"/>
  <c r="O43" i="340"/>
  <c r="AP61" i="340"/>
  <c r="C61" i="340" s="1"/>
  <c r="AP25" i="340"/>
  <c r="C25" i="340" s="1"/>
  <c r="AD22" i="340"/>
  <c r="AD70" i="340" s="1"/>
  <c r="AP54" i="340"/>
  <c r="C54" i="340" s="1"/>
  <c r="AP28" i="340"/>
  <c r="C28" i="340" s="1"/>
  <c r="AP52" i="340"/>
  <c r="C52" i="340" s="1"/>
  <c r="F22" i="340"/>
  <c r="AP17" i="340"/>
  <c r="AP48" i="340"/>
  <c r="C48" i="340" s="1"/>
  <c r="AP32" i="340"/>
  <c r="C32" i="340" s="1"/>
  <c r="X70" i="340"/>
  <c r="AP39" i="340"/>
  <c r="C39" i="340" s="1"/>
  <c r="U22" i="340"/>
  <c r="U70" i="340" s="1"/>
  <c r="O22" i="340"/>
  <c r="O70" i="340" s="1"/>
  <c r="AP51" i="339"/>
  <c r="C51" i="339" s="1"/>
  <c r="AM67" i="339"/>
  <c r="AM70" i="339" s="1"/>
  <c r="AP54" i="339"/>
  <c r="C54" i="339" s="1"/>
  <c r="AP57" i="339"/>
  <c r="C57" i="339" s="1"/>
  <c r="AP63" i="339"/>
  <c r="C63" i="339" s="1"/>
  <c r="AP60" i="339"/>
  <c r="C60" i="339" s="1"/>
  <c r="AP52" i="339"/>
  <c r="C52" i="339" s="1"/>
  <c r="AG67" i="339"/>
  <c r="I67" i="339"/>
  <c r="AP65" i="339"/>
  <c r="C65" i="339" s="1"/>
  <c r="AP18" i="339"/>
  <c r="C18" i="339" s="1"/>
  <c r="AP50" i="339"/>
  <c r="C50" i="339" s="1"/>
  <c r="AP64" i="339"/>
  <c r="C64" i="339" s="1"/>
  <c r="AP34" i="339"/>
  <c r="C34" i="339" s="1"/>
  <c r="U43" i="339"/>
  <c r="U70" i="339" s="1"/>
  <c r="AP25" i="339"/>
  <c r="C25" i="339" s="1"/>
  <c r="F67" i="339"/>
  <c r="AP44" i="339"/>
  <c r="F22" i="339"/>
  <c r="F70" i="339" s="1"/>
  <c r="AP17" i="339"/>
  <c r="AP55" i="339"/>
  <c r="C55" i="339" s="1"/>
  <c r="X43" i="339"/>
  <c r="X70" i="339" s="1"/>
  <c r="L22" i="339"/>
  <c r="AJ67" i="339"/>
  <c r="AP66" i="339"/>
  <c r="C66" i="339" s="1"/>
  <c r="AD70" i="339"/>
  <c r="AM43" i="339"/>
  <c r="AA43" i="339"/>
  <c r="AP58" i="339"/>
  <c r="C58" i="339" s="1"/>
  <c r="AP24" i="339"/>
  <c r="C24" i="339" s="1"/>
  <c r="AP20" i="339"/>
  <c r="C20" i="339" s="1"/>
  <c r="AJ43" i="339"/>
  <c r="AJ70" i="339" s="1"/>
  <c r="F43" i="339"/>
  <c r="AP23" i="339"/>
  <c r="AA22" i="339"/>
  <c r="AP30" i="339"/>
  <c r="C30" i="339" s="1"/>
  <c r="R43" i="339"/>
  <c r="R70" i="339" s="1"/>
  <c r="AD43" i="339"/>
  <c r="AA67" i="339"/>
  <c r="AP48" i="339"/>
  <c r="C48" i="339" s="1"/>
  <c r="AP59" i="339"/>
  <c r="C59" i="339" s="1"/>
  <c r="L43" i="339"/>
  <c r="AP45" i="339"/>
  <c r="C45" i="339" s="1"/>
  <c r="AG22" i="339"/>
  <c r="L67" i="339"/>
  <c r="AP56" i="339"/>
  <c r="C56" i="339" s="1"/>
  <c r="AD67" i="339"/>
  <c r="AP53" i="339"/>
  <c r="C53" i="339" s="1"/>
  <c r="AP42" i="339"/>
  <c r="C42" i="339" s="1"/>
  <c r="AP38" i="339"/>
  <c r="C38" i="339" s="1"/>
  <c r="AG43" i="339"/>
  <c r="I43" i="339"/>
  <c r="I70" i="339" s="1"/>
  <c r="AP39" i="339"/>
  <c r="C39" i="339" s="1"/>
  <c r="U70" i="338"/>
  <c r="F67" i="338"/>
  <c r="AP44" i="338"/>
  <c r="F43" i="338"/>
  <c r="F22" i="338"/>
  <c r="F70" i="338" s="1"/>
  <c r="AP17" i="338"/>
  <c r="AP36" i="338"/>
  <c r="C36" i="338" s="1"/>
  <c r="AP25" i="338"/>
  <c r="C25" i="338" s="1"/>
  <c r="AP46" i="338"/>
  <c r="C46" i="338" s="1"/>
  <c r="AP55" i="338"/>
  <c r="C55" i="338" s="1"/>
  <c r="AP24" i="338"/>
  <c r="C24" i="338" s="1"/>
  <c r="AM67" i="338"/>
  <c r="AM70" i="338" s="1"/>
  <c r="X43" i="338"/>
  <c r="AP45" i="338"/>
  <c r="C45" i="338" s="1"/>
  <c r="AJ22" i="338"/>
  <c r="AJ70" i="338" s="1"/>
  <c r="L67" i="338"/>
  <c r="L22" i="338"/>
  <c r="AP53" i="338"/>
  <c r="C53" i="338" s="1"/>
  <c r="AP57" i="338"/>
  <c r="C57" i="338" s="1"/>
  <c r="AP60" i="338"/>
  <c r="C60" i="338" s="1"/>
  <c r="AG43" i="338"/>
  <c r="AG70" i="338" s="1"/>
  <c r="AP32" i="338"/>
  <c r="C32" i="338" s="1"/>
  <c r="I22" i="338"/>
  <c r="I70" i="338" s="1"/>
  <c r="AP28" i="338"/>
  <c r="C28" i="338" s="1"/>
  <c r="X22" i="338"/>
  <c r="X70" i="338" s="1"/>
  <c r="AP59" i="338"/>
  <c r="C59" i="338" s="1"/>
  <c r="AP21" i="338"/>
  <c r="C21" i="338" s="1"/>
  <c r="AP62" i="338"/>
  <c r="C62" i="338" s="1"/>
  <c r="AP42" i="338"/>
  <c r="C42" i="338" s="1"/>
  <c r="AP66" i="338"/>
  <c r="C66" i="338" s="1"/>
  <c r="O67" i="338"/>
  <c r="O70" i="338" s="1"/>
  <c r="AP33" i="338"/>
  <c r="C33" i="338" s="1"/>
  <c r="AP65" i="338"/>
  <c r="C65" i="338" s="1"/>
  <c r="AP34" i="338"/>
  <c r="C34" i="338" s="1"/>
  <c r="AP64" i="338"/>
  <c r="C64" i="338" s="1"/>
  <c r="AP29" i="338"/>
  <c r="C29" i="338" s="1"/>
  <c r="AP56" i="338"/>
  <c r="C56" i="338" s="1"/>
  <c r="AP40" i="338"/>
  <c r="C40" i="338" s="1"/>
  <c r="AP23" i="338"/>
  <c r="AA22" i="338"/>
  <c r="AA70" i="338" s="1"/>
  <c r="AP49" i="338"/>
  <c r="C49" i="338" s="1"/>
  <c r="AP61" i="338"/>
  <c r="C61" i="338" s="1"/>
  <c r="AD67" i="338"/>
  <c r="AD70" i="338" s="1"/>
  <c r="AP20" i="338"/>
  <c r="C20" i="338" s="1"/>
  <c r="AP52" i="338"/>
  <c r="C52" i="338" s="1"/>
  <c r="AP31" i="338"/>
  <c r="C31" i="338" s="1"/>
  <c r="AO67" i="311"/>
  <c r="AO66" i="311"/>
  <c r="AO65" i="311"/>
  <c r="AO64" i="311"/>
  <c r="AO63" i="311"/>
  <c r="AO62" i="311"/>
  <c r="AO61" i="311"/>
  <c r="AO60" i="311"/>
  <c r="AO59" i="311"/>
  <c r="AO58" i="311"/>
  <c r="AO57" i="311"/>
  <c r="AO56" i="311"/>
  <c r="AO55" i="311"/>
  <c r="AO54" i="311"/>
  <c r="AO53" i="311"/>
  <c r="AO52" i="311"/>
  <c r="AO51" i="311"/>
  <c r="AO50" i="311"/>
  <c r="AO49" i="311"/>
  <c r="AO48" i="311"/>
  <c r="AO47" i="311"/>
  <c r="AO46" i="311"/>
  <c r="AO45" i="311"/>
  <c r="AO44" i="311"/>
  <c r="AO43" i="311"/>
  <c r="AO42" i="311"/>
  <c r="AO41" i="311"/>
  <c r="AO40" i="311"/>
  <c r="AO39" i="311"/>
  <c r="AO38" i="311"/>
  <c r="AO37" i="311"/>
  <c r="AO36" i="311"/>
  <c r="AO35" i="311"/>
  <c r="AO34" i="311"/>
  <c r="AO33" i="311"/>
  <c r="AO32" i="311"/>
  <c r="AO31" i="311"/>
  <c r="AO30" i="311"/>
  <c r="AO29" i="311"/>
  <c r="AO28" i="311"/>
  <c r="AO27" i="311"/>
  <c r="AO26" i="311"/>
  <c r="AO25" i="311"/>
  <c r="AO24" i="311"/>
  <c r="AO23" i="311"/>
  <c r="AO22" i="311"/>
  <c r="AO21" i="311"/>
  <c r="AO20" i="311"/>
  <c r="AO19" i="311"/>
  <c r="AO18" i="311"/>
  <c r="AO17" i="311"/>
  <c r="AL67" i="311"/>
  <c r="AL66" i="311"/>
  <c r="AL65" i="311"/>
  <c r="AL64" i="311"/>
  <c r="AL63" i="311"/>
  <c r="AL62" i="311"/>
  <c r="AL61" i="311"/>
  <c r="AL60" i="311"/>
  <c r="AL59" i="311"/>
  <c r="AL58" i="311"/>
  <c r="AL57" i="311"/>
  <c r="AL56" i="311"/>
  <c r="AL55" i="311"/>
  <c r="AL54" i="311"/>
  <c r="AL53" i="311"/>
  <c r="AL52" i="311"/>
  <c r="AL51" i="311"/>
  <c r="AL50" i="311"/>
  <c r="AL49" i="311"/>
  <c r="AL48" i="311"/>
  <c r="AL47" i="311"/>
  <c r="AL46" i="311"/>
  <c r="AL45" i="311"/>
  <c r="AL44" i="311"/>
  <c r="AL43" i="311"/>
  <c r="AL42" i="311"/>
  <c r="AL41" i="311"/>
  <c r="AL40" i="311"/>
  <c r="AL39" i="311"/>
  <c r="AL38" i="311"/>
  <c r="AL37" i="311"/>
  <c r="AL36" i="311"/>
  <c r="AL35" i="311"/>
  <c r="AL34" i="311"/>
  <c r="AL33" i="311"/>
  <c r="AL32" i="311"/>
  <c r="AL31" i="311"/>
  <c r="AL30" i="311"/>
  <c r="AL29" i="311"/>
  <c r="AL28" i="311"/>
  <c r="AL27" i="311"/>
  <c r="AL26" i="311"/>
  <c r="AL25" i="311"/>
  <c r="AL24" i="311"/>
  <c r="AL23" i="311"/>
  <c r="AL22" i="311"/>
  <c r="AL21" i="311"/>
  <c r="AL20" i="311"/>
  <c r="AL19" i="311"/>
  <c r="AL18" i="311"/>
  <c r="AL17" i="311"/>
  <c r="AI67" i="311"/>
  <c r="AI66" i="311"/>
  <c r="AI65" i="311"/>
  <c r="AI64" i="311"/>
  <c r="AI63" i="311"/>
  <c r="AI62" i="311"/>
  <c r="AI61" i="311"/>
  <c r="AI60" i="311"/>
  <c r="AI59" i="311"/>
  <c r="AI58" i="311"/>
  <c r="AI57" i="311"/>
  <c r="AI56" i="311"/>
  <c r="AI55" i="311"/>
  <c r="AI54" i="311"/>
  <c r="AI53" i="311"/>
  <c r="AI52" i="311"/>
  <c r="AI51" i="311"/>
  <c r="AI50" i="311"/>
  <c r="AI49" i="311"/>
  <c r="AI48" i="311"/>
  <c r="AI47" i="311"/>
  <c r="AI46" i="311"/>
  <c r="AI45" i="311"/>
  <c r="AI44" i="311"/>
  <c r="AI43" i="311"/>
  <c r="AI42" i="311"/>
  <c r="AI41" i="311"/>
  <c r="AI40" i="311"/>
  <c r="AI39" i="311"/>
  <c r="AI38" i="311"/>
  <c r="AI37" i="311"/>
  <c r="AI36" i="311"/>
  <c r="AI35" i="311"/>
  <c r="AI34" i="311"/>
  <c r="AI33" i="311"/>
  <c r="AI32" i="311"/>
  <c r="AI31" i="311"/>
  <c r="AI30" i="311"/>
  <c r="AI29" i="311"/>
  <c r="AI28" i="311"/>
  <c r="AI27" i="311"/>
  <c r="AI26" i="311"/>
  <c r="AI25" i="311"/>
  <c r="AI24" i="311"/>
  <c r="AI23" i="311"/>
  <c r="AI22" i="311"/>
  <c r="AI21" i="311"/>
  <c r="AI20" i="311"/>
  <c r="AI19" i="311"/>
  <c r="AI18" i="311"/>
  <c r="AI17" i="311"/>
  <c r="AF67" i="311"/>
  <c r="AF66" i="311"/>
  <c r="AF65" i="311"/>
  <c r="AF64" i="311"/>
  <c r="AF63" i="311"/>
  <c r="AF62" i="311"/>
  <c r="AF61" i="311"/>
  <c r="AF60" i="311"/>
  <c r="AF59" i="311"/>
  <c r="AF58" i="311"/>
  <c r="AF57" i="311"/>
  <c r="AF56" i="311"/>
  <c r="AF55" i="311"/>
  <c r="AF54" i="311"/>
  <c r="AF53" i="311"/>
  <c r="AF52" i="311"/>
  <c r="AF51" i="311"/>
  <c r="AF50" i="311"/>
  <c r="AF49" i="311"/>
  <c r="AF48" i="311"/>
  <c r="AF47" i="311"/>
  <c r="AF46" i="311"/>
  <c r="AF45" i="311"/>
  <c r="AF44" i="311"/>
  <c r="AF43" i="311"/>
  <c r="AF42" i="311"/>
  <c r="AF41" i="311"/>
  <c r="AF40" i="311"/>
  <c r="AF39" i="311"/>
  <c r="AF38" i="311"/>
  <c r="AF37" i="311"/>
  <c r="AF36" i="311"/>
  <c r="AF35" i="311"/>
  <c r="AF34" i="311"/>
  <c r="AF33" i="311"/>
  <c r="AF32" i="311"/>
  <c r="AF31" i="311"/>
  <c r="AF30" i="311"/>
  <c r="AF29" i="311"/>
  <c r="AF28" i="311"/>
  <c r="AF27" i="311"/>
  <c r="AF26" i="311"/>
  <c r="AF25" i="311"/>
  <c r="AF24" i="311"/>
  <c r="AF23" i="311"/>
  <c r="AF22" i="311"/>
  <c r="AF21" i="311"/>
  <c r="AF20" i="311"/>
  <c r="AF19" i="311"/>
  <c r="AF18" i="311"/>
  <c r="AF17" i="311"/>
  <c r="AC67" i="311"/>
  <c r="AC66" i="311"/>
  <c r="AC65" i="311"/>
  <c r="AC64" i="311"/>
  <c r="AC63" i="311"/>
  <c r="AC62" i="311"/>
  <c r="AC61" i="311"/>
  <c r="AC60" i="311"/>
  <c r="AC59" i="311"/>
  <c r="AC58" i="311"/>
  <c r="AC57" i="311"/>
  <c r="AC56" i="311"/>
  <c r="AC55" i="311"/>
  <c r="AC54" i="311"/>
  <c r="AC53" i="311"/>
  <c r="AC52" i="311"/>
  <c r="AC51" i="311"/>
  <c r="AC50" i="311"/>
  <c r="AC49" i="311"/>
  <c r="AC48" i="311"/>
  <c r="AC47" i="311"/>
  <c r="AC46" i="311"/>
  <c r="AC45" i="311"/>
  <c r="AC44" i="311"/>
  <c r="AC43" i="311"/>
  <c r="AC42" i="311"/>
  <c r="AC41" i="311"/>
  <c r="AC40" i="311"/>
  <c r="AC39" i="311"/>
  <c r="AC38" i="311"/>
  <c r="AC37" i="311"/>
  <c r="AC36" i="311"/>
  <c r="AC35" i="311"/>
  <c r="AC34" i="311"/>
  <c r="AC33" i="311"/>
  <c r="AC32" i="311"/>
  <c r="AC31" i="311"/>
  <c r="AC30" i="311"/>
  <c r="AC29" i="311"/>
  <c r="AC28" i="311"/>
  <c r="AC27" i="311"/>
  <c r="AC26" i="311"/>
  <c r="AC25" i="311"/>
  <c r="AC24" i="311"/>
  <c r="AC23" i="311"/>
  <c r="AC22" i="311"/>
  <c r="AC21" i="311"/>
  <c r="AC20" i="311"/>
  <c r="AC19" i="311"/>
  <c r="AC18" i="311"/>
  <c r="AC17" i="311"/>
  <c r="Z67" i="311"/>
  <c r="Z66" i="311"/>
  <c r="Z65" i="311"/>
  <c r="Z64" i="311"/>
  <c r="Z63" i="311"/>
  <c r="Z62" i="311"/>
  <c r="Z61" i="311"/>
  <c r="Z60" i="311"/>
  <c r="Z59" i="311"/>
  <c r="Z58" i="311"/>
  <c r="Z57" i="311"/>
  <c r="Z56" i="311"/>
  <c r="Z55" i="311"/>
  <c r="Z54" i="311"/>
  <c r="Z53" i="311"/>
  <c r="Z52" i="311"/>
  <c r="Z51" i="311"/>
  <c r="Z50" i="311"/>
  <c r="Z49" i="311"/>
  <c r="Z48" i="311"/>
  <c r="Z47" i="311"/>
  <c r="Z46" i="311"/>
  <c r="Z45" i="311"/>
  <c r="Z44" i="311"/>
  <c r="Z43" i="311"/>
  <c r="Z42" i="311"/>
  <c r="Z41" i="311"/>
  <c r="Z40" i="311"/>
  <c r="Z39" i="311"/>
  <c r="Z38" i="311"/>
  <c r="Z37" i="311"/>
  <c r="Z36" i="311"/>
  <c r="Z35" i="311"/>
  <c r="Z34" i="311"/>
  <c r="Z33" i="311"/>
  <c r="Z32" i="311"/>
  <c r="Z31" i="311"/>
  <c r="Z30" i="311"/>
  <c r="Z29" i="311"/>
  <c r="Z28" i="311"/>
  <c r="Z27" i="311"/>
  <c r="Z26" i="311"/>
  <c r="Z25" i="311"/>
  <c r="Z24" i="311"/>
  <c r="Z23" i="311"/>
  <c r="Z22" i="311"/>
  <c r="Z21" i="311"/>
  <c r="Z20" i="311"/>
  <c r="Z19" i="311"/>
  <c r="Z18" i="311"/>
  <c r="Z17" i="311"/>
  <c r="W67" i="311"/>
  <c r="W66" i="311"/>
  <c r="W65" i="311"/>
  <c r="W64" i="311"/>
  <c r="W63" i="311"/>
  <c r="W62" i="311"/>
  <c r="W61" i="311"/>
  <c r="W60" i="311"/>
  <c r="W59" i="311"/>
  <c r="W58" i="311"/>
  <c r="W57" i="311"/>
  <c r="W56" i="311"/>
  <c r="W55" i="311"/>
  <c r="W54" i="311"/>
  <c r="W53" i="311"/>
  <c r="W52" i="311"/>
  <c r="W51" i="311"/>
  <c r="W50" i="311"/>
  <c r="W49" i="311"/>
  <c r="W48" i="311"/>
  <c r="W47" i="311"/>
  <c r="W46" i="311"/>
  <c r="W45" i="311"/>
  <c r="W44" i="311"/>
  <c r="W43" i="311"/>
  <c r="W42" i="311"/>
  <c r="W41" i="311"/>
  <c r="W40" i="311"/>
  <c r="W39" i="311"/>
  <c r="W38" i="311"/>
  <c r="W37" i="311"/>
  <c r="W36" i="311"/>
  <c r="W35" i="311"/>
  <c r="W34" i="311"/>
  <c r="W33" i="311"/>
  <c r="W32" i="311"/>
  <c r="W31" i="311"/>
  <c r="W30" i="311"/>
  <c r="W29" i="311"/>
  <c r="W28" i="311"/>
  <c r="W27" i="311"/>
  <c r="W26" i="311"/>
  <c r="W25" i="311"/>
  <c r="W24" i="311"/>
  <c r="W23" i="311"/>
  <c r="W22" i="311"/>
  <c r="W21" i="311"/>
  <c r="W20" i="311"/>
  <c r="W19" i="311"/>
  <c r="W18" i="311"/>
  <c r="W17" i="311"/>
  <c r="T67" i="311"/>
  <c r="T66" i="311"/>
  <c r="T65" i="311"/>
  <c r="T64" i="311"/>
  <c r="T63" i="311"/>
  <c r="T62" i="311"/>
  <c r="T61" i="311"/>
  <c r="T60" i="311"/>
  <c r="T59" i="311"/>
  <c r="T58" i="311"/>
  <c r="T57" i="311"/>
  <c r="T56" i="311"/>
  <c r="T55" i="311"/>
  <c r="T54" i="311"/>
  <c r="T53" i="311"/>
  <c r="T52" i="311"/>
  <c r="T51" i="311"/>
  <c r="T50" i="311"/>
  <c r="T49" i="311"/>
  <c r="T48" i="311"/>
  <c r="T47" i="311"/>
  <c r="T46" i="311"/>
  <c r="T45" i="311"/>
  <c r="T44" i="311"/>
  <c r="T43" i="311"/>
  <c r="T42" i="311"/>
  <c r="T41" i="311"/>
  <c r="T40" i="311"/>
  <c r="T39" i="311"/>
  <c r="T38" i="311"/>
  <c r="T37" i="311"/>
  <c r="T36" i="311"/>
  <c r="T35" i="311"/>
  <c r="T34" i="311"/>
  <c r="T33" i="311"/>
  <c r="T32" i="311"/>
  <c r="T31" i="311"/>
  <c r="T30" i="311"/>
  <c r="T29" i="311"/>
  <c r="T28" i="311"/>
  <c r="T27" i="311"/>
  <c r="T26" i="311"/>
  <c r="T25" i="311"/>
  <c r="T24" i="311"/>
  <c r="T23" i="311"/>
  <c r="T22" i="311"/>
  <c r="T21" i="311"/>
  <c r="T20" i="311"/>
  <c r="T19" i="311"/>
  <c r="T18" i="311"/>
  <c r="T17" i="311"/>
  <c r="Q67" i="311"/>
  <c r="Q66" i="311"/>
  <c r="Q65" i="311"/>
  <c r="Q64" i="311"/>
  <c r="Q63" i="311"/>
  <c r="Q62" i="311"/>
  <c r="Q61" i="311"/>
  <c r="Q60" i="311"/>
  <c r="Q59" i="311"/>
  <c r="Q58" i="311"/>
  <c r="Q57" i="311"/>
  <c r="Q56" i="311"/>
  <c r="Q55" i="311"/>
  <c r="Q54" i="311"/>
  <c r="Q53" i="311"/>
  <c r="Q52" i="311"/>
  <c r="Q51" i="311"/>
  <c r="Q50" i="311"/>
  <c r="Q49" i="311"/>
  <c r="Q48" i="311"/>
  <c r="Q47" i="311"/>
  <c r="Q46" i="311"/>
  <c r="Q45" i="311"/>
  <c r="Q44" i="311"/>
  <c r="Q43" i="311"/>
  <c r="Q42" i="311"/>
  <c r="Q41" i="311"/>
  <c r="Q40" i="311"/>
  <c r="Q39" i="311"/>
  <c r="Q38" i="311"/>
  <c r="Q37" i="311"/>
  <c r="Q36" i="311"/>
  <c r="Q35" i="311"/>
  <c r="Q34" i="311"/>
  <c r="Q33" i="311"/>
  <c r="Q32" i="311"/>
  <c r="Q31" i="311"/>
  <c r="Q30" i="311"/>
  <c r="Q29" i="311"/>
  <c r="Q28" i="311"/>
  <c r="Q27" i="311"/>
  <c r="Q26" i="311"/>
  <c r="Q25" i="311"/>
  <c r="Q24" i="311"/>
  <c r="Q23" i="311"/>
  <c r="Q22" i="311"/>
  <c r="Q21" i="311"/>
  <c r="Q20" i="311"/>
  <c r="Q19" i="311"/>
  <c r="Q18" i="311"/>
  <c r="Q17" i="311"/>
  <c r="N67" i="311"/>
  <c r="N66" i="311"/>
  <c r="N65" i="311"/>
  <c r="N64" i="311"/>
  <c r="N63" i="311"/>
  <c r="N62" i="311"/>
  <c r="N61" i="311"/>
  <c r="N60" i="311"/>
  <c r="N59" i="311"/>
  <c r="N58" i="311"/>
  <c r="N57" i="311"/>
  <c r="N56" i="311"/>
  <c r="N55" i="311"/>
  <c r="N54" i="311"/>
  <c r="N53" i="311"/>
  <c r="N52" i="311"/>
  <c r="N51" i="311"/>
  <c r="N50" i="311"/>
  <c r="N49" i="311"/>
  <c r="N48" i="311"/>
  <c r="N47" i="311"/>
  <c r="N46" i="311"/>
  <c r="N45" i="311"/>
  <c r="N44" i="311"/>
  <c r="N43" i="311"/>
  <c r="N42" i="311"/>
  <c r="N41" i="311"/>
  <c r="N40" i="311"/>
  <c r="N39" i="311"/>
  <c r="N38" i="311"/>
  <c r="N37" i="311"/>
  <c r="N36" i="311"/>
  <c r="N35" i="311"/>
  <c r="N34" i="311"/>
  <c r="N33" i="311"/>
  <c r="N32" i="311"/>
  <c r="N31" i="311"/>
  <c r="N30" i="311"/>
  <c r="N29" i="311"/>
  <c r="N28" i="311"/>
  <c r="N27" i="311"/>
  <c r="N26" i="311"/>
  <c r="N25" i="311"/>
  <c r="N24" i="311"/>
  <c r="N23" i="311"/>
  <c r="N22" i="311"/>
  <c r="N21" i="311"/>
  <c r="N20" i="311"/>
  <c r="N19" i="311"/>
  <c r="N18" i="311"/>
  <c r="N17" i="311"/>
  <c r="K67" i="311"/>
  <c r="K66" i="311"/>
  <c r="K65" i="311"/>
  <c r="K64" i="311"/>
  <c r="K63" i="311"/>
  <c r="K62" i="311"/>
  <c r="K61" i="311"/>
  <c r="K60" i="311"/>
  <c r="K59" i="311"/>
  <c r="K58" i="311"/>
  <c r="K57" i="311"/>
  <c r="K56" i="311"/>
  <c r="K55" i="311"/>
  <c r="K54" i="311"/>
  <c r="K53" i="311"/>
  <c r="K52" i="311"/>
  <c r="K51" i="311"/>
  <c r="K50" i="311"/>
  <c r="K49" i="311"/>
  <c r="K48" i="311"/>
  <c r="K47" i="311"/>
  <c r="K46" i="311"/>
  <c r="K45" i="311"/>
  <c r="K44" i="311"/>
  <c r="K43" i="311"/>
  <c r="K42" i="311"/>
  <c r="K41" i="311"/>
  <c r="K40" i="311"/>
  <c r="K39" i="311"/>
  <c r="K38" i="311"/>
  <c r="K37" i="311"/>
  <c r="K36" i="311"/>
  <c r="K35" i="311"/>
  <c r="K34" i="311"/>
  <c r="K33" i="311"/>
  <c r="K32" i="311"/>
  <c r="K31" i="311"/>
  <c r="K30" i="311"/>
  <c r="K29" i="311"/>
  <c r="K28" i="311"/>
  <c r="K27" i="311"/>
  <c r="K26" i="311"/>
  <c r="K25" i="311"/>
  <c r="K24" i="311"/>
  <c r="K23" i="311"/>
  <c r="K22" i="311"/>
  <c r="K21" i="311"/>
  <c r="K20" i="311"/>
  <c r="K19" i="311"/>
  <c r="K18" i="311"/>
  <c r="K17" i="311"/>
  <c r="H67" i="311"/>
  <c r="H66" i="311"/>
  <c r="H65" i="311"/>
  <c r="H64" i="311"/>
  <c r="H63" i="311"/>
  <c r="H62" i="311"/>
  <c r="H61" i="311"/>
  <c r="H60" i="311"/>
  <c r="H59" i="311"/>
  <c r="H58" i="311"/>
  <c r="H57" i="311"/>
  <c r="H56" i="311"/>
  <c r="H55" i="311"/>
  <c r="H54" i="311"/>
  <c r="H53" i="311"/>
  <c r="H52" i="311"/>
  <c r="H51" i="311"/>
  <c r="H50" i="311"/>
  <c r="H49" i="311"/>
  <c r="H48" i="311"/>
  <c r="H47" i="311"/>
  <c r="H46" i="311"/>
  <c r="H45" i="311"/>
  <c r="H44" i="311"/>
  <c r="H43" i="311"/>
  <c r="H42" i="311"/>
  <c r="H41" i="311"/>
  <c r="H40" i="311"/>
  <c r="H39" i="311"/>
  <c r="H38" i="311"/>
  <c r="H37" i="311"/>
  <c r="H36" i="311"/>
  <c r="H35" i="311"/>
  <c r="H34" i="311"/>
  <c r="H33" i="311"/>
  <c r="H32" i="311"/>
  <c r="H31" i="311"/>
  <c r="H30" i="311"/>
  <c r="H29" i="311"/>
  <c r="H28" i="311"/>
  <c r="H27" i="311"/>
  <c r="H26" i="311"/>
  <c r="H25" i="311"/>
  <c r="H24" i="311"/>
  <c r="H23" i="311"/>
  <c r="H22" i="311"/>
  <c r="H21" i="311"/>
  <c r="H20" i="311"/>
  <c r="H19" i="311"/>
  <c r="H18" i="311"/>
  <c r="H17" i="311"/>
  <c r="E18" i="311"/>
  <c r="E19" i="311"/>
  <c r="E20" i="311"/>
  <c r="E21" i="311"/>
  <c r="E22" i="311"/>
  <c r="E23" i="311"/>
  <c r="E24" i="311"/>
  <c r="E25" i="311"/>
  <c r="E26" i="311"/>
  <c r="E27" i="311"/>
  <c r="E28" i="311"/>
  <c r="E29" i="311"/>
  <c r="E30" i="311"/>
  <c r="E31" i="311"/>
  <c r="E32" i="311"/>
  <c r="E33" i="311"/>
  <c r="E34" i="311"/>
  <c r="E35" i="311"/>
  <c r="E36" i="311"/>
  <c r="E37" i="311"/>
  <c r="E38" i="311"/>
  <c r="E39" i="311"/>
  <c r="E40" i="311"/>
  <c r="E41" i="311"/>
  <c r="E42" i="311"/>
  <c r="E43" i="311"/>
  <c r="E44" i="311"/>
  <c r="E45" i="311"/>
  <c r="E46" i="311"/>
  <c r="E47" i="311"/>
  <c r="E48" i="311"/>
  <c r="E49" i="311"/>
  <c r="E50" i="311"/>
  <c r="E51" i="311"/>
  <c r="E52" i="311"/>
  <c r="E53" i="311"/>
  <c r="E54" i="311"/>
  <c r="E55" i="311"/>
  <c r="E56" i="311"/>
  <c r="E57" i="311"/>
  <c r="E58" i="311"/>
  <c r="E59" i="311"/>
  <c r="E60" i="311"/>
  <c r="E61" i="311"/>
  <c r="E62" i="311"/>
  <c r="E63" i="311"/>
  <c r="E64" i="311"/>
  <c r="E65" i="311"/>
  <c r="E66" i="311"/>
  <c r="E67" i="311"/>
  <c r="E17" i="311"/>
  <c r="AP43" i="351" l="1"/>
  <c r="C23" i="351"/>
  <c r="X70" i="351"/>
  <c r="C17" i="351"/>
  <c r="AP22" i="351"/>
  <c r="F70" i="351"/>
  <c r="AD70" i="351"/>
  <c r="AG70" i="351"/>
  <c r="AP67" i="351"/>
  <c r="C44" i="351"/>
  <c r="C17" i="350"/>
  <c r="AP22" i="350"/>
  <c r="O70" i="350"/>
  <c r="F70" i="350"/>
  <c r="AP43" i="350"/>
  <c r="C23" i="350"/>
  <c r="C44" i="350"/>
  <c r="AP67" i="350"/>
  <c r="C17" i="349"/>
  <c r="AP22" i="349"/>
  <c r="F70" i="349"/>
  <c r="AP43" i="349"/>
  <c r="C23" i="349"/>
  <c r="C44" i="349"/>
  <c r="AP67" i="349"/>
  <c r="I70" i="349"/>
  <c r="X70" i="349"/>
  <c r="U70" i="348"/>
  <c r="AA70" i="348"/>
  <c r="C44" i="348"/>
  <c r="AP67" i="348"/>
  <c r="C17" i="348"/>
  <c r="AP22" i="348"/>
  <c r="F70" i="348"/>
  <c r="AP43" i="348"/>
  <c r="AP22" i="347"/>
  <c r="C17" i="347"/>
  <c r="AP67" i="347"/>
  <c r="C44" i="347"/>
  <c r="F70" i="347"/>
  <c r="I70" i="347"/>
  <c r="AP43" i="347"/>
  <c r="C23" i="347"/>
  <c r="AJ70" i="347"/>
  <c r="AD70" i="347"/>
  <c r="AA70" i="347"/>
  <c r="L70" i="347"/>
  <c r="R70" i="347"/>
  <c r="AG70" i="346"/>
  <c r="L70" i="346"/>
  <c r="C23" i="346"/>
  <c r="AP43" i="346"/>
  <c r="AD70" i="346"/>
  <c r="AP22" i="346"/>
  <c r="C17" i="346"/>
  <c r="I70" i="346"/>
  <c r="F70" i="346"/>
  <c r="C44" i="346"/>
  <c r="AP67" i="346"/>
  <c r="AJ70" i="346"/>
  <c r="O70" i="346"/>
  <c r="C44" i="345"/>
  <c r="AP67" i="345"/>
  <c r="C17" i="345"/>
  <c r="AP22" i="345"/>
  <c r="F70" i="345"/>
  <c r="AP43" i="345"/>
  <c r="C23" i="345"/>
  <c r="F73" i="344"/>
  <c r="I73" i="344" s="1"/>
  <c r="L73" i="344" s="1"/>
  <c r="O73" i="344" s="1"/>
  <c r="R73" i="344" s="1"/>
  <c r="U73" i="344" s="1"/>
  <c r="X73" i="344" s="1"/>
  <c r="AA73" i="344" s="1"/>
  <c r="AD73" i="344" s="1"/>
  <c r="AG73" i="344" s="1"/>
  <c r="AG70" i="344"/>
  <c r="AD70" i="344"/>
  <c r="AP70" i="344" s="1"/>
  <c r="AP67" i="344"/>
  <c r="C44" i="344"/>
  <c r="C17" i="344"/>
  <c r="AP22" i="344"/>
  <c r="C23" i="344"/>
  <c r="AP43" i="344"/>
  <c r="AJ70" i="344"/>
  <c r="F73" i="343"/>
  <c r="C17" i="343"/>
  <c r="AP22" i="343"/>
  <c r="AP67" i="343"/>
  <c r="C44" i="343"/>
  <c r="U70" i="343"/>
  <c r="AP43" i="343"/>
  <c r="C23" i="343"/>
  <c r="AD70" i="343"/>
  <c r="X70" i="343"/>
  <c r="O70" i="343"/>
  <c r="I70" i="343"/>
  <c r="AP70" i="343" s="1"/>
  <c r="AG70" i="343"/>
  <c r="C17" i="342"/>
  <c r="AP22" i="342"/>
  <c r="AA70" i="342"/>
  <c r="F73" i="342"/>
  <c r="I73" i="342" s="1"/>
  <c r="AM70" i="342"/>
  <c r="C44" i="342"/>
  <c r="AP67" i="342"/>
  <c r="C23" i="342"/>
  <c r="AP43" i="342"/>
  <c r="L70" i="342"/>
  <c r="AP70" i="342" s="1"/>
  <c r="AG70" i="342"/>
  <c r="AM70" i="341"/>
  <c r="AP67" i="341"/>
  <c r="C44" i="341"/>
  <c r="AP43" i="341"/>
  <c r="F73" i="341"/>
  <c r="I73" i="341" s="1"/>
  <c r="L73" i="341" s="1"/>
  <c r="O73" i="341" s="1"/>
  <c r="R73" i="341" s="1"/>
  <c r="U73" i="341" s="1"/>
  <c r="X73" i="341" s="1"/>
  <c r="AA73" i="341" s="1"/>
  <c r="AD73" i="341" s="1"/>
  <c r="AG73" i="341" s="1"/>
  <c r="AJ73" i="341" s="1"/>
  <c r="AM73" i="341" s="1"/>
  <c r="AP70" i="341"/>
  <c r="C17" i="341"/>
  <c r="AP22" i="341"/>
  <c r="AP43" i="340"/>
  <c r="C23" i="340"/>
  <c r="AP22" i="340"/>
  <c r="C17" i="340"/>
  <c r="C44" i="340"/>
  <c r="AP67" i="340"/>
  <c r="F70" i="340"/>
  <c r="L70" i="340"/>
  <c r="C23" i="339"/>
  <c r="AP43" i="339"/>
  <c r="AA70" i="339"/>
  <c r="L70" i="339"/>
  <c r="C17" i="339"/>
  <c r="AP22" i="339"/>
  <c r="AG70" i="339"/>
  <c r="F73" i="339"/>
  <c r="I73" i="339" s="1"/>
  <c r="L73" i="339" s="1"/>
  <c r="O73" i="339" s="1"/>
  <c r="R73" i="339" s="1"/>
  <c r="U73" i="339" s="1"/>
  <c r="X73" i="339" s="1"/>
  <c r="AA73" i="339" s="1"/>
  <c r="AD73" i="339" s="1"/>
  <c r="AG73" i="339" s="1"/>
  <c r="AJ73" i="339" s="1"/>
  <c r="AM73" i="339" s="1"/>
  <c r="AP70" i="339"/>
  <c r="C44" i="339"/>
  <c r="AP67" i="339"/>
  <c r="C17" i="338"/>
  <c r="AP22" i="338"/>
  <c r="AP67" i="338"/>
  <c r="C44" i="338"/>
  <c r="L70" i="338"/>
  <c r="F73" i="338"/>
  <c r="I73" i="338" s="1"/>
  <c r="L73" i="338" s="1"/>
  <c r="O73" i="338" s="1"/>
  <c r="R73" i="338" s="1"/>
  <c r="U73" i="338" s="1"/>
  <c r="X73" i="338" s="1"/>
  <c r="AA73" i="338" s="1"/>
  <c r="AD73" i="338" s="1"/>
  <c r="AG73" i="338" s="1"/>
  <c r="AJ73" i="338" s="1"/>
  <c r="AM73" i="338" s="1"/>
  <c r="AP70" i="338"/>
  <c r="AP43" i="338"/>
  <c r="C23" i="338"/>
  <c r="B7" i="13"/>
  <c r="B7" i="14"/>
  <c r="B7" i="15"/>
  <c r="B7" i="12"/>
  <c r="B7" i="10"/>
  <c r="B7" i="11"/>
  <c r="F73" i="351" l="1"/>
  <c r="I73" i="351" s="1"/>
  <c r="L73" i="351" s="1"/>
  <c r="O73" i="351" s="1"/>
  <c r="R73" i="351" s="1"/>
  <c r="U73" i="351" s="1"/>
  <c r="X73" i="351" s="1"/>
  <c r="AA73" i="351" s="1"/>
  <c r="AD73" i="351" s="1"/>
  <c r="AG73" i="351" s="1"/>
  <c r="AJ73" i="351" s="1"/>
  <c r="AM73" i="351" s="1"/>
  <c r="AP70" i="351"/>
  <c r="F73" i="350"/>
  <c r="I73" i="350" s="1"/>
  <c r="L73" i="350" s="1"/>
  <c r="O73" i="350" s="1"/>
  <c r="R73" i="350" s="1"/>
  <c r="U73" i="350" s="1"/>
  <c r="X73" i="350" s="1"/>
  <c r="AA73" i="350" s="1"/>
  <c r="AD73" i="350" s="1"/>
  <c r="AG73" i="350" s="1"/>
  <c r="AJ73" i="350" s="1"/>
  <c r="AM73" i="350" s="1"/>
  <c r="AP70" i="350"/>
  <c r="F73" i="349"/>
  <c r="I73" i="349" s="1"/>
  <c r="L73" i="349" s="1"/>
  <c r="O73" i="349" s="1"/>
  <c r="R73" i="349" s="1"/>
  <c r="U73" i="349" s="1"/>
  <c r="X73" i="349" s="1"/>
  <c r="AA73" i="349" s="1"/>
  <c r="AD73" i="349" s="1"/>
  <c r="AG73" i="349" s="1"/>
  <c r="AJ73" i="349" s="1"/>
  <c r="AM73" i="349" s="1"/>
  <c r="AP70" i="349"/>
  <c r="F73" i="348"/>
  <c r="I73" i="348" s="1"/>
  <c r="L73" i="348" s="1"/>
  <c r="O73" i="348" s="1"/>
  <c r="R73" i="348" s="1"/>
  <c r="U73" i="348" s="1"/>
  <c r="X73" i="348" s="1"/>
  <c r="AA73" i="348" s="1"/>
  <c r="AD73" i="348" s="1"/>
  <c r="AG73" i="348" s="1"/>
  <c r="AJ73" i="348" s="1"/>
  <c r="AM73" i="348" s="1"/>
  <c r="AP70" i="348"/>
  <c r="F73" i="347"/>
  <c r="I73" i="347" s="1"/>
  <c r="L73" i="347" s="1"/>
  <c r="O73" i="347" s="1"/>
  <c r="R73" i="347" s="1"/>
  <c r="U73" i="347" s="1"/>
  <c r="X73" i="347" s="1"/>
  <c r="AA73" i="347" s="1"/>
  <c r="AD73" i="347" s="1"/>
  <c r="AG73" i="347" s="1"/>
  <c r="AJ73" i="347" s="1"/>
  <c r="AM73" i="347" s="1"/>
  <c r="AP70" i="347"/>
  <c r="F73" i="346"/>
  <c r="I73" i="346" s="1"/>
  <c r="L73" i="346" s="1"/>
  <c r="O73" i="346" s="1"/>
  <c r="R73" i="346" s="1"/>
  <c r="U73" i="346" s="1"/>
  <c r="X73" i="346" s="1"/>
  <c r="AA73" i="346" s="1"/>
  <c r="AD73" i="346" s="1"/>
  <c r="AG73" i="346" s="1"/>
  <c r="AJ73" i="346" s="1"/>
  <c r="AM73" i="346" s="1"/>
  <c r="AP70" i="346"/>
  <c r="F73" i="345"/>
  <c r="I73" i="345" s="1"/>
  <c r="L73" i="345" s="1"/>
  <c r="O73" i="345" s="1"/>
  <c r="R73" i="345" s="1"/>
  <c r="U73" i="345" s="1"/>
  <c r="X73" i="345" s="1"/>
  <c r="AA73" i="345" s="1"/>
  <c r="AD73" i="345" s="1"/>
  <c r="AG73" i="345" s="1"/>
  <c r="AJ73" i="345" s="1"/>
  <c r="AM73" i="345" s="1"/>
  <c r="AP70" i="345"/>
  <c r="AJ73" i="344"/>
  <c r="AM73" i="344" s="1"/>
  <c r="I73" i="343"/>
  <c r="L73" i="343" s="1"/>
  <c r="O73" i="343" s="1"/>
  <c r="R73" i="343" s="1"/>
  <c r="U73" i="343" s="1"/>
  <c r="X73" i="343" s="1"/>
  <c r="AA73" i="343" s="1"/>
  <c r="AD73" i="343" s="1"/>
  <c r="AG73" i="343" s="1"/>
  <c r="AJ73" i="343" s="1"/>
  <c r="AM73" i="343" s="1"/>
  <c r="L73" i="342"/>
  <c r="O73" i="342" s="1"/>
  <c r="R73" i="342" s="1"/>
  <c r="U73" i="342" s="1"/>
  <c r="X73" i="342" s="1"/>
  <c r="AA73" i="342" s="1"/>
  <c r="AD73" i="342" s="1"/>
  <c r="AG73" i="342" s="1"/>
  <c r="AJ73" i="342" s="1"/>
  <c r="AM73" i="342" s="1"/>
  <c r="F73" i="340"/>
  <c r="I73" i="340" s="1"/>
  <c r="L73" i="340" s="1"/>
  <c r="O73" i="340" s="1"/>
  <c r="R73" i="340" s="1"/>
  <c r="U73" i="340" s="1"/>
  <c r="X73" i="340" s="1"/>
  <c r="AA73" i="340" s="1"/>
  <c r="AD73" i="340" s="1"/>
  <c r="AG73" i="340" s="1"/>
  <c r="AJ73" i="340" s="1"/>
  <c r="AM73" i="340" s="1"/>
  <c r="AP70" i="340"/>
  <c r="C18" i="311"/>
  <c r="C19" i="311"/>
  <c r="C20" i="311"/>
  <c r="C21" i="311"/>
  <c r="C24" i="311"/>
  <c r="C26" i="311"/>
  <c r="C27" i="311"/>
  <c r="C28" i="311"/>
  <c r="C29" i="311"/>
  <c r="C31" i="311"/>
  <c r="C32" i="311"/>
  <c r="C33" i="311"/>
  <c r="C34" i="311"/>
  <c r="C36" i="311"/>
  <c r="C37" i="311"/>
  <c r="C38" i="311"/>
  <c r="C39" i="311"/>
  <c r="C40" i="311"/>
  <c r="C41" i="311"/>
  <c r="C42" i="311"/>
  <c r="B17" i="311"/>
  <c r="C6" i="311"/>
  <c r="B4" i="311"/>
  <c r="AM72" i="311"/>
  <c r="AJ72" i="311"/>
  <c r="AG72" i="311"/>
  <c r="AD72" i="311"/>
  <c r="AA72" i="311"/>
  <c r="X72" i="311"/>
  <c r="U72" i="311"/>
  <c r="R72" i="311"/>
  <c r="O72" i="311"/>
  <c r="L72" i="311"/>
  <c r="I72" i="311"/>
  <c r="AP72" i="311" s="1"/>
  <c r="AM71" i="311"/>
  <c r="AJ71" i="311"/>
  <c r="AG71" i="311"/>
  <c r="AD71" i="311"/>
  <c r="AA71" i="311"/>
  <c r="X71" i="311"/>
  <c r="U71" i="311"/>
  <c r="R71" i="311"/>
  <c r="O71" i="311"/>
  <c r="L71" i="311"/>
  <c r="I71" i="311"/>
  <c r="C66" i="311"/>
  <c r="B66" i="311"/>
  <c r="C65" i="311"/>
  <c r="B65" i="311"/>
  <c r="C64" i="311"/>
  <c r="B64" i="311"/>
  <c r="C63" i="311"/>
  <c r="B63" i="311"/>
  <c r="C62" i="311"/>
  <c r="B62" i="311"/>
  <c r="B61" i="311"/>
  <c r="C60" i="311"/>
  <c r="B60" i="311"/>
  <c r="C59" i="311"/>
  <c r="B59" i="311"/>
  <c r="B58" i="311"/>
  <c r="C57" i="311"/>
  <c r="B57" i="311"/>
  <c r="B56" i="311"/>
  <c r="B55" i="311"/>
  <c r="B54" i="311"/>
  <c r="B53" i="311"/>
  <c r="C52" i="311"/>
  <c r="B52" i="311"/>
  <c r="C51" i="311"/>
  <c r="B51" i="311"/>
  <c r="C50" i="311"/>
  <c r="B50" i="311"/>
  <c r="C49" i="311"/>
  <c r="B49" i="311"/>
  <c r="C48" i="311"/>
  <c r="B48" i="311"/>
  <c r="B47" i="311"/>
  <c r="C46" i="311"/>
  <c r="B46" i="311"/>
  <c r="C45" i="311"/>
  <c r="B45" i="311"/>
  <c r="B44" i="311"/>
  <c r="B42" i="311"/>
  <c r="B41" i="311"/>
  <c r="B40" i="311"/>
  <c r="B39" i="311"/>
  <c r="B38" i="311"/>
  <c r="B37" i="311"/>
  <c r="B36" i="311"/>
  <c r="C35" i="311"/>
  <c r="B35" i="311"/>
  <c r="B34" i="311"/>
  <c r="B33" i="311"/>
  <c r="B32" i="311"/>
  <c r="B31" i="311"/>
  <c r="B30" i="311"/>
  <c r="B29" i="311"/>
  <c r="B28" i="311"/>
  <c r="B27" i="311"/>
  <c r="B26" i="311"/>
  <c r="C25" i="311"/>
  <c r="B25" i="311"/>
  <c r="B24" i="311"/>
  <c r="B23" i="311"/>
  <c r="B21" i="311"/>
  <c r="B20" i="311"/>
  <c r="B19" i="311"/>
  <c r="B18" i="311"/>
  <c r="B7" i="311"/>
  <c r="D2" i="311"/>
  <c r="AP71" i="311" l="1"/>
  <c r="C53" i="311"/>
  <c r="C61" i="311"/>
  <c r="O70" i="311"/>
  <c r="O73" i="311" s="1"/>
  <c r="C55" i="311"/>
  <c r="C56" i="311"/>
  <c r="C54" i="311"/>
  <c r="AJ70" i="311"/>
  <c r="AJ73" i="311" s="1"/>
  <c r="C47" i="311"/>
  <c r="C58" i="311"/>
  <c r="I70" i="311"/>
  <c r="I73" i="311" s="1"/>
  <c r="AM70" i="311"/>
  <c r="AM73" i="311" s="1"/>
  <c r="R70" i="311"/>
  <c r="R73" i="311" s="1"/>
  <c r="C44" i="311"/>
  <c r="C17" i="311"/>
  <c r="AD70" i="311"/>
  <c r="AD73" i="311" s="1"/>
  <c r="L70" i="311"/>
  <c r="L73" i="311" s="1"/>
  <c r="AA70" i="311"/>
  <c r="AA73" i="311" s="1"/>
  <c r="X70" i="311"/>
  <c r="X73" i="311" s="1"/>
  <c r="AG70" i="311"/>
  <c r="AG73" i="311" s="1"/>
  <c r="U70" i="311"/>
  <c r="U73" i="311" s="1"/>
  <c r="C30" i="311"/>
  <c r="AP70" i="311" l="1"/>
  <c r="AP73" i="311"/>
  <c r="C23" i="311"/>
  <c r="B57" i="1" l="1"/>
  <c r="AN23" i="11" l="1"/>
  <c r="B23" i="11"/>
  <c r="AN23" i="12"/>
  <c r="B23" i="12"/>
  <c r="AN23" i="13"/>
  <c r="B23" i="13"/>
  <c r="AN23" i="14"/>
  <c r="B23" i="14"/>
  <c r="AN23" i="15"/>
  <c r="B23" i="15"/>
  <c r="AN23" i="10"/>
  <c r="B23" i="10"/>
  <c r="AN24" i="11"/>
  <c r="B24" i="11"/>
  <c r="AN24" i="12"/>
  <c r="B24" i="12"/>
  <c r="AN24" i="13"/>
  <c r="B24" i="13"/>
  <c r="AN24" i="14"/>
  <c r="B24" i="14"/>
  <c r="AN24" i="15"/>
  <c r="B24" i="15"/>
  <c r="AN24" i="10"/>
  <c r="B24" i="10"/>
  <c r="E13" i="1"/>
  <c r="F13" i="1" s="1"/>
  <c r="E14" i="1"/>
  <c r="F14" i="1" s="1"/>
  <c r="AP72" i="15" l="1"/>
  <c r="AP71" i="15"/>
  <c r="AN66" i="15"/>
  <c r="B66" i="15"/>
  <c r="AN65" i="15"/>
  <c r="B65" i="15"/>
  <c r="AN64" i="15"/>
  <c r="B64" i="15"/>
  <c r="AN63" i="15"/>
  <c r="B63" i="15"/>
  <c r="AN62" i="15"/>
  <c r="B62" i="15"/>
  <c r="AN61" i="15"/>
  <c r="B61" i="15"/>
  <c r="AN60" i="15"/>
  <c r="B60" i="15"/>
  <c r="AN59" i="15"/>
  <c r="B59" i="15"/>
  <c r="AN58" i="15"/>
  <c r="B58" i="15"/>
  <c r="AN57" i="15"/>
  <c r="B57" i="15"/>
  <c r="AN56" i="15"/>
  <c r="B56" i="15"/>
  <c r="AN55" i="15"/>
  <c r="B55" i="15"/>
  <c r="AN54" i="15"/>
  <c r="B54" i="15"/>
  <c r="AN53" i="15"/>
  <c r="B53" i="15"/>
  <c r="AN52" i="15"/>
  <c r="B52" i="15"/>
  <c r="AN51" i="15"/>
  <c r="B51" i="15"/>
  <c r="AN50" i="15"/>
  <c r="B50" i="15"/>
  <c r="AN49" i="15"/>
  <c r="B49" i="15"/>
  <c r="AN48" i="15"/>
  <c r="B48" i="15"/>
  <c r="AN47" i="15"/>
  <c r="B47" i="15"/>
  <c r="AN46" i="15"/>
  <c r="B46" i="15"/>
  <c r="AN45" i="15"/>
  <c r="B45" i="15"/>
  <c r="AN44" i="15"/>
  <c r="B44" i="15"/>
  <c r="AN42" i="15"/>
  <c r="B42" i="15"/>
  <c r="AN41" i="15"/>
  <c r="B41" i="15"/>
  <c r="AN40" i="15"/>
  <c r="B40" i="15"/>
  <c r="AN39" i="15"/>
  <c r="B39" i="15"/>
  <c r="AN38" i="15"/>
  <c r="B38" i="15"/>
  <c r="AN37" i="15"/>
  <c r="B37" i="15"/>
  <c r="AN36" i="15"/>
  <c r="B36" i="15"/>
  <c r="AN35" i="15"/>
  <c r="B35" i="15"/>
  <c r="AN34" i="15"/>
  <c r="B34" i="15"/>
  <c r="AN33" i="15"/>
  <c r="B33" i="15"/>
  <c r="AN32" i="15"/>
  <c r="B32" i="15"/>
  <c r="AN31" i="15"/>
  <c r="B31" i="15"/>
  <c r="AN30" i="15"/>
  <c r="B30" i="15"/>
  <c r="AN29" i="15"/>
  <c r="B29" i="15"/>
  <c r="AN28" i="15"/>
  <c r="B28" i="15"/>
  <c r="AN27" i="15"/>
  <c r="B27" i="15"/>
  <c r="AN26" i="15"/>
  <c r="B26" i="15"/>
  <c r="AN25" i="15"/>
  <c r="B25" i="15"/>
  <c r="AN21" i="15"/>
  <c r="B21" i="15"/>
  <c r="AN20" i="15"/>
  <c r="B20" i="15"/>
  <c r="AN19" i="15"/>
  <c r="B19" i="15"/>
  <c r="AN18" i="15"/>
  <c r="B18" i="15"/>
  <c r="AN17" i="15"/>
  <c r="B17" i="15"/>
  <c r="C6" i="15"/>
  <c r="D2" i="15"/>
  <c r="AP72" i="14"/>
  <c r="AP71" i="14"/>
  <c r="AN66" i="14"/>
  <c r="B66" i="14"/>
  <c r="AN65" i="14"/>
  <c r="B65" i="14"/>
  <c r="AN64" i="14"/>
  <c r="B64" i="14"/>
  <c r="AN63" i="14"/>
  <c r="B63" i="14"/>
  <c r="AN62" i="14"/>
  <c r="B62" i="14"/>
  <c r="AN61" i="14"/>
  <c r="B61" i="14"/>
  <c r="AN60" i="14"/>
  <c r="B60" i="14"/>
  <c r="AN59" i="14"/>
  <c r="B59" i="14"/>
  <c r="AN58" i="14"/>
  <c r="B58" i="14"/>
  <c r="AN57" i="14"/>
  <c r="B57" i="14"/>
  <c r="AN56" i="14"/>
  <c r="B56" i="14"/>
  <c r="AN55" i="14"/>
  <c r="B55" i="14"/>
  <c r="AN54" i="14"/>
  <c r="B54" i="14"/>
  <c r="AN53" i="14"/>
  <c r="B53" i="14"/>
  <c r="AN52" i="14"/>
  <c r="B52" i="14"/>
  <c r="AN51" i="14"/>
  <c r="B51" i="14"/>
  <c r="AN50" i="14"/>
  <c r="B50" i="14"/>
  <c r="AN49" i="14"/>
  <c r="B49" i="14"/>
  <c r="AN48" i="14"/>
  <c r="B48" i="14"/>
  <c r="AN47" i="14"/>
  <c r="B47" i="14"/>
  <c r="AN46" i="14"/>
  <c r="B46" i="14"/>
  <c r="AN45" i="14"/>
  <c r="B45" i="14"/>
  <c r="AN44" i="14"/>
  <c r="B44" i="14"/>
  <c r="AN42" i="14"/>
  <c r="B42" i="14"/>
  <c r="AN41" i="14"/>
  <c r="B41" i="14"/>
  <c r="AN40" i="14"/>
  <c r="B40" i="14"/>
  <c r="AN39" i="14"/>
  <c r="B39" i="14"/>
  <c r="AN38" i="14"/>
  <c r="B38" i="14"/>
  <c r="AN37" i="14"/>
  <c r="B37" i="14"/>
  <c r="AN36" i="14"/>
  <c r="B36" i="14"/>
  <c r="AN35" i="14"/>
  <c r="B35" i="14"/>
  <c r="AN34" i="14"/>
  <c r="B34" i="14"/>
  <c r="AN33" i="14"/>
  <c r="B33" i="14"/>
  <c r="AN32" i="14"/>
  <c r="B32" i="14"/>
  <c r="AN31" i="14"/>
  <c r="B31" i="14"/>
  <c r="AN30" i="14"/>
  <c r="B30" i="14"/>
  <c r="AN29" i="14"/>
  <c r="B29" i="14"/>
  <c r="AN28" i="14"/>
  <c r="B28" i="14"/>
  <c r="AN27" i="14"/>
  <c r="B27" i="14"/>
  <c r="AN26" i="14"/>
  <c r="B26" i="14"/>
  <c r="AN25" i="14"/>
  <c r="B25" i="14"/>
  <c r="AN21" i="14"/>
  <c r="B21" i="14"/>
  <c r="AN20" i="14"/>
  <c r="B20" i="14"/>
  <c r="AN19" i="14"/>
  <c r="B19" i="14"/>
  <c r="AN18" i="14"/>
  <c r="B18" i="14"/>
  <c r="AN17" i="14"/>
  <c r="B17" i="14"/>
  <c r="C6" i="14"/>
  <c r="D2" i="14"/>
  <c r="AP72" i="13"/>
  <c r="AP71" i="13"/>
  <c r="AN66" i="13"/>
  <c r="B66" i="13"/>
  <c r="AN65" i="13"/>
  <c r="B65" i="13"/>
  <c r="AN64" i="13"/>
  <c r="B64" i="13"/>
  <c r="AN63" i="13"/>
  <c r="B63" i="13"/>
  <c r="AN62" i="13"/>
  <c r="B62" i="13"/>
  <c r="AN61" i="13"/>
  <c r="B61" i="13"/>
  <c r="AN60" i="13"/>
  <c r="B60" i="13"/>
  <c r="AN59" i="13"/>
  <c r="B59" i="13"/>
  <c r="AN58" i="13"/>
  <c r="B58" i="13"/>
  <c r="AN57" i="13"/>
  <c r="B57" i="13"/>
  <c r="AN56" i="13"/>
  <c r="B56" i="13"/>
  <c r="AN55" i="13"/>
  <c r="B55" i="13"/>
  <c r="AN54" i="13"/>
  <c r="B54" i="13"/>
  <c r="AN53" i="13"/>
  <c r="B53" i="13"/>
  <c r="AN52" i="13"/>
  <c r="B52" i="13"/>
  <c r="AN51" i="13"/>
  <c r="B51" i="13"/>
  <c r="AN50" i="13"/>
  <c r="B50" i="13"/>
  <c r="AN49" i="13"/>
  <c r="B49" i="13"/>
  <c r="AN48" i="13"/>
  <c r="B48" i="13"/>
  <c r="AN47" i="13"/>
  <c r="B47" i="13"/>
  <c r="AN46" i="13"/>
  <c r="B46" i="13"/>
  <c r="AN45" i="13"/>
  <c r="B45" i="13"/>
  <c r="AN44" i="13"/>
  <c r="B44" i="13"/>
  <c r="AN42" i="13"/>
  <c r="B42" i="13"/>
  <c r="AN41" i="13"/>
  <c r="B41" i="13"/>
  <c r="AN40" i="13"/>
  <c r="B40" i="13"/>
  <c r="AN39" i="13"/>
  <c r="B39" i="13"/>
  <c r="AN38" i="13"/>
  <c r="B38" i="13"/>
  <c r="AN37" i="13"/>
  <c r="B37" i="13"/>
  <c r="AN36" i="13"/>
  <c r="B36" i="13"/>
  <c r="AN35" i="13"/>
  <c r="B35" i="13"/>
  <c r="AN34" i="13"/>
  <c r="B34" i="13"/>
  <c r="AN33" i="13"/>
  <c r="B33" i="13"/>
  <c r="AN32" i="13"/>
  <c r="B32" i="13"/>
  <c r="AN31" i="13"/>
  <c r="B31" i="13"/>
  <c r="AN30" i="13"/>
  <c r="B30" i="13"/>
  <c r="AN29" i="13"/>
  <c r="B29" i="13"/>
  <c r="AN28" i="13"/>
  <c r="B28" i="13"/>
  <c r="AN27" i="13"/>
  <c r="B27" i="13"/>
  <c r="AN26" i="13"/>
  <c r="B26" i="13"/>
  <c r="AN25" i="13"/>
  <c r="B25" i="13"/>
  <c r="AN21" i="13"/>
  <c r="B21" i="13"/>
  <c r="AN20" i="13"/>
  <c r="B20" i="13"/>
  <c r="AN19" i="13"/>
  <c r="B19" i="13"/>
  <c r="AN18" i="13"/>
  <c r="B18" i="13"/>
  <c r="AN17" i="13"/>
  <c r="B17" i="13"/>
  <c r="C6" i="13"/>
  <c r="D2" i="13"/>
  <c r="AP72" i="12"/>
  <c r="AP71" i="12"/>
  <c r="AN66" i="12"/>
  <c r="B66" i="12"/>
  <c r="AN65" i="12"/>
  <c r="B65" i="12"/>
  <c r="AN64" i="12"/>
  <c r="B64" i="12"/>
  <c r="AN63" i="12"/>
  <c r="B63" i="12"/>
  <c r="AN62" i="12"/>
  <c r="B62" i="12"/>
  <c r="AN61" i="12"/>
  <c r="B61" i="12"/>
  <c r="AN60" i="12"/>
  <c r="B60" i="12"/>
  <c r="AN59" i="12"/>
  <c r="B59" i="12"/>
  <c r="AN58" i="12"/>
  <c r="B58" i="12"/>
  <c r="AN57" i="12"/>
  <c r="B57" i="12"/>
  <c r="AN56" i="12"/>
  <c r="B56" i="12"/>
  <c r="AN55" i="12"/>
  <c r="B55" i="12"/>
  <c r="AN54" i="12"/>
  <c r="B54" i="12"/>
  <c r="AN53" i="12"/>
  <c r="B53" i="12"/>
  <c r="AN52" i="12"/>
  <c r="B52" i="12"/>
  <c r="AN51" i="12"/>
  <c r="B51" i="12"/>
  <c r="AN50" i="12"/>
  <c r="B50" i="12"/>
  <c r="AN49" i="12"/>
  <c r="B49" i="12"/>
  <c r="AN48" i="12"/>
  <c r="B48" i="12"/>
  <c r="AN47" i="12"/>
  <c r="B47" i="12"/>
  <c r="AN46" i="12"/>
  <c r="B46" i="12"/>
  <c r="AN45" i="12"/>
  <c r="B45" i="12"/>
  <c r="AN44" i="12"/>
  <c r="B44" i="12"/>
  <c r="AN42" i="12"/>
  <c r="B42" i="12"/>
  <c r="AN41" i="12"/>
  <c r="B41" i="12"/>
  <c r="AN40" i="12"/>
  <c r="B40" i="12"/>
  <c r="AN39" i="12"/>
  <c r="B39" i="12"/>
  <c r="AN38" i="12"/>
  <c r="B38" i="12"/>
  <c r="AN37" i="12"/>
  <c r="B37" i="12"/>
  <c r="AN36" i="12"/>
  <c r="B36" i="12"/>
  <c r="AN35" i="12"/>
  <c r="B35" i="12"/>
  <c r="AN34" i="12"/>
  <c r="B34" i="12"/>
  <c r="AN33" i="12"/>
  <c r="B33" i="12"/>
  <c r="AN32" i="12"/>
  <c r="B32" i="12"/>
  <c r="AN31" i="12"/>
  <c r="B31" i="12"/>
  <c r="AN30" i="12"/>
  <c r="B30" i="12"/>
  <c r="AN29" i="12"/>
  <c r="B29" i="12"/>
  <c r="AN28" i="12"/>
  <c r="B28" i="12"/>
  <c r="AN27" i="12"/>
  <c r="B27" i="12"/>
  <c r="AN26" i="12"/>
  <c r="B26" i="12"/>
  <c r="AN25" i="12"/>
  <c r="B25" i="12"/>
  <c r="AN21" i="12"/>
  <c r="B21" i="12"/>
  <c r="AN20" i="12"/>
  <c r="B20" i="12"/>
  <c r="AN19" i="12"/>
  <c r="B19" i="12"/>
  <c r="AN18" i="12"/>
  <c r="B18" i="12"/>
  <c r="AN17" i="12"/>
  <c r="B17" i="12"/>
  <c r="C6" i="12"/>
  <c r="D2" i="12"/>
  <c r="W23" i="12" l="1"/>
  <c r="X23" i="12" s="1"/>
  <c r="AI23" i="12"/>
  <c r="AJ23" i="12" s="1"/>
  <c r="AI24" i="12"/>
  <c r="AJ24" i="12" s="1"/>
  <c r="W24" i="12"/>
  <c r="X24" i="12" s="1"/>
  <c r="K24" i="12"/>
  <c r="L24" i="12" s="1"/>
  <c r="E24" i="12"/>
  <c r="F24" i="12" s="1"/>
  <c r="AO24" i="12"/>
  <c r="Q23" i="12"/>
  <c r="R23" i="12" s="1"/>
  <c r="K23" i="12"/>
  <c r="L23" i="12" s="1"/>
  <c r="AL24" i="12"/>
  <c r="AM24" i="12" s="1"/>
  <c r="AC23" i="12"/>
  <c r="AD23" i="12" s="1"/>
  <c r="E23" i="12"/>
  <c r="F23" i="12" s="1"/>
  <c r="AL23" i="12"/>
  <c r="AM23" i="12" s="1"/>
  <c r="Q24" i="12"/>
  <c r="R24" i="12" s="1"/>
  <c r="AO23" i="12"/>
  <c r="AC24" i="12"/>
  <c r="AD24" i="12" s="1"/>
  <c r="N23" i="12"/>
  <c r="O23" i="12" s="1"/>
  <c r="T23" i="12"/>
  <c r="U23" i="12" s="1"/>
  <c r="T24" i="12"/>
  <c r="U24" i="12" s="1"/>
  <c r="Z24" i="12"/>
  <c r="AA24" i="12" s="1"/>
  <c r="H24" i="12"/>
  <c r="I24" i="12" s="1"/>
  <c r="H23" i="12"/>
  <c r="I23" i="12" s="1"/>
  <c r="Z23" i="12"/>
  <c r="AA23" i="12" s="1"/>
  <c r="AF24" i="12"/>
  <c r="AG24" i="12" s="1"/>
  <c r="AF23" i="12"/>
  <c r="AG23" i="12" s="1"/>
  <c r="N24" i="12"/>
  <c r="O24" i="12" s="1"/>
  <c r="W24" i="13"/>
  <c r="X24" i="13" s="1"/>
  <c r="Q24" i="13"/>
  <c r="R24" i="13" s="1"/>
  <c r="H24" i="13"/>
  <c r="I24" i="13" s="1"/>
  <c r="AF24" i="13"/>
  <c r="AG24" i="13" s="1"/>
  <c r="AC24" i="13"/>
  <c r="AD24" i="13" s="1"/>
  <c r="E24" i="13"/>
  <c r="F24" i="13" s="1"/>
  <c r="AL24" i="13"/>
  <c r="AM24" i="13" s="1"/>
  <c r="AO23" i="13"/>
  <c r="AF23" i="13"/>
  <c r="AG23" i="13" s="1"/>
  <c r="AL23" i="13"/>
  <c r="AM23" i="13" s="1"/>
  <c r="T24" i="13"/>
  <c r="U24" i="13" s="1"/>
  <c r="AC23" i="13"/>
  <c r="AD23" i="13" s="1"/>
  <c r="W23" i="13"/>
  <c r="X23" i="13" s="1"/>
  <c r="N23" i="13"/>
  <c r="O23" i="13" s="1"/>
  <c r="H23" i="13"/>
  <c r="I23" i="13" s="1"/>
  <c r="T23" i="13"/>
  <c r="U23" i="13" s="1"/>
  <c r="AO24" i="13"/>
  <c r="Q23" i="13"/>
  <c r="R23" i="13" s="1"/>
  <c r="E23" i="13"/>
  <c r="F23" i="13" s="1"/>
  <c r="K23" i="13"/>
  <c r="L23" i="13" s="1"/>
  <c r="Z23" i="13"/>
  <c r="AA23" i="13" s="1"/>
  <c r="Z24" i="13"/>
  <c r="AA24" i="13" s="1"/>
  <c r="AI24" i="13"/>
  <c r="AJ24" i="13" s="1"/>
  <c r="N24" i="13"/>
  <c r="O24" i="13" s="1"/>
  <c r="AI23" i="13"/>
  <c r="AJ23" i="13" s="1"/>
  <c r="K24" i="13"/>
  <c r="L24" i="13" s="1"/>
  <c r="N23" i="14"/>
  <c r="O23" i="14" s="1"/>
  <c r="Z24" i="14"/>
  <c r="AA24" i="14" s="1"/>
  <c r="N24" i="14"/>
  <c r="O24" i="14" s="1"/>
  <c r="AO23" i="14"/>
  <c r="Z23" i="14"/>
  <c r="AA23" i="14" s="1"/>
  <c r="W23" i="14"/>
  <c r="X23" i="14" s="1"/>
  <c r="AF23" i="14"/>
  <c r="AG23" i="14" s="1"/>
  <c r="K23" i="14"/>
  <c r="L23" i="14" s="1"/>
  <c r="T23" i="14"/>
  <c r="U23" i="14" s="1"/>
  <c r="AI23" i="14"/>
  <c r="AJ23" i="14" s="1"/>
  <c r="E23" i="14"/>
  <c r="F23" i="14" s="1"/>
  <c r="AC23" i="14"/>
  <c r="AD23" i="14" s="1"/>
  <c r="W24" i="14"/>
  <c r="X24" i="14" s="1"/>
  <c r="AF24" i="14"/>
  <c r="AG24" i="14" s="1"/>
  <c r="H23" i="14"/>
  <c r="I23" i="14" s="1"/>
  <c r="AI24" i="14"/>
  <c r="AJ24" i="14" s="1"/>
  <c r="AL24" i="14"/>
  <c r="AM24" i="14" s="1"/>
  <c r="AL23" i="14"/>
  <c r="AM23" i="14" s="1"/>
  <c r="AC24" i="14"/>
  <c r="AD24" i="14" s="1"/>
  <c r="T24" i="14"/>
  <c r="U24" i="14" s="1"/>
  <c r="AO24" i="14"/>
  <c r="Q23" i="14"/>
  <c r="R23" i="14" s="1"/>
  <c r="Q24" i="14"/>
  <c r="R24" i="14" s="1"/>
  <c r="H24" i="14"/>
  <c r="I24" i="14" s="1"/>
  <c r="K24" i="14"/>
  <c r="L24" i="14" s="1"/>
  <c r="E24" i="14"/>
  <c r="F24" i="14" s="1"/>
  <c r="K23" i="15"/>
  <c r="L23" i="15" s="1"/>
  <c r="AL23" i="15"/>
  <c r="AM23" i="15" s="1"/>
  <c r="AF23" i="15"/>
  <c r="AG23" i="15" s="1"/>
  <c r="AO23" i="15"/>
  <c r="AC23" i="15"/>
  <c r="AD23" i="15" s="1"/>
  <c r="W23" i="15"/>
  <c r="X23" i="15" s="1"/>
  <c r="N23" i="15"/>
  <c r="O23" i="15" s="1"/>
  <c r="Q23" i="15"/>
  <c r="R23" i="15" s="1"/>
  <c r="AI24" i="15"/>
  <c r="AJ24" i="15" s="1"/>
  <c r="Q24" i="15"/>
  <c r="R24" i="15" s="1"/>
  <c r="Z24" i="15"/>
  <c r="AA24" i="15" s="1"/>
  <c r="H23" i="15"/>
  <c r="I23" i="15" s="1"/>
  <c r="AI23" i="15"/>
  <c r="AJ23" i="15" s="1"/>
  <c r="AC24" i="15"/>
  <c r="AD24" i="15" s="1"/>
  <c r="E24" i="15"/>
  <c r="F24" i="15" s="1"/>
  <c r="N24" i="15"/>
  <c r="O24" i="15" s="1"/>
  <c r="AL24" i="15"/>
  <c r="AM24" i="15" s="1"/>
  <c r="W24" i="15"/>
  <c r="X24" i="15" s="1"/>
  <c r="T23" i="15"/>
  <c r="U23" i="15" s="1"/>
  <c r="AO24" i="15"/>
  <c r="H24" i="15"/>
  <c r="I24" i="15" s="1"/>
  <c r="AF24" i="15"/>
  <c r="AG24" i="15" s="1"/>
  <c r="Z23" i="15"/>
  <c r="AA23" i="15" s="1"/>
  <c r="T24" i="15"/>
  <c r="U24" i="15" s="1"/>
  <c r="E23" i="15"/>
  <c r="F23" i="15" s="1"/>
  <c r="K24" i="15"/>
  <c r="L24" i="15" s="1"/>
  <c r="AO17" i="14"/>
  <c r="AC21" i="13"/>
  <c r="AD21" i="13" s="1"/>
  <c r="E62" i="14"/>
  <c r="F62" i="14" s="1"/>
  <c r="AF21" i="15"/>
  <c r="AG21" i="15" s="1"/>
  <c r="AL34" i="14"/>
  <c r="AM34" i="14" s="1"/>
  <c r="E59" i="14"/>
  <c r="F59" i="14" s="1"/>
  <c r="AC29" i="14"/>
  <c r="AD29" i="14" s="1"/>
  <c r="N20" i="13"/>
  <c r="O20" i="13" s="1"/>
  <c r="E34" i="14"/>
  <c r="F34" i="14" s="1"/>
  <c r="AF65" i="14"/>
  <c r="AG65" i="14" s="1"/>
  <c r="K21" i="15"/>
  <c r="L21" i="15" s="1"/>
  <c r="AO19" i="14"/>
  <c r="T50" i="14"/>
  <c r="U50" i="14" s="1"/>
  <c r="AC41" i="14"/>
  <c r="AD41" i="14" s="1"/>
  <c r="AC54" i="14"/>
  <c r="AD54" i="14" s="1"/>
  <c r="AC35" i="14"/>
  <c r="AD35" i="14" s="1"/>
  <c r="W62" i="14"/>
  <c r="X62" i="14" s="1"/>
  <c r="E47" i="14"/>
  <c r="F47" i="14" s="1"/>
  <c r="AI55" i="14"/>
  <c r="AJ55" i="14" s="1"/>
  <c r="W20" i="14"/>
  <c r="X20" i="14" s="1"/>
  <c r="AC32" i="14"/>
  <c r="AD32" i="14" s="1"/>
  <c r="W39" i="14"/>
  <c r="X39" i="14" s="1"/>
  <c r="AI60" i="14"/>
  <c r="AJ60" i="14" s="1"/>
  <c r="W25" i="14"/>
  <c r="X25" i="14" s="1"/>
  <c r="T39" i="14"/>
  <c r="U39" i="14" s="1"/>
  <c r="T36" i="14"/>
  <c r="U36" i="14" s="1"/>
  <c r="AI45" i="14"/>
  <c r="AJ45" i="14" s="1"/>
  <c r="AL17" i="12"/>
  <c r="AM17" i="12" s="1"/>
  <c r="T46" i="14"/>
  <c r="U46" i="14" s="1"/>
  <c r="W31" i="14"/>
  <c r="X31" i="14" s="1"/>
  <c r="Q19" i="12"/>
  <c r="R19" i="12" s="1"/>
  <c r="W33" i="14"/>
  <c r="X33" i="14" s="1"/>
  <c r="AO19" i="12"/>
  <c r="W19" i="12"/>
  <c r="X19" i="12" s="1"/>
  <c r="AC20" i="12"/>
  <c r="AD20" i="12" s="1"/>
  <c r="Q46" i="14"/>
  <c r="R46" i="14" s="1"/>
  <c r="N39" i="14"/>
  <c r="O39" i="14" s="1"/>
  <c r="W42" i="14"/>
  <c r="X42" i="14" s="1"/>
  <c r="AC26" i="14"/>
  <c r="AD26" i="14" s="1"/>
  <c r="Z39" i="14"/>
  <c r="AA39" i="14" s="1"/>
  <c r="AC25" i="14"/>
  <c r="AD25" i="14" s="1"/>
  <c r="Q35" i="14"/>
  <c r="R35" i="14" s="1"/>
  <c r="W46" i="14"/>
  <c r="X46" i="14" s="1"/>
  <c r="H19" i="14"/>
  <c r="I19" i="14" s="1"/>
  <c r="K20" i="13"/>
  <c r="L20" i="13" s="1"/>
  <c r="AC20" i="13"/>
  <c r="AD20" i="13" s="1"/>
  <c r="N31" i="14"/>
  <c r="O31" i="14" s="1"/>
  <c r="W17" i="14"/>
  <c r="X17" i="14" s="1"/>
  <c r="E20" i="14"/>
  <c r="F20" i="14" s="1"/>
  <c r="H27" i="14"/>
  <c r="I27" i="14" s="1"/>
  <c r="Z49" i="14"/>
  <c r="AA49" i="14" s="1"/>
  <c r="Z36" i="14"/>
  <c r="AA36" i="14" s="1"/>
  <c r="E17" i="14"/>
  <c r="F17" i="14" s="1"/>
  <c r="AF20" i="14"/>
  <c r="AG20" i="14" s="1"/>
  <c r="N33" i="14"/>
  <c r="O33" i="14" s="1"/>
  <c r="AO37" i="14"/>
  <c r="Q62" i="14"/>
  <c r="R62" i="14" s="1"/>
  <c r="Q19" i="14"/>
  <c r="R19" i="14" s="1"/>
  <c r="N37" i="14"/>
  <c r="O37" i="14" s="1"/>
  <c r="AL56" i="14"/>
  <c r="AM56" i="14" s="1"/>
  <c r="Q20" i="13"/>
  <c r="R20" i="13" s="1"/>
  <c r="Z20" i="12"/>
  <c r="AA20" i="12" s="1"/>
  <c r="AO21" i="12"/>
  <c r="N17" i="14"/>
  <c r="O17" i="14" s="1"/>
  <c r="Q33" i="14"/>
  <c r="R33" i="14" s="1"/>
  <c r="Z42" i="14"/>
  <c r="AA42" i="14" s="1"/>
  <c r="T17" i="14"/>
  <c r="U17" i="14" s="1"/>
  <c r="AO21" i="14"/>
  <c r="W37" i="14"/>
  <c r="X37" i="14" s="1"/>
  <c r="AL19" i="15"/>
  <c r="AM19" i="15" s="1"/>
  <c r="E17" i="12"/>
  <c r="F17" i="12" s="1"/>
  <c r="AL50" i="14"/>
  <c r="AM50" i="14" s="1"/>
  <c r="AF17" i="14"/>
  <c r="AG17" i="14" s="1"/>
  <c r="H21" i="14"/>
  <c r="I21" i="14" s="1"/>
  <c r="AL44" i="14"/>
  <c r="AM44" i="14" s="1"/>
  <c r="AF50" i="14"/>
  <c r="AG50" i="14" s="1"/>
  <c r="W35" i="14"/>
  <c r="X35" i="14" s="1"/>
  <c r="Z19" i="14"/>
  <c r="AA19" i="14" s="1"/>
  <c r="AF19" i="14"/>
  <c r="AG19" i="14" s="1"/>
  <c r="Q17" i="12"/>
  <c r="R17" i="12" s="1"/>
  <c r="AF36" i="14"/>
  <c r="AG36" i="14" s="1"/>
  <c r="N19" i="12"/>
  <c r="O19" i="12" s="1"/>
  <c r="AI21" i="14"/>
  <c r="AJ21" i="14" s="1"/>
  <c r="Q29" i="14"/>
  <c r="R29" i="14" s="1"/>
  <c r="AC38" i="14"/>
  <c r="AD38" i="14" s="1"/>
  <c r="AC44" i="14"/>
  <c r="AD44" i="14" s="1"/>
  <c r="AO17" i="12"/>
  <c r="AI50" i="14"/>
  <c r="AJ50" i="14" s="1"/>
  <c r="AF55" i="14"/>
  <c r="AG55" i="14" s="1"/>
  <c r="T55" i="14"/>
  <c r="U55" i="14" s="1"/>
  <c r="N21" i="14"/>
  <c r="O21" i="14" s="1"/>
  <c r="W20" i="13"/>
  <c r="X20" i="13" s="1"/>
  <c r="E35" i="14"/>
  <c r="F35" i="14" s="1"/>
  <c r="E37" i="14"/>
  <c r="F37" i="14" s="1"/>
  <c r="AF44" i="14"/>
  <c r="AG44" i="14" s="1"/>
  <c r="N59" i="14"/>
  <c r="O59" i="14" s="1"/>
  <c r="Z20" i="13"/>
  <c r="AA20" i="13" s="1"/>
  <c r="AL19" i="14"/>
  <c r="AM19" i="14" s="1"/>
  <c r="AF21" i="14"/>
  <c r="AG21" i="14" s="1"/>
  <c r="K30" i="14"/>
  <c r="L30" i="14" s="1"/>
  <c r="T33" i="14"/>
  <c r="U33" i="14" s="1"/>
  <c r="H35" i="14"/>
  <c r="I35" i="14" s="1"/>
  <c r="K37" i="14"/>
  <c r="L37" i="14" s="1"/>
  <c r="AI40" i="14"/>
  <c r="AJ40" i="14" s="1"/>
  <c r="Q55" i="14"/>
  <c r="R55" i="14" s="1"/>
  <c r="H21" i="15"/>
  <c r="I21" i="15" s="1"/>
  <c r="K21" i="12"/>
  <c r="L21" i="12" s="1"/>
  <c r="AI20" i="13"/>
  <c r="AJ20" i="13" s="1"/>
  <c r="AL21" i="14"/>
  <c r="AM21" i="14" s="1"/>
  <c r="N27" i="14"/>
  <c r="O27" i="14" s="1"/>
  <c r="AL33" i="14"/>
  <c r="AM33" i="14" s="1"/>
  <c r="T35" i="14"/>
  <c r="U35" i="14" s="1"/>
  <c r="Q37" i="14"/>
  <c r="R37" i="14" s="1"/>
  <c r="AO41" i="14"/>
  <c r="N45" i="14"/>
  <c r="O45" i="14" s="1"/>
  <c r="AC60" i="14"/>
  <c r="AD60" i="14" s="1"/>
  <c r="AC65" i="14"/>
  <c r="AD65" i="14" s="1"/>
  <c r="T19" i="15"/>
  <c r="U19" i="15" s="1"/>
  <c r="N21" i="15"/>
  <c r="O21" i="15" s="1"/>
  <c r="N21" i="12"/>
  <c r="O21" i="12" s="1"/>
  <c r="Q27" i="14"/>
  <c r="R27" i="14" s="1"/>
  <c r="W19" i="15"/>
  <c r="X19" i="15" s="1"/>
  <c r="Q21" i="15"/>
  <c r="R21" i="15" s="1"/>
  <c r="T31" i="14"/>
  <c r="U31" i="14" s="1"/>
  <c r="Z45" i="14"/>
  <c r="AA45" i="14" s="1"/>
  <c r="T56" i="14"/>
  <c r="U56" i="14" s="1"/>
  <c r="Z21" i="15"/>
  <c r="AA21" i="15" s="1"/>
  <c r="Q21" i="12"/>
  <c r="R21" i="12" s="1"/>
  <c r="AO20" i="13"/>
  <c r="Q20" i="14"/>
  <c r="R20" i="14" s="1"/>
  <c r="T27" i="14"/>
  <c r="U27" i="14" s="1"/>
  <c r="AL35" i="14"/>
  <c r="AM35" i="14" s="1"/>
  <c r="AL37" i="14"/>
  <c r="AM37" i="14" s="1"/>
  <c r="AC19" i="15"/>
  <c r="AD19" i="15" s="1"/>
  <c r="T21" i="12"/>
  <c r="U21" i="12" s="1"/>
  <c r="Z27" i="14"/>
  <c r="AA27" i="14" s="1"/>
  <c r="AO33" i="14"/>
  <c r="T42" i="14"/>
  <c r="U42" i="14" s="1"/>
  <c r="Q42" i="14"/>
  <c r="R42" i="14" s="1"/>
  <c r="AC49" i="14"/>
  <c r="AD49" i="14" s="1"/>
  <c r="AF19" i="15"/>
  <c r="AG19" i="15" s="1"/>
  <c r="AC21" i="15"/>
  <c r="AD21" i="15" s="1"/>
  <c r="H19" i="12"/>
  <c r="I19" i="12" s="1"/>
  <c r="AL21" i="12"/>
  <c r="AM21" i="12" s="1"/>
  <c r="E21" i="13"/>
  <c r="F21" i="13" s="1"/>
  <c r="Z20" i="14"/>
  <c r="AA20" i="14" s="1"/>
  <c r="Z31" i="14"/>
  <c r="AA31" i="14" s="1"/>
  <c r="AF34" i="14"/>
  <c r="AG34" i="14" s="1"/>
  <c r="W34" i="14"/>
  <c r="X34" i="14" s="1"/>
  <c r="AO35" i="14"/>
  <c r="AF49" i="14"/>
  <c r="AG49" i="14" s="1"/>
  <c r="K53" i="14"/>
  <c r="L53" i="14" s="1"/>
  <c r="W56" i="14"/>
  <c r="X56" i="14" s="1"/>
  <c r="W45" i="14"/>
  <c r="X45" i="14" s="1"/>
  <c r="Q45" i="14"/>
  <c r="R45" i="14" s="1"/>
  <c r="AC27" i="14"/>
  <c r="AD27" i="14" s="1"/>
  <c r="AO20" i="15"/>
  <c r="AC20" i="15"/>
  <c r="AD20" i="15" s="1"/>
  <c r="AL21" i="15"/>
  <c r="AM21" i="15" s="1"/>
  <c r="H21" i="13"/>
  <c r="I21" i="13" s="1"/>
  <c r="K21" i="13"/>
  <c r="L21" i="13" s="1"/>
  <c r="E49" i="14"/>
  <c r="F49" i="14" s="1"/>
  <c r="AO25" i="14"/>
  <c r="H34" i="14"/>
  <c r="I34" i="14" s="1"/>
  <c r="AL54" i="14"/>
  <c r="AM54" i="14" s="1"/>
  <c r="N20" i="15"/>
  <c r="O20" i="15" s="1"/>
  <c r="K17" i="12"/>
  <c r="L17" i="12" s="1"/>
  <c r="AL20" i="14"/>
  <c r="AM20" i="14" s="1"/>
  <c r="AO31" i="14"/>
  <c r="E36" i="14"/>
  <c r="F36" i="14" s="1"/>
  <c r="AC42" i="14"/>
  <c r="AD42" i="14" s="1"/>
  <c r="K46" i="14"/>
  <c r="L46" i="14" s="1"/>
  <c r="AI49" i="14"/>
  <c r="AJ49" i="14" s="1"/>
  <c r="N17" i="12"/>
  <c r="O17" i="12" s="1"/>
  <c r="T19" i="12"/>
  <c r="U19" i="12" s="1"/>
  <c r="AC19" i="13"/>
  <c r="AD19" i="13" s="1"/>
  <c r="Q21" i="13"/>
  <c r="R21" i="13" s="1"/>
  <c r="AL17" i="14"/>
  <c r="AM17" i="14" s="1"/>
  <c r="E19" i="14"/>
  <c r="F19" i="14" s="1"/>
  <c r="T25" i="14"/>
  <c r="U25" i="14" s="1"/>
  <c r="W28" i="14"/>
  <c r="X28" i="14" s="1"/>
  <c r="W32" i="14"/>
  <c r="X32" i="14" s="1"/>
  <c r="T34" i="14"/>
  <c r="U34" i="14" s="1"/>
  <c r="W36" i="14"/>
  <c r="X36" i="14" s="1"/>
  <c r="N46" i="14"/>
  <c r="O46" i="14" s="1"/>
  <c r="AL49" i="14"/>
  <c r="AM49" i="14" s="1"/>
  <c r="E54" i="14"/>
  <c r="F54" i="14" s="1"/>
  <c r="Q20" i="15"/>
  <c r="R20" i="15" s="1"/>
  <c r="W20" i="15"/>
  <c r="X20" i="15" s="1"/>
  <c r="Z21" i="14"/>
  <c r="AA21" i="14" s="1"/>
  <c r="Q21" i="14"/>
  <c r="R21" i="14" s="1"/>
  <c r="T17" i="12"/>
  <c r="U17" i="12" s="1"/>
  <c r="AF21" i="13"/>
  <c r="AG21" i="13" s="1"/>
  <c r="K17" i="14"/>
  <c r="L17" i="14" s="1"/>
  <c r="N19" i="14"/>
  <c r="O19" i="14" s="1"/>
  <c r="E21" i="14"/>
  <c r="F21" i="14" s="1"/>
  <c r="Z25" i="14"/>
  <c r="AA25" i="14" s="1"/>
  <c r="W29" i="14"/>
  <c r="X29" i="14" s="1"/>
  <c r="T29" i="14"/>
  <c r="U29" i="14" s="1"/>
  <c r="AI34" i="14"/>
  <c r="AJ34" i="14" s="1"/>
  <c r="AC36" i="14"/>
  <c r="AD36" i="14" s="1"/>
  <c r="Q39" i="14"/>
  <c r="R39" i="14" s="1"/>
  <c r="T44" i="14"/>
  <c r="U44" i="14" s="1"/>
  <c r="H54" i="14"/>
  <c r="I54" i="14" s="1"/>
  <c r="E58" i="14"/>
  <c r="F58" i="14" s="1"/>
  <c r="H17" i="15"/>
  <c r="I17" i="15" s="1"/>
  <c r="Z20" i="15"/>
  <c r="AA20" i="15" s="1"/>
  <c r="AL48" i="14"/>
  <c r="AM48" i="14" s="1"/>
  <c r="AC48" i="14"/>
  <c r="AD48" i="14" s="1"/>
  <c r="T20" i="12"/>
  <c r="U20" i="12" s="1"/>
  <c r="AO21" i="13"/>
  <c r="Q17" i="14"/>
  <c r="R17" i="14" s="1"/>
  <c r="T19" i="14"/>
  <c r="U19" i="14" s="1"/>
  <c r="K21" i="14"/>
  <c r="L21" i="14" s="1"/>
  <c r="Z29" i="14"/>
  <c r="AA29" i="14" s="1"/>
  <c r="K33" i="14"/>
  <c r="L33" i="14" s="1"/>
  <c r="Z44" i="14"/>
  <c r="AA44" i="14" s="1"/>
  <c r="AF54" i="14"/>
  <c r="AG54" i="14" s="1"/>
  <c r="AL59" i="14"/>
  <c r="AM59" i="14" s="1"/>
  <c r="H59" i="14"/>
  <c r="I59" i="14" s="1"/>
  <c r="E21" i="15"/>
  <c r="F21" i="15" s="1"/>
  <c r="AI26" i="14"/>
  <c r="AJ26" i="14" s="1"/>
  <c r="Z17" i="15"/>
  <c r="AA17" i="15" s="1"/>
  <c r="E17" i="15"/>
  <c r="F17" i="15" s="1"/>
  <c r="AF17" i="15"/>
  <c r="AG17" i="15" s="1"/>
  <c r="AC17" i="15"/>
  <c r="AD17" i="15" s="1"/>
  <c r="N17" i="15"/>
  <c r="O17" i="15" s="1"/>
  <c r="Q17" i="15"/>
  <c r="R17" i="15" s="1"/>
  <c r="AO17" i="15"/>
  <c r="T17" i="15"/>
  <c r="U17" i="15" s="1"/>
  <c r="AI19" i="15"/>
  <c r="AJ19" i="15" s="1"/>
  <c r="K19" i="15"/>
  <c r="L19" i="15" s="1"/>
  <c r="Z19" i="15"/>
  <c r="AA19" i="15" s="1"/>
  <c r="AO19" i="15"/>
  <c r="W17" i="15"/>
  <c r="X17" i="15" s="1"/>
  <c r="T20" i="15"/>
  <c r="U20" i="15" s="1"/>
  <c r="AL20" i="15"/>
  <c r="AM20" i="15" s="1"/>
  <c r="K20" i="15"/>
  <c r="L20" i="15" s="1"/>
  <c r="AI20" i="15"/>
  <c r="AJ20" i="15" s="1"/>
  <c r="H20" i="15"/>
  <c r="I20" i="15" s="1"/>
  <c r="AF20" i="15"/>
  <c r="AG20" i="15" s="1"/>
  <c r="E20" i="15"/>
  <c r="F20" i="15" s="1"/>
  <c r="T21" i="15"/>
  <c r="U21" i="15" s="1"/>
  <c r="W21" i="15"/>
  <c r="X21" i="15" s="1"/>
  <c r="AO21" i="15"/>
  <c r="AI21" i="15"/>
  <c r="AJ21" i="15" s="1"/>
  <c r="K17" i="15"/>
  <c r="L17" i="15" s="1"/>
  <c r="H19" i="15"/>
  <c r="I19" i="15" s="1"/>
  <c r="AI17" i="15"/>
  <c r="AJ17" i="15" s="1"/>
  <c r="N19" i="15"/>
  <c r="O19" i="15" s="1"/>
  <c r="Q19" i="15"/>
  <c r="R19" i="15" s="1"/>
  <c r="E19" i="15"/>
  <c r="F19" i="15" s="1"/>
  <c r="AL17" i="15"/>
  <c r="AM17" i="15" s="1"/>
  <c r="AC30" i="14"/>
  <c r="AD30" i="14" s="1"/>
  <c r="Q47" i="14"/>
  <c r="R47" i="14" s="1"/>
  <c r="AL47" i="14"/>
  <c r="AM47" i="14" s="1"/>
  <c r="N47" i="14"/>
  <c r="O47" i="14" s="1"/>
  <c r="W47" i="14"/>
  <c r="X47" i="14" s="1"/>
  <c r="AI47" i="14"/>
  <c r="AJ47" i="14" s="1"/>
  <c r="AF28" i="14"/>
  <c r="AG28" i="14" s="1"/>
  <c r="AC40" i="14"/>
  <c r="AD40" i="14" s="1"/>
  <c r="E40" i="14"/>
  <c r="F40" i="14" s="1"/>
  <c r="AO40" i="14"/>
  <c r="N40" i="14"/>
  <c r="O40" i="14" s="1"/>
  <c r="T38" i="14"/>
  <c r="U38" i="14" s="1"/>
  <c r="Q38" i="14"/>
  <c r="R38" i="14" s="1"/>
  <c r="AO47" i="14"/>
  <c r="AF48" i="14"/>
  <c r="AG48" i="14" s="1"/>
  <c r="E53" i="14"/>
  <c r="F53" i="14" s="1"/>
  <c r="AF26" i="14"/>
  <c r="AG26" i="14" s="1"/>
  <c r="E28" i="14"/>
  <c r="F28" i="14" s="1"/>
  <c r="AI30" i="14"/>
  <c r="AJ30" i="14" s="1"/>
  <c r="H28" i="14"/>
  <c r="I28" i="14" s="1"/>
  <c r="AL30" i="14"/>
  <c r="AM30" i="14" s="1"/>
  <c r="E32" i="14"/>
  <c r="F32" i="14" s="1"/>
  <c r="H40" i="14"/>
  <c r="I40" i="14" s="1"/>
  <c r="AF41" i="14"/>
  <c r="AG41" i="14" s="1"/>
  <c r="H47" i="14"/>
  <c r="I47" i="14" s="1"/>
  <c r="AL52" i="14"/>
  <c r="AM52" i="14" s="1"/>
  <c r="N52" i="14"/>
  <c r="O52" i="14" s="1"/>
  <c r="AI52" i="14"/>
  <c r="AJ52" i="14" s="1"/>
  <c r="K52" i="14"/>
  <c r="L52" i="14" s="1"/>
  <c r="AF52" i="14"/>
  <c r="AG52" i="14" s="1"/>
  <c r="H52" i="14"/>
  <c r="I52" i="14" s="1"/>
  <c r="AC52" i="14"/>
  <c r="AD52" i="14" s="1"/>
  <c r="AO26" i="14"/>
  <c r="AL26" i="14"/>
  <c r="AM26" i="14" s="1"/>
  <c r="N26" i="14"/>
  <c r="O26" i="14" s="1"/>
  <c r="H26" i="14"/>
  <c r="I26" i="14" s="1"/>
  <c r="AO48" i="14"/>
  <c r="Q48" i="14"/>
  <c r="R48" i="14" s="1"/>
  <c r="H48" i="14"/>
  <c r="I48" i="14" s="1"/>
  <c r="AI48" i="14"/>
  <c r="AJ48" i="14" s="1"/>
  <c r="E48" i="14"/>
  <c r="F48" i="14" s="1"/>
  <c r="H53" i="14"/>
  <c r="I53" i="14" s="1"/>
  <c r="E63" i="14"/>
  <c r="F63" i="14" s="1"/>
  <c r="AL40" i="14"/>
  <c r="AM40" i="14" s="1"/>
  <c r="AO58" i="14"/>
  <c r="Q58" i="14"/>
  <c r="R58" i="14" s="1"/>
  <c r="AL58" i="14"/>
  <c r="AM58" i="14" s="1"/>
  <c r="N58" i="14"/>
  <c r="O58" i="14" s="1"/>
  <c r="AI58" i="14"/>
  <c r="AJ58" i="14" s="1"/>
  <c r="K58" i="14"/>
  <c r="L58" i="14" s="1"/>
  <c r="AF58" i="14"/>
  <c r="AG58" i="14" s="1"/>
  <c r="AC58" i="14"/>
  <c r="AD58" i="14" s="1"/>
  <c r="W58" i="14"/>
  <c r="X58" i="14" s="1"/>
  <c r="K28" i="14"/>
  <c r="L28" i="14" s="1"/>
  <c r="H32" i="14"/>
  <c r="I32" i="14" s="1"/>
  <c r="AI36" i="14"/>
  <c r="AJ36" i="14" s="1"/>
  <c r="K36" i="14"/>
  <c r="L36" i="14" s="1"/>
  <c r="Q40" i="14"/>
  <c r="R40" i="14" s="1"/>
  <c r="K47" i="14"/>
  <c r="L47" i="14" s="1"/>
  <c r="E52" i="14"/>
  <c r="F52" i="14" s="1"/>
  <c r="AL57" i="14"/>
  <c r="AM57" i="14" s="1"/>
  <c r="N57" i="14"/>
  <c r="O57" i="14" s="1"/>
  <c r="AI57" i="14"/>
  <c r="AJ57" i="14" s="1"/>
  <c r="K57" i="14"/>
  <c r="L57" i="14" s="1"/>
  <c r="AF57" i="14"/>
  <c r="AG57" i="14" s="1"/>
  <c r="H57" i="14"/>
  <c r="I57" i="14" s="1"/>
  <c r="AO57" i="14"/>
  <c r="AC57" i="14"/>
  <c r="AD57" i="14" s="1"/>
  <c r="Z57" i="14"/>
  <c r="AA57" i="14" s="1"/>
  <c r="H58" i="14"/>
  <c r="I58" i="14" s="1"/>
  <c r="AF59" i="14"/>
  <c r="AG59" i="14" s="1"/>
  <c r="AI28" i="14"/>
  <c r="AJ28" i="14" s="1"/>
  <c r="AF38" i="14"/>
  <c r="AG38" i="14" s="1"/>
  <c r="AI51" i="14"/>
  <c r="AJ51" i="14" s="1"/>
  <c r="K51" i="14"/>
  <c r="L51" i="14" s="1"/>
  <c r="AF51" i="14"/>
  <c r="AG51" i="14" s="1"/>
  <c r="H51" i="14"/>
  <c r="I51" i="14" s="1"/>
  <c r="AC51" i="14"/>
  <c r="AD51" i="14" s="1"/>
  <c r="E51" i="14"/>
  <c r="F51" i="14" s="1"/>
  <c r="AO51" i="14"/>
  <c r="AL51" i="14"/>
  <c r="AM51" i="14" s="1"/>
  <c r="Z51" i="14"/>
  <c r="AA51" i="14" s="1"/>
  <c r="Q66" i="14"/>
  <c r="R66" i="14" s="1"/>
  <c r="AF30" i="14"/>
  <c r="AG30" i="14" s="1"/>
  <c r="H30" i="14"/>
  <c r="I30" i="14" s="1"/>
  <c r="T53" i="14"/>
  <c r="U53" i="14" s="1"/>
  <c r="AO53" i="14"/>
  <c r="Q53" i="14"/>
  <c r="R53" i="14" s="1"/>
  <c r="AL53" i="14"/>
  <c r="AM53" i="14" s="1"/>
  <c r="N53" i="14"/>
  <c r="O53" i="14" s="1"/>
  <c r="AC53" i="14"/>
  <c r="AD53" i="14" s="1"/>
  <c r="Z53" i="14"/>
  <c r="AA53" i="14" s="1"/>
  <c r="W53" i="14"/>
  <c r="X53" i="14" s="1"/>
  <c r="AL28" i="14"/>
  <c r="AM28" i="14" s="1"/>
  <c r="E38" i="14"/>
  <c r="F38" i="14" s="1"/>
  <c r="W44" i="14"/>
  <c r="X44" i="14" s="1"/>
  <c r="H44" i="14"/>
  <c r="I44" i="14" s="1"/>
  <c r="AI44" i="14"/>
  <c r="AJ44" i="14" s="1"/>
  <c r="E44" i="14"/>
  <c r="F44" i="14" s="1"/>
  <c r="K48" i="14"/>
  <c r="L48" i="14" s="1"/>
  <c r="Q52" i="14"/>
  <c r="R52" i="14" s="1"/>
  <c r="E57" i="14"/>
  <c r="F57" i="14" s="1"/>
  <c r="T58" i="14"/>
  <c r="U58" i="14" s="1"/>
  <c r="AI59" i="14"/>
  <c r="AJ59" i="14" s="1"/>
  <c r="Q61" i="14"/>
  <c r="R61" i="14" s="1"/>
  <c r="E26" i="14"/>
  <c r="F26" i="14" s="1"/>
  <c r="AI38" i="14"/>
  <c r="AJ38" i="14" s="1"/>
  <c r="N30" i="14"/>
  <c r="O30" i="14" s="1"/>
  <c r="N32" i="14"/>
  <c r="O32" i="14" s="1"/>
  <c r="K38" i="14"/>
  <c r="L38" i="14" s="1"/>
  <c r="H41" i="14"/>
  <c r="I41" i="14" s="1"/>
  <c r="AF42" i="14"/>
  <c r="AG42" i="14" s="1"/>
  <c r="AO44" i="14"/>
  <c r="Z46" i="14"/>
  <c r="AA46" i="14" s="1"/>
  <c r="T47" i="14"/>
  <c r="U47" i="14" s="1"/>
  <c r="N51" i="14"/>
  <c r="O51" i="14" s="1"/>
  <c r="AI54" i="14"/>
  <c r="AJ54" i="14" s="1"/>
  <c r="T66" i="14"/>
  <c r="U66" i="14" s="1"/>
  <c r="AF32" i="14"/>
  <c r="AG32" i="14" s="1"/>
  <c r="AI32" i="14"/>
  <c r="AJ32" i="14" s="1"/>
  <c r="AL41" i="14"/>
  <c r="AM41" i="14" s="1"/>
  <c r="N41" i="14"/>
  <c r="O41" i="14" s="1"/>
  <c r="Z41" i="14"/>
  <c r="AA41" i="14" s="1"/>
  <c r="W41" i="14"/>
  <c r="X41" i="14" s="1"/>
  <c r="W19" i="14"/>
  <c r="X19" i="14" s="1"/>
  <c r="AL25" i="14"/>
  <c r="AM25" i="14" s="1"/>
  <c r="N25" i="14"/>
  <c r="O25" i="14" s="1"/>
  <c r="Q25" i="14"/>
  <c r="R25" i="14" s="1"/>
  <c r="Q26" i="14"/>
  <c r="R26" i="14" s="1"/>
  <c r="AF27" i="14"/>
  <c r="AG27" i="14" s="1"/>
  <c r="Q28" i="14"/>
  <c r="R28" i="14" s="1"/>
  <c r="T30" i="14"/>
  <c r="U30" i="14" s="1"/>
  <c r="AF31" i="14"/>
  <c r="AG31" i="14" s="1"/>
  <c r="AC33" i="14"/>
  <c r="AD33" i="14" s="1"/>
  <c r="K34" i="14"/>
  <c r="L34" i="14" s="1"/>
  <c r="H36" i="14"/>
  <c r="I36" i="14" s="1"/>
  <c r="AL36" i="14"/>
  <c r="AM36" i="14" s="1"/>
  <c r="Z37" i="14"/>
  <c r="AA37" i="14" s="1"/>
  <c r="AO38" i="14"/>
  <c r="AI39" i="14"/>
  <c r="AJ39" i="14" s="1"/>
  <c r="W40" i="14"/>
  <c r="X40" i="14" s="1"/>
  <c r="K41" i="14"/>
  <c r="L41" i="14" s="1"/>
  <c r="K44" i="14"/>
  <c r="L44" i="14" s="1"/>
  <c r="AL45" i="14"/>
  <c r="AM45" i="14" s="1"/>
  <c r="Z47" i="14"/>
  <c r="AA47" i="14" s="1"/>
  <c r="N48" i="14"/>
  <c r="O48" i="14" s="1"/>
  <c r="Z50" i="14"/>
  <c r="AA50" i="14" s="1"/>
  <c r="T52" i="14"/>
  <c r="U52" i="14" s="1"/>
  <c r="AF53" i="14"/>
  <c r="AG53" i="14" s="1"/>
  <c r="Q57" i="14"/>
  <c r="R57" i="14" s="1"/>
  <c r="Z58" i="14"/>
  <c r="AA58" i="14" s="1"/>
  <c r="W64" i="14"/>
  <c r="X64" i="14" s="1"/>
  <c r="T64" i="14"/>
  <c r="U64" i="14" s="1"/>
  <c r="AO64" i="14"/>
  <c r="Q64" i="14"/>
  <c r="R64" i="14" s="1"/>
  <c r="AC64" i="14"/>
  <c r="AD64" i="14" s="1"/>
  <c r="Z64" i="14"/>
  <c r="AA64" i="14" s="1"/>
  <c r="N64" i="14"/>
  <c r="O64" i="14" s="1"/>
  <c r="K64" i="14"/>
  <c r="L64" i="14" s="1"/>
  <c r="H64" i="14"/>
  <c r="I64" i="14" s="1"/>
  <c r="AL64" i="14"/>
  <c r="AM64" i="14" s="1"/>
  <c r="E64" i="14"/>
  <c r="F64" i="14" s="1"/>
  <c r="AF64" i="14"/>
  <c r="AG64" i="14" s="1"/>
  <c r="H38" i="14"/>
  <c r="I38" i="14" s="1"/>
  <c r="Q30" i="14"/>
  <c r="R30" i="14" s="1"/>
  <c r="AF56" i="14"/>
  <c r="AG56" i="14" s="1"/>
  <c r="H56" i="14"/>
  <c r="I56" i="14" s="1"/>
  <c r="AC50" i="14"/>
  <c r="AD50" i="14" s="1"/>
  <c r="W49" i="14"/>
  <c r="X49" i="14" s="1"/>
  <c r="W55" i="14"/>
  <c r="X55" i="14" s="1"/>
  <c r="T49" i="14"/>
  <c r="U49" i="14" s="1"/>
  <c r="W50" i="14"/>
  <c r="X50" i="14" s="1"/>
  <c r="AO49" i="14"/>
  <c r="W66" i="14"/>
  <c r="X66" i="14" s="1"/>
  <c r="N66" i="14"/>
  <c r="O66" i="14" s="1"/>
  <c r="Q65" i="14"/>
  <c r="R65" i="14" s="1"/>
  <c r="K56" i="14"/>
  <c r="L56" i="14" s="1"/>
  <c r="N55" i="14"/>
  <c r="O55" i="14" s="1"/>
  <c r="K50" i="14"/>
  <c r="L50" i="14" s="1"/>
  <c r="AC34" i="14"/>
  <c r="AD34" i="14" s="1"/>
  <c r="N60" i="14"/>
  <c r="O60" i="14" s="1"/>
  <c r="AO50" i="14"/>
  <c r="AO62" i="14"/>
  <c r="K61" i="14"/>
  <c r="L61" i="14" s="1"/>
  <c r="AO56" i="14"/>
  <c r="Q49" i="14"/>
  <c r="R49" i="14" s="1"/>
  <c r="K66" i="14"/>
  <c r="L66" i="14" s="1"/>
  <c r="N65" i="14"/>
  <c r="O65" i="14" s="1"/>
  <c r="AO61" i="14"/>
  <c r="K55" i="14"/>
  <c r="L55" i="14" s="1"/>
  <c r="H50" i="14"/>
  <c r="I50" i="14" s="1"/>
  <c r="K60" i="14"/>
  <c r="L60" i="14" s="1"/>
  <c r="AO55" i="14"/>
  <c r="E50" i="14"/>
  <c r="F50" i="14" s="1"/>
  <c r="N49" i="14"/>
  <c r="O49" i="14" s="1"/>
  <c r="AO66" i="14"/>
  <c r="K65" i="14"/>
  <c r="L65" i="14" s="1"/>
  <c r="AC62" i="14"/>
  <c r="AD62" i="14" s="1"/>
  <c r="AO60" i="14"/>
  <c r="AO65" i="14"/>
  <c r="AL61" i="14"/>
  <c r="AM61" i="14" s="1"/>
  <c r="H60" i="14"/>
  <c r="I60" i="14" s="1"/>
  <c r="K49" i="14"/>
  <c r="L49" i="14" s="1"/>
  <c r="H65" i="14"/>
  <c r="I65" i="14" s="1"/>
  <c r="Z62" i="14"/>
  <c r="AA62" i="14" s="1"/>
  <c r="AI56" i="14"/>
  <c r="AJ56" i="14" s="1"/>
  <c r="AL55" i="14"/>
  <c r="AM55" i="14" s="1"/>
  <c r="AL66" i="14"/>
  <c r="AM66" i="14" s="1"/>
  <c r="W63" i="14"/>
  <c r="X63" i="14" s="1"/>
  <c r="AI61" i="14"/>
  <c r="AJ61" i="14" s="1"/>
  <c r="AL60" i="14"/>
  <c r="AM60" i="14" s="1"/>
  <c r="AL65" i="14"/>
  <c r="AM65" i="14" s="1"/>
  <c r="E65" i="14"/>
  <c r="F65" i="14" s="1"/>
  <c r="AI66" i="14"/>
  <c r="AJ66" i="14" s="1"/>
  <c r="T63" i="14"/>
  <c r="U63" i="14" s="1"/>
  <c r="W61" i="14"/>
  <c r="X61" i="14" s="1"/>
  <c r="AI65" i="14"/>
  <c r="AJ65" i="14" s="1"/>
  <c r="T62" i="14"/>
  <c r="U62" i="14" s="1"/>
  <c r="T61" i="14"/>
  <c r="U61" i="14" s="1"/>
  <c r="AF60" i="14"/>
  <c r="AG60" i="14" s="1"/>
  <c r="N61" i="14"/>
  <c r="O61" i="14" s="1"/>
  <c r="Q60" i="14"/>
  <c r="R60" i="14" s="1"/>
  <c r="AI20" i="14"/>
  <c r="AJ20" i="14" s="1"/>
  <c r="AF29" i="14"/>
  <c r="AG29" i="14" s="1"/>
  <c r="H29" i="14"/>
  <c r="I29" i="14" s="1"/>
  <c r="AI29" i="14"/>
  <c r="AJ29" i="14" s="1"/>
  <c r="Z17" i="14"/>
  <c r="AA17" i="14" s="1"/>
  <c r="AC17" i="14"/>
  <c r="AD17" i="14" s="1"/>
  <c r="H20" i="14"/>
  <c r="I20" i="14" s="1"/>
  <c r="W21" i="14"/>
  <c r="X21" i="14" s="1"/>
  <c r="AF25" i="14"/>
  <c r="AG25" i="14" s="1"/>
  <c r="T26" i="14"/>
  <c r="U26" i="14" s="1"/>
  <c r="E27" i="14"/>
  <c r="F27" i="14" s="1"/>
  <c r="E29" i="14"/>
  <c r="F29" i="14" s="1"/>
  <c r="E31" i="14"/>
  <c r="F31" i="14" s="1"/>
  <c r="Z33" i="14"/>
  <c r="AA33" i="14" s="1"/>
  <c r="Z35" i="14"/>
  <c r="AA35" i="14" s="1"/>
  <c r="N38" i="14"/>
  <c r="O38" i="14" s="1"/>
  <c r="AO42" i="14"/>
  <c r="AL42" i="14"/>
  <c r="AM42" i="14" s="1"/>
  <c r="N42" i="14"/>
  <c r="O42" i="14" s="1"/>
  <c r="H42" i="14"/>
  <c r="I42" i="14" s="1"/>
  <c r="AI42" i="14"/>
  <c r="AJ42" i="14" s="1"/>
  <c r="AF45" i="14"/>
  <c r="AG45" i="14" s="1"/>
  <c r="H45" i="14"/>
  <c r="I45" i="14" s="1"/>
  <c r="AC45" i="14"/>
  <c r="AD45" i="14" s="1"/>
  <c r="E45" i="14"/>
  <c r="F45" i="14" s="1"/>
  <c r="T45" i="14"/>
  <c r="U45" i="14" s="1"/>
  <c r="AC46" i="14"/>
  <c r="AD46" i="14" s="1"/>
  <c r="Q51" i="14"/>
  <c r="R51" i="14" s="1"/>
  <c r="AI41" i="14"/>
  <c r="AJ41" i="14" s="1"/>
  <c r="K26" i="14"/>
  <c r="L26" i="14" s="1"/>
  <c r="AL38" i="14"/>
  <c r="AM38" i="14" s="1"/>
  <c r="E41" i="14"/>
  <c r="F41" i="14" s="1"/>
  <c r="AI25" i="14"/>
  <c r="AJ25" i="14" s="1"/>
  <c r="AI27" i="14"/>
  <c r="AJ27" i="14" s="1"/>
  <c r="T28" i="14"/>
  <c r="U28" i="14" s="1"/>
  <c r="AI31" i="14"/>
  <c r="AJ31" i="14" s="1"/>
  <c r="T32" i="14"/>
  <c r="U32" i="14" s="1"/>
  <c r="AO34" i="14"/>
  <c r="AC37" i="14"/>
  <c r="AD37" i="14" s="1"/>
  <c r="AL39" i="14"/>
  <c r="AM39" i="14" s="1"/>
  <c r="Z40" i="14"/>
  <c r="AA40" i="14" s="1"/>
  <c r="N44" i="14"/>
  <c r="O44" i="14" s="1"/>
  <c r="AC47" i="14"/>
  <c r="AD47" i="14" s="1"/>
  <c r="T48" i="14"/>
  <c r="U48" i="14" s="1"/>
  <c r="H49" i="14"/>
  <c r="I49" i="14" s="1"/>
  <c r="N50" i="14"/>
  <c r="O50" i="14" s="1"/>
  <c r="W52" i="14"/>
  <c r="X52" i="14" s="1"/>
  <c r="AI53" i="14"/>
  <c r="AJ53" i="14" s="1"/>
  <c r="N56" i="14"/>
  <c r="O56" i="14" s="1"/>
  <c r="T57" i="14"/>
  <c r="U57" i="14" s="1"/>
  <c r="Z60" i="14"/>
  <c r="AA60" i="14" s="1"/>
  <c r="T40" i="14"/>
  <c r="U40" i="14" s="1"/>
  <c r="AO32" i="14"/>
  <c r="K20" i="14"/>
  <c r="L20" i="14" s="1"/>
  <c r="W26" i="14"/>
  <c r="X26" i="14" s="1"/>
  <c r="K29" i="14"/>
  <c r="L29" i="14" s="1"/>
  <c r="H31" i="14"/>
  <c r="I31" i="14" s="1"/>
  <c r="AL31" i="14"/>
  <c r="AM31" i="14" s="1"/>
  <c r="E33" i="14"/>
  <c r="F33" i="14" s="1"/>
  <c r="N36" i="14"/>
  <c r="O36" i="14" s="1"/>
  <c r="H39" i="14"/>
  <c r="I39" i="14" s="1"/>
  <c r="Q41" i="14"/>
  <c r="R41" i="14" s="1"/>
  <c r="E42" i="14"/>
  <c r="F42" i="14" s="1"/>
  <c r="AO45" i="14"/>
  <c r="W48" i="14"/>
  <c r="X48" i="14" s="1"/>
  <c r="T51" i="14"/>
  <c r="U51" i="14" s="1"/>
  <c r="Z52" i="14"/>
  <c r="AA52" i="14" s="1"/>
  <c r="E60" i="14"/>
  <c r="F60" i="14" s="1"/>
  <c r="K40" i="14"/>
  <c r="L40" i="14" s="1"/>
  <c r="W27" i="14"/>
  <c r="X27" i="14" s="1"/>
  <c r="AO27" i="14"/>
  <c r="AL27" i="14"/>
  <c r="AM27" i="14" s="1"/>
  <c r="K27" i="14"/>
  <c r="L27" i="14" s="1"/>
  <c r="AF33" i="14"/>
  <c r="AG33" i="14" s="1"/>
  <c r="H17" i="14"/>
  <c r="I17" i="14" s="1"/>
  <c r="AI19" i="14"/>
  <c r="AJ19" i="14" s="1"/>
  <c r="K19" i="14"/>
  <c r="L19" i="14" s="1"/>
  <c r="AO20" i="14"/>
  <c r="AI33" i="14"/>
  <c r="AJ33" i="14" s="1"/>
  <c r="AI35" i="14"/>
  <c r="AJ35" i="14" s="1"/>
  <c r="K35" i="14"/>
  <c r="L35" i="14" s="1"/>
  <c r="N35" i="14"/>
  <c r="O35" i="14" s="1"/>
  <c r="AF35" i="14"/>
  <c r="AG35" i="14" s="1"/>
  <c r="Q36" i="14"/>
  <c r="R36" i="14" s="1"/>
  <c r="K45" i="14"/>
  <c r="L45" i="14" s="1"/>
  <c r="AO46" i="14"/>
  <c r="AF47" i="14"/>
  <c r="AG47" i="14" s="1"/>
  <c r="W54" i="14"/>
  <c r="X54" i="14" s="1"/>
  <c r="T54" i="14"/>
  <c r="U54" i="14" s="1"/>
  <c r="AO54" i="14"/>
  <c r="Q54" i="14"/>
  <c r="R54" i="14" s="1"/>
  <c r="Z54" i="14"/>
  <c r="AA54" i="14" s="1"/>
  <c r="N54" i="14"/>
  <c r="O54" i="14" s="1"/>
  <c r="K54" i="14"/>
  <c r="L54" i="14" s="1"/>
  <c r="AC55" i="14"/>
  <c r="AD55" i="14" s="1"/>
  <c r="Q56" i="14"/>
  <c r="R56" i="14" s="1"/>
  <c r="W57" i="14"/>
  <c r="X57" i="14" s="1"/>
  <c r="W59" i="14"/>
  <c r="X59" i="14" s="1"/>
  <c r="T59" i="14"/>
  <c r="U59" i="14" s="1"/>
  <c r="AO59" i="14"/>
  <c r="Q59" i="14"/>
  <c r="R59" i="14" s="1"/>
  <c r="AC59" i="14"/>
  <c r="AD59" i="14" s="1"/>
  <c r="Z59" i="14"/>
  <c r="AA59" i="14" s="1"/>
  <c r="K59" i="14"/>
  <c r="L59" i="14" s="1"/>
  <c r="AI64" i="14"/>
  <c r="AJ64" i="14" s="1"/>
  <c r="Q32" i="14"/>
  <c r="R32" i="14" s="1"/>
  <c r="AL32" i="14"/>
  <c r="AM32" i="14" s="1"/>
  <c r="K32" i="14"/>
  <c r="L32" i="14" s="1"/>
  <c r="E30" i="14"/>
  <c r="F30" i="14" s="1"/>
  <c r="AO30" i="14"/>
  <c r="N28" i="14"/>
  <c r="O28" i="14" s="1"/>
  <c r="AO28" i="14"/>
  <c r="E25" i="14"/>
  <c r="F25" i="14" s="1"/>
  <c r="AL29" i="14"/>
  <c r="AM29" i="14" s="1"/>
  <c r="W30" i="14"/>
  <c r="X30" i="14" s="1"/>
  <c r="N34" i="14"/>
  <c r="O34" i="14" s="1"/>
  <c r="AO36" i="14"/>
  <c r="AI17" i="14"/>
  <c r="AJ17" i="14" s="1"/>
  <c r="AC19" i="14"/>
  <c r="AD19" i="14" s="1"/>
  <c r="AC21" i="14"/>
  <c r="AD21" i="14" s="1"/>
  <c r="H25" i="14"/>
  <c r="I25" i="14" s="1"/>
  <c r="Z28" i="14"/>
  <c r="AA28" i="14" s="1"/>
  <c r="Z30" i="14"/>
  <c r="AA30" i="14" s="1"/>
  <c r="Q34" i="14"/>
  <c r="R34" i="14" s="1"/>
  <c r="T37" i="14"/>
  <c r="U37" i="14" s="1"/>
  <c r="AI37" i="14"/>
  <c r="AJ37" i="14" s="1"/>
  <c r="H37" i="14"/>
  <c r="I37" i="14" s="1"/>
  <c r="AF37" i="14"/>
  <c r="AG37" i="14" s="1"/>
  <c r="W38" i="14"/>
  <c r="X38" i="14" s="1"/>
  <c r="K42" i="14"/>
  <c r="L42" i="14" s="1"/>
  <c r="Q44" i="14"/>
  <c r="R44" i="14" s="1"/>
  <c r="Q50" i="14"/>
  <c r="R50" i="14" s="1"/>
  <c r="N20" i="14"/>
  <c r="O20" i="14" s="1"/>
  <c r="T21" i="14"/>
  <c r="U21" i="14" s="1"/>
  <c r="K25" i="14"/>
  <c r="L25" i="14" s="1"/>
  <c r="Z26" i="14"/>
  <c r="AA26" i="14" s="1"/>
  <c r="AC28" i="14"/>
  <c r="AD28" i="14" s="1"/>
  <c r="N29" i="14"/>
  <c r="O29" i="14" s="1"/>
  <c r="AO29" i="14"/>
  <c r="K31" i="14"/>
  <c r="L31" i="14" s="1"/>
  <c r="Z32" i="14"/>
  <c r="AA32" i="14" s="1"/>
  <c r="H33" i="14"/>
  <c r="I33" i="14" s="1"/>
  <c r="Z38" i="14"/>
  <c r="AA38" i="14" s="1"/>
  <c r="K39" i="14"/>
  <c r="L39" i="14" s="1"/>
  <c r="AO39" i="14"/>
  <c r="AF40" i="14"/>
  <c r="AG40" i="14" s="1"/>
  <c r="T41" i="14"/>
  <c r="U41" i="14" s="1"/>
  <c r="AF46" i="14"/>
  <c r="AG46" i="14" s="1"/>
  <c r="H46" i="14"/>
  <c r="I46" i="14" s="1"/>
  <c r="AL46" i="14"/>
  <c r="AM46" i="14" s="1"/>
  <c r="E46" i="14"/>
  <c r="F46" i="14" s="1"/>
  <c r="AI46" i="14"/>
  <c r="AJ46" i="14" s="1"/>
  <c r="Z48" i="14"/>
  <c r="AA48" i="14" s="1"/>
  <c r="W51" i="14"/>
  <c r="X51" i="14" s="1"/>
  <c r="AO52" i="14"/>
  <c r="H55" i="14"/>
  <c r="I55" i="14" s="1"/>
  <c r="AO63" i="14"/>
  <c r="Q63" i="14"/>
  <c r="R63" i="14" s="1"/>
  <c r="AL63" i="14"/>
  <c r="AM63" i="14" s="1"/>
  <c r="N63" i="14"/>
  <c r="O63" i="14" s="1"/>
  <c r="AI63" i="14"/>
  <c r="AJ63" i="14" s="1"/>
  <c r="K63" i="14"/>
  <c r="L63" i="14" s="1"/>
  <c r="H63" i="14"/>
  <c r="I63" i="14" s="1"/>
  <c r="Z65" i="14"/>
  <c r="AA65" i="14" s="1"/>
  <c r="Z63" i="14"/>
  <c r="AA63" i="14" s="1"/>
  <c r="AF66" i="14"/>
  <c r="AG66" i="14" s="1"/>
  <c r="AF61" i="14"/>
  <c r="AG61" i="14" s="1"/>
  <c r="AC63" i="14"/>
  <c r="AD63" i="14" s="1"/>
  <c r="AC39" i="14"/>
  <c r="AD39" i="14" s="1"/>
  <c r="E39" i="14"/>
  <c r="F39" i="14" s="1"/>
  <c r="AC56" i="14"/>
  <c r="AD56" i="14" s="1"/>
  <c r="AF63" i="14"/>
  <c r="AG63" i="14" s="1"/>
  <c r="T20" i="14"/>
  <c r="U20" i="14" s="1"/>
  <c r="AC20" i="14"/>
  <c r="AD20" i="14" s="1"/>
  <c r="Q31" i="14"/>
  <c r="R31" i="14" s="1"/>
  <c r="AC31" i="14"/>
  <c r="AD31" i="14" s="1"/>
  <c r="Z34" i="14"/>
  <c r="AA34" i="14" s="1"/>
  <c r="AF39" i="14"/>
  <c r="AG39" i="14" s="1"/>
  <c r="AL62" i="14"/>
  <c r="AM62" i="14" s="1"/>
  <c r="N62" i="14"/>
  <c r="O62" i="14" s="1"/>
  <c r="AI62" i="14"/>
  <c r="AJ62" i="14" s="1"/>
  <c r="K62" i="14"/>
  <c r="L62" i="14" s="1"/>
  <c r="AF62" i="14"/>
  <c r="AG62" i="14" s="1"/>
  <c r="H62" i="14"/>
  <c r="I62" i="14" s="1"/>
  <c r="Z56" i="14"/>
  <c r="AA56" i="14" s="1"/>
  <c r="T60" i="14"/>
  <c r="U60" i="14" s="1"/>
  <c r="T65" i="14"/>
  <c r="U65" i="14" s="1"/>
  <c r="Z61" i="14"/>
  <c r="AA61" i="14" s="1"/>
  <c r="Z66" i="14"/>
  <c r="AA66" i="14" s="1"/>
  <c r="E56" i="14"/>
  <c r="F56" i="14" s="1"/>
  <c r="W60" i="14"/>
  <c r="X60" i="14" s="1"/>
  <c r="W65" i="14"/>
  <c r="X65" i="14" s="1"/>
  <c r="Z55" i="14"/>
  <c r="AA55" i="14" s="1"/>
  <c r="E61" i="14"/>
  <c r="F61" i="14" s="1"/>
  <c r="AC61" i="14"/>
  <c r="AD61" i="14" s="1"/>
  <c r="E66" i="14"/>
  <c r="F66" i="14" s="1"/>
  <c r="AC66" i="14"/>
  <c r="AD66" i="14" s="1"/>
  <c r="E55" i="14"/>
  <c r="F55" i="14" s="1"/>
  <c r="H61" i="14"/>
  <c r="I61" i="14" s="1"/>
  <c r="H66" i="14"/>
  <c r="I66" i="14" s="1"/>
  <c r="L17" i="13"/>
  <c r="AJ17" i="13"/>
  <c r="I17" i="13"/>
  <c r="AD17" i="13"/>
  <c r="F17" i="13"/>
  <c r="AM17" i="13"/>
  <c r="AG17" i="13"/>
  <c r="AA17" i="13"/>
  <c r="X17" i="13"/>
  <c r="Q19" i="13"/>
  <c r="R19" i="13" s="1"/>
  <c r="R17" i="13"/>
  <c r="O17" i="13"/>
  <c r="U17" i="13"/>
  <c r="Z19" i="13"/>
  <c r="AA19" i="13" s="1"/>
  <c r="W19" i="13"/>
  <c r="X19" i="13" s="1"/>
  <c r="T19" i="13"/>
  <c r="U19" i="13" s="1"/>
  <c r="AO19" i="13"/>
  <c r="AL19" i="13"/>
  <c r="AM19" i="13" s="1"/>
  <c r="K19" i="13"/>
  <c r="L19" i="13" s="1"/>
  <c r="H19" i="13"/>
  <c r="I19" i="13" s="1"/>
  <c r="E19" i="13"/>
  <c r="F19" i="13" s="1"/>
  <c r="N19" i="13"/>
  <c r="O19" i="13" s="1"/>
  <c r="AF19" i="13"/>
  <c r="AG19" i="13" s="1"/>
  <c r="AI19" i="13"/>
  <c r="AJ19" i="13" s="1"/>
  <c r="N21" i="13"/>
  <c r="O21" i="13" s="1"/>
  <c r="AL21" i="13"/>
  <c r="AM21" i="13" s="1"/>
  <c r="AI21" i="13"/>
  <c r="AJ21" i="13" s="1"/>
  <c r="Z21" i="13"/>
  <c r="AA21" i="13" s="1"/>
  <c r="W21" i="13"/>
  <c r="X21" i="13" s="1"/>
  <c r="T21" i="13"/>
  <c r="U21" i="13" s="1"/>
  <c r="AF20" i="13"/>
  <c r="AG20" i="13" s="1"/>
  <c r="E20" i="13"/>
  <c r="F20" i="13" s="1"/>
  <c r="AL20" i="13"/>
  <c r="AM20" i="13" s="1"/>
  <c r="T20" i="13"/>
  <c r="U20" i="13" s="1"/>
  <c r="H20" i="13"/>
  <c r="I20" i="13" s="1"/>
  <c r="E20" i="12"/>
  <c r="F20" i="12" s="1"/>
  <c r="AF20" i="12"/>
  <c r="AG20" i="12" s="1"/>
  <c r="AI20" i="12"/>
  <c r="AJ20" i="12" s="1"/>
  <c r="Z19" i="12"/>
  <c r="AA19" i="12" s="1"/>
  <c r="K20" i="12"/>
  <c r="L20" i="12" s="1"/>
  <c r="W21" i="12"/>
  <c r="X21" i="12" s="1"/>
  <c r="AL20" i="12"/>
  <c r="AM20" i="12" s="1"/>
  <c r="Z21" i="12"/>
  <c r="AA21" i="12" s="1"/>
  <c r="AC19" i="12"/>
  <c r="AD19" i="12" s="1"/>
  <c r="AC17" i="12"/>
  <c r="AD17" i="12" s="1"/>
  <c r="AF17" i="12"/>
  <c r="AG17" i="12" s="1"/>
  <c r="E21" i="12"/>
  <c r="F21" i="12" s="1"/>
  <c r="Z17" i="12"/>
  <c r="AA17" i="12" s="1"/>
  <c r="AF21" i="12"/>
  <c r="AG21" i="12" s="1"/>
  <c r="Q20" i="12"/>
  <c r="R20" i="12" s="1"/>
  <c r="AI21" i="12"/>
  <c r="AJ21" i="12" s="1"/>
  <c r="H20" i="12"/>
  <c r="I20" i="12" s="1"/>
  <c r="AC21" i="12"/>
  <c r="AD21" i="12" s="1"/>
  <c r="W17" i="12"/>
  <c r="X17" i="12" s="1"/>
  <c r="N20" i="12"/>
  <c r="O20" i="12" s="1"/>
  <c r="AO20" i="12"/>
  <c r="AL19" i="12"/>
  <c r="AM19" i="12" s="1"/>
  <c r="K19" i="12"/>
  <c r="L19" i="12" s="1"/>
  <c r="AF19" i="12"/>
  <c r="AG19" i="12" s="1"/>
  <c r="AI17" i="12"/>
  <c r="AJ17" i="12" s="1"/>
  <c r="E19" i="12"/>
  <c r="F19" i="12" s="1"/>
  <c r="W20" i="12"/>
  <c r="X20" i="12" s="1"/>
  <c r="H17" i="12"/>
  <c r="I17" i="12" s="1"/>
  <c r="AI19" i="12"/>
  <c r="AJ19" i="12" s="1"/>
  <c r="H21" i="12"/>
  <c r="I21" i="12" s="1"/>
  <c r="AP72" i="11"/>
  <c r="AP71" i="11"/>
  <c r="AN66" i="11"/>
  <c r="B66" i="11"/>
  <c r="AN65" i="11"/>
  <c r="B65" i="11"/>
  <c r="AN64" i="11"/>
  <c r="B64" i="11"/>
  <c r="AN63" i="11"/>
  <c r="B63" i="11"/>
  <c r="AN62" i="11"/>
  <c r="B62" i="11"/>
  <c r="AN61" i="11"/>
  <c r="B61" i="11"/>
  <c r="AN60" i="11"/>
  <c r="B60" i="11"/>
  <c r="AN59" i="11"/>
  <c r="B59" i="11"/>
  <c r="AN58" i="11"/>
  <c r="B58" i="11"/>
  <c r="AN57" i="11"/>
  <c r="B57" i="11"/>
  <c r="AN56" i="11"/>
  <c r="B56" i="11"/>
  <c r="AN55" i="11"/>
  <c r="B55" i="11"/>
  <c r="AN54" i="11"/>
  <c r="B54" i="11"/>
  <c r="AN53" i="11"/>
  <c r="B53" i="11"/>
  <c r="AN52" i="11"/>
  <c r="B52" i="11"/>
  <c r="AN51" i="11"/>
  <c r="B51" i="11"/>
  <c r="AN50" i="11"/>
  <c r="B50" i="11"/>
  <c r="AN49" i="11"/>
  <c r="B49" i="11"/>
  <c r="AN48" i="11"/>
  <c r="B48" i="11"/>
  <c r="AN47" i="11"/>
  <c r="B47" i="11"/>
  <c r="AN46" i="11"/>
  <c r="B46" i="11"/>
  <c r="AN45" i="11"/>
  <c r="B45" i="11"/>
  <c r="AN44" i="11"/>
  <c r="B44" i="11"/>
  <c r="AN42" i="11"/>
  <c r="B42" i="11"/>
  <c r="AN41" i="11"/>
  <c r="B41" i="11"/>
  <c r="AN40" i="11"/>
  <c r="B40" i="11"/>
  <c r="AN39" i="11"/>
  <c r="B39" i="11"/>
  <c r="AN38" i="11"/>
  <c r="B38" i="11"/>
  <c r="AN37" i="11"/>
  <c r="B37" i="11"/>
  <c r="AN36" i="11"/>
  <c r="B36" i="11"/>
  <c r="AN35" i="11"/>
  <c r="B35" i="11"/>
  <c r="AN34" i="11"/>
  <c r="B34" i="11"/>
  <c r="AN33" i="11"/>
  <c r="B33" i="11"/>
  <c r="AN32" i="11"/>
  <c r="B32" i="11"/>
  <c r="AN31" i="11"/>
  <c r="B31" i="11"/>
  <c r="AN30" i="11"/>
  <c r="B30" i="11"/>
  <c r="AN29" i="11"/>
  <c r="B29" i="11"/>
  <c r="AN28" i="11"/>
  <c r="B28" i="11"/>
  <c r="AN27" i="11"/>
  <c r="B27" i="11"/>
  <c r="AN26" i="11"/>
  <c r="B26" i="11"/>
  <c r="AN25" i="11"/>
  <c r="B25" i="11"/>
  <c r="AN21" i="11"/>
  <c r="B21" i="11"/>
  <c r="AN20" i="11"/>
  <c r="B20" i="11"/>
  <c r="AN19" i="11"/>
  <c r="B19" i="11"/>
  <c r="AN18" i="11"/>
  <c r="B18" i="11"/>
  <c r="AN17" i="11"/>
  <c r="B17" i="11"/>
  <c r="C6" i="11"/>
  <c r="D2" i="11"/>
  <c r="S9" i="327" l="1"/>
  <c r="R9" i="327"/>
  <c r="X3" i="327"/>
  <c r="S8" i="327"/>
  <c r="Y2" i="327"/>
  <c r="Q6" i="327"/>
  <c r="Y5" i="327"/>
  <c r="S5" i="327"/>
  <c r="V5" i="327"/>
  <c r="R6" i="327"/>
  <c r="U7" i="327"/>
  <c r="V6" i="327"/>
  <c r="T3" i="327"/>
  <c r="W5" i="327"/>
  <c r="S10" i="327"/>
  <c r="W10" i="327"/>
  <c r="R5" i="327"/>
  <c r="X9" i="327"/>
  <c r="S4" i="327"/>
  <c r="Z7" i="327"/>
  <c r="Z5" i="327"/>
  <c r="X6" i="327"/>
  <c r="W3" i="327"/>
  <c r="Q5" i="327"/>
  <c r="Q7" i="327"/>
  <c r="Z3" i="327"/>
  <c r="Y6" i="327"/>
  <c r="T7" i="327"/>
  <c r="U3" i="327"/>
  <c r="W6" i="327"/>
  <c r="T6" i="327"/>
  <c r="X5" i="327"/>
  <c r="U6" i="327"/>
  <c r="X4" i="327"/>
  <c r="R8" i="327"/>
  <c r="Y8" i="327"/>
  <c r="X2" i="327"/>
  <c r="V4" i="327"/>
  <c r="Z8" i="327"/>
  <c r="R3" i="327"/>
  <c r="Q2" i="327"/>
  <c r="Q8" i="327"/>
  <c r="V2" i="327"/>
  <c r="W8" i="327"/>
  <c r="Z4" i="327"/>
  <c r="S3" i="327"/>
  <c r="R2" i="327"/>
  <c r="R7" i="327"/>
  <c r="V10" i="327"/>
  <c r="U9" i="327"/>
  <c r="T5" i="327"/>
  <c r="T10" i="327"/>
  <c r="W4" i="327"/>
  <c r="V3" i="327"/>
  <c r="V9" i="327"/>
  <c r="U5" i="327"/>
  <c r="Q10" i="327"/>
  <c r="T8" i="327"/>
  <c r="W2" i="327"/>
  <c r="Q4" i="327"/>
  <c r="X8" i="327"/>
  <c r="U8" i="327"/>
  <c r="W9" i="327"/>
  <c r="U2" i="327"/>
  <c r="W7" i="327"/>
  <c r="Y7" i="327"/>
  <c r="S7" i="327"/>
  <c r="Z9" i="327"/>
  <c r="Z10" i="327"/>
  <c r="Z2" i="327"/>
  <c r="V7" i="327"/>
  <c r="T9" i="327"/>
  <c r="T2" i="327"/>
  <c r="Y9" i="327"/>
  <c r="T4" i="327"/>
  <c r="U10" i="327"/>
  <c r="Y3" i="327"/>
  <c r="X10" i="327"/>
  <c r="Z6" i="327"/>
  <c r="R10" i="327"/>
  <c r="Q9" i="327"/>
  <c r="Q3" i="327"/>
  <c r="R4" i="327"/>
  <c r="V8" i="327"/>
  <c r="U4" i="327"/>
  <c r="Y10" i="327"/>
  <c r="Y4" i="327"/>
  <c r="X7" i="327"/>
  <c r="S6" i="327"/>
  <c r="S2" i="327"/>
  <c r="AP24" i="13"/>
  <c r="C24" i="13" s="1"/>
  <c r="AP23" i="15"/>
  <c r="C23" i="15" s="1"/>
  <c r="AP23" i="14"/>
  <c r="C23" i="14" s="1"/>
  <c r="AP24" i="14"/>
  <c r="C24" i="14" s="1"/>
  <c r="AP23" i="13"/>
  <c r="C23" i="13" s="1"/>
  <c r="AC23" i="11"/>
  <c r="AD23" i="11" s="1"/>
  <c r="K23" i="11"/>
  <c r="L23" i="11" s="1"/>
  <c r="AI23" i="11"/>
  <c r="AJ23" i="11" s="1"/>
  <c r="T23" i="11"/>
  <c r="U23" i="11" s="1"/>
  <c r="AL24" i="11"/>
  <c r="AM24" i="11" s="1"/>
  <c r="H24" i="11"/>
  <c r="I24" i="11" s="1"/>
  <c r="N24" i="11"/>
  <c r="O24" i="11" s="1"/>
  <c r="W24" i="11"/>
  <c r="X24" i="11" s="1"/>
  <c r="T24" i="11"/>
  <c r="U24" i="11" s="1"/>
  <c r="AF24" i="11"/>
  <c r="AG24" i="11" s="1"/>
  <c r="AF23" i="11"/>
  <c r="AG23" i="11" s="1"/>
  <c r="E23" i="11"/>
  <c r="F23" i="11" s="1"/>
  <c r="E24" i="11"/>
  <c r="F24" i="11" s="1"/>
  <c r="H23" i="11"/>
  <c r="I23" i="11" s="1"/>
  <c r="AC24" i="11"/>
  <c r="AD24" i="11" s="1"/>
  <c r="W23" i="11"/>
  <c r="X23" i="11" s="1"/>
  <c r="K24" i="11"/>
  <c r="L24" i="11" s="1"/>
  <c r="AL23" i="11"/>
  <c r="AM23" i="11" s="1"/>
  <c r="AO24" i="11"/>
  <c r="AO23" i="11"/>
  <c r="Z23" i="11"/>
  <c r="AA23" i="11" s="1"/>
  <c r="N23" i="11"/>
  <c r="O23" i="11" s="1"/>
  <c r="AI24" i="11"/>
  <c r="AJ24" i="11" s="1"/>
  <c r="Z24" i="11"/>
  <c r="AA24" i="11" s="1"/>
  <c r="Q24" i="11"/>
  <c r="R24" i="11" s="1"/>
  <c r="Q23" i="11"/>
  <c r="R23" i="11" s="1"/>
  <c r="AP24" i="15"/>
  <c r="C24" i="15" s="1"/>
  <c r="AP24" i="12"/>
  <c r="C24" i="12" s="1"/>
  <c r="AP23" i="12"/>
  <c r="C23" i="12" s="1"/>
  <c r="K27" i="11"/>
  <c r="L27" i="11" s="1"/>
  <c r="E62" i="11"/>
  <c r="F62" i="11" s="1"/>
  <c r="AO66" i="11"/>
  <c r="W57" i="11"/>
  <c r="X57" i="11" s="1"/>
  <c r="E50" i="11"/>
  <c r="F50" i="11" s="1"/>
  <c r="AC58" i="11"/>
  <c r="AD58" i="11" s="1"/>
  <c r="E65" i="11"/>
  <c r="F65" i="11" s="1"/>
  <c r="Z58" i="11"/>
  <c r="AA58" i="11" s="1"/>
  <c r="E59" i="11"/>
  <c r="F59" i="11" s="1"/>
  <c r="AC44" i="11"/>
  <c r="AD44" i="11" s="1"/>
  <c r="AC35" i="11"/>
  <c r="AD35" i="11" s="1"/>
  <c r="Q52" i="11"/>
  <c r="R52" i="11" s="1"/>
  <c r="K60" i="11"/>
  <c r="L60" i="11" s="1"/>
  <c r="Z62" i="11"/>
  <c r="AA62" i="11" s="1"/>
  <c r="T29" i="11"/>
  <c r="U29" i="11" s="1"/>
  <c r="N38" i="11"/>
  <c r="O38" i="11" s="1"/>
  <c r="AF47" i="11"/>
  <c r="AG47" i="11" s="1"/>
  <c r="AL61" i="11"/>
  <c r="AM61" i="11" s="1"/>
  <c r="K46" i="11"/>
  <c r="L46" i="11" s="1"/>
  <c r="Z31" i="11"/>
  <c r="AA31" i="11" s="1"/>
  <c r="AL39" i="11"/>
  <c r="AM39" i="11" s="1"/>
  <c r="H55" i="11"/>
  <c r="I55" i="11" s="1"/>
  <c r="N32" i="11"/>
  <c r="O32" i="11" s="1"/>
  <c r="AL56" i="11"/>
  <c r="AM56" i="11" s="1"/>
  <c r="AC63" i="11"/>
  <c r="AD63" i="11" s="1"/>
  <c r="AF25" i="11"/>
  <c r="AG25" i="11" s="1"/>
  <c r="N66" i="11"/>
  <c r="O66" i="11" s="1"/>
  <c r="K50" i="11"/>
  <c r="L50" i="11" s="1"/>
  <c r="Z19" i="11"/>
  <c r="AA19" i="11" s="1"/>
  <c r="E45" i="11"/>
  <c r="F45" i="11" s="1"/>
  <c r="AI32" i="11"/>
  <c r="AJ32" i="11" s="1"/>
  <c r="AO54" i="11"/>
  <c r="AP20" i="13"/>
  <c r="C20" i="13" s="1"/>
  <c r="AP21" i="15"/>
  <c r="C21" i="15" s="1"/>
  <c r="AO31" i="11"/>
  <c r="T44" i="11"/>
  <c r="U44" i="11" s="1"/>
  <c r="W26" i="11"/>
  <c r="X26" i="11" s="1"/>
  <c r="AC30" i="11"/>
  <c r="AD30" i="11" s="1"/>
  <c r="Z41" i="11"/>
  <c r="AA41" i="11" s="1"/>
  <c r="AI53" i="11"/>
  <c r="AJ53" i="11" s="1"/>
  <c r="Z57" i="11"/>
  <c r="AA57" i="11" s="1"/>
  <c r="AO65" i="11"/>
  <c r="AI17" i="11"/>
  <c r="AJ17" i="11" s="1"/>
  <c r="AI21" i="11"/>
  <c r="AJ21" i="11" s="1"/>
  <c r="H25" i="11"/>
  <c r="I25" i="11" s="1"/>
  <c r="Z26" i="11"/>
  <c r="AA26" i="11" s="1"/>
  <c r="AC28" i="11"/>
  <c r="AD28" i="11" s="1"/>
  <c r="AF30" i="11"/>
  <c r="AG30" i="11" s="1"/>
  <c r="W32" i="11"/>
  <c r="X32" i="11" s="1"/>
  <c r="Q33" i="11"/>
  <c r="R33" i="11" s="1"/>
  <c r="W35" i="11"/>
  <c r="X35" i="11" s="1"/>
  <c r="Q36" i="11"/>
  <c r="R36" i="11" s="1"/>
  <c r="N39" i="11"/>
  <c r="O39" i="11" s="1"/>
  <c r="AC41" i="11"/>
  <c r="AD41" i="11" s="1"/>
  <c r="AI42" i="11"/>
  <c r="AJ42" i="11" s="1"/>
  <c r="N45" i="11"/>
  <c r="O45" i="11" s="1"/>
  <c r="AL46" i="11"/>
  <c r="AM46" i="11" s="1"/>
  <c r="T48" i="11"/>
  <c r="U48" i="11" s="1"/>
  <c r="AC49" i="11"/>
  <c r="AD49" i="11" s="1"/>
  <c r="AO50" i="11"/>
  <c r="AL53" i="11"/>
  <c r="AM53" i="11" s="1"/>
  <c r="AO55" i="11"/>
  <c r="N59" i="11"/>
  <c r="O59" i="11" s="1"/>
  <c r="AF61" i="11"/>
  <c r="AG61" i="11" s="1"/>
  <c r="AC62" i="11"/>
  <c r="AD62" i="11" s="1"/>
  <c r="K64" i="11"/>
  <c r="L64" i="11" s="1"/>
  <c r="AF66" i="11"/>
  <c r="AG66" i="11" s="1"/>
  <c r="Q21" i="11"/>
  <c r="R21" i="11" s="1"/>
  <c r="K25" i="11"/>
  <c r="L25" i="11" s="1"/>
  <c r="AC26" i="11"/>
  <c r="AD26" i="11" s="1"/>
  <c r="AF28" i="11"/>
  <c r="AG28" i="11" s="1"/>
  <c r="T33" i="11"/>
  <c r="U33" i="11" s="1"/>
  <c r="E35" i="11"/>
  <c r="F35" i="11" s="1"/>
  <c r="T36" i="11"/>
  <c r="U36" i="11" s="1"/>
  <c r="Q39" i="11"/>
  <c r="R39" i="11" s="1"/>
  <c r="AF41" i="11"/>
  <c r="AG41" i="11" s="1"/>
  <c r="AL42" i="11"/>
  <c r="AM42" i="11" s="1"/>
  <c r="Q45" i="11"/>
  <c r="R45" i="11" s="1"/>
  <c r="W48" i="11"/>
  <c r="X48" i="11" s="1"/>
  <c r="AC56" i="11"/>
  <c r="AD56" i="11" s="1"/>
  <c r="AC57" i="11"/>
  <c r="AD57" i="11" s="1"/>
  <c r="Z59" i="11"/>
  <c r="AA59" i="11" s="1"/>
  <c r="K61" i="11"/>
  <c r="L61" i="11" s="1"/>
  <c r="N64" i="11"/>
  <c r="O64" i="11" s="1"/>
  <c r="K66" i="11"/>
  <c r="L66" i="11" s="1"/>
  <c r="AP27" i="14"/>
  <c r="C27" i="14" s="1"/>
  <c r="U67" i="14"/>
  <c r="AP20" i="15"/>
  <c r="C20" i="15" s="1"/>
  <c r="Q25" i="11"/>
  <c r="R25" i="11" s="1"/>
  <c r="W36" i="11"/>
  <c r="X36" i="11" s="1"/>
  <c r="AC45" i="11"/>
  <c r="AD45" i="11" s="1"/>
  <c r="AL26" i="11"/>
  <c r="AM26" i="11" s="1"/>
  <c r="Z32" i="11"/>
  <c r="AA32" i="11" s="1"/>
  <c r="AF49" i="11"/>
  <c r="AG49" i="11" s="1"/>
  <c r="AL59" i="11"/>
  <c r="AM59" i="11" s="1"/>
  <c r="Z17" i="11"/>
  <c r="AA17" i="11" s="1"/>
  <c r="W21" i="11"/>
  <c r="X21" i="11" s="1"/>
  <c r="T25" i="11"/>
  <c r="U25" i="11" s="1"/>
  <c r="AL29" i="11"/>
  <c r="AM29" i="11" s="1"/>
  <c r="N31" i="11"/>
  <c r="O31" i="11" s="1"/>
  <c r="AC32" i="11"/>
  <c r="AD32" i="11" s="1"/>
  <c r="N35" i="11"/>
  <c r="O35" i="11" s="1"/>
  <c r="Z36" i="11"/>
  <c r="AA36" i="11" s="1"/>
  <c r="W39" i="11"/>
  <c r="X39" i="11" s="1"/>
  <c r="Z42" i="11"/>
  <c r="AA42" i="11" s="1"/>
  <c r="AL45" i="11"/>
  <c r="AM45" i="11" s="1"/>
  <c r="AI47" i="11"/>
  <c r="AJ47" i="11" s="1"/>
  <c r="AI48" i="11"/>
  <c r="AJ48" i="11" s="1"/>
  <c r="AF54" i="11"/>
  <c r="AG54" i="11" s="1"/>
  <c r="T56" i="11"/>
  <c r="U56" i="11" s="1"/>
  <c r="T21" i="11"/>
  <c r="U21" i="11" s="1"/>
  <c r="W33" i="11"/>
  <c r="X33" i="11" s="1"/>
  <c r="AO46" i="11"/>
  <c r="AL51" i="11"/>
  <c r="AM51" i="11" s="1"/>
  <c r="H56" i="11"/>
  <c r="I56" i="11" s="1"/>
  <c r="Z64" i="11"/>
  <c r="AA64" i="11" s="1"/>
  <c r="E17" i="11"/>
  <c r="F17" i="11" s="1"/>
  <c r="Q35" i="11"/>
  <c r="R35" i="11" s="1"/>
  <c r="Z39" i="11"/>
  <c r="AA39" i="11" s="1"/>
  <c r="E44" i="11"/>
  <c r="F44" i="11" s="1"/>
  <c r="Z60" i="11"/>
  <c r="AA60" i="11" s="1"/>
  <c r="AD67" i="14"/>
  <c r="AP36" i="14"/>
  <c r="C36" i="14" s="1"/>
  <c r="AL17" i="11"/>
  <c r="AM17" i="11" s="1"/>
  <c r="T39" i="11"/>
  <c r="U39" i="11" s="1"/>
  <c r="T61" i="11"/>
  <c r="U61" i="11" s="1"/>
  <c r="W66" i="11"/>
  <c r="X66" i="11" s="1"/>
  <c r="AC27" i="11"/>
  <c r="AD27" i="11" s="1"/>
  <c r="AC33" i="11"/>
  <c r="AD33" i="11" s="1"/>
  <c r="E42" i="11"/>
  <c r="F42" i="11" s="1"/>
  <c r="W47" i="11"/>
  <c r="X47" i="11" s="1"/>
  <c r="AC52" i="11"/>
  <c r="AD52" i="11" s="1"/>
  <c r="W56" i="11"/>
  <c r="X56" i="11" s="1"/>
  <c r="W61" i="11"/>
  <c r="X61" i="11" s="1"/>
  <c r="AL64" i="11"/>
  <c r="AM64" i="11" s="1"/>
  <c r="H17" i="11"/>
  <c r="I17" i="11" s="1"/>
  <c r="N29" i="11"/>
  <c r="O29" i="11" s="1"/>
  <c r="AC31" i="11"/>
  <c r="AD31" i="11" s="1"/>
  <c r="AF32" i="11"/>
  <c r="AG32" i="11" s="1"/>
  <c r="T35" i="11"/>
  <c r="U35" i="11" s="1"/>
  <c r="AF37" i="11"/>
  <c r="AG37" i="11" s="1"/>
  <c r="Z47" i="11"/>
  <c r="AA47" i="11" s="1"/>
  <c r="AL48" i="11"/>
  <c r="AM48" i="11" s="1"/>
  <c r="E52" i="11"/>
  <c r="F52" i="11" s="1"/>
  <c r="T63" i="11"/>
  <c r="U63" i="11" s="1"/>
  <c r="AL66" i="11"/>
  <c r="AM66" i="11" s="1"/>
  <c r="AP20" i="14"/>
  <c r="C20" i="14" s="1"/>
  <c r="AP34" i="14"/>
  <c r="C34" i="14" s="1"/>
  <c r="AP19" i="15"/>
  <c r="C19" i="15" s="1"/>
  <c r="H35" i="11"/>
  <c r="I35" i="11" s="1"/>
  <c r="AF48" i="11"/>
  <c r="AG48" i="11" s="1"/>
  <c r="AO62" i="11"/>
  <c r="AO17" i="11"/>
  <c r="Z21" i="11"/>
  <c r="AA21" i="11" s="1"/>
  <c r="K29" i="11"/>
  <c r="L29" i="11" s="1"/>
  <c r="Z50" i="11"/>
  <c r="AA50" i="11" s="1"/>
  <c r="H58" i="11"/>
  <c r="I58" i="11" s="1"/>
  <c r="H63" i="11"/>
  <c r="I63" i="11" s="1"/>
  <c r="AI66" i="11"/>
  <c r="AJ66" i="11" s="1"/>
  <c r="AC21" i="11"/>
  <c r="AD21" i="11" s="1"/>
  <c r="W25" i="11"/>
  <c r="X25" i="11" s="1"/>
  <c r="E27" i="11"/>
  <c r="F27" i="11" s="1"/>
  <c r="AF33" i="11"/>
  <c r="AG33" i="11" s="1"/>
  <c r="AF39" i="11"/>
  <c r="AG39" i="11" s="1"/>
  <c r="K44" i="11"/>
  <c r="L44" i="11" s="1"/>
  <c r="AO45" i="11"/>
  <c r="T58" i="11"/>
  <c r="U58" i="11" s="1"/>
  <c r="E60" i="11"/>
  <c r="F60" i="11" s="1"/>
  <c r="K17" i="11"/>
  <c r="L17" i="11" s="1"/>
  <c r="AC25" i="11"/>
  <c r="AD25" i="11" s="1"/>
  <c r="H27" i="11"/>
  <c r="I27" i="11" s="1"/>
  <c r="Q29" i="11"/>
  <c r="R29" i="11" s="1"/>
  <c r="AI33" i="11"/>
  <c r="AJ33" i="11" s="1"/>
  <c r="Z35" i="11"/>
  <c r="AA35" i="11" s="1"/>
  <c r="AI39" i="11"/>
  <c r="AJ39" i="11" s="1"/>
  <c r="H42" i="11"/>
  <c r="I42" i="11" s="1"/>
  <c r="Q44" i="11"/>
  <c r="R44" i="11" s="1"/>
  <c r="AF46" i="11"/>
  <c r="AG46" i="11" s="1"/>
  <c r="AC47" i="11"/>
  <c r="AD47" i="11" s="1"/>
  <c r="H50" i="11"/>
  <c r="I50" i="11" s="1"/>
  <c r="N52" i="11"/>
  <c r="O52" i="11" s="1"/>
  <c r="AC55" i="11"/>
  <c r="AD55" i="11" s="1"/>
  <c r="AI56" i="11"/>
  <c r="AJ56" i="11" s="1"/>
  <c r="W58" i="11"/>
  <c r="X58" i="11" s="1"/>
  <c r="H60" i="11"/>
  <c r="I60" i="11" s="1"/>
  <c r="AI61" i="11"/>
  <c r="AJ61" i="11" s="1"/>
  <c r="W63" i="11"/>
  <c r="X63" i="11" s="1"/>
  <c r="Z65" i="11"/>
  <c r="AA65" i="11" s="1"/>
  <c r="AP21" i="13"/>
  <c r="C21" i="13" s="1"/>
  <c r="AP37" i="14"/>
  <c r="C37" i="14" s="1"/>
  <c r="AP35" i="14"/>
  <c r="C35" i="14" s="1"/>
  <c r="AG67" i="14"/>
  <c r="AL33" i="11"/>
  <c r="AM33" i="11" s="1"/>
  <c r="AC38" i="11"/>
  <c r="AD38" i="11" s="1"/>
  <c r="K42" i="11"/>
  <c r="L42" i="11" s="1"/>
  <c r="W44" i="11"/>
  <c r="X44" i="11" s="1"/>
  <c r="N46" i="11"/>
  <c r="O46" i="11" s="1"/>
  <c r="N17" i="11"/>
  <c r="O17" i="11" s="1"/>
  <c r="AO48" i="11"/>
  <c r="N50" i="11"/>
  <c r="O50" i="11" s="1"/>
  <c r="K55" i="11"/>
  <c r="L55" i="11" s="1"/>
  <c r="Z63" i="11"/>
  <c r="AA63" i="11" s="1"/>
  <c r="T19" i="11"/>
  <c r="U19" i="11" s="1"/>
  <c r="Z27" i="11"/>
  <c r="AA27" i="11" s="1"/>
  <c r="Z29" i="11"/>
  <c r="AA29" i="11" s="1"/>
  <c r="E32" i="11"/>
  <c r="F32" i="11" s="1"/>
  <c r="AL35" i="11"/>
  <c r="AM35" i="11" s="1"/>
  <c r="AF38" i="11"/>
  <c r="AG38" i="11" s="1"/>
  <c r="N42" i="11"/>
  <c r="O42" i="11" s="1"/>
  <c r="Z44" i="11"/>
  <c r="AA44" i="11" s="1"/>
  <c r="Q48" i="11"/>
  <c r="R48" i="11" s="1"/>
  <c r="Z49" i="11"/>
  <c r="AA49" i="11" s="1"/>
  <c r="T52" i="11"/>
  <c r="U52" i="11" s="1"/>
  <c r="N55" i="11"/>
  <c r="O55" i="11" s="1"/>
  <c r="AO56" i="11"/>
  <c r="N60" i="11"/>
  <c r="O60" i="11" s="1"/>
  <c r="AO61" i="11"/>
  <c r="H65" i="11"/>
  <c r="I65" i="11" s="1"/>
  <c r="AP54" i="14"/>
  <c r="C54" i="14" s="1"/>
  <c r="W19" i="11"/>
  <c r="X19" i="11" s="1"/>
  <c r="E48" i="11"/>
  <c r="F48" i="11" s="1"/>
  <c r="W52" i="11"/>
  <c r="X52" i="11" s="1"/>
  <c r="AC60" i="11"/>
  <c r="AD60" i="11" s="1"/>
  <c r="K65" i="11"/>
  <c r="L65" i="11" s="1"/>
  <c r="AP19" i="14"/>
  <c r="C19" i="14" s="1"/>
  <c r="AI25" i="11"/>
  <c r="AJ25" i="11" s="1"/>
  <c r="W29" i="11"/>
  <c r="X29" i="11" s="1"/>
  <c r="AO25" i="11"/>
  <c r="AI27" i="11"/>
  <c r="AJ27" i="11" s="1"/>
  <c r="H32" i="11"/>
  <c r="I32" i="11" s="1"/>
  <c r="AO32" i="11"/>
  <c r="H49" i="11"/>
  <c r="I49" i="11" s="1"/>
  <c r="AC50" i="11"/>
  <c r="AD50" i="11" s="1"/>
  <c r="T17" i="11"/>
  <c r="U17" i="11" s="1"/>
  <c r="AL27" i="11"/>
  <c r="AM27" i="11" s="1"/>
  <c r="AI29" i="11"/>
  <c r="AJ29" i="11" s="1"/>
  <c r="K32" i="11"/>
  <c r="L32" i="11" s="1"/>
  <c r="Z33" i="11"/>
  <c r="AA33" i="11" s="1"/>
  <c r="AO33" i="11"/>
  <c r="AO35" i="11"/>
  <c r="W40" i="11"/>
  <c r="X40" i="11" s="1"/>
  <c r="T42" i="11"/>
  <c r="U42" i="11" s="1"/>
  <c r="AF44" i="11"/>
  <c r="AG44" i="11" s="1"/>
  <c r="T46" i="11"/>
  <c r="U46" i="11" s="1"/>
  <c r="K49" i="11"/>
  <c r="L49" i="11" s="1"/>
  <c r="AF50" i="11"/>
  <c r="AG50" i="11" s="1"/>
  <c r="AL52" i="11"/>
  <c r="AM52" i="11" s="1"/>
  <c r="AF55" i="11"/>
  <c r="AG55" i="11" s="1"/>
  <c r="E57" i="11"/>
  <c r="F57" i="11" s="1"/>
  <c r="AF60" i="11"/>
  <c r="AG60" i="11" s="1"/>
  <c r="N65" i="11"/>
  <c r="O65" i="11" s="1"/>
  <c r="AA67" i="14"/>
  <c r="AF19" i="11"/>
  <c r="AG19" i="11" s="1"/>
  <c r="T27" i="11"/>
  <c r="U27" i="11" s="1"/>
  <c r="AL32" i="11"/>
  <c r="AM32" i="11" s="1"/>
  <c r="AF35" i="11"/>
  <c r="AG35" i="11" s="1"/>
  <c r="Q17" i="11"/>
  <c r="R17" i="11" s="1"/>
  <c r="AO39" i="11"/>
  <c r="Q42" i="11"/>
  <c r="R42" i="11" s="1"/>
  <c r="Q46" i="11"/>
  <c r="R46" i="11" s="1"/>
  <c r="AF59" i="11"/>
  <c r="AG59" i="11" s="1"/>
  <c r="W17" i="11"/>
  <c r="X17" i="11" s="1"/>
  <c r="AC19" i="11"/>
  <c r="AD19" i="11" s="1"/>
  <c r="E26" i="11"/>
  <c r="F26" i="11" s="1"/>
  <c r="E33" i="11"/>
  <c r="F33" i="11" s="1"/>
  <c r="W34" i="11"/>
  <c r="X34" i="11" s="1"/>
  <c r="AL36" i="11"/>
  <c r="AM36" i="11" s="1"/>
  <c r="H39" i="11"/>
  <c r="I39" i="11" s="1"/>
  <c r="AF40" i="11"/>
  <c r="AG40" i="11" s="1"/>
  <c r="W42" i="11"/>
  <c r="X42" i="11" s="1"/>
  <c r="W46" i="11"/>
  <c r="X46" i="11" s="1"/>
  <c r="H48" i="11"/>
  <c r="I48" i="11" s="1"/>
  <c r="N49" i="11"/>
  <c r="O49" i="11" s="1"/>
  <c r="AI50" i="11"/>
  <c r="AJ50" i="11" s="1"/>
  <c r="AI55" i="11"/>
  <c r="AJ55" i="11" s="1"/>
  <c r="Q57" i="11"/>
  <c r="R57" i="11" s="1"/>
  <c r="H59" i="11"/>
  <c r="I59" i="11" s="1"/>
  <c r="AI60" i="11"/>
  <c r="AJ60" i="11" s="1"/>
  <c r="T62" i="11"/>
  <c r="U62" i="11" s="1"/>
  <c r="AF64" i="11"/>
  <c r="AG64" i="11" s="1"/>
  <c r="AI65" i="11"/>
  <c r="AJ65" i="11" s="1"/>
  <c r="AA43" i="14"/>
  <c r="AM67" i="14"/>
  <c r="AP58" i="14"/>
  <c r="C58" i="14" s="1"/>
  <c r="Q26" i="11"/>
  <c r="R26" i="11" s="1"/>
  <c r="AO29" i="11"/>
  <c r="K33" i="11"/>
  <c r="L33" i="11" s="1"/>
  <c r="K36" i="11"/>
  <c r="L36" i="11" s="1"/>
  <c r="Q49" i="11"/>
  <c r="R49" i="11" s="1"/>
  <c r="AO52" i="11"/>
  <c r="T57" i="11"/>
  <c r="U57" i="11" s="1"/>
  <c r="AL60" i="11"/>
  <c r="AM60" i="11" s="1"/>
  <c r="AL65" i="11"/>
  <c r="AM65" i="11" s="1"/>
  <c r="W28" i="11"/>
  <c r="X28" i="11" s="1"/>
  <c r="Q32" i="11"/>
  <c r="R32" i="11" s="1"/>
  <c r="AF34" i="11"/>
  <c r="AG34" i="11" s="1"/>
  <c r="AC42" i="11"/>
  <c r="AD42" i="11" s="1"/>
  <c r="K48" i="11"/>
  <c r="L48" i="11" s="1"/>
  <c r="AL55" i="11"/>
  <c r="AM55" i="11" s="1"/>
  <c r="W62" i="11"/>
  <c r="X62" i="11" s="1"/>
  <c r="E64" i="11"/>
  <c r="F64" i="11" s="1"/>
  <c r="AC17" i="11"/>
  <c r="AD17" i="11" s="1"/>
  <c r="Z25" i="11"/>
  <c r="AA25" i="11" s="1"/>
  <c r="T26" i="11"/>
  <c r="U26" i="11" s="1"/>
  <c r="T28" i="11"/>
  <c r="U28" i="11" s="1"/>
  <c r="Q30" i="11"/>
  <c r="R30" i="11" s="1"/>
  <c r="N33" i="11"/>
  <c r="O33" i="11" s="1"/>
  <c r="AI34" i="11"/>
  <c r="AJ34" i="11" s="1"/>
  <c r="K39" i="11"/>
  <c r="L39" i="11" s="1"/>
  <c r="H41" i="11"/>
  <c r="I41" i="11" s="1"/>
  <c r="AF42" i="11"/>
  <c r="AG42" i="11" s="1"/>
  <c r="Z46" i="11"/>
  <c r="AA46" i="11" s="1"/>
  <c r="N48" i="11"/>
  <c r="O48" i="11" s="1"/>
  <c r="AL50" i="11"/>
  <c r="AM50" i="11" s="1"/>
  <c r="K59" i="11"/>
  <c r="L59" i="11" s="1"/>
  <c r="AP21" i="14"/>
  <c r="C21" i="14" s="1"/>
  <c r="AF17" i="11"/>
  <c r="AG17" i="11" s="1"/>
  <c r="E25" i="11"/>
  <c r="F25" i="11" s="1"/>
  <c r="Z28" i="11"/>
  <c r="AA28" i="11" s="1"/>
  <c r="T32" i="11"/>
  <c r="U32" i="11" s="1"/>
  <c r="N36" i="11"/>
  <c r="O36" i="11" s="1"/>
  <c r="K45" i="11"/>
  <c r="L45" i="11" s="1"/>
  <c r="T49" i="11"/>
  <c r="U49" i="11" s="1"/>
  <c r="AO60" i="11"/>
  <c r="H64" i="11"/>
  <c r="I64" i="11" s="1"/>
  <c r="AP59" i="14"/>
  <c r="C59" i="14" s="1"/>
  <c r="AP49" i="14"/>
  <c r="C49" i="14" s="1"/>
  <c r="AP47" i="14"/>
  <c r="C47" i="14" s="1"/>
  <c r="AP17" i="15"/>
  <c r="AP29" i="14"/>
  <c r="C29" i="14" s="1"/>
  <c r="I67" i="14"/>
  <c r="AP25" i="14"/>
  <c r="C25" i="14" s="1"/>
  <c r="O67" i="14"/>
  <c r="AP38" i="14"/>
  <c r="C38" i="14" s="1"/>
  <c r="AM43" i="14"/>
  <c r="AP40" i="14"/>
  <c r="C40" i="14" s="1"/>
  <c r="AP56" i="14"/>
  <c r="C56" i="14" s="1"/>
  <c r="AP45" i="14"/>
  <c r="C45" i="14" s="1"/>
  <c r="AP51" i="14"/>
  <c r="C51" i="14" s="1"/>
  <c r="AG43" i="14"/>
  <c r="AP32" i="14"/>
  <c r="C32" i="14" s="1"/>
  <c r="I43" i="14"/>
  <c r="F43" i="14"/>
  <c r="AP60" i="14"/>
  <c r="C60" i="14" s="1"/>
  <c r="AD43" i="14"/>
  <c r="AP52" i="14"/>
  <c r="C52" i="14" s="1"/>
  <c r="AP39" i="14"/>
  <c r="C39" i="14" s="1"/>
  <c r="AP30" i="14"/>
  <c r="C30" i="14" s="1"/>
  <c r="AP65" i="14"/>
  <c r="C65" i="14" s="1"/>
  <c r="AP26" i="14"/>
  <c r="C26" i="14" s="1"/>
  <c r="AP28" i="14"/>
  <c r="C28" i="14" s="1"/>
  <c r="AP17" i="14"/>
  <c r="O43" i="14"/>
  <c r="AP62" i="14"/>
  <c r="AJ43" i="14"/>
  <c r="AP63" i="14"/>
  <c r="C63" i="14" s="1"/>
  <c r="X67" i="14"/>
  <c r="AP46" i="14"/>
  <c r="C46" i="14" s="1"/>
  <c r="X43" i="14"/>
  <c r="AP42" i="14"/>
  <c r="C42" i="14" s="1"/>
  <c r="AP50" i="14"/>
  <c r="C50" i="14" s="1"/>
  <c r="AP64" i="14"/>
  <c r="C64" i="14" s="1"/>
  <c r="AP53" i="14"/>
  <c r="C53" i="14" s="1"/>
  <c r="AP55" i="14"/>
  <c r="C55" i="14" s="1"/>
  <c r="U43" i="14"/>
  <c r="AP57" i="14"/>
  <c r="C57" i="14" s="1"/>
  <c r="AP48" i="14"/>
  <c r="C48" i="14" s="1"/>
  <c r="AP41" i="14"/>
  <c r="C41" i="14" s="1"/>
  <c r="R43" i="14"/>
  <c r="AP66" i="14"/>
  <c r="C66" i="14" s="1"/>
  <c r="L67" i="14"/>
  <c r="L43" i="14"/>
  <c r="AP33" i="14"/>
  <c r="C33" i="14" s="1"/>
  <c r="F67" i="14"/>
  <c r="AP44" i="14"/>
  <c r="C44" i="14" s="1"/>
  <c r="AP61" i="14"/>
  <c r="C61" i="14" s="1"/>
  <c r="R67" i="14"/>
  <c r="AP31" i="14"/>
  <c r="C31" i="14" s="1"/>
  <c r="AJ67" i="14"/>
  <c r="AP19" i="13"/>
  <c r="C19" i="13" s="1"/>
  <c r="AP17" i="13"/>
  <c r="AP20" i="12"/>
  <c r="C20" i="12" s="1"/>
  <c r="AP17" i="12"/>
  <c r="AP19" i="12"/>
  <c r="C19" i="12" s="1"/>
  <c r="AP21" i="12"/>
  <c r="C21" i="12" s="1"/>
  <c r="T20" i="11"/>
  <c r="U20" i="11" s="1"/>
  <c r="W20" i="11"/>
  <c r="X20" i="11" s="1"/>
  <c r="AC20" i="11"/>
  <c r="AD20" i="11" s="1"/>
  <c r="AO20" i="11"/>
  <c r="K20" i="11"/>
  <c r="L20" i="11" s="1"/>
  <c r="Z20" i="11"/>
  <c r="AA20" i="11" s="1"/>
  <c r="N20" i="11"/>
  <c r="O20" i="11" s="1"/>
  <c r="AL20" i="11"/>
  <c r="AM20" i="11" s="1"/>
  <c r="H20" i="11"/>
  <c r="I20" i="11" s="1"/>
  <c r="AF20" i="11"/>
  <c r="AG20" i="11" s="1"/>
  <c r="Q20" i="11"/>
  <c r="R20" i="11" s="1"/>
  <c r="AI20" i="11"/>
  <c r="AJ20" i="11" s="1"/>
  <c r="E20" i="11"/>
  <c r="F20" i="11" s="1"/>
  <c r="T53" i="11"/>
  <c r="U53" i="11" s="1"/>
  <c r="Q53" i="11"/>
  <c r="R53" i="11" s="1"/>
  <c r="W53" i="11"/>
  <c r="X53" i="11" s="1"/>
  <c r="N53" i="11"/>
  <c r="O53" i="11" s="1"/>
  <c r="E34" i="11"/>
  <c r="F34" i="11" s="1"/>
  <c r="AO40" i="11"/>
  <c r="E30" i="11"/>
  <c r="F30" i="11" s="1"/>
  <c r="T37" i="11"/>
  <c r="U37" i="11" s="1"/>
  <c r="AO37" i="11"/>
  <c r="Q37" i="11"/>
  <c r="R37" i="11" s="1"/>
  <c r="N37" i="11"/>
  <c r="O37" i="11" s="1"/>
  <c r="AL37" i="11"/>
  <c r="AM37" i="11" s="1"/>
  <c r="K37" i="11"/>
  <c r="L37" i="11" s="1"/>
  <c r="H34" i="11"/>
  <c r="I34" i="11" s="1"/>
  <c r="H37" i="11"/>
  <c r="I37" i="11" s="1"/>
  <c r="AI38" i="11"/>
  <c r="AJ38" i="11" s="1"/>
  <c r="AI51" i="11"/>
  <c r="AJ51" i="11" s="1"/>
  <c r="K51" i="11"/>
  <c r="L51" i="11" s="1"/>
  <c r="AF51" i="11"/>
  <c r="AG51" i="11" s="1"/>
  <c r="H51" i="11"/>
  <c r="I51" i="11" s="1"/>
  <c r="N51" i="11"/>
  <c r="O51" i="11" s="1"/>
  <c r="AO51" i="11"/>
  <c r="E51" i="11"/>
  <c r="F51" i="11" s="1"/>
  <c r="AI28" i="11"/>
  <c r="AJ28" i="11" s="1"/>
  <c r="K34" i="11"/>
  <c r="L34" i="11" s="1"/>
  <c r="H30" i="11"/>
  <c r="I30" i="11" s="1"/>
  <c r="AI41" i="11"/>
  <c r="AJ41" i="11" s="1"/>
  <c r="Q31" i="11"/>
  <c r="R31" i="11" s="1"/>
  <c r="W31" i="11"/>
  <c r="X31" i="11" s="1"/>
  <c r="T31" i="11"/>
  <c r="U31" i="11" s="1"/>
  <c r="AO53" i="11"/>
  <c r="T54" i="11"/>
  <c r="U54" i="11" s="1"/>
  <c r="Q54" i="11"/>
  <c r="R54" i="11" s="1"/>
  <c r="AL54" i="11"/>
  <c r="AM54" i="11" s="1"/>
  <c r="H54" i="11"/>
  <c r="I54" i="11" s="1"/>
  <c r="AI54" i="11"/>
  <c r="AJ54" i="11" s="1"/>
  <c r="E54" i="11"/>
  <c r="F54" i="11" s="1"/>
  <c r="AL28" i="11"/>
  <c r="AM28" i="11" s="1"/>
  <c r="Q47" i="11"/>
  <c r="R47" i="11" s="1"/>
  <c r="T47" i="11"/>
  <c r="U47" i="11" s="1"/>
  <c r="AO47" i="11"/>
  <c r="N47" i="11"/>
  <c r="O47" i="11" s="1"/>
  <c r="K47" i="11"/>
  <c r="L47" i="11" s="1"/>
  <c r="E19" i="11"/>
  <c r="F19" i="11" s="1"/>
  <c r="AO26" i="11"/>
  <c r="AI26" i="11"/>
  <c r="AJ26" i="11" s="1"/>
  <c r="H26" i="11"/>
  <c r="I26" i="11" s="1"/>
  <c r="AF26" i="11"/>
  <c r="AG26" i="11" s="1"/>
  <c r="W37" i="11"/>
  <c r="X37" i="11" s="1"/>
  <c r="K38" i="11"/>
  <c r="L38" i="11" s="1"/>
  <c r="AO38" i="11"/>
  <c r="AL47" i="11"/>
  <c r="AM47" i="11" s="1"/>
  <c r="T51" i="11"/>
  <c r="U51" i="11" s="1"/>
  <c r="K53" i="11"/>
  <c r="L53" i="11" s="1"/>
  <c r="AL34" i="11"/>
  <c r="AM34" i="11" s="1"/>
  <c r="E40" i="11"/>
  <c r="F40" i="11" s="1"/>
  <c r="AI30" i="11"/>
  <c r="AJ30" i="11" s="1"/>
  <c r="AL41" i="11"/>
  <c r="AM41" i="11" s="1"/>
  <c r="N41" i="11"/>
  <c r="O41" i="11" s="1"/>
  <c r="W41" i="11"/>
  <c r="X41" i="11" s="1"/>
  <c r="T41" i="11"/>
  <c r="U41" i="11" s="1"/>
  <c r="AO41" i="11"/>
  <c r="Q41" i="11"/>
  <c r="R41" i="11" s="1"/>
  <c r="AL38" i="11"/>
  <c r="AM38" i="11" s="1"/>
  <c r="Q51" i="11"/>
  <c r="R51" i="11" s="1"/>
  <c r="H53" i="11"/>
  <c r="I53" i="11" s="1"/>
  <c r="AF21" i="11"/>
  <c r="AG21" i="11" s="1"/>
  <c r="E21" i="11"/>
  <c r="F21" i="11" s="1"/>
  <c r="H28" i="11"/>
  <c r="I28" i="11" s="1"/>
  <c r="AF31" i="11"/>
  <c r="AG31" i="11" s="1"/>
  <c r="N44" i="11"/>
  <c r="O44" i="11" s="1"/>
  <c r="AL44" i="11"/>
  <c r="AM44" i="11" s="1"/>
  <c r="AI44" i="11"/>
  <c r="AJ44" i="11" s="1"/>
  <c r="E47" i="11"/>
  <c r="F47" i="11" s="1"/>
  <c r="Z53" i="11"/>
  <c r="AA53" i="11" s="1"/>
  <c r="W54" i="11"/>
  <c r="X54" i="11" s="1"/>
  <c r="T34" i="11"/>
  <c r="U34" i="11" s="1"/>
  <c r="AO34" i="11"/>
  <c r="Q34" i="11"/>
  <c r="R34" i="11" s="1"/>
  <c r="N34" i="11"/>
  <c r="O34" i="11" s="1"/>
  <c r="AL40" i="11"/>
  <c r="AM40" i="11" s="1"/>
  <c r="K40" i="11"/>
  <c r="L40" i="11" s="1"/>
  <c r="AI40" i="11"/>
  <c r="AJ40" i="11" s="1"/>
  <c r="H40" i="11"/>
  <c r="I40" i="11" s="1"/>
  <c r="N30" i="11"/>
  <c r="O30" i="11" s="1"/>
  <c r="AL30" i="11"/>
  <c r="AM30" i="11" s="1"/>
  <c r="K30" i="11"/>
  <c r="L30" i="11" s="1"/>
  <c r="H38" i="11"/>
  <c r="I38" i="11" s="1"/>
  <c r="E41" i="11"/>
  <c r="F41" i="11" s="1"/>
  <c r="AI19" i="11"/>
  <c r="AJ19" i="11" s="1"/>
  <c r="H21" i="11"/>
  <c r="I21" i="11" s="1"/>
  <c r="T30" i="11"/>
  <c r="U30" i="11" s="1"/>
  <c r="H19" i="11"/>
  <c r="I19" i="11" s="1"/>
  <c r="AL21" i="11"/>
  <c r="AM21" i="11" s="1"/>
  <c r="W51" i="11"/>
  <c r="X51" i="11" s="1"/>
  <c r="E28" i="11"/>
  <c r="F28" i="11" s="1"/>
  <c r="AO30" i="11"/>
  <c r="K41" i="11"/>
  <c r="L41" i="11" s="1"/>
  <c r="Z54" i="11"/>
  <c r="AA54" i="11" s="1"/>
  <c r="AL19" i="11"/>
  <c r="AM19" i="11" s="1"/>
  <c r="K21" i="11"/>
  <c r="L21" i="11" s="1"/>
  <c r="K26" i="11"/>
  <c r="L26" i="11" s="1"/>
  <c r="N28" i="11"/>
  <c r="O28" i="11" s="1"/>
  <c r="W30" i="11"/>
  <c r="X30" i="11" s="1"/>
  <c r="H31" i="11"/>
  <c r="I31" i="11" s="1"/>
  <c r="AL31" i="11"/>
  <c r="AM31" i="11" s="1"/>
  <c r="Z34" i="11"/>
  <c r="AA34" i="11" s="1"/>
  <c r="Z40" i="11"/>
  <c r="AA40" i="11" s="1"/>
  <c r="H47" i="11"/>
  <c r="I47" i="11" s="1"/>
  <c r="AC53" i="11"/>
  <c r="AD53" i="11" s="1"/>
  <c r="Z38" i="11"/>
  <c r="AA38" i="11" s="1"/>
  <c r="T38" i="11"/>
  <c r="U38" i="11" s="1"/>
  <c r="E38" i="11"/>
  <c r="F38" i="11" s="1"/>
  <c r="N40" i="11"/>
  <c r="O40" i="11" s="1"/>
  <c r="E53" i="11"/>
  <c r="F53" i="11" s="1"/>
  <c r="K54" i="11"/>
  <c r="L54" i="11" s="1"/>
  <c r="Q40" i="11"/>
  <c r="R40" i="11" s="1"/>
  <c r="Z37" i="11"/>
  <c r="AA37" i="11" s="1"/>
  <c r="AI36" i="11"/>
  <c r="AJ36" i="11" s="1"/>
  <c r="AF36" i="11"/>
  <c r="AG36" i="11" s="1"/>
  <c r="E36" i="11"/>
  <c r="F36" i="11" s="1"/>
  <c r="AC36" i="11"/>
  <c r="AD36" i="11" s="1"/>
  <c r="AC37" i="11"/>
  <c r="AD37" i="11" s="1"/>
  <c r="Z51" i="11"/>
  <c r="AA51" i="11" s="1"/>
  <c r="AC54" i="11"/>
  <c r="AD54" i="11" s="1"/>
  <c r="AI37" i="11"/>
  <c r="AJ37" i="11" s="1"/>
  <c r="E37" i="11"/>
  <c r="F37" i="11" s="1"/>
  <c r="AO19" i="11"/>
  <c r="Q19" i="11"/>
  <c r="R19" i="11" s="1"/>
  <c r="N19" i="11"/>
  <c r="O19" i="11" s="1"/>
  <c r="N54" i="11"/>
  <c r="O54" i="11" s="1"/>
  <c r="T40" i="11"/>
  <c r="U40" i="11" s="1"/>
  <c r="K28" i="11"/>
  <c r="L28" i="11" s="1"/>
  <c r="E31" i="11"/>
  <c r="F31" i="11" s="1"/>
  <c r="AI31" i="11"/>
  <c r="AJ31" i="11" s="1"/>
  <c r="AO28" i="11"/>
  <c r="K19" i="11"/>
  <c r="L19" i="11" s="1"/>
  <c r="AF29" i="11"/>
  <c r="AG29" i="11" s="1"/>
  <c r="H29" i="11"/>
  <c r="I29" i="11" s="1"/>
  <c r="E29" i="11"/>
  <c r="F29" i="11" s="1"/>
  <c r="AC29" i="11"/>
  <c r="AD29" i="11" s="1"/>
  <c r="Q38" i="11"/>
  <c r="R38" i="11" s="1"/>
  <c r="H44" i="11"/>
  <c r="I44" i="11" s="1"/>
  <c r="AO44" i="11"/>
  <c r="N21" i="11"/>
  <c r="O21" i="11" s="1"/>
  <c r="AO21" i="11"/>
  <c r="N26" i="11"/>
  <c r="O26" i="11" s="1"/>
  <c r="W27" i="11"/>
  <c r="X27" i="11" s="1"/>
  <c r="AO27" i="11"/>
  <c r="Q27" i="11"/>
  <c r="R27" i="11" s="1"/>
  <c r="N27" i="11"/>
  <c r="O27" i="11" s="1"/>
  <c r="AF27" i="11"/>
  <c r="AG27" i="11" s="1"/>
  <c r="Q28" i="11"/>
  <c r="R28" i="11" s="1"/>
  <c r="Z30" i="11"/>
  <c r="AA30" i="11" s="1"/>
  <c r="K31" i="11"/>
  <c r="L31" i="11" s="1"/>
  <c r="AC34" i="11"/>
  <c r="AD34" i="11" s="1"/>
  <c r="H36" i="11"/>
  <c r="I36" i="11" s="1"/>
  <c r="AO36" i="11"/>
  <c r="W38" i="11"/>
  <c r="X38" i="11" s="1"/>
  <c r="AC40" i="11"/>
  <c r="AD40" i="11" s="1"/>
  <c r="AF45" i="11"/>
  <c r="AG45" i="11" s="1"/>
  <c r="H45" i="11"/>
  <c r="I45" i="11" s="1"/>
  <c r="Z45" i="11"/>
  <c r="AA45" i="11" s="1"/>
  <c r="W45" i="11"/>
  <c r="X45" i="11" s="1"/>
  <c r="T45" i="11"/>
  <c r="U45" i="11" s="1"/>
  <c r="AI45" i="11"/>
  <c r="AJ45" i="11" s="1"/>
  <c r="AC51" i="11"/>
  <c r="AD51" i="11" s="1"/>
  <c r="AF53" i="11"/>
  <c r="AG53" i="11" s="1"/>
  <c r="AF63" i="11"/>
  <c r="AG63" i="11" s="1"/>
  <c r="AC64" i="11"/>
  <c r="AD64" i="11" s="1"/>
  <c r="Q50" i="11"/>
  <c r="R50" i="11" s="1"/>
  <c r="Z52" i="11"/>
  <c r="AA52" i="11" s="1"/>
  <c r="Q55" i="11"/>
  <c r="R55" i="11" s="1"/>
  <c r="K56" i="11"/>
  <c r="L56" i="11" s="1"/>
  <c r="AO57" i="11"/>
  <c r="AF58" i="11"/>
  <c r="AG58" i="11" s="1"/>
  <c r="AC59" i="11"/>
  <c r="AD59" i="11" s="1"/>
  <c r="AL62" i="11"/>
  <c r="AM62" i="11" s="1"/>
  <c r="N62" i="11"/>
  <c r="O62" i="11" s="1"/>
  <c r="AI62" i="11"/>
  <c r="AJ62" i="11" s="1"/>
  <c r="K62" i="11"/>
  <c r="L62" i="11" s="1"/>
  <c r="AF62" i="11"/>
  <c r="AG62" i="11" s="1"/>
  <c r="H62" i="11"/>
  <c r="I62" i="11" s="1"/>
  <c r="Q65" i="11"/>
  <c r="R65" i="11" s="1"/>
  <c r="AF56" i="11"/>
  <c r="AG56" i="11" s="1"/>
  <c r="W49" i="11"/>
  <c r="X49" i="11" s="1"/>
  <c r="W55" i="11"/>
  <c r="X55" i="11" s="1"/>
  <c r="AO49" i="11"/>
  <c r="H33" i="11"/>
  <c r="I33" i="11" s="1"/>
  <c r="AC39" i="11"/>
  <c r="AD39" i="11" s="1"/>
  <c r="E39" i="11"/>
  <c r="F39" i="11" s="1"/>
  <c r="AC46" i="11"/>
  <c r="AD46" i="11" s="1"/>
  <c r="E49" i="11"/>
  <c r="F49" i="11" s="1"/>
  <c r="AL57" i="11"/>
  <c r="AM57" i="11" s="1"/>
  <c r="N57" i="11"/>
  <c r="O57" i="11" s="1"/>
  <c r="AI57" i="11"/>
  <c r="AJ57" i="11" s="1"/>
  <c r="K57" i="11"/>
  <c r="L57" i="11" s="1"/>
  <c r="AF57" i="11"/>
  <c r="AG57" i="11" s="1"/>
  <c r="H57" i="11"/>
  <c r="I57" i="11" s="1"/>
  <c r="Q60" i="11"/>
  <c r="R60" i="11" s="1"/>
  <c r="N61" i="11"/>
  <c r="O61" i="11" s="1"/>
  <c r="AO63" i="11"/>
  <c r="Q63" i="11"/>
  <c r="R63" i="11" s="1"/>
  <c r="AL63" i="11"/>
  <c r="AM63" i="11" s="1"/>
  <c r="N63" i="11"/>
  <c r="O63" i="11" s="1"/>
  <c r="AI63" i="11"/>
  <c r="AJ63" i="11" s="1"/>
  <c r="K63" i="11"/>
  <c r="L63" i="11" s="1"/>
  <c r="AL25" i="11"/>
  <c r="AM25" i="11" s="1"/>
  <c r="N25" i="11"/>
  <c r="O25" i="11" s="1"/>
  <c r="AO42" i="11"/>
  <c r="E46" i="11"/>
  <c r="F46" i="11" s="1"/>
  <c r="Z48" i="11"/>
  <c r="AA48" i="11" s="1"/>
  <c r="AI49" i="11"/>
  <c r="AJ49" i="11" s="1"/>
  <c r="T50" i="11"/>
  <c r="U50" i="11" s="1"/>
  <c r="T55" i="11"/>
  <c r="U55" i="11" s="1"/>
  <c r="N56" i="11"/>
  <c r="O56" i="11" s="1"/>
  <c r="AO58" i="11"/>
  <c r="Q58" i="11"/>
  <c r="R58" i="11" s="1"/>
  <c r="AL58" i="11"/>
  <c r="AM58" i="11" s="1"/>
  <c r="N58" i="11"/>
  <c r="O58" i="11" s="1"/>
  <c r="AI58" i="11"/>
  <c r="AJ58" i="11" s="1"/>
  <c r="K58" i="11"/>
  <c r="L58" i="11" s="1"/>
  <c r="AC65" i="11"/>
  <c r="AD65" i="11" s="1"/>
  <c r="Q66" i="11"/>
  <c r="R66" i="11" s="1"/>
  <c r="Q61" i="11"/>
  <c r="R61" i="11" s="1"/>
  <c r="E63" i="11"/>
  <c r="F63" i="11" s="1"/>
  <c r="W64" i="11"/>
  <c r="X64" i="11" s="1"/>
  <c r="T64" i="11"/>
  <c r="U64" i="11" s="1"/>
  <c r="AO64" i="11"/>
  <c r="Q64" i="11"/>
  <c r="R64" i="11" s="1"/>
  <c r="AI64" i="11"/>
  <c r="AJ64" i="11" s="1"/>
  <c r="AI35" i="11"/>
  <c r="AJ35" i="11" s="1"/>
  <c r="K35" i="11"/>
  <c r="L35" i="11" s="1"/>
  <c r="H46" i="11"/>
  <c r="I46" i="11" s="1"/>
  <c r="AI46" i="11"/>
  <c r="AJ46" i="11" s="1"/>
  <c r="AC48" i="11"/>
  <c r="AD48" i="11" s="1"/>
  <c r="AL49" i="11"/>
  <c r="AM49" i="11" s="1"/>
  <c r="AI52" i="11"/>
  <c r="AJ52" i="11" s="1"/>
  <c r="K52" i="11"/>
  <c r="L52" i="11" s="1"/>
  <c r="AF52" i="11"/>
  <c r="AG52" i="11" s="1"/>
  <c r="H52" i="11"/>
  <c r="I52" i="11" s="1"/>
  <c r="Q56" i="11"/>
  <c r="R56" i="11" s="1"/>
  <c r="E58" i="11"/>
  <c r="F58" i="11" s="1"/>
  <c r="W59" i="11"/>
  <c r="X59" i="11" s="1"/>
  <c r="T59" i="11"/>
  <c r="U59" i="11" s="1"/>
  <c r="AO59" i="11"/>
  <c r="Q59" i="11"/>
  <c r="R59" i="11" s="1"/>
  <c r="AI59" i="11"/>
  <c r="AJ59" i="11" s="1"/>
  <c r="Q62" i="11"/>
  <c r="R62" i="11" s="1"/>
  <c r="AF65" i="11"/>
  <c r="AG65" i="11" s="1"/>
  <c r="T66" i="11"/>
  <c r="U66" i="11" s="1"/>
  <c r="W50" i="11"/>
  <c r="X50" i="11" s="1"/>
  <c r="Z56" i="11"/>
  <c r="AA56" i="11" s="1"/>
  <c r="T60" i="11"/>
  <c r="U60" i="11" s="1"/>
  <c r="T65" i="11"/>
  <c r="U65" i="11" s="1"/>
  <c r="Z61" i="11"/>
  <c r="AA61" i="11" s="1"/>
  <c r="Z66" i="11"/>
  <c r="AA66" i="11" s="1"/>
  <c r="E56" i="11"/>
  <c r="F56" i="11" s="1"/>
  <c r="W60" i="11"/>
  <c r="X60" i="11" s="1"/>
  <c r="W65" i="11"/>
  <c r="X65" i="11" s="1"/>
  <c r="Z55" i="11"/>
  <c r="AA55" i="11" s="1"/>
  <c r="E61" i="11"/>
  <c r="F61" i="11" s="1"/>
  <c r="AC61" i="11"/>
  <c r="AD61" i="11" s="1"/>
  <c r="E66" i="11"/>
  <c r="F66" i="11" s="1"/>
  <c r="AC66" i="11"/>
  <c r="AD66" i="11" s="1"/>
  <c r="E55" i="11"/>
  <c r="F55" i="11" s="1"/>
  <c r="H61" i="11"/>
  <c r="I61" i="11" s="1"/>
  <c r="H66" i="11"/>
  <c r="I66" i="11" s="1"/>
  <c r="D2" i="10"/>
  <c r="AP72" i="10"/>
  <c r="AP71" i="10"/>
  <c r="S11" i="327" l="1"/>
  <c r="U11" i="327"/>
  <c r="R11" i="327"/>
  <c r="W11" i="327"/>
  <c r="V11" i="327"/>
  <c r="T11" i="327"/>
  <c r="Q11" i="327"/>
  <c r="Z11" i="327"/>
  <c r="X11" i="327"/>
  <c r="Y11" i="327"/>
  <c r="AP23" i="11"/>
  <c r="C23" i="11" s="1"/>
  <c r="AP24" i="11"/>
  <c r="C24" i="11" s="1"/>
  <c r="AP42" i="11"/>
  <c r="C42" i="11" s="1"/>
  <c r="AP32" i="11"/>
  <c r="C32" i="11" s="1"/>
  <c r="AP17" i="11"/>
  <c r="C17" i="11" s="1"/>
  <c r="C62" i="14"/>
  <c r="AP67" i="14"/>
  <c r="AP57" i="11"/>
  <c r="C57" i="11" s="1"/>
  <c r="AP33" i="11"/>
  <c r="C33" i="11" s="1"/>
  <c r="AD67" i="11"/>
  <c r="AP65" i="11"/>
  <c r="C65" i="11" s="1"/>
  <c r="AP39" i="11"/>
  <c r="C39" i="11" s="1"/>
  <c r="AP60" i="11"/>
  <c r="C60" i="11" s="1"/>
  <c r="AP64" i="11"/>
  <c r="C64" i="11" s="1"/>
  <c r="R43" i="11"/>
  <c r="AP52" i="11"/>
  <c r="C52" i="11" s="1"/>
  <c r="AP25" i="11"/>
  <c r="C25" i="11" s="1"/>
  <c r="AG67" i="11"/>
  <c r="AP26" i="11"/>
  <c r="C26" i="11" s="1"/>
  <c r="AJ43" i="11"/>
  <c r="AA43" i="11"/>
  <c r="AP50" i="11"/>
  <c r="C50" i="11" s="1"/>
  <c r="AP35" i="11"/>
  <c r="C35" i="11" s="1"/>
  <c r="AP61" i="11"/>
  <c r="C61" i="11" s="1"/>
  <c r="L67" i="11"/>
  <c r="U67" i="11"/>
  <c r="L43" i="11"/>
  <c r="AP48" i="11"/>
  <c r="C48" i="11" s="1"/>
  <c r="X67" i="11"/>
  <c r="X43" i="11"/>
  <c r="AP58" i="11"/>
  <c r="C58" i="11" s="1"/>
  <c r="AP46" i="11"/>
  <c r="C46" i="11" s="1"/>
  <c r="AA67" i="11"/>
  <c r="R67" i="11"/>
  <c r="AP59" i="11"/>
  <c r="C59" i="11" s="1"/>
  <c r="AP27" i="11"/>
  <c r="C27" i="11" s="1"/>
  <c r="AP56" i="11"/>
  <c r="C56" i="11" s="1"/>
  <c r="AP63" i="11"/>
  <c r="C63" i="11" s="1"/>
  <c r="AP45" i="11"/>
  <c r="C45" i="11" s="1"/>
  <c r="C17" i="15"/>
  <c r="AP43" i="14"/>
  <c r="C17" i="14"/>
  <c r="C17" i="13"/>
  <c r="C17" i="12"/>
  <c r="AP62" i="11"/>
  <c r="O67" i="11"/>
  <c r="AP19" i="11"/>
  <c r="C19" i="11" s="1"/>
  <c r="AP21" i="11"/>
  <c r="C21" i="11" s="1"/>
  <c r="AP31" i="11"/>
  <c r="C31" i="11" s="1"/>
  <c r="AP36" i="11"/>
  <c r="C36" i="11" s="1"/>
  <c r="AP28" i="11"/>
  <c r="C28" i="11" s="1"/>
  <c r="O43" i="11"/>
  <c r="AM43" i="11"/>
  <c r="AP49" i="11"/>
  <c r="C49" i="11" s="1"/>
  <c r="I43" i="11"/>
  <c r="AP20" i="11"/>
  <c r="C20" i="11" s="1"/>
  <c r="U43" i="11"/>
  <c r="AG43" i="11"/>
  <c r="AP54" i="11"/>
  <c r="C54" i="11" s="1"/>
  <c r="AP51" i="11"/>
  <c r="C51" i="11" s="1"/>
  <c r="AP30" i="11"/>
  <c r="C30" i="11" s="1"/>
  <c r="F67" i="11"/>
  <c r="I67" i="11"/>
  <c r="AP34" i="11"/>
  <c r="C34" i="11" s="1"/>
  <c r="AP44" i="11"/>
  <c r="AP53" i="11"/>
  <c r="C53" i="11" s="1"/>
  <c r="AP29" i="11"/>
  <c r="C29" i="11" s="1"/>
  <c r="F43" i="11"/>
  <c r="AP47" i="11"/>
  <c r="C47" i="11" s="1"/>
  <c r="AP55" i="11"/>
  <c r="C55" i="11" s="1"/>
  <c r="AP38" i="11"/>
  <c r="C38" i="11" s="1"/>
  <c r="AJ67" i="11"/>
  <c r="AP37" i="11"/>
  <c r="C37" i="11" s="1"/>
  <c r="AP41" i="11"/>
  <c r="C41" i="11" s="1"/>
  <c r="AP66" i="11"/>
  <c r="C66" i="11" s="1"/>
  <c r="AM67" i="11"/>
  <c r="AP40" i="11"/>
  <c r="C40" i="11" s="1"/>
  <c r="AD43" i="11"/>
  <c r="C62" i="11" l="1"/>
  <c r="AP67" i="11"/>
  <c r="C44" i="11"/>
  <c r="AP43" i="11"/>
  <c r="AN19" i="10" l="1"/>
  <c r="AN20" i="10"/>
  <c r="AN21" i="10"/>
  <c r="B18" i="10"/>
  <c r="F9" i="1"/>
  <c r="E9" i="1"/>
  <c r="D9" i="1"/>
  <c r="AN18" i="10"/>
  <c r="W18" i="12" l="1"/>
  <c r="X18" i="12" s="1"/>
  <c r="X22" i="12" s="1"/>
  <c r="AF18" i="12"/>
  <c r="AG18" i="12" s="1"/>
  <c r="AG22" i="12" s="1"/>
  <c r="W18" i="14"/>
  <c r="X18" i="14" s="1"/>
  <c r="X22" i="14" s="1"/>
  <c r="X70" i="14" s="1"/>
  <c r="Z18" i="12"/>
  <c r="AA18" i="12" s="1"/>
  <c r="AA22" i="12" s="1"/>
  <c r="Z18" i="14"/>
  <c r="AA18" i="14" s="1"/>
  <c r="AA22" i="14" s="1"/>
  <c r="AA70" i="14" s="1"/>
  <c r="AF18" i="15"/>
  <c r="AG18" i="15" s="1"/>
  <c r="AG22" i="15" s="1"/>
  <c r="K18" i="14"/>
  <c r="L18" i="14" s="1"/>
  <c r="L22" i="14" s="1"/>
  <c r="L70" i="14" s="1"/>
  <c r="AC18" i="15"/>
  <c r="AD18" i="15" s="1"/>
  <c r="AD22" i="15" s="1"/>
  <c r="AO18" i="12"/>
  <c r="AC18" i="13"/>
  <c r="AD18" i="13" s="1"/>
  <c r="AD22" i="13" s="1"/>
  <c r="AO18" i="14"/>
  <c r="AL18" i="12"/>
  <c r="AM18" i="12" s="1"/>
  <c r="AM22" i="12" s="1"/>
  <c r="H18" i="15"/>
  <c r="I18" i="15" s="1"/>
  <c r="I22" i="15" s="1"/>
  <c r="AF18" i="14"/>
  <c r="AG18" i="14" s="1"/>
  <c r="AG22" i="14" s="1"/>
  <c r="AG70" i="14" s="1"/>
  <c r="AI18" i="13"/>
  <c r="AJ18" i="13" s="1"/>
  <c r="AJ22" i="13" s="1"/>
  <c r="K18" i="13"/>
  <c r="L18" i="13" s="1"/>
  <c r="L22" i="13" s="1"/>
  <c r="W18" i="15"/>
  <c r="X18" i="15" s="1"/>
  <c r="X22" i="15" s="1"/>
  <c r="AO18" i="13"/>
  <c r="Q18" i="13"/>
  <c r="R18" i="13" s="1"/>
  <c r="R22" i="13" s="1"/>
  <c r="AI18" i="12"/>
  <c r="AJ18" i="12" s="1"/>
  <c r="AJ22" i="12" s="1"/>
  <c r="AL18" i="13"/>
  <c r="AM18" i="13" s="1"/>
  <c r="AM22" i="13" s="1"/>
  <c r="W18" i="13"/>
  <c r="X18" i="13" s="1"/>
  <c r="X22" i="13" s="1"/>
  <c r="AI18" i="15"/>
  <c r="AJ18" i="15" s="1"/>
  <c r="AJ22" i="15" s="1"/>
  <c r="Z18" i="15"/>
  <c r="AA18" i="15" s="1"/>
  <c r="AA22" i="15" s="1"/>
  <c r="E18" i="14"/>
  <c r="F18" i="14" s="1"/>
  <c r="Z18" i="13"/>
  <c r="AA18" i="13" s="1"/>
  <c r="AA22" i="13" s="1"/>
  <c r="K18" i="12"/>
  <c r="L18" i="12" s="1"/>
  <c r="L22" i="12" s="1"/>
  <c r="Q18" i="12"/>
  <c r="R18" i="12" s="1"/>
  <c r="R22" i="12" s="1"/>
  <c r="E18" i="13"/>
  <c r="F18" i="13" s="1"/>
  <c r="K18" i="15"/>
  <c r="L18" i="15" s="1"/>
  <c r="L22" i="15" s="1"/>
  <c r="T18" i="13"/>
  <c r="U18" i="13" s="1"/>
  <c r="U22" i="13" s="1"/>
  <c r="AF18" i="13"/>
  <c r="AG18" i="13" s="1"/>
  <c r="AG22" i="13" s="1"/>
  <c r="E18" i="12"/>
  <c r="F18" i="12" s="1"/>
  <c r="AO18" i="15"/>
  <c r="AC18" i="14"/>
  <c r="AD18" i="14" s="1"/>
  <c r="AD22" i="14" s="1"/>
  <c r="AD70" i="14" s="1"/>
  <c r="N18" i="14"/>
  <c r="O18" i="14" s="1"/>
  <c r="O22" i="14" s="1"/>
  <c r="O70" i="14" s="1"/>
  <c r="AL18" i="14"/>
  <c r="AM18" i="14" s="1"/>
  <c r="AM22" i="14" s="1"/>
  <c r="AM70" i="14" s="1"/>
  <c r="N18" i="13"/>
  <c r="O18" i="13" s="1"/>
  <c r="O22" i="13" s="1"/>
  <c r="H18" i="13"/>
  <c r="I18" i="13" s="1"/>
  <c r="I22" i="13" s="1"/>
  <c r="T18" i="12"/>
  <c r="U18" i="12" s="1"/>
  <c r="U22" i="12" s="1"/>
  <c r="N18" i="12"/>
  <c r="O18" i="12" s="1"/>
  <c r="O22" i="12" s="1"/>
  <c r="Q18" i="15"/>
  <c r="R18" i="15" s="1"/>
  <c r="R22" i="15" s="1"/>
  <c r="N18" i="15"/>
  <c r="O18" i="15" s="1"/>
  <c r="O22" i="15" s="1"/>
  <c r="T18" i="15"/>
  <c r="U18" i="15" s="1"/>
  <c r="U22" i="15" s="1"/>
  <c r="AL18" i="15"/>
  <c r="AM18" i="15" s="1"/>
  <c r="AM22" i="15" s="1"/>
  <c r="Q18" i="14"/>
  <c r="R18" i="14" s="1"/>
  <c r="R22" i="14" s="1"/>
  <c r="R70" i="14" s="1"/>
  <c r="E18" i="15"/>
  <c r="F18" i="15" s="1"/>
  <c r="H18" i="12"/>
  <c r="I18" i="12" s="1"/>
  <c r="I22" i="12" s="1"/>
  <c r="H18" i="14"/>
  <c r="I18" i="14" s="1"/>
  <c r="I22" i="14" s="1"/>
  <c r="I70" i="14" s="1"/>
  <c r="AC18" i="12"/>
  <c r="AD18" i="12" s="1"/>
  <c r="AD22" i="12" s="1"/>
  <c r="AI18" i="14"/>
  <c r="AJ18" i="14" s="1"/>
  <c r="AJ22" i="14" s="1"/>
  <c r="AJ70" i="14" s="1"/>
  <c r="T18" i="14"/>
  <c r="U18" i="14" s="1"/>
  <c r="U22" i="14" s="1"/>
  <c r="U70" i="14" s="1"/>
  <c r="T18" i="11"/>
  <c r="U18" i="11" s="1"/>
  <c r="AC18" i="11"/>
  <c r="AD18" i="11" s="1"/>
  <c r="Q18" i="11"/>
  <c r="R18" i="11" s="1"/>
  <c r="E18" i="11"/>
  <c r="F18" i="11" s="1"/>
  <c r="AI18" i="11"/>
  <c r="AJ18" i="11" s="1"/>
  <c r="K18" i="11"/>
  <c r="L18" i="11" s="1"/>
  <c r="AL18" i="11"/>
  <c r="AM18" i="11" s="1"/>
  <c r="Z18" i="11"/>
  <c r="AA18" i="11" s="1"/>
  <c r="AO18" i="11"/>
  <c r="AF18" i="11"/>
  <c r="AG18" i="11" s="1"/>
  <c r="N18" i="11"/>
  <c r="O18" i="11" s="1"/>
  <c r="W18" i="11"/>
  <c r="X18" i="11" s="1"/>
  <c r="H18" i="11"/>
  <c r="I18" i="11" s="1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40" i="10"/>
  <c r="AN41" i="10"/>
  <c r="AN42" i="10"/>
  <c r="AN44" i="10"/>
  <c r="AN45" i="10"/>
  <c r="AN46" i="10"/>
  <c r="AN47" i="10"/>
  <c r="AN48" i="10"/>
  <c r="AN49" i="10"/>
  <c r="AN50" i="10"/>
  <c r="AN51" i="10"/>
  <c r="AN52" i="10"/>
  <c r="AN53" i="10"/>
  <c r="AN54" i="10"/>
  <c r="AN55" i="10"/>
  <c r="AN56" i="10"/>
  <c r="AN57" i="10"/>
  <c r="AN58" i="10"/>
  <c r="AN59" i="10"/>
  <c r="AN60" i="10"/>
  <c r="AN61" i="10"/>
  <c r="AN62" i="10"/>
  <c r="AN63" i="10"/>
  <c r="AN64" i="10"/>
  <c r="AN65" i="10"/>
  <c r="AN66" i="10"/>
  <c r="AN17" i="10"/>
  <c r="C6" i="10"/>
  <c r="B61" i="10"/>
  <c r="B62" i="10"/>
  <c r="B63" i="10"/>
  <c r="B64" i="10"/>
  <c r="B65" i="10"/>
  <c r="B66" i="10"/>
  <c r="B53" i="10"/>
  <c r="B54" i="10"/>
  <c r="B55" i="10"/>
  <c r="B56" i="10"/>
  <c r="B57" i="10"/>
  <c r="B58" i="10"/>
  <c r="B59" i="10"/>
  <c r="B60" i="10"/>
  <c r="B32" i="10"/>
  <c r="B33" i="10"/>
  <c r="B34" i="10"/>
  <c r="B35" i="10"/>
  <c r="B36" i="10"/>
  <c r="B37" i="10"/>
  <c r="B38" i="10"/>
  <c r="B39" i="10"/>
  <c r="B40" i="10"/>
  <c r="B41" i="10"/>
  <c r="B42" i="10"/>
  <c r="B44" i="10"/>
  <c r="B45" i="10"/>
  <c r="B46" i="10"/>
  <c r="B47" i="10"/>
  <c r="B48" i="10"/>
  <c r="B49" i="10"/>
  <c r="B50" i="10"/>
  <c r="B51" i="10"/>
  <c r="B52" i="10"/>
  <c r="B19" i="10"/>
  <c r="B20" i="10"/>
  <c r="B21" i="10"/>
  <c r="B25" i="10"/>
  <c r="B26" i="10"/>
  <c r="B27" i="10"/>
  <c r="B28" i="10"/>
  <c r="B29" i="10"/>
  <c r="B30" i="10"/>
  <c r="B31" i="10"/>
  <c r="B17" i="10"/>
  <c r="AO18" i="10" l="1"/>
  <c r="Q24" i="10"/>
  <c r="R24" i="10" s="1"/>
  <c r="AI24" i="10"/>
  <c r="AJ24" i="10" s="1"/>
  <c r="AC24" i="10"/>
  <c r="AD24" i="10" s="1"/>
  <c r="W24" i="10"/>
  <c r="X24" i="10" s="1"/>
  <c r="E23" i="10"/>
  <c r="F23" i="10" s="1"/>
  <c r="Q23" i="10"/>
  <c r="R23" i="10" s="1"/>
  <c r="K24" i="10"/>
  <c r="L24" i="10" s="1"/>
  <c r="AL23" i="10"/>
  <c r="AM23" i="10" s="1"/>
  <c r="AO23" i="10"/>
  <c r="AO24" i="10"/>
  <c r="AI23" i="10"/>
  <c r="AJ23" i="10" s="1"/>
  <c r="W23" i="10"/>
  <c r="X23" i="10" s="1"/>
  <c r="Z23" i="10"/>
  <c r="AA23" i="10" s="1"/>
  <c r="AC23" i="10"/>
  <c r="AD23" i="10" s="1"/>
  <c r="H23" i="10"/>
  <c r="I23" i="10" s="1"/>
  <c r="AF23" i="10"/>
  <c r="AG23" i="10" s="1"/>
  <c r="E24" i="10"/>
  <c r="F24" i="10" s="1"/>
  <c r="K23" i="10"/>
  <c r="L23" i="10" s="1"/>
  <c r="N23" i="10"/>
  <c r="O23" i="10" s="1"/>
  <c r="N24" i="10"/>
  <c r="O24" i="10" s="1"/>
  <c r="T23" i="10"/>
  <c r="U23" i="10" s="1"/>
  <c r="Z24" i="10"/>
  <c r="AA24" i="10" s="1"/>
  <c r="AF24" i="10"/>
  <c r="AG24" i="10" s="1"/>
  <c r="AL24" i="10"/>
  <c r="AM24" i="10" s="1"/>
  <c r="H24" i="10"/>
  <c r="I24" i="10" s="1"/>
  <c r="T24" i="10"/>
  <c r="U24" i="10" s="1"/>
  <c r="E62" i="10"/>
  <c r="F62" i="10" s="1"/>
  <c r="AA22" i="11"/>
  <c r="AA70" i="11" s="1"/>
  <c r="R22" i="11"/>
  <c r="R70" i="11" s="1"/>
  <c r="AD22" i="11"/>
  <c r="AD70" i="11" s="1"/>
  <c r="AM22" i="11"/>
  <c r="AM70" i="11" s="1"/>
  <c r="AJ22" i="11"/>
  <c r="AJ70" i="11" s="1"/>
  <c r="I22" i="11"/>
  <c r="I70" i="11" s="1"/>
  <c r="L22" i="11"/>
  <c r="L70" i="11" s="1"/>
  <c r="X22" i="11"/>
  <c r="X70" i="11" s="1"/>
  <c r="O22" i="11"/>
  <c r="O70" i="11" s="1"/>
  <c r="U22" i="11"/>
  <c r="U70" i="11" s="1"/>
  <c r="AG22" i="11"/>
  <c r="AG70" i="11" s="1"/>
  <c r="F22" i="13"/>
  <c r="AP18" i="13"/>
  <c r="AP18" i="15"/>
  <c r="F22" i="15"/>
  <c r="F22" i="12"/>
  <c r="AP18" i="12"/>
  <c r="AP18" i="11"/>
  <c r="F22" i="11"/>
  <c r="F70" i="11" s="1"/>
  <c r="F73" i="11" s="1"/>
  <c r="AP18" i="14"/>
  <c r="F22" i="14"/>
  <c r="F70" i="14" s="1"/>
  <c r="F73" i="14" s="1"/>
  <c r="H18" i="10"/>
  <c r="I18" i="10" s="1"/>
  <c r="N18" i="10"/>
  <c r="O18" i="10" s="1"/>
  <c r="W18" i="10"/>
  <c r="X18" i="10" s="1"/>
  <c r="AI18" i="10"/>
  <c r="AJ18" i="10" s="1"/>
  <c r="Q18" i="10"/>
  <c r="R18" i="10" s="1"/>
  <c r="AL18" i="10"/>
  <c r="AM18" i="10" s="1"/>
  <c r="AF18" i="10"/>
  <c r="AG18" i="10" s="1"/>
  <c r="E21" i="10"/>
  <c r="F21" i="10" s="1"/>
  <c r="AF21" i="10"/>
  <c r="AG21" i="10" s="1"/>
  <c r="AI21" i="10"/>
  <c r="AJ21" i="10" s="1"/>
  <c r="AL21" i="10"/>
  <c r="AM21" i="10" s="1"/>
  <c r="AO21" i="10"/>
  <c r="Q21" i="10"/>
  <c r="R21" i="10" s="1"/>
  <c r="Z21" i="10"/>
  <c r="AA21" i="10" s="1"/>
  <c r="H21" i="10"/>
  <c r="I21" i="10" s="1"/>
  <c r="K21" i="10"/>
  <c r="L21" i="10" s="1"/>
  <c r="N21" i="10"/>
  <c r="O21" i="10" s="1"/>
  <c r="T21" i="10"/>
  <c r="U21" i="10" s="1"/>
  <c r="W21" i="10"/>
  <c r="X21" i="10" s="1"/>
  <c r="AC21" i="10"/>
  <c r="AD21" i="10" s="1"/>
  <c r="E17" i="10"/>
  <c r="F17" i="10" s="1"/>
  <c r="AC18" i="10"/>
  <c r="AD18" i="10" s="1"/>
  <c r="AC20" i="10"/>
  <c r="AD20" i="10" s="1"/>
  <c r="E20" i="10"/>
  <c r="F20" i="10" s="1"/>
  <c r="AF20" i="10"/>
  <c r="AG20" i="10" s="1"/>
  <c r="AI20" i="10"/>
  <c r="AJ20" i="10" s="1"/>
  <c r="AL20" i="10"/>
  <c r="AM20" i="10" s="1"/>
  <c r="AO20" i="10"/>
  <c r="Q20" i="10"/>
  <c r="R20" i="10" s="1"/>
  <c r="Z20" i="10"/>
  <c r="AA20" i="10" s="1"/>
  <c r="H20" i="10"/>
  <c r="I20" i="10" s="1"/>
  <c r="K20" i="10"/>
  <c r="L20" i="10" s="1"/>
  <c r="N20" i="10"/>
  <c r="O20" i="10" s="1"/>
  <c r="T20" i="10"/>
  <c r="U20" i="10" s="1"/>
  <c r="W20" i="10"/>
  <c r="X20" i="10" s="1"/>
  <c r="AI19" i="10"/>
  <c r="AJ19" i="10" s="1"/>
  <c r="E19" i="10"/>
  <c r="F19" i="10" s="1"/>
  <c r="AL19" i="10"/>
  <c r="AM19" i="10" s="1"/>
  <c r="AO19" i="10"/>
  <c r="H19" i="10"/>
  <c r="I19" i="10" s="1"/>
  <c r="T19" i="10"/>
  <c r="U19" i="10" s="1"/>
  <c r="W19" i="10"/>
  <c r="X19" i="10" s="1"/>
  <c r="Z19" i="10"/>
  <c r="AA19" i="10" s="1"/>
  <c r="AF19" i="10"/>
  <c r="AG19" i="10" s="1"/>
  <c r="K19" i="10"/>
  <c r="L19" i="10" s="1"/>
  <c r="N19" i="10"/>
  <c r="O19" i="10" s="1"/>
  <c r="Q19" i="10"/>
  <c r="R19" i="10" s="1"/>
  <c r="AC19" i="10"/>
  <c r="AD19" i="10" s="1"/>
  <c r="E18" i="10"/>
  <c r="F18" i="10" s="1"/>
  <c r="K18" i="10"/>
  <c r="L18" i="10" s="1"/>
  <c r="T18" i="10"/>
  <c r="U18" i="10" s="1"/>
  <c r="Z18" i="10"/>
  <c r="AA18" i="10" s="1"/>
  <c r="AF52" i="10"/>
  <c r="AG52" i="10" s="1"/>
  <c r="AC17" i="10"/>
  <c r="AD17" i="10" s="1"/>
  <c r="Z52" i="10"/>
  <c r="AA52" i="10" s="1"/>
  <c r="H17" i="10"/>
  <c r="I17" i="10" s="1"/>
  <c r="Q53" i="10"/>
  <c r="R53" i="10" s="1"/>
  <c r="AC53" i="10"/>
  <c r="AD53" i="10" s="1"/>
  <c r="AO17" i="10"/>
  <c r="Z55" i="10"/>
  <c r="AA55" i="10" s="1"/>
  <c r="AI55" i="10"/>
  <c r="AJ55" i="10" s="1"/>
  <c r="Q38" i="10"/>
  <c r="R38" i="10" s="1"/>
  <c r="T38" i="10"/>
  <c r="U38" i="10" s="1"/>
  <c r="E53" i="10"/>
  <c r="F53" i="10" s="1"/>
  <c r="AF55" i="10"/>
  <c r="AG55" i="10" s="1"/>
  <c r="AC55" i="10"/>
  <c r="AD55" i="10" s="1"/>
  <c r="AI53" i="10"/>
  <c r="AJ53" i="10" s="1"/>
  <c r="AL17" i="10"/>
  <c r="AM17" i="10" s="1"/>
  <c r="T37" i="10"/>
  <c r="U37" i="10" s="1"/>
  <c r="W35" i="10"/>
  <c r="X35" i="10" s="1"/>
  <c r="Q55" i="10"/>
  <c r="R55" i="10" s="1"/>
  <c r="K37" i="10"/>
  <c r="L37" i="10" s="1"/>
  <c r="T35" i="10"/>
  <c r="U35" i="10" s="1"/>
  <c r="T17" i="10"/>
  <c r="U17" i="10" s="1"/>
  <c r="W17" i="10"/>
  <c r="X17" i="10" s="1"/>
  <c r="Z17" i="10"/>
  <c r="AA17" i="10" s="1"/>
  <c r="AF17" i="10"/>
  <c r="AG17" i="10" s="1"/>
  <c r="AI17" i="10"/>
  <c r="AJ17" i="10" s="1"/>
  <c r="K17" i="10"/>
  <c r="L17" i="10" s="1"/>
  <c r="N17" i="10"/>
  <c r="O17" i="10" s="1"/>
  <c r="N55" i="10"/>
  <c r="O55" i="10" s="1"/>
  <c r="E55" i="10"/>
  <c r="F55" i="10" s="1"/>
  <c r="H66" i="10"/>
  <c r="I66" i="10" s="1"/>
  <c r="N36" i="10"/>
  <c r="O36" i="10" s="1"/>
  <c r="Q36" i="10"/>
  <c r="R36" i="10" s="1"/>
  <c r="Z36" i="10"/>
  <c r="AA36" i="10" s="1"/>
  <c r="AC51" i="10"/>
  <c r="AD51" i="10" s="1"/>
  <c r="AO51" i="10"/>
  <c r="Z35" i="10"/>
  <c r="AA35" i="10" s="1"/>
  <c r="W65" i="10"/>
  <c r="X65" i="10" s="1"/>
  <c r="K62" i="10"/>
  <c r="L62" i="10" s="1"/>
  <c r="Q60" i="10"/>
  <c r="R60" i="10" s="1"/>
  <c r="Q17" i="10"/>
  <c r="R17" i="10" s="1"/>
  <c r="Q54" i="10"/>
  <c r="R54" i="10" s="1"/>
  <c r="N35" i="10"/>
  <c r="O35" i="10" s="1"/>
  <c r="E37" i="10"/>
  <c r="F37" i="10" s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AP23" i="10" l="1"/>
  <c r="C23" i="10" s="1"/>
  <c r="AP24" i="10"/>
  <c r="C24" i="10" s="1"/>
  <c r="F18" i="1"/>
  <c r="F26" i="1"/>
  <c r="F38" i="1"/>
  <c r="F19" i="1"/>
  <c r="F27" i="1"/>
  <c r="F35" i="1"/>
  <c r="F39" i="1"/>
  <c r="F47" i="1"/>
  <c r="F51" i="1"/>
  <c r="F55" i="1"/>
  <c r="F22" i="1"/>
  <c r="F30" i="1"/>
  <c r="F34" i="1"/>
  <c r="F42" i="1"/>
  <c r="F46" i="1"/>
  <c r="F50" i="1"/>
  <c r="F54" i="1"/>
  <c r="F15" i="1"/>
  <c r="F23" i="1"/>
  <c r="F31" i="1"/>
  <c r="F43" i="1"/>
  <c r="F16" i="1"/>
  <c r="F20" i="1"/>
  <c r="F24" i="1"/>
  <c r="F28" i="1"/>
  <c r="F32" i="1"/>
  <c r="F36" i="1"/>
  <c r="F40" i="1"/>
  <c r="F44" i="1"/>
  <c r="F48" i="1"/>
  <c r="F52" i="1"/>
  <c r="F17" i="1"/>
  <c r="F21" i="1"/>
  <c r="F25" i="1"/>
  <c r="F29" i="1"/>
  <c r="F33" i="1"/>
  <c r="F37" i="1"/>
  <c r="F41" i="1"/>
  <c r="F45" i="1"/>
  <c r="F49" i="1"/>
  <c r="F53" i="1"/>
  <c r="Q34" i="10"/>
  <c r="R34" i="10" s="1"/>
  <c r="W31" i="10"/>
  <c r="X31" i="10" s="1"/>
  <c r="AC35" i="10"/>
  <c r="AD35" i="10" s="1"/>
  <c r="AO39" i="10"/>
  <c r="AI44" i="10"/>
  <c r="AJ44" i="10" s="1"/>
  <c r="H48" i="10"/>
  <c r="I48" i="10" s="1"/>
  <c r="E52" i="10"/>
  <c r="F52" i="10" s="1"/>
  <c r="E56" i="10"/>
  <c r="F56" i="10" s="1"/>
  <c r="AF60" i="10"/>
  <c r="AG60" i="10" s="1"/>
  <c r="Q64" i="10"/>
  <c r="R64" i="10" s="1"/>
  <c r="E26" i="10"/>
  <c r="F26" i="10" s="1"/>
  <c r="AC38" i="10"/>
  <c r="AD38" i="10" s="1"/>
  <c r="H47" i="10"/>
  <c r="I47" i="10" s="1"/>
  <c r="W55" i="10"/>
  <c r="X55" i="10" s="1"/>
  <c r="K59" i="10"/>
  <c r="L59" i="10" s="1"/>
  <c r="H63" i="10"/>
  <c r="I63" i="10" s="1"/>
  <c r="N27" i="10"/>
  <c r="O27" i="10" s="1"/>
  <c r="E28" i="10"/>
  <c r="F28" i="10" s="1"/>
  <c r="AC32" i="10"/>
  <c r="AD32" i="10" s="1"/>
  <c r="AL36" i="10"/>
  <c r="AM36" i="10" s="1"/>
  <c r="AI40" i="10"/>
  <c r="AJ40" i="10" s="1"/>
  <c r="AI45" i="10"/>
  <c r="AJ45" i="10" s="1"/>
  <c r="N49" i="10"/>
  <c r="O49" i="10" s="1"/>
  <c r="K53" i="10"/>
  <c r="L53" i="10" s="1"/>
  <c r="AC57" i="10"/>
  <c r="AD57" i="10" s="1"/>
  <c r="K61" i="10"/>
  <c r="L61" i="10" s="1"/>
  <c r="Q65" i="10"/>
  <c r="R65" i="10" s="1"/>
  <c r="AL30" i="10"/>
  <c r="AM30" i="10" s="1"/>
  <c r="AF42" i="10"/>
  <c r="AG42" i="10" s="1"/>
  <c r="Q51" i="10"/>
  <c r="R51" i="10" s="1"/>
  <c r="AL25" i="10"/>
  <c r="AM25" i="10" s="1"/>
  <c r="AO29" i="10"/>
  <c r="T33" i="10"/>
  <c r="U33" i="10" s="1"/>
  <c r="AF37" i="10"/>
  <c r="AG37" i="10" s="1"/>
  <c r="W41" i="10"/>
  <c r="X41" i="10" s="1"/>
  <c r="W46" i="10"/>
  <c r="X46" i="10" s="1"/>
  <c r="H50" i="10"/>
  <c r="I50" i="10" s="1"/>
  <c r="K54" i="10"/>
  <c r="L54" i="10" s="1"/>
  <c r="Z58" i="10"/>
  <c r="AA58" i="10" s="1"/>
  <c r="AL62" i="10"/>
  <c r="AM62" i="10" s="1"/>
  <c r="N66" i="10"/>
  <c r="O66" i="10" s="1"/>
  <c r="I73" i="11"/>
  <c r="C18" i="12"/>
  <c r="AP22" i="12"/>
  <c r="I73" i="14"/>
  <c r="L73" i="14" s="1"/>
  <c r="O73" i="14" s="1"/>
  <c r="R73" i="14" s="1"/>
  <c r="U73" i="14" s="1"/>
  <c r="X73" i="14" s="1"/>
  <c r="AA73" i="14" s="1"/>
  <c r="AD73" i="14" s="1"/>
  <c r="AG73" i="14" s="1"/>
  <c r="AJ73" i="14" s="1"/>
  <c r="AM73" i="14" s="1"/>
  <c r="C18" i="14"/>
  <c r="AP22" i="14"/>
  <c r="C18" i="13"/>
  <c r="AP22" i="13"/>
  <c r="AP70" i="14"/>
  <c r="AP70" i="11"/>
  <c r="C18" i="11"/>
  <c r="AP22" i="11"/>
  <c r="C18" i="15"/>
  <c r="AP22" i="15"/>
  <c r="AP20" i="10"/>
  <c r="C20" i="10" s="1"/>
  <c r="AP21" i="10"/>
  <c r="C21" i="10" s="1"/>
  <c r="AP19" i="10"/>
  <c r="AP18" i="10"/>
  <c r="C18" i="10" s="1"/>
  <c r="H35" i="10"/>
  <c r="I35" i="10" s="1"/>
  <c r="AL64" i="10"/>
  <c r="AM64" i="10" s="1"/>
  <c r="H54" i="10"/>
  <c r="I54" i="10" s="1"/>
  <c r="H32" i="10"/>
  <c r="I32" i="10" s="1"/>
  <c r="AI35" i="10"/>
  <c r="AJ35" i="10" s="1"/>
  <c r="N54" i="10"/>
  <c r="O54" i="10" s="1"/>
  <c r="K47" i="10"/>
  <c r="L47" i="10" s="1"/>
  <c r="AL49" i="10"/>
  <c r="AM49" i="10" s="1"/>
  <c r="T52" i="10"/>
  <c r="U52" i="10" s="1"/>
  <c r="E49" i="10"/>
  <c r="F49" i="10" s="1"/>
  <c r="AL35" i="10"/>
  <c r="AM35" i="10" s="1"/>
  <c r="AL48" i="10"/>
  <c r="AM48" i="10" s="1"/>
  <c r="AF62" i="10"/>
  <c r="AG62" i="10" s="1"/>
  <c r="AI49" i="10"/>
  <c r="AJ49" i="10" s="1"/>
  <c r="T46" i="10"/>
  <c r="U46" i="10" s="1"/>
  <c r="H36" i="10"/>
  <c r="I36" i="10" s="1"/>
  <c r="H64" i="10"/>
  <c r="I64" i="10" s="1"/>
  <c r="T49" i="10"/>
  <c r="U49" i="10" s="1"/>
  <c r="AO40" i="10"/>
  <c r="T65" i="10"/>
  <c r="U65" i="10" s="1"/>
  <c r="K49" i="10"/>
  <c r="L49" i="10" s="1"/>
  <c r="H29" i="10"/>
  <c r="I29" i="10" s="1"/>
  <c r="N31" i="10"/>
  <c r="O31" i="10" s="1"/>
  <c r="W44" i="10"/>
  <c r="X44" i="10" s="1"/>
  <c r="AI48" i="10"/>
  <c r="AJ48" i="10" s="1"/>
  <c r="Z61" i="10"/>
  <c r="AA61" i="10" s="1"/>
  <c r="W61" i="10"/>
  <c r="X61" i="10" s="1"/>
  <c r="Z45" i="10"/>
  <c r="AA45" i="10" s="1"/>
  <c r="Q35" i="10"/>
  <c r="R35" i="10" s="1"/>
  <c r="AO66" i="10"/>
  <c r="AL33" i="10"/>
  <c r="AM33" i="10" s="1"/>
  <c r="T60" i="10"/>
  <c r="U60" i="10" s="1"/>
  <c r="AO48" i="10"/>
  <c r="K33" i="10"/>
  <c r="L33" i="10" s="1"/>
  <c r="AL52" i="10"/>
  <c r="AM52" i="10" s="1"/>
  <c r="K31" i="10"/>
  <c r="L31" i="10" s="1"/>
  <c r="AO34" i="10"/>
  <c r="W34" i="10"/>
  <c r="X34" i="10" s="1"/>
  <c r="N53" i="10"/>
  <c r="O53" i="10" s="1"/>
  <c r="E35" i="10"/>
  <c r="F35" i="10" s="1"/>
  <c r="Q31" i="10"/>
  <c r="R31" i="10" s="1"/>
  <c r="E30" i="10"/>
  <c r="F30" i="10" s="1"/>
  <c r="T28" i="10"/>
  <c r="U28" i="10" s="1"/>
  <c r="N28" i="10"/>
  <c r="O28" i="10" s="1"/>
  <c r="H62" i="10"/>
  <c r="I62" i="10" s="1"/>
  <c r="H37" i="10"/>
  <c r="I37" i="10" s="1"/>
  <c r="Q37" i="10"/>
  <c r="R37" i="10" s="1"/>
  <c r="T50" i="10"/>
  <c r="U50" i="10" s="1"/>
  <c r="AL46" i="10"/>
  <c r="AM46" i="10" s="1"/>
  <c r="Q52" i="10"/>
  <c r="R52" i="10" s="1"/>
  <c r="Z38" i="10"/>
  <c r="AA38" i="10" s="1"/>
  <c r="N33" i="10"/>
  <c r="O33" i="10" s="1"/>
  <c r="K50" i="10"/>
  <c r="L50" i="10" s="1"/>
  <c r="AI32" i="10"/>
  <c r="AJ32" i="10" s="1"/>
  <c r="AL51" i="10"/>
  <c r="AM51" i="10" s="1"/>
  <c r="AL34" i="10"/>
  <c r="AM34" i="10" s="1"/>
  <c r="AC66" i="10"/>
  <c r="AD66" i="10" s="1"/>
  <c r="AI38" i="10"/>
  <c r="AJ38" i="10" s="1"/>
  <c r="AO30" i="10"/>
  <c r="AL60" i="10"/>
  <c r="AM60" i="10" s="1"/>
  <c r="AI54" i="10"/>
  <c r="AJ54" i="10" s="1"/>
  <c r="AI37" i="10"/>
  <c r="AJ37" i="10" s="1"/>
  <c r="Q27" i="10"/>
  <c r="R27" i="10" s="1"/>
  <c r="H49" i="10"/>
  <c r="I49" i="10" s="1"/>
  <c r="AL45" i="10"/>
  <c r="AM45" i="10" s="1"/>
  <c r="Q66" i="10"/>
  <c r="R66" i="10" s="1"/>
  <c r="AF30" i="10"/>
  <c r="AG30" i="10" s="1"/>
  <c r="H33" i="10"/>
  <c r="I33" i="10" s="1"/>
  <c r="AO50" i="10"/>
  <c r="AI36" i="10"/>
  <c r="AJ36" i="10" s="1"/>
  <c r="Z64" i="10"/>
  <c r="AA64" i="10" s="1"/>
  <c r="N50" i="10"/>
  <c r="O50" i="10" s="1"/>
  <c r="AC37" i="10"/>
  <c r="AD37" i="10" s="1"/>
  <c r="AF51" i="10"/>
  <c r="AG51" i="10" s="1"/>
  <c r="T32" i="10"/>
  <c r="U32" i="10" s="1"/>
  <c r="AL63" i="10"/>
  <c r="AM63" i="10" s="1"/>
  <c r="AF29" i="10"/>
  <c r="AG29" i="10" s="1"/>
  <c r="W33" i="10"/>
  <c r="X33" i="10" s="1"/>
  <c r="E61" i="10"/>
  <c r="F61" i="10" s="1"/>
  <c r="E48" i="10"/>
  <c r="F48" i="10" s="1"/>
  <c r="H61" i="10"/>
  <c r="I61" i="10" s="1"/>
  <c r="AI34" i="10"/>
  <c r="AJ34" i="10" s="1"/>
  <c r="H52" i="10"/>
  <c r="I52" i="10" s="1"/>
  <c r="W53" i="10"/>
  <c r="X53" i="10" s="1"/>
  <c r="Q32" i="10"/>
  <c r="R32" i="10" s="1"/>
  <c r="AC65" i="10"/>
  <c r="AD65" i="10" s="1"/>
  <c r="Z48" i="10"/>
  <c r="AA48" i="10" s="1"/>
  <c r="W37" i="10"/>
  <c r="X37" i="10" s="1"/>
  <c r="H55" i="10"/>
  <c r="I55" i="10" s="1"/>
  <c r="AC45" i="10"/>
  <c r="AD45" i="10" s="1"/>
  <c r="Q28" i="10"/>
  <c r="R28" i="10" s="1"/>
  <c r="AF54" i="10"/>
  <c r="AG54" i="10" s="1"/>
  <c r="Z54" i="10"/>
  <c r="AA54" i="10" s="1"/>
  <c r="K55" i="10"/>
  <c r="L55" i="10" s="1"/>
  <c r="K32" i="10"/>
  <c r="L32" i="10" s="1"/>
  <c r="K51" i="10"/>
  <c r="L51" i="10" s="1"/>
  <c r="K48" i="10"/>
  <c r="L48" i="10" s="1"/>
  <c r="T48" i="10"/>
  <c r="U48" i="10" s="1"/>
  <c r="AO55" i="10"/>
  <c r="T34" i="10"/>
  <c r="U34" i="10" s="1"/>
  <c r="H65" i="10"/>
  <c r="I65" i="10" s="1"/>
  <c r="AL58" i="10"/>
  <c r="AM58" i="10" s="1"/>
  <c r="AC27" i="10"/>
  <c r="AD27" i="10" s="1"/>
  <c r="H42" i="10"/>
  <c r="I42" i="10" s="1"/>
  <c r="E39" i="10"/>
  <c r="F39" i="10" s="1"/>
  <c r="AO60" i="10"/>
  <c r="AI30" i="10"/>
  <c r="AJ30" i="10" s="1"/>
  <c r="AI58" i="10"/>
  <c r="AJ58" i="10" s="1"/>
  <c r="AI56" i="10"/>
  <c r="AJ56" i="10" s="1"/>
  <c r="N60" i="10"/>
  <c r="O60" i="10" s="1"/>
  <c r="AI41" i="10"/>
  <c r="AJ41" i="10" s="1"/>
  <c r="AL54" i="10"/>
  <c r="AM54" i="10" s="1"/>
  <c r="AO31" i="10"/>
  <c r="AL41" i="10"/>
  <c r="AM41" i="10" s="1"/>
  <c r="N64" i="10"/>
  <c r="O64" i="10" s="1"/>
  <c r="AO54" i="10"/>
  <c r="AF35" i="10"/>
  <c r="AG35" i="10" s="1"/>
  <c r="Z34" i="10"/>
  <c r="AA34" i="10" s="1"/>
  <c r="E59" i="10"/>
  <c r="F59" i="10" s="1"/>
  <c r="N62" i="10"/>
  <c r="O62" i="10" s="1"/>
  <c r="E34" i="10"/>
  <c r="F34" i="10" s="1"/>
  <c r="AF31" i="10"/>
  <c r="AG31" i="10" s="1"/>
  <c r="H57" i="10"/>
  <c r="I57" i="10" s="1"/>
  <c r="W57" i="10"/>
  <c r="X57" i="10" s="1"/>
  <c r="AO46" i="10"/>
  <c r="AC60" i="10"/>
  <c r="AD60" i="10" s="1"/>
  <c r="W28" i="10"/>
  <c r="X28" i="10" s="1"/>
  <c r="N56" i="10"/>
  <c r="O56" i="10" s="1"/>
  <c r="W39" i="10"/>
  <c r="X39" i="10" s="1"/>
  <c r="Z60" i="10"/>
  <c r="AA60" i="10" s="1"/>
  <c r="AC29" i="10"/>
  <c r="AD29" i="10" s="1"/>
  <c r="W58" i="10"/>
  <c r="X58" i="10" s="1"/>
  <c r="AC56" i="10"/>
  <c r="AD56" i="10" s="1"/>
  <c r="K26" i="10"/>
  <c r="L26" i="10" s="1"/>
  <c r="Q62" i="10"/>
  <c r="R62" i="10" s="1"/>
  <c r="T61" i="10"/>
  <c r="U61" i="10" s="1"/>
  <c r="N32" i="10"/>
  <c r="O32" i="10" s="1"/>
  <c r="Z49" i="10"/>
  <c r="AA49" i="10" s="1"/>
  <c r="AI50" i="10"/>
  <c r="AJ50" i="10" s="1"/>
  <c r="AC42" i="10"/>
  <c r="AD42" i="10" s="1"/>
  <c r="AF49" i="10"/>
  <c r="AG49" i="10" s="1"/>
  <c r="AL55" i="10"/>
  <c r="AM55" i="10" s="1"/>
  <c r="T53" i="10"/>
  <c r="U53" i="10" s="1"/>
  <c r="AF36" i="10"/>
  <c r="AG36" i="10" s="1"/>
  <c r="AC41" i="10"/>
  <c r="AD41" i="10" s="1"/>
  <c r="AC39" i="10"/>
  <c r="AD39" i="10" s="1"/>
  <c r="Z27" i="10"/>
  <c r="AA27" i="10" s="1"/>
  <c r="K28" i="10"/>
  <c r="L28" i="10" s="1"/>
  <c r="T44" i="10"/>
  <c r="U44" i="10" s="1"/>
  <c r="Z39" i="10"/>
  <c r="AA39" i="10" s="1"/>
  <c r="T29" i="10"/>
  <c r="U29" i="10" s="1"/>
  <c r="AC40" i="10"/>
  <c r="AD40" i="10" s="1"/>
  <c r="N45" i="10"/>
  <c r="O45" i="10" s="1"/>
  <c r="Z41" i="10"/>
  <c r="AA41" i="10" s="1"/>
  <c r="Q40" i="10"/>
  <c r="R40" i="10" s="1"/>
  <c r="AO62" i="10"/>
  <c r="T63" i="10"/>
  <c r="U63" i="10" s="1"/>
  <c r="AO25" i="10"/>
  <c r="Q42" i="10"/>
  <c r="R42" i="10" s="1"/>
  <c r="T62" i="10"/>
  <c r="U62" i="10" s="1"/>
  <c r="AC61" i="10"/>
  <c r="AD61" i="10" s="1"/>
  <c r="H28" i="10"/>
  <c r="I28" i="10" s="1"/>
  <c r="Z47" i="10"/>
  <c r="AA47" i="10" s="1"/>
  <c r="AI25" i="10"/>
  <c r="AJ25" i="10" s="1"/>
  <c r="AO65" i="10"/>
  <c r="Q33" i="10"/>
  <c r="R33" i="10" s="1"/>
  <c r="AL56" i="10"/>
  <c r="AM56" i="10" s="1"/>
  <c r="E41" i="10"/>
  <c r="F41" i="10" s="1"/>
  <c r="Z56" i="10"/>
  <c r="AA56" i="10" s="1"/>
  <c r="N39" i="10"/>
  <c r="O39" i="10" s="1"/>
  <c r="AI26" i="10"/>
  <c r="AJ26" i="10" s="1"/>
  <c r="AL44" i="10"/>
  <c r="AM44" i="10" s="1"/>
  <c r="N41" i="10"/>
  <c r="O41" i="10" s="1"/>
  <c r="Z44" i="10"/>
  <c r="AA44" i="10" s="1"/>
  <c r="AL26" i="10"/>
  <c r="AM26" i="10" s="1"/>
  <c r="AL28" i="10"/>
  <c r="AM28" i="10" s="1"/>
  <c r="Q46" i="10"/>
  <c r="R46" i="10" s="1"/>
  <c r="W48" i="10"/>
  <c r="X48" i="10" s="1"/>
  <c r="AI57" i="10"/>
  <c r="AJ57" i="10" s="1"/>
  <c r="Q25" i="10"/>
  <c r="R25" i="10" s="1"/>
  <c r="Z40" i="10"/>
  <c r="AA40" i="10" s="1"/>
  <c r="K45" i="10"/>
  <c r="L45" i="10" s="1"/>
  <c r="N46" i="10"/>
  <c r="O46" i="10" s="1"/>
  <c r="Z59" i="10"/>
  <c r="AA59" i="10" s="1"/>
  <c r="T66" i="10"/>
  <c r="U66" i="10" s="1"/>
  <c r="K40" i="10"/>
  <c r="L40" i="10" s="1"/>
  <c r="AC49" i="10"/>
  <c r="AD49" i="10" s="1"/>
  <c r="Z63" i="10"/>
  <c r="AA63" i="10" s="1"/>
  <c r="T47" i="10"/>
  <c r="U47" i="10" s="1"/>
  <c r="T54" i="10"/>
  <c r="U54" i="10" s="1"/>
  <c r="AC64" i="10"/>
  <c r="AD64" i="10" s="1"/>
  <c r="W66" i="10"/>
  <c r="X66" i="10" s="1"/>
  <c r="E40" i="10"/>
  <c r="F40" i="10" s="1"/>
  <c r="E57" i="10"/>
  <c r="F57" i="10" s="1"/>
  <c r="W40" i="10"/>
  <c r="X40" i="10" s="1"/>
  <c r="AF39" i="10"/>
  <c r="AG39" i="10" s="1"/>
  <c r="N42" i="10"/>
  <c r="O42" i="10" s="1"/>
  <c r="AO61" i="10"/>
  <c r="H56" i="10"/>
  <c r="I56" i="10" s="1"/>
  <c r="AI28" i="10"/>
  <c r="AJ28" i="10" s="1"/>
  <c r="Z42" i="10"/>
  <c r="AA42" i="10" s="1"/>
  <c r="AF25" i="10"/>
  <c r="AG25" i="10" s="1"/>
  <c r="E58" i="10"/>
  <c r="F58" i="10" s="1"/>
  <c r="AO45" i="10"/>
  <c r="AF64" i="10"/>
  <c r="AG64" i="10" s="1"/>
  <c r="AF34" i="10"/>
  <c r="AG34" i="10" s="1"/>
  <c r="E31" i="10"/>
  <c r="F31" i="10" s="1"/>
  <c r="E42" i="10"/>
  <c r="F42" i="10" s="1"/>
  <c r="AC52" i="10"/>
  <c r="AD52" i="10" s="1"/>
  <c r="Z32" i="10"/>
  <c r="AA32" i="10" s="1"/>
  <c r="Z66" i="10"/>
  <c r="AA66" i="10" s="1"/>
  <c r="W62" i="10"/>
  <c r="X62" i="10" s="1"/>
  <c r="AI47" i="10"/>
  <c r="AJ47" i="10" s="1"/>
  <c r="E64" i="10"/>
  <c r="F64" i="10" s="1"/>
  <c r="H53" i="10"/>
  <c r="I53" i="10" s="1"/>
  <c r="N61" i="10"/>
  <c r="O61" i="10" s="1"/>
  <c r="Q39" i="10"/>
  <c r="R39" i="10" s="1"/>
  <c r="N40" i="10"/>
  <c r="O40" i="10" s="1"/>
  <c r="AI61" i="10"/>
  <c r="AJ61" i="10" s="1"/>
  <c r="N48" i="10"/>
  <c r="O48" i="10" s="1"/>
  <c r="AC48" i="10"/>
  <c r="AD48" i="10" s="1"/>
  <c r="K42" i="10"/>
  <c r="L42" i="10" s="1"/>
  <c r="AO28" i="10"/>
  <c r="W50" i="10"/>
  <c r="X50" i="10" s="1"/>
  <c r="T55" i="10"/>
  <c r="U55" i="10" s="1"/>
  <c r="W42" i="10"/>
  <c r="X42" i="10" s="1"/>
  <c r="AC25" i="10"/>
  <c r="AD25" i="10" s="1"/>
  <c r="AL27" i="10"/>
  <c r="AM27" i="10" s="1"/>
  <c r="H45" i="10"/>
  <c r="I45" i="10" s="1"/>
  <c r="N65" i="10"/>
  <c r="O65" i="10" s="1"/>
  <c r="W25" i="10"/>
  <c r="X25" i="10" s="1"/>
  <c r="K64" i="10"/>
  <c r="L64" i="10" s="1"/>
  <c r="AO36" i="10"/>
  <c r="W47" i="10"/>
  <c r="X47" i="10" s="1"/>
  <c r="W63" i="10"/>
  <c r="X63" i="10" s="1"/>
  <c r="K36" i="10"/>
  <c r="L36" i="10" s="1"/>
  <c r="AO52" i="10"/>
  <c r="Z33" i="10"/>
  <c r="AA33" i="10" s="1"/>
  <c r="W56" i="10"/>
  <c r="X56" i="10" s="1"/>
  <c r="E47" i="10"/>
  <c r="F47" i="10" s="1"/>
  <c r="T56" i="10"/>
  <c r="U56" i="10" s="1"/>
  <c r="W59" i="10"/>
  <c r="X59" i="10" s="1"/>
  <c r="Z26" i="10"/>
  <c r="AA26" i="10" s="1"/>
  <c r="W27" i="10"/>
  <c r="X27" i="10" s="1"/>
  <c r="AF28" i="10"/>
  <c r="AG28" i="10" s="1"/>
  <c r="E65" i="10"/>
  <c r="F65" i="10" s="1"/>
  <c r="AF44" i="10"/>
  <c r="AG44" i="10" s="1"/>
  <c r="AO42" i="10"/>
  <c r="Z25" i="10"/>
  <c r="AA25" i="10" s="1"/>
  <c r="T45" i="10"/>
  <c r="U45" i="10" s="1"/>
  <c r="T30" i="10"/>
  <c r="U30" i="10" s="1"/>
  <c r="AI51" i="10"/>
  <c r="AJ51" i="10" s="1"/>
  <c r="T51" i="10"/>
  <c r="U51" i="10" s="1"/>
  <c r="AO35" i="10"/>
  <c r="K30" i="10"/>
  <c r="L30" i="10" s="1"/>
  <c r="N37" i="10"/>
  <c r="O37" i="10" s="1"/>
  <c r="N51" i="10"/>
  <c r="O51" i="10" s="1"/>
  <c r="W64" i="10"/>
  <c r="X64" i="10" s="1"/>
  <c r="AC59" i="10"/>
  <c r="AD59" i="10" s="1"/>
  <c r="AF32" i="10"/>
  <c r="AG32" i="10" s="1"/>
  <c r="AL50" i="10"/>
  <c r="AM50" i="10" s="1"/>
  <c r="W54" i="10"/>
  <c r="X54" i="10" s="1"/>
  <c r="E45" i="10"/>
  <c r="F45" i="10" s="1"/>
  <c r="AL32" i="10"/>
  <c r="AM32" i="10" s="1"/>
  <c r="H26" i="10"/>
  <c r="I26" i="10" s="1"/>
  <c r="AC46" i="10"/>
  <c r="AD46" i="10" s="1"/>
  <c r="AO26" i="10"/>
  <c r="E46" i="10"/>
  <c r="F46" i="10" s="1"/>
  <c r="Q41" i="10"/>
  <c r="R41" i="10" s="1"/>
  <c r="AF46" i="10"/>
  <c r="AG46" i="10" s="1"/>
  <c r="AC44" i="10"/>
  <c r="AD44" i="10" s="1"/>
  <c r="AL42" i="10"/>
  <c r="AM42" i="10" s="1"/>
  <c r="Z29" i="10"/>
  <c r="AA29" i="10" s="1"/>
  <c r="AO58" i="10"/>
  <c r="K35" i="10"/>
  <c r="L35" i="10" s="1"/>
  <c r="AI64" i="10"/>
  <c r="AJ64" i="10" s="1"/>
  <c r="AL66" i="10"/>
  <c r="AM66" i="10" s="1"/>
  <c r="T40" i="10"/>
  <c r="U40" i="10" s="1"/>
  <c r="Z50" i="10"/>
  <c r="AA50" i="10" s="1"/>
  <c r="E33" i="10"/>
  <c r="F33" i="10" s="1"/>
  <c r="AF63" i="10"/>
  <c r="AG63" i="10" s="1"/>
  <c r="Z62" i="10"/>
  <c r="AA62" i="10" s="1"/>
  <c r="AC34" i="10"/>
  <c r="AD34" i="10" s="1"/>
  <c r="T36" i="10"/>
  <c r="U36" i="10" s="1"/>
  <c r="T64" i="10"/>
  <c r="U64" i="10" s="1"/>
  <c r="AF40" i="10"/>
  <c r="AG40" i="10" s="1"/>
  <c r="N59" i="10"/>
  <c r="O59" i="10" s="1"/>
  <c r="AO47" i="10"/>
  <c r="W26" i="10"/>
  <c r="X26" i="10" s="1"/>
  <c r="T27" i="10"/>
  <c r="U27" i="10" s="1"/>
  <c r="AL57" i="10"/>
  <c r="AM57" i="10" s="1"/>
  <c r="N44" i="10"/>
  <c r="O44" i="10" s="1"/>
  <c r="K27" i="10"/>
  <c r="L27" i="10" s="1"/>
  <c r="AO37" i="10"/>
  <c r="Q57" i="10"/>
  <c r="R57" i="10" s="1"/>
  <c r="AL65" i="10"/>
  <c r="AM65" i="10" s="1"/>
  <c r="AF48" i="10"/>
  <c r="AG48" i="10" s="1"/>
  <c r="E44" i="10"/>
  <c r="F44" i="10" s="1"/>
  <c r="W29" i="10"/>
  <c r="X29" i="10" s="1"/>
  <c r="Q45" i="10"/>
  <c r="R45" i="10" s="1"/>
  <c r="W30" i="10"/>
  <c r="X30" i="10" s="1"/>
  <c r="AI52" i="10"/>
  <c r="AJ52" i="10" s="1"/>
  <c r="AC26" i="10"/>
  <c r="AD26" i="10" s="1"/>
  <c r="Q59" i="10"/>
  <c r="R59" i="10" s="1"/>
  <c r="AF56" i="10"/>
  <c r="AG56" i="10" s="1"/>
  <c r="H58" i="10"/>
  <c r="I58" i="10" s="1"/>
  <c r="AO49" i="10"/>
  <c r="AC47" i="10"/>
  <c r="AD47" i="10" s="1"/>
  <c r="K38" i="10"/>
  <c r="L38" i="10" s="1"/>
  <c r="AI59" i="10"/>
  <c r="AJ59" i="10" s="1"/>
  <c r="W32" i="10"/>
  <c r="X32" i="10" s="1"/>
  <c r="W52" i="10"/>
  <c r="X52" i="10" s="1"/>
  <c r="E38" i="10"/>
  <c r="F38" i="10" s="1"/>
  <c r="Q49" i="10"/>
  <c r="R49" i="10" s="1"/>
  <c r="N25" i="10"/>
  <c r="O25" i="10" s="1"/>
  <c r="AO59" i="10"/>
  <c r="T58" i="10"/>
  <c r="U58" i="10" s="1"/>
  <c r="AI63" i="10"/>
  <c r="AJ63" i="10" s="1"/>
  <c r="Z57" i="10"/>
  <c r="AA57" i="10" s="1"/>
  <c r="H59" i="10"/>
  <c r="I59" i="10" s="1"/>
  <c r="AF65" i="10"/>
  <c r="AG65" i="10" s="1"/>
  <c r="K39" i="10"/>
  <c r="L39" i="10" s="1"/>
  <c r="Q44" i="10"/>
  <c r="R44" i="10" s="1"/>
  <c r="Z30" i="10"/>
  <c r="AA30" i="10" s="1"/>
  <c r="N29" i="10"/>
  <c r="O29" i="10" s="1"/>
  <c r="N58" i="10"/>
  <c r="O58" i="10" s="1"/>
  <c r="K60" i="10"/>
  <c r="L60" i="10" s="1"/>
  <c r="N38" i="10"/>
  <c r="O38" i="10" s="1"/>
  <c r="Z51" i="10"/>
  <c r="AA51" i="10" s="1"/>
  <c r="AO32" i="10"/>
  <c r="AI62" i="10"/>
  <c r="AJ62" i="10" s="1"/>
  <c r="AF66" i="10"/>
  <c r="AG66" i="10" s="1"/>
  <c r="AL31" i="10"/>
  <c r="AM31" i="10" s="1"/>
  <c r="W45" i="10"/>
  <c r="X45" i="10" s="1"/>
  <c r="E66" i="10"/>
  <c r="F66" i="10" s="1"/>
  <c r="AF61" i="10"/>
  <c r="AG61" i="10" s="1"/>
  <c r="AC62" i="10"/>
  <c r="AD62" i="10" s="1"/>
  <c r="H51" i="10"/>
  <c r="I51" i="10" s="1"/>
  <c r="N26" i="10"/>
  <c r="O26" i="10" s="1"/>
  <c r="Q61" i="10"/>
  <c r="R61" i="10" s="1"/>
  <c r="AF59" i="10"/>
  <c r="AG59" i="10" s="1"/>
  <c r="AF47" i="10"/>
  <c r="AG47" i="10" s="1"/>
  <c r="AC28" i="10"/>
  <c r="AD28" i="10" s="1"/>
  <c r="AF41" i="10"/>
  <c r="AG41" i="10" s="1"/>
  <c r="AL38" i="10"/>
  <c r="AM38" i="10" s="1"/>
  <c r="Q48" i="10"/>
  <c r="R48" i="10" s="1"/>
  <c r="E54" i="10"/>
  <c r="F54" i="10" s="1"/>
  <c r="AL37" i="10"/>
  <c r="AM37" i="10" s="1"/>
  <c r="AL40" i="10"/>
  <c r="AM40" i="10" s="1"/>
  <c r="T26" i="10"/>
  <c r="U26" i="10" s="1"/>
  <c r="AF26" i="10"/>
  <c r="AG26" i="10" s="1"/>
  <c r="E25" i="10"/>
  <c r="F25" i="10" s="1"/>
  <c r="AC63" i="10"/>
  <c r="AD63" i="10" s="1"/>
  <c r="K41" i="10"/>
  <c r="L41" i="10" s="1"/>
  <c r="K34" i="10"/>
  <c r="L34" i="10" s="1"/>
  <c r="AF58" i="10"/>
  <c r="AG58" i="10" s="1"/>
  <c r="N57" i="10"/>
  <c r="O57" i="10" s="1"/>
  <c r="Q50" i="10"/>
  <c r="R50" i="10" s="1"/>
  <c r="H27" i="10"/>
  <c r="I27" i="10" s="1"/>
  <c r="AI60" i="10"/>
  <c r="AJ60" i="10" s="1"/>
  <c r="H38" i="10"/>
  <c r="I38" i="10" s="1"/>
  <c r="H39" i="10"/>
  <c r="I39" i="10" s="1"/>
  <c r="H44" i="10"/>
  <c r="I44" i="10" s="1"/>
  <c r="Q30" i="10"/>
  <c r="R30" i="10" s="1"/>
  <c r="K29" i="10"/>
  <c r="L29" i="10" s="1"/>
  <c r="AO57" i="10"/>
  <c r="Z28" i="10"/>
  <c r="AA28" i="10" s="1"/>
  <c r="AI66" i="10"/>
  <c r="AJ66" i="10" s="1"/>
  <c r="AO64" i="10"/>
  <c r="AO63" i="10"/>
  <c r="E50" i="10"/>
  <c r="F50" i="10" s="1"/>
  <c r="W36" i="10"/>
  <c r="X36" i="10" s="1"/>
  <c r="AC50" i="10"/>
  <c r="AD50" i="10" s="1"/>
  <c r="AC33" i="10"/>
  <c r="AD33" i="10" s="1"/>
  <c r="E51" i="10"/>
  <c r="F51" i="10" s="1"/>
  <c r="AF57" i="10"/>
  <c r="AG57" i="10" s="1"/>
  <c r="T42" i="10"/>
  <c r="U42" i="10" s="1"/>
  <c r="N52" i="10"/>
  <c r="O52" i="10" s="1"/>
  <c r="H34" i="10"/>
  <c r="I34" i="10" s="1"/>
  <c r="T57" i="10"/>
  <c r="U57" i="10" s="1"/>
  <c r="AC58" i="10"/>
  <c r="AD58" i="10" s="1"/>
  <c r="T25" i="10"/>
  <c r="U25" i="10" s="1"/>
  <c r="Q26" i="10"/>
  <c r="R26" i="10" s="1"/>
  <c r="Z65" i="10"/>
  <c r="AA65" i="10" s="1"/>
  <c r="N34" i="10"/>
  <c r="O34" i="10" s="1"/>
  <c r="E27" i="10"/>
  <c r="F27" i="10" s="1"/>
  <c r="H31" i="10"/>
  <c r="I31" i="10" s="1"/>
  <c r="T41" i="10"/>
  <c r="U41" i="10" s="1"/>
  <c r="AI42" i="10"/>
  <c r="AJ42" i="10" s="1"/>
  <c r="AF33" i="10"/>
  <c r="AG33" i="10" s="1"/>
  <c r="Q63" i="10"/>
  <c r="R63" i="10" s="1"/>
  <c r="K44" i="10"/>
  <c r="L44" i="10" s="1"/>
  <c r="AI65" i="10"/>
  <c r="AJ65" i="10" s="1"/>
  <c r="W60" i="10"/>
  <c r="X60" i="10" s="1"/>
  <c r="H46" i="10"/>
  <c r="I46" i="10" s="1"/>
  <c r="K52" i="10"/>
  <c r="L52" i="10" s="1"/>
  <c r="AI27" i="10"/>
  <c r="AJ27" i="10" s="1"/>
  <c r="H25" i="10"/>
  <c r="I25" i="10" s="1"/>
  <c r="E29" i="10"/>
  <c r="F29" i="10" s="1"/>
  <c r="AF38" i="10"/>
  <c r="AG38" i="10" s="1"/>
  <c r="AL39" i="10"/>
  <c r="AM39" i="10" s="1"/>
  <c r="AO44" i="10"/>
  <c r="N30" i="10"/>
  <c r="O30" i="10" s="1"/>
  <c r="AL29" i="10"/>
  <c r="AM29" i="10" s="1"/>
  <c r="Q56" i="10"/>
  <c r="R56" i="10" s="1"/>
  <c r="AC30" i="10"/>
  <c r="AD30" i="10" s="1"/>
  <c r="AI31" i="10"/>
  <c r="AJ31" i="10" s="1"/>
  <c r="T59" i="10"/>
  <c r="U59" i="10" s="1"/>
  <c r="K66" i="10"/>
  <c r="L66" i="10" s="1"/>
  <c r="AL59" i="10"/>
  <c r="AM59" i="10" s="1"/>
  <c r="AC36" i="10"/>
  <c r="AD36" i="10" s="1"/>
  <c r="E36" i="10"/>
  <c r="F36" i="10" s="1"/>
  <c r="E63" i="10"/>
  <c r="F63" i="10" s="1"/>
  <c r="AC54" i="10"/>
  <c r="AD54" i="10" s="1"/>
  <c r="K65" i="10"/>
  <c r="L65" i="10" s="1"/>
  <c r="T39" i="10"/>
  <c r="U39" i="10" s="1"/>
  <c r="H40" i="10"/>
  <c r="I40" i="10" s="1"/>
  <c r="K25" i="10"/>
  <c r="L25" i="10" s="1"/>
  <c r="Q58" i="10"/>
  <c r="R58" i="10" s="1"/>
  <c r="Z31" i="10"/>
  <c r="AA31" i="10" s="1"/>
  <c r="AC31" i="10"/>
  <c r="AD31" i="10" s="1"/>
  <c r="W51" i="10"/>
  <c r="X51" i="10" s="1"/>
  <c r="K57" i="10"/>
  <c r="L57" i="10" s="1"/>
  <c r="N47" i="10"/>
  <c r="O47" i="10" s="1"/>
  <c r="AF45" i="10"/>
  <c r="AG45" i="10" s="1"/>
  <c r="H41" i="10"/>
  <c r="I41" i="10" s="1"/>
  <c r="E32" i="10"/>
  <c r="F32" i="10" s="1"/>
  <c r="AO33" i="10"/>
  <c r="K63" i="10"/>
  <c r="L63" i="10" s="1"/>
  <c r="AO41" i="10"/>
  <c r="AI46" i="10"/>
  <c r="AJ46" i="10" s="1"/>
  <c r="AF53" i="10"/>
  <c r="AG53" i="10" s="1"/>
  <c r="AO27" i="10"/>
  <c r="Q29" i="10"/>
  <c r="R29" i="10" s="1"/>
  <c r="Z46" i="10"/>
  <c r="AA46" i="10" s="1"/>
  <c r="AO38" i="10"/>
  <c r="AI39" i="10"/>
  <c r="AJ39" i="10" s="1"/>
  <c r="E60" i="10"/>
  <c r="F60" i="10" s="1"/>
  <c r="H30" i="10"/>
  <c r="I30" i="10" s="1"/>
  <c r="AI29" i="10"/>
  <c r="AJ29" i="10" s="1"/>
  <c r="AO56" i="10"/>
  <c r="Z37" i="10"/>
  <c r="AA37" i="10" s="1"/>
  <c r="AL61" i="10"/>
  <c r="AM61" i="10" s="1"/>
  <c r="AO53" i="10"/>
  <c r="W38" i="10"/>
  <c r="X38" i="10" s="1"/>
  <c r="AI33" i="10"/>
  <c r="AJ33" i="10" s="1"/>
  <c r="H60" i="10"/>
  <c r="I60" i="10" s="1"/>
  <c r="K58" i="10"/>
  <c r="L58" i="10" s="1"/>
  <c r="K46" i="10"/>
  <c r="L46" i="10" s="1"/>
  <c r="K56" i="10"/>
  <c r="L56" i="10" s="1"/>
  <c r="Q47" i="10"/>
  <c r="R47" i="10" s="1"/>
  <c r="AL47" i="10"/>
  <c r="AM47" i="10" s="1"/>
  <c r="Z53" i="10"/>
  <c r="AA53" i="10" s="1"/>
  <c r="AL53" i="10"/>
  <c r="AM53" i="10" s="1"/>
  <c r="AF27" i="10"/>
  <c r="AG27" i="10" s="1"/>
  <c r="T31" i="10"/>
  <c r="U31" i="10" s="1"/>
  <c r="W49" i="10"/>
  <c r="X49" i="10" s="1"/>
  <c r="AF50" i="10"/>
  <c r="AG50" i="10" s="1"/>
  <c r="N63" i="10"/>
  <c r="O63" i="10" s="1"/>
  <c r="X22" i="10"/>
  <c r="AM22" i="10"/>
  <c r="O22" i="10"/>
  <c r="AP17" i="10"/>
  <c r="U22" i="10"/>
  <c r="R22" i="10"/>
  <c r="AD22" i="10"/>
  <c r="L22" i="10"/>
  <c r="AJ22" i="10"/>
  <c r="AG22" i="10"/>
  <c r="I22" i="10"/>
  <c r="AA22" i="10"/>
  <c r="AI64" i="15" l="1"/>
  <c r="AJ64" i="15" s="1"/>
  <c r="AF64" i="15"/>
  <c r="AG64" i="15" s="1"/>
  <c r="Q64" i="15"/>
  <c r="R64" i="15" s="1"/>
  <c r="AL64" i="15"/>
  <c r="AM64" i="15" s="1"/>
  <c r="W64" i="15"/>
  <c r="X64" i="15" s="1"/>
  <c r="N64" i="15"/>
  <c r="O64" i="15" s="1"/>
  <c r="E64" i="15"/>
  <c r="F64" i="15" s="1"/>
  <c r="T64" i="15"/>
  <c r="U64" i="15" s="1"/>
  <c r="K64" i="15"/>
  <c r="L64" i="15" s="1"/>
  <c r="Z64" i="15"/>
  <c r="AA64" i="15" s="1"/>
  <c r="AC64" i="15"/>
  <c r="AD64" i="15" s="1"/>
  <c r="AO64" i="15"/>
  <c r="H64" i="15"/>
  <c r="I64" i="15" s="1"/>
  <c r="Q52" i="15"/>
  <c r="R52" i="15" s="1"/>
  <c r="AF52" i="15"/>
  <c r="AG52" i="15" s="1"/>
  <c r="AO52" i="15"/>
  <c r="H52" i="15"/>
  <c r="I52" i="15" s="1"/>
  <c r="E52" i="15"/>
  <c r="F52" i="15" s="1"/>
  <c r="N52" i="15"/>
  <c r="O52" i="15" s="1"/>
  <c r="Z52" i="15"/>
  <c r="AA52" i="15" s="1"/>
  <c r="AI52" i="15"/>
  <c r="AJ52" i="15" s="1"/>
  <c r="W52" i="15"/>
  <c r="X52" i="15" s="1"/>
  <c r="K52" i="15"/>
  <c r="L52" i="15" s="1"/>
  <c r="T52" i="15"/>
  <c r="U52" i="15" s="1"/>
  <c r="AL52" i="15"/>
  <c r="AM52" i="15" s="1"/>
  <c r="AC52" i="15"/>
  <c r="AD52" i="15" s="1"/>
  <c r="AO44" i="15"/>
  <c r="AL44" i="15"/>
  <c r="AM44" i="15" s="1"/>
  <c r="W44" i="15"/>
  <c r="X44" i="15" s="1"/>
  <c r="AI44" i="15"/>
  <c r="AJ44" i="15" s="1"/>
  <c r="K44" i="15"/>
  <c r="L44" i="15" s="1"/>
  <c r="H44" i="15"/>
  <c r="I44" i="15" s="1"/>
  <c r="Q44" i="15"/>
  <c r="R44" i="15" s="1"/>
  <c r="T44" i="15"/>
  <c r="U44" i="15" s="1"/>
  <c r="N44" i="15"/>
  <c r="O44" i="15" s="1"/>
  <c r="Z44" i="15"/>
  <c r="AA44" i="15" s="1"/>
  <c r="E44" i="15"/>
  <c r="F44" i="15" s="1"/>
  <c r="AF44" i="15"/>
  <c r="AG44" i="15" s="1"/>
  <c r="AC44" i="15"/>
  <c r="AD44" i="15" s="1"/>
  <c r="AL59" i="15"/>
  <c r="AM59" i="15" s="1"/>
  <c r="H59" i="15"/>
  <c r="I59" i="15" s="1"/>
  <c r="N59" i="15"/>
  <c r="O59" i="15" s="1"/>
  <c r="K59" i="15"/>
  <c r="L59" i="15" s="1"/>
  <c r="E59" i="15"/>
  <c r="F59" i="15" s="1"/>
  <c r="AI59" i="15"/>
  <c r="AJ59" i="15" s="1"/>
  <c r="T59" i="15"/>
  <c r="U59" i="15" s="1"/>
  <c r="Z59" i="15"/>
  <c r="AA59" i="15" s="1"/>
  <c r="AC59" i="15"/>
  <c r="AD59" i="15" s="1"/>
  <c r="AO59" i="15"/>
  <c r="Q59" i="15"/>
  <c r="R59" i="15" s="1"/>
  <c r="AF59" i="15"/>
  <c r="AG59" i="15" s="1"/>
  <c r="W59" i="15"/>
  <c r="X59" i="15" s="1"/>
  <c r="T55" i="15"/>
  <c r="U55" i="15" s="1"/>
  <c r="AF55" i="15"/>
  <c r="AG55" i="15" s="1"/>
  <c r="H55" i="15"/>
  <c r="I55" i="15" s="1"/>
  <c r="AL55" i="15"/>
  <c r="AM55" i="15" s="1"/>
  <c r="AO55" i="15"/>
  <c r="K55" i="15"/>
  <c r="L55" i="15" s="1"/>
  <c r="Q55" i="15"/>
  <c r="R55" i="15" s="1"/>
  <c r="N55" i="15"/>
  <c r="O55" i="15" s="1"/>
  <c r="W55" i="15"/>
  <c r="X55" i="15" s="1"/>
  <c r="Z55" i="15"/>
  <c r="AA55" i="15" s="1"/>
  <c r="AC55" i="15"/>
  <c r="AD55" i="15" s="1"/>
  <c r="E55" i="15"/>
  <c r="F55" i="15" s="1"/>
  <c r="AI55" i="15"/>
  <c r="AJ55" i="15" s="1"/>
  <c r="AF42" i="15"/>
  <c r="AG42" i="15" s="1"/>
  <c r="AI42" i="15"/>
  <c r="AJ42" i="15" s="1"/>
  <c r="H42" i="15"/>
  <c r="I42" i="15" s="1"/>
  <c r="Z42" i="15"/>
  <c r="AA42" i="15" s="1"/>
  <c r="W42" i="15"/>
  <c r="X42" i="15" s="1"/>
  <c r="AC42" i="15"/>
  <c r="AD42" i="15" s="1"/>
  <c r="N42" i="15"/>
  <c r="O42" i="15" s="1"/>
  <c r="T42" i="15"/>
  <c r="U42" i="15" s="1"/>
  <c r="AO42" i="15"/>
  <c r="Q42" i="15"/>
  <c r="R42" i="15" s="1"/>
  <c r="E42" i="15"/>
  <c r="F42" i="15" s="1"/>
  <c r="AL42" i="15"/>
  <c r="AM42" i="15" s="1"/>
  <c r="K42" i="15"/>
  <c r="L42" i="15" s="1"/>
  <c r="AL38" i="15"/>
  <c r="AM38" i="15" s="1"/>
  <c r="N38" i="15"/>
  <c r="O38" i="15" s="1"/>
  <c r="AO38" i="15"/>
  <c r="W38" i="15"/>
  <c r="X38" i="15" s="1"/>
  <c r="K38" i="15"/>
  <c r="L38" i="15" s="1"/>
  <c r="Z38" i="15"/>
  <c r="AA38" i="15" s="1"/>
  <c r="E38" i="15"/>
  <c r="F38" i="15" s="1"/>
  <c r="H38" i="15"/>
  <c r="I38" i="15" s="1"/>
  <c r="AF38" i="15"/>
  <c r="AG38" i="15" s="1"/>
  <c r="AI38" i="15"/>
  <c r="AJ38" i="15" s="1"/>
  <c r="Q38" i="15"/>
  <c r="R38" i="15" s="1"/>
  <c r="T38" i="15"/>
  <c r="U38" i="15" s="1"/>
  <c r="AC38" i="15"/>
  <c r="AD38" i="15" s="1"/>
  <c r="E26" i="15"/>
  <c r="F26" i="15" s="1"/>
  <c r="AI26" i="15"/>
  <c r="AJ26" i="15" s="1"/>
  <c r="K26" i="15"/>
  <c r="L26" i="15" s="1"/>
  <c r="AO26" i="15"/>
  <c r="H26" i="15"/>
  <c r="I26" i="15" s="1"/>
  <c r="AL26" i="15"/>
  <c r="AM26" i="15" s="1"/>
  <c r="Q26" i="15"/>
  <c r="R26" i="15" s="1"/>
  <c r="AC26" i="15"/>
  <c r="AD26" i="15" s="1"/>
  <c r="AF26" i="15"/>
  <c r="AG26" i="15" s="1"/>
  <c r="Z26" i="15"/>
  <c r="AA26" i="15" s="1"/>
  <c r="N26" i="15"/>
  <c r="O26" i="15" s="1"/>
  <c r="T26" i="15"/>
  <c r="U26" i="15" s="1"/>
  <c r="W26" i="15"/>
  <c r="X26" i="15" s="1"/>
  <c r="K41" i="15"/>
  <c r="L41" i="15" s="1"/>
  <c r="AI41" i="15"/>
  <c r="AJ41" i="15" s="1"/>
  <c r="AO41" i="15"/>
  <c r="Q41" i="15"/>
  <c r="R41" i="15" s="1"/>
  <c r="T41" i="15"/>
  <c r="U41" i="15" s="1"/>
  <c r="W41" i="15"/>
  <c r="X41" i="15" s="1"/>
  <c r="Z41" i="15"/>
  <c r="AA41" i="15" s="1"/>
  <c r="AF41" i="15"/>
  <c r="AG41" i="15" s="1"/>
  <c r="E41" i="15"/>
  <c r="F41" i="15" s="1"/>
  <c r="AL41" i="15"/>
  <c r="AM41" i="15" s="1"/>
  <c r="H41" i="15"/>
  <c r="I41" i="15" s="1"/>
  <c r="N41" i="15"/>
  <c r="O41" i="15" s="1"/>
  <c r="AC41" i="15"/>
  <c r="AD41" i="15" s="1"/>
  <c r="AL33" i="15"/>
  <c r="AM33" i="15" s="1"/>
  <c r="E33" i="15"/>
  <c r="F33" i="15" s="1"/>
  <c r="T33" i="15"/>
  <c r="U33" i="15" s="1"/>
  <c r="Q33" i="15"/>
  <c r="R33" i="15" s="1"/>
  <c r="AF33" i="15"/>
  <c r="AG33" i="15" s="1"/>
  <c r="K33" i="15"/>
  <c r="L33" i="15" s="1"/>
  <c r="N33" i="15"/>
  <c r="O33" i="15" s="1"/>
  <c r="Z33" i="15"/>
  <c r="AA33" i="15" s="1"/>
  <c r="H33" i="15"/>
  <c r="I33" i="15" s="1"/>
  <c r="AI33" i="15"/>
  <c r="AJ33" i="15" s="1"/>
  <c r="AC33" i="15"/>
  <c r="AD33" i="15" s="1"/>
  <c r="AO33" i="15"/>
  <c r="W33" i="15"/>
  <c r="X33" i="15" s="1"/>
  <c r="AO45" i="15"/>
  <c r="AI45" i="15"/>
  <c r="AJ45" i="15" s="1"/>
  <c r="K45" i="15"/>
  <c r="L45" i="15" s="1"/>
  <c r="H45" i="15"/>
  <c r="I45" i="15" s="1"/>
  <c r="W45" i="15"/>
  <c r="X45" i="15" s="1"/>
  <c r="AC45" i="15"/>
  <c r="AD45" i="15" s="1"/>
  <c r="T45" i="15"/>
  <c r="U45" i="15" s="1"/>
  <c r="N45" i="15"/>
  <c r="O45" i="15" s="1"/>
  <c r="Q45" i="15"/>
  <c r="R45" i="15" s="1"/>
  <c r="E45" i="15"/>
  <c r="F45" i="15" s="1"/>
  <c r="AF45" i="15"/>
  <c r="AG45" i="15" s="1"/>
  <c r="Z45" i="15"/>
  <c r="AA45" i="15" s="1"/>
  <c r="AL45" i="15"/>
  <c r="AM45" i="15" s="1"/>
  <c r="H40" i="15"/>
  <c r="I40" i="15" s="1"/>
  <c r="AL40" i="15"/>
  <c r="AM40" i="15" s="1"/>
  <c r="AF40" i="15"/>
  <c r="AG40" i="15" s="1"/>
  <c r="AI40" i="15"/>
  <c r="AJ40" i="15" s="1"/>
  <c r="T40" i="15"/>
  <c r="U40" i="15" s="1"/>
  <c r="AO40" i="15"/>
  <c r="E40" i="15"/>
  <c r="F40" i="15" s="1"/>
  <c r="W40" i="15"/>
  <c r="X40" i="15" s="1"/>
  <c r="K40" i="15"/>
  <c r="L40" i="15" s="1"/>
  <c r="N40" i="15"/>
  <c r="O40" i="15" s="1"/>
  <c r="Z40" i="15"/>
  <c r="AA40" i="15" s="1"/>
  <c r="Q40" i="15"/>
  <c r="R40" i="15" s="1"/>
  <c r="AC40" i="15"/>
  <c r="AD40" i="15" s="1"/>
  <c r="E32" i="15"/>
  <c r="F32" i="15" s="1"/>
  <c r="AF32" i="15"/>
  <c r="AG32" i="15" s="1"/>
  <c r="AL32" i="15"/>
  <c r="AM32" i="15" s="1"/>
  <c r="K32" i="15"/>
  <c r="L32" i="15" s="1"/>
  <c r="Z32" i="15"/>
  <c r="AA32" i="15" s="1"/>
  <c r="AC32" i="15"/>
  <c r="AD32" i="15" s="1"/>
  <c r="AI32" i="15"/>
  <c r="AJ32" i="15" s="1"/>
  <c r="H32" i="15"/>
  <c r="I32" i="15" s="1"/>
  <c r="AO32" i="15"/>
  <c r="Q32" i="15"/>
  <c r="R32" i="15" s="1"/>
  <c r="W32" i="15"/>
  <c r="X32" i="15" s="1"/>
  <c r="T32" i="15"/>
  <c r="U32" i="15" s="1"/>
  <c r="N32" i="15"/>
  <c r="O32" i="15" s="1"/>
  <c r="N66" i="15"/>
  <c r="O66" i="15" s="1"/>
  <c r="AI66" i="15"/>
  <c r="AJ66" i="15" s="1"/>
  <c r="AO66" i="15"/>
  <c r="AL66" i="15"/>
  <c r="AM66" i="15" s="1"/>
  <c r="K66" i="15"/>
  <c r="L66" i="15" s="1"/>
  <c r="AF66" i="15"/>
  <c r="AG66" i="15" s="1"/>
  <c r="Q66" i="15"/>
  <c r="R66" i="15" s="1"/>
  <c r="AC66" i="15"/>
  <c r="AD66" i="15" s="1"/>
  <c r="W66" i="15"/>
  <c r="X66" i="15" s="1"/>
  <c r="Z66" i="15"/>
  <c r="AA66" i="15" s="1"/>
  <c r="T66" i="15"/>
  <c r="U66" i="15" s="1"/>
  <c r="E66" i="15"/>
  <c r="F66" i="15" s="1"/>
  <c r="H66" i="15"/>
  <c r="I66" i="15" s="1"/>
  <c r="AO49" i="15"/>
  <c r="AC49" i="15"/>
  <c r="AD49" i="15" s="1"/>
  <c r="AF49" i="15"/>
  <c r="AG49" i="15" s="1"/>
  <c r="Z49" i="15"/>
  <c r="AA49" i="15" s="1"/>
  <c r="E49" i="15"/>
  <c r="F49" i="15" s="1"/>
  <c r="H49" i="15"/>
  <c r="I49" i="15" s="1"/>
  <c r="K49" i="15"/>
  <c r="L49" i="15" s="1"/>
  <c r="AL49" i="15"/>
  <c r="AM49" i="15" s="1"/>
  <c r="AI49" i="15"/>
  <c r="AJ49" i="15" s="1"/>
  <c r="N49" i="15"/>
  <c r="O49" i="15" s="1"/>
  <c r="T49" i="15"/>
  <c r="U49" i="15" s="1"/>
  <c r="W49" i="15"/>
  <c r="X49" i="15" s="1"/>
  <c r="Q49" i="15"/>
  <c r="R49" i="15" s="1"/>
  <c r="T36" i="15"/>
  <c r="U36" i="15" s="1"/>
  <c r="H36" i="15"/>
  <c r="I36" i="15" s="1"/>
  <c r="AC36" i="15"/>
  <c r="AD36" i="15" s="1"/>
  <c r="N36" i="15"/>
  <c r="O36" i="15" s="1"/>
  <c r="Q36" i="15"/>
  <c r="R36" i="15" s="1"/>
  <c r="W36" i="15"/>
  <c r="X36" i="15" s="1"/>
  <c r="AO36" i="15"/>
  <c r="AI36" i="15"/>
  <c r="AJ36" i="15" s="1"/>
  <c r="Z36" i="15"/>
  <c r="AA36" i="15" s="1"/>
  <c r="K36" i="15"/>
  <c r="L36" i="15" s="1"/>
  <c r="AF36" i="15"/>
  <c r="AG36" i="15" s="1"/>
  <c r="AL36" i="15"/>
  <c r="AM36" i="15" s="1"/>
  <c r="E36" i="15"/>
  <c r="F36" i="15" s="1"/>
  <c r="H28" i="15"/>
  <c r="I28" i="15" s="1"/>
  <c r="W28" i="15"/>
  <c r="X28" i="15" s="1"/>
  <c r="T28" i="15"/>
  <c r="U28" i="15" s="1"/>
  <c r="AI28" i="15"/>
  <c r="AJ28" i="15" s="1"/>
  <c r="K28" i="15"/>
  <c r="L28" i="15" s="1"/>
  <c r="Q28" i="15"/>
  <c r="R28" i="15" s="1"/>
  <c r="N28" i="15"/>
  <c r="O28" i="15" s="1"/>
  <c r="AC28" i="15"/>
  <c r="AD28" i="15" s="1"/>
  <c r="AO28" i="15"/>
  <c r="AL28" i="15"/>
  <c r="AM28" i="15" s="1"/>
  <c r="AF28" i="15"/>
  <c r="AG28" i="15" s="1"/>
  <c r="Z28" i="15"/>
  <c r="AA28" i="15" s="1"/>
  <c r="E28" i="15"/>
  <c r="F28" i="15" s="1"/>
  <c r="N51" i="15"/>
  <c r="O51" i="15" s="1"/>
  <c r="T51" i="15"/>
  <c r="U51" i="15" s="1"/>
  <c r="Q51" i="15"/>
  <c r="R51" i="15" s="1"/>
  <c r="Z51" i="15"/>
  <c r="AA51" i="15" s="1"/>
  <c r="W51" i="15"/>
  <c r="X51" i="15" s="1"/>
  <c r="AO51" i="15"/>
  <c r="AF51" i="15"/>
  <c r="AG51" i="15" s="1"/>
  <c r="AL51" i="15"/>
  <c r="AM51" i="15" s="1"/>
  <c r="H51" i="15"/>
  <c r="I51" i="15" s="1"/>
  <c r="AI51" i="15"/>
  <c r="AJ51" i="15" s="1"/>
  <c r="AC51" i="15"/>
  <c r="AD51" i="15" s="1"/>
  <c r="K51" i="15"/>
  <c r="L51" i="15" s="1"/>
  <c r="E51" i="15"/>
  <c r="F51" i="15" s="1"/>
  <c r="E47" i="15"/>
  <c r="F47" i="15" s="1"/>
  <c r="N47" i="15"/>
  <c r="O47" i="15" s="1"/>
  <c r="AO47" i="15"/>
  <c r="AC47" i="15"/>
  <c r="AD47" i="15" s="1"/>
  <c r="Q47" i="15"/>
  <c r="R47" i="15" s="1"/>
  <c r="Z47" i="15"/>
  <c r="AA47" i="15" s="1"/>
  <c r="H47" i="15"/>
  <c r="I47" i="15" s="1"/>
  <c r="K47" i="15"/>
  <c r="L47" i="15" s="1"/>
  <c r="AL47" i="15"/>
  <c r="AM47" i="15" s="1"/>
  <c r="T47" i="15"/>
  <c r="U47" i="15" s="1"/>
  <c r="W47" i="15"/>
  <c r="X47" i="15" s="1"/>
  <c r="AF47" i="15"/>
  <c r="AG47" i="15" s="1"/>
  <c r="AI47" i="15"/>
  <c r="AJ47" i="15" s="1"/>
  <c r="AF54" i="15"/>
  <c r="AG54" i="15" s="1"/>
  <c r="Z54" i="15"/>
  <c r="AA54" i="15" s="1"/>
  <c r="N54" i="15"/>
  <c r="O54" i="15" s="1"/>
  <c r="Q54" i="15"/>
  <c r="R54" i="15" s="1"/>
  <c r="AC54" i="15"/>
  <c r="AD54" i="15" s="1"/>
  <c r="AI54" i="15"/>
  <c r="AJ54" i="15" s="1"/>
  <c r="AL54" i="15"/>
  <c r="AM54" i="15" s="1"/>
  <c r="K54" i="15"/>
  <c r="L54" i="15" s="1"/>
  <c r="W54" i="15"/>
  <c r="X54" i="15" s="1"/>
  <c r="E54" i="15"/>
  <c r="F54" i="15" s="1"/>
  <c r="T54" i="15"/>
  <c r="U54" i="15" s="1"/>
  <c r="H54" i="15"/>
  <c r="I54" i="15" s="1"/>
  <c r="AO54" i="15"/>
  <c r="E25" i="15"/>
  <c r="F25" i="15" s="1"/>
  <c r="AC25" i="15"/>
  <c r="AD25" i="15" s="1"/>
  <c r="AO25" i="15"/>
  <c r="K25" i="15"/>
  <c r="L25" i="15" s="1"/>
  <c r="H25" i="15"/>
  <c r="I25" i="15" s="1"/>
  <c r="AF25" i="15"/>
  <c r="AG25" i="15" s="1"/>
  <c r="AI25" i="15"/>
  <c r="AJ25" i="15" s="1"/>
  <c r="Q25" i="15"/>
  <c r="R25" i="15" s="1"/>
  <c r="W25" i="15"/>
  <c r="X25" i="15" s="1"/>
  <c r="AL25" i="15"/>
  <c r="AM25" i="15" s="1"/>
  <c r="T25" i="15"/>
  <c r="U25" i="15" s="1"/>
  <c r="N25" i="15"/>
  <c r="O25" i="15" s="1"/>
  <c r="Z25" i="15"/>
  <c r="AA25" i="15" s="1"/>
  <c r="AF65" i="15"/>
  <c r="AG65" i="15" s="1"/>
  <c r="AO65" i="15"/>
  <c r="K65" i="15"/>
  <c r="L65" i="15" s="1"/>
  <c r="AC65" i="15"/>
  <c r="AD65" i="15" s="1"/>
  <c r="T65" i="15"/>
  <c r="U65" i="15" s="1"/>
  <c r="N65" i="15"/>
  <c r="O65" i="15" s="1"/>
  <c r="Q65" i="15"/>
  <c r="R65" i="15" s="1"/>
  <c r="Z65" i="15"/>
  <c r="AA65" i="15" s="1"/>
  <c r="E65" i="15"/>
  <c r="F65" i="15" s="1"/>
  <c r="AI65" i="15"/>
  <c r="AJ65" i="15" s="1"/>
  <c r="AL65" i="15"/>
  <c r="AM65" i="15" s="1"/>
  <c r="H65" i="15"/>
  <c r="I65" i="15" s="1"/>
  <c r="W65" i="15"/>
  <c r="X65" i="15" s="1"/>
  <c r="T61" i="15"/>
  <c r="U61" i="15" s="1"/>
  <c r="N61" i="15"/>
  <c r="O61" i="15" s="1"/>
  <c r="W61" i="15"/>
  <c r="X61" i="15" s="1"/>
  <c r="AI61" i="15"/>
  <c r="AJ61" i="15" s="1"/>
  <c r="Q61" i="15"/>
  <c r="R61" i="15" s="1"/>
  <c r="K61" i="15"/>
  <c r="L61" i="15" s="1"/>
  <c r="Z61" i="15"/>
  <c r="AA61" i="15" s="1"/>
  <c r="AO61" i="15"/>
  <c r="E61" i="15"/>
  <c r="F61" i="15" s="1"/>
  <c r="AL61" i="15"/>
  <c r="AM61" i="15" s="1"/>
  <c r="AC61" i="15"/>
  <c r="AD61" i="15" s="1"/>
  <c r="H61" i="15"/>
  <c r="I61" i="15" s="1"/>
  <c r="AF61" i="15"/>
  <c r="AG61" i="15" s="1"/>
  <c r="AF35" i="15"/>
  <c r="AG35" i="15" s="1"/>
  <c r="E35" i="15"/>
  <c r="F35" i="15" s="1"/>
  <c r="H35" i="15"/>
  <c r="I35" i="15" s="1"/>
  <c r="AC35" i="15"/>
  <c r="AD35" i="15" s="1"/>
  <c r="N35" i="15"/>
  <c r="O35" i="15" s="1"/>
  <c r="Z35" i="15"/>
  <c r="AA35" i="15" s="1"/>
  <c r="AL35" i="15"/>
  <c r="AM35" i="15" s="1"/>
  <c r="T35" i="15"/>
  <c r="U35" i="15" s="1"/>
  <c r="AI35" i="15"/>
  <c r="AJ35" i="15" s="1"/>
  <c r="Q35" i="15"/>
  <c r="R35" i="15" s="1"/>
  <c r="K35" i="15"/>
  <c r="L35" i="15" s="1"/>
  <c r="AO35" i="15"/>
  <c r="W35" i="15"/>
  <c r="X35" i="15" s="1"/>
  <c r="AC57" i="15"/>
  <c r="AD57" i="15" s="1"/>
  <c r="Z57" i="15"/>
  <c r="AA57" i="15" s="1"/>
  <c r="W57" i="15"/>
  <c r="X57" i="15" s="1"/>
  <c r="AL57" i="15"/>
  <c r="AM57" i="15" s="1"/>
  <c r="AF57" i="15"/>
  <c r="AG57" i="15" s="1"/>
  <c r="E57" i="15"/>
  <c r="F57" i="15" s="1"/>
  <c r="N57" i="15"/>
  <c r="O57" i="15" s="1"/>
  <c r="H57" i="15"/>
  <c r="I57" i="15" s="1"/>
  <c r="AO57" i="15"/>
  <c r="AI57" i="15"/>
  <c r="AJ57" i="15" s="1"/>
  <c r="T57" i="15"/>
  <c r="U57" i="15" s="1"/>
  <c r="K57" i="15"/>
  <c r="L57" i="15" s="1"/>
  <c r="Q57" i="15"/>
  <c r="R57" i="15" s="1"/>
  <c r="E62" i="15"/>
  <c r="F62" i="15" s="1"/>
  <c r="T62" i="15"/>
  <c r="U62" i="15" s="1"/>
  <c r="Q62" i="15"/>
  <c r="R62" i="15" s="1"/>
  <c r="AO62" i="15"/>
  <c r="N62" i="15"/>
  <c r="O62" i="15" s="1"/>
  <c r="H62" i="15"/>
  <c r="I62" i="15" s="1"/>
  <c r="AI62" i="15"/>
  <c r="AJ62" i="15" s="1"/>
  <c r="AC62" i="15"/>
  <c r="AD62" i="15" s="1"/>
  <c r="K62" i="15"/>
  <c r="L62" i="15" s="1"/>
  <c r="Z62" i="15"/>
  <c r="AA62" i="15" s="1"/>
  <c r="AL62" i="15"/>
  <c r="AM62" i="15" s="1"/>
  <c r="AF62" i="15"/>
  <c r="AG62" i="15" s="1"/>
  <c r="W62" i="15"/>
  <c r="X62" i="15" s="1"/>
  <c r="Q46" i="15"/>
  <c r="R46" i="15" s="1"/>
  <c r="AO46" i="15"/>
  <c r="E46" i="15"/>
  <c r="F46" i="15" s="1"/>
  <c r="AF46" i="15"/>
  <c r="AG46" i="15" s="1"/>
  <c r="K46" i="15"/>
  <c r="L46" i="15" s="1"/>
  <c r="AL46" i="15"/>
  <c r="AM46" i="15" s="1"/>
  <c r="Z46" i="15"/>
  <c r="AA46" i="15" s="1"/>
  <c r="AC46" i="15"/>
  <c r="AD46" i="15" s="1"/>
  <c r="AI46" i="15"/>
  <c r="AJ46" i="15" s="1"/>
  <c r="H46" i="15"/>
  <c r="I46" i="15" s="1"/>
  <c r="N46" i="15"/>
  <c r="O46" i="15" s="1"/>
  <c r="W46" i="15"/>
  <c r="X46" i="15" s="1"/>
  <c r="T46" i="15"/>
  <c r="U46" i="15" s="1"/>
  <c r="E37" i="15"/>
  <c r="F37" i="15" s="1"/>
  <c r="T37" i="15"/>
  <c r="U37" i="15" s="1"/>
  <c r="AL37" i="15"/>
  <c r="AM37" i="15" s="1"/>
  <c r="Q37" i="15"/>
  <c r="R37" i="15" s="1"/>
  <c r="K37" i="15"/>
  <c r="L37" i="15" s="1"/>
  <c r="AO37" i="15"/>
  <c r="Z37" i="15"/>
  <c r="AA37" i="15" s="1"/>
  <c r="AC37" i="15"/>
  <c r="AD37" i="15" s="1"/>
  <c r="H37" i="15"/>
  <c r="I37" i="15" s="1"/>
  <c r="AI37" i="15"/>
  <c r="AJ37" i="15" s="1"/>
  <c r="W37" i="15"/>
  <c r="X37" i="15" s="1"/>
  <c r="N37" i="15"/>
  <c r="O37" i="15" s="1"/>
  <c r="AF37" i="15"/>
  <c r="AG37" i="15" s="1"/>
  <c r="AI60" i="15"/>
  <c r="AJ60" i="15" s="1"/>
  <c r="AF60" i="15"/>
  <c r="AG60" i="15" s="1"/>
  <c r="AC60" i="15"/>
  <c r="AD60" i="15" s="1"/>
  <c r="T60" i="15"/>
  <c r="U60" i="15" s="1"/>
  <c r="Z60" i="15"/>
  <c r="AA60" i="15" s="1"/>
  <c r="AL60" i="15"/>
  <c r="AM60" i="15" s="1"/>
  <c r="H60" i="15"/>
  <c r="I60" i="15" s="1"/>
  <c r="E60" i="15"/>
  <c r="F60" i="15" s="1"/>
  <c r="K60" i="15"/>
  <c r="L60" i="15" s="1"/>
  <c r="N60" i="15"/>
  <c r="O60" i="15" s="1"/>
  <c r="W60" i="15"/>
  <c r="X60" i="15" s="1"/>
  <c r="AO60" i="15"/>
  <c r="Q60" i="15"/>
  <c r="R60" i="15" s="1"/>
  <c r="AC56" i="15"/>
  <c r="AD56" i="15" s="1"/>
  <c r="Q56" i="15"/>
  <c r="R56" i="15" s="1"/>
  <c r="N56" i="15"/>
  <c r="O56" i="15" s="1"/>
  <c r="AF56" i="15"/>
  <c r="AG56" i="15" s="1"/>
  <c r="W56" i="15"/>
  <c r="X56" i="15" s="1"/>
  <c r="K56" i="15"/>
  <c r="L56" i="15" s="1"/>
  <c r="T56" i="15"/>
  <c r="U56" i="15" s="1"/>
  <c r="H56" i="15"/>
  <c r="I56" i="15" s="1"/>
  <c r="AI56" i="15"/>
  <c r="AJ56" i="15" s="1"/>
  <c r="Z56" i="15"/>
  <c r="AA56" i="15" s="1"/>
  <c r="AO56" i="15"/>
  <c r="AL56" i="15"/>
  <c r="AM56" i="15" s="1"/>
  <c r="E56" i="15"/>
  <c r="F56" i="15" s="1"/>
  <c r="Q48" i="15"/>
  <c r="R48" i="15" s="1"/>
  <c r="AI48" i="15"/>
  <c r="AJ48" i="15" s="1"/>
  <c r="K48" i="15"/>
  <c r="L48" i="15" s="1"/>
  <c r="AL48" i="15"/>
  <c r="AM48" i="15" s="1"/>
  <c r="H48" i="15"/>
  <c r="I48" i="15" s="1"/>
  <c r="W48" i="15"/>
  <c r="X48" i="15" s="1"/>
  <c r="E48" i="15"/>
  <c r="F48" i="15" s="1"/>
  <c r="Z48" i="15"/>
  <c r="AA48" i="15" s="1"/>
  <c r="T48" i="15"/>
  <c r="U48" i="15" s="1"/>
  <c r="N48" i="15"/>
  <c r="O48" i="15" s="1"/>
  <c r="AC48" i="15"/>
  <c r="AD48" i="15" s="1"/>
  <c r="AF48" i="15"/>
  <c r="AG48" i="15" s="1"/>
  <c r="AO48" i="15"/>
  <c r="AF39" i="15"/>
  <c r="AG39" i="15" s="1"/>
  <c r="AO39" i="15"/>
  <c r="AC39" i="15"/>
  <c r="AD39" i="15" s="1"/>
  <c r="K39" i="15"/>
  <c r="L39" i="15" s="1"/>
  <c r="N39" i="15"/>
  <c r="O39" i="15" s="1"/>
  <c r="H39" i="15"/>
  <c r="I39" i="15" s="1"/>
  <c r="W39" i="15"/>
  <c r="X39" i="15" s="1"/>
  <c r="Z39" i="15"/>
  <c r="AA39" i="15" s="1"/>
  <c r="E39" i="15"/>
  <c r="F39" i="15" s="1"/>
  <c r="T39" i="15"/>
  <c r="U39" i="15" s="1"/>
  <c r="AL39" i="15"/>
  <c r="AM39" i="15" s="1"/>
  <c r="AI39" i="15"/>
  <c r="AJ39" i="15" s="1"/>
  <c r="Q39" i="15"/>
  <c r="R39" i="15" s="1"/>
  <c r="AC31" i="15"/>
  <c r="AD31" i="15" s="1"/>
  <c r="N31" i="15"/>
  <c r="O31" i="15" s="1"/>
  <c r="AO31" i="15"/>
  <c r="T31" i="15"/>
  <c r="U31" i="15" s="1"/>
  <c r="Z31" i="15"/>
  <c r="AA31" i="15" s="1"/>
  <c r="W31" i="15"/>
  <c r="X31" i="15" s="1"/>
  <c r="AI31" i="15"/>
  <c r="AJ31" i="15" s="1"/>
  <c r="Q31" i="15"/>
  <c r="R31" i="15" s="1"/>
  <c r="H31" i="15"/>
  <c r="I31" i="15" s="1"/>
  <c r="K31" i="15"/>
  <c r="L31" i="15" s="1"/>
  <c r="AF31" i="15"/>
  <c r="AG31" i="15" s="1"/>
  <c r="AL31" i="15"/>
  <c r="AM31" i="15" s="1"/>
  <c r="E31" i="15"/>
  <c r="F31" i="15" s="1"/>
  <c r="AC27" i="15"/>
  <c r="AD27" i="15" s="1"/>
  <c r="E27" i="15"/>
  <c r="F27" i="15" s="1"/>
  <c r="AI27" i="15"/>
  <c r="AJ27" i="15" s="1"/>
  <c r="H27" i="15"/>
  <c r="I27" i="15" s="1"/>
  <c r="K27" i="15"/>
  <c r="L27" i="15" s="1"/>
  <c r="W27" i="15"/>
  <c r="X27" i="15" s="1"/>
  <c r="N27" i="15"/>
  <c r="O27" i="15" s="1"/>
  <c r="AO27" i="15"/>
  <c r="Z27" i="15"/>
  <c r="AA27" i="15" s="1"/>
  <c r="T27" i="15"/>
  <c r="U27" i="15" s="1"/>
  <c r="AL27" i="15"/>
  <c r="AM27" i="15" s="1"/>
  <c r="Q27" i="15"/>
  <c r="R27" i="15" s="1"/>
  <c r="AF27" i="15"/>
  <c r="AG27" i="15" s="1"/>
  <c r="AI63" i="15"/>
  <c r="AJ63" i="15" s="1"/>
  <c r="AL63" i="15"/>
  <c r="AM63" i="15" s="1"/>
  <c r="W63" i="15"/>
  <c r="X63" i="15" s="1"/>
  <c r="AO63" i="15"/>
  <c r="AC63" i="15"/>
  <c r="AD63" i="15" s="1"/>
  <c r="K63" i="15"/>
  <c r="L63" i="15" s="1"/>
  <c r="N63" i="15"/>
  <c r="O63" i="15" s="1"/>
  <c r="E63" i="15"/>
  <c r="F63" i="15" s="1"/>
  <c r="Z63" i="15"/>
  <c r="AA63" i="15" s="1"/>
  <c r="T63" i="15"/>
  <c r="U63" i="15" s="1"/>
  <c r="AF63" i="15"/>
  <c r="AG63" i="15" s="1"/>
  <c r="Q63" i="15"/>
  <c r="R63" i="15" s="1"/>
  <c r="H63" i="15"/>
  <c r="I63" i="15" s="1"/>
  <c r="Q34" i="15"/>
  <c r="R34" i="15" s="1"/>
  <c r="AF34" i="15"/>
  <c r="AG34" i="15" s="1"/>
  <c r="AO34" i="15"/>
  <c r="H34" i="15"/>
  <c r="I34" i="15" s="1"/>
  <c r="K34" i="15"/>
  <c r="L34" i="15" s="1"/>
  <c r="AC34" i="15"/>
  <c r="AD34" i="15" s="1"/>
  <c r="AI34" i="15"/>
  <c r="AJ34" i="15" s="1"/>
  <c r="T34" i="15"/>
  <c r="U34" i="15" s="1"/>
  <c r="Z34" i="15"/>
  <c r="AA34" i="15" s="1"/>
  <c r="AL34" i="15"/>
  <c r="AM34" i="15" s="1"/>
  <c r="W34" i="15"/>
  <c r="X34" i="15" s="1"/>
  <c r="N34" i="15"/>
  <c r="O34" i="15" s="1"/>
  <c r="E34" i="15"/>
  <c r="F34" i="15" s="1"/>
  <c r="Q30" i="15"/>
  <c r="R30" i="15" s="1"/>
  <c r="W30" i="15"/>
  <c r="X30" i="15" s="1"/>
  <c r="AI30" i="15"/>
  <c r="AJ30" i="15" s="1"/>
  <c r="N30" i="15"/>
  <c r="O30" i="15" s="1"/>
  <c r="K30" i="15"/>
  <c r="L30" i="15" s="1"/>
  <c r="AC30" i="15"/>
  <c r="AD30" i="15" s="1"/>
  <c r="AO30" i="15"/>
  <c r="AL30" i="15"/>
  <c r="AM30" i="15" s="1"/>
  <c r="T30" i="15"/>
  <c r="U30" i="15" s="1"/>
  <c r="AF30" i="15"/>
  <c r="AG30" i="15" s="1"/>
  <c r="E30" i="15"/>
  <c r="F30" i="15" s="1"/>
  <c r="H30" i="15"/>
  <c r="I30" i="15" s="1"/>
  <c r="Z30" i="15"/>
  <c r="AA30" i="15" s="1"/>
  <c r="AF53" i="15"/>
  <c r="AG53" i="15" s="1"/>
  <c r="AI53" i="15"/>
  <c r="AJ53" i="15" s="1"/>
  <c r="Q53" i="15"/>
  <c r="R53" i="15" s="1"/>
  <c r="K53" i="15"/>
  <c r="L53" i="15" s="1"/>
  <c r="AL53" i="15"/>
  <c r="AM53" i="15" s="1"/>
  <c r="E53" i="15"/>
  <c r="F53" i="15" s="1"/>
  <c r="AC53" i="15"/>
  <c r="AD53" i="15" s="1"/>
  <c r="N53" i="15"/>
  <c r="O53" i="15" s="1"/>
  <c r="T53" i="15"/>
  <c r="U53" i="15" s="1"/>
  <c r="W53" i="15"/>
  <c r="X53" i="15" s="1"/>
  <c r="AO53" i="15"/>
  <c r="H53" i="15"/>
  <c r="I53" i="15" s="1"/>
  <c r="Z53" i="15"/>
  <c r="AA53" i="15" s="1"/>
  <c r="AC58" i="15"/>
  <c r="AD58" i="15" s="1"/>
  <c r="AF58" i="15"/>
  <c r="AG58" i="15" s="1"/>
  <c r="W58" i="15"/>
  <c r="X58" i="15" s="1"/>
  <c r="T58" i="15"/>
  <c r="U58" i="15" s="1"/>
  <c r="AI58" i="15"/>
  <c r="AJ58" i="15" s="1"/>
  <c r="Z58" i="15"/>
  <c r="AA58" i="15" s="1"/>
  <c r="K58" i="15"/>
  <c r="L58" i="15" s="1"/>
  <c r="AL58" i="15"/>
  <c r="AM58" i="15" s="1"/>
  <c r="N58" i="15"/>
  <c r="O58" i="15" s="1"/>
  <c r="AO58" i="15"/>
  <c r="H58" i="15"/>
  <c r="I58" i="15" s="1"/>
  <c r="Q58" i="15"/>
  <c r="R58" i="15" s="1"/>
  <c r="E58" i="15"/>
  <c r="F58" i="15" s="1"/>
  <c r="W50" i="15"/>
  <c r="X50" i="15" s="1"/>
  <c r="Z50" i="15"/>
  <c r="AA50" i="15" s="1"/>
  <c r="Q50" i="15"/>
  <c r="R50" i="15" s="1"/>
  <c r="AF50" i="15"/>
  <c r="AG50" i="15" s="1"/>
  <c r="AL50" i="15"/>
  <c r="AM50" i="15" s="1"/>
  <c r="AI50" i="15"/>
  <c r="AJ50" i="15" s="1"/>
  <c r="T50" i="15"/>
  <c r="U50" i="15" s="1"/>
  <c r="H50" i="15"/>
  <c r="I50" i="15" s="1"/>
  <c r="AO50" i="15"/>
  <c r="AC50" i="15"/>
  <c r="AD50" i="15" s="1"/>
  <c r="N50" i="15"/>
  <c r="O50" i="15" s="1"/>
  <c r="E50" i="15"/>
  <c r="F50" i="15" s="1"/>
  <c r="K50" i="15"/>
  <c r="L50" i="15" s="1"/>
  <c r="AI29" i="15"/>
  <c r="AJ29" i="15" s="1"/>
  <c r="T29" i="15"/>
  <c r="U29" i="15" s="1"/>
  <c r="AC29" i="15"/>
  <c r="AD29" i="15" s="1"/>
  <c r="W29" i="15"/>
  <c r="X29" i="15" s="1"/>
  <c r="Z29" i="15"/>
  <c r="AA29" i="15" s="1"/>
  <c r="AF29" i="15"/>
  <c r="AG29" i="15" s="1"/>
  <c r="N29" i="15"/>
  <c r="O29" i="15" s="1"/>
  <c r="H29" i="15"/>
  <c r="I29" i="15" s="1"/>
  <c r="AL29" i="15"/>
  <c r="AM29" i="15" s="1"/>
  <c r="Q29" i="15"/>
  <c r="R29" i="15" s="1"/>
  <c r="K29" i="15"/>
  <c r="L29" i="15" s="1"/>
  <c r="AO29" i="15"/>
  <c r="E29" i="15"/>
  <c r="F29" i="15" s="1"/>
  <c r="H64" i="13"/>
  <c r="I64" i="13" s="1"/>
  <c r="AC64" i="13"/>
  <c r="AD64" i="13" s="1"/>
  <c r="E64" i="13"/>
  <c r="F64" i="13" s="1"/>
  <c r="Z64" i="13"/>
  <c r="AA64" i="13" s="1"/>
  <c r="Q64" i="13"/>
  <c r="R64" i="13" s="1"/>
  <c r="AL64" i="13"/>
  <c r="AM64" i="13" s="1"/>
  <c r="AO64" i="13"/>
  <c r="AF64" i="13"/>
  <c r="AG64" i="13" s="1"/>
  <c r="W64" i="13"/>
  <c r="X64" i="13" s="1"/>
  <c r="N64" i="13"/>
  <c r="O64" i="13" s="1"/>
  <c r="AI64" i="13"/>
  <c r="AJ64" i="13" s="1"/>
  <c r="T64" i="13"/>
  <c r="U64" i="13" s="1"/>
  <c r="K64" i="13"/>
  <c r="L64" i="13" s="1"/>
  <c r="AI60" i="13"/>
  <c r="AJ60" i="13" s="1"/>
  <c r="AL60" i="13"/>
  <c r="AM60" i="13" s="1"/>
  <c r="E60" i="13"/>
  <c r="F60" i="13" s="1"/>
  <c r="W60" i="13"/>
  <c r="X60" i="13" s="1"/>
  <c r="T60" i="13"/>
  <c r="U60" i="13" s="1"/>
  <c r="AF60" i="13"/>
  <c r="AG60" i="13" s="1"/>
  <c r="Z60" i="13"/>
  <c r="AA60" i="13" s="1"/>
  <c r="AC60" i="13"/>
  <c r="AD60" i="13" s="1"/>
  <c r="Q60" i="13"/>
  <c r="R60" i="13" s="1"/>
  <c r="K60" i="13"/>
  <c r="L60" i="13" s="1"/>
  <c r="AO60" i="13"/>
  <c r="N60" i="13"/>
  <c r="O60" i="13" s="1"/>
  <c r="H60" i="13"/>
  <c r="I60" i="13" s="1"/>
  <c r="Z56" i="13"/>
  <c r="AA56" i="13" s="1"/>
  <c r="W56" i="13"/>
  <c r="X56" i="13" s="1"/>
  <c r="E56" i="13"/>
  <c r="F56" i="13" s="1"/>
  <c r="AF56" i="13"/>
  <c r="AG56" i="13" s="1"/>
  <c r="AO56" i="13"/>
  <c r="AL56" i="13"/>
  <c r="AM56" i="13" s="1"/>
  <c r="H56" i="13"/>
  <c r="I56" i="13" s="1"/>
  <c r="N56" i="13"/>
  <c r="O56" i="13" s="1"/>
  <c r="K56" i="13"/>
  <c r="L56" i="13" s="1"/>
  <c r="T56" i="13"/>
  <c r="U56" i="13" s="1"/>
  <c r="AI56" i="13"/>
  <c r="AJ56" i="13" s="1"/>
  <c r="Q56" i="13"/>
  <c r="R56" i="13" s="1"/>
  <c r="AC56" i="13"/>
  <c r="AD56" i="13" s="1"/>
  <c r="Z52" i="13"/>
  <c r="AA52" i="13" s="1"/>
  <c r="W52" i="13"/>
  <c r="X52" i="13" s="1"/>
  <c r="H52" i="13"/>
  <c r="I52" i="13" s="1"/>
  <c r="AC52" i="13"/>
  <c r="AD52" i="13" s="1"/>
  <c r="AI52" i="13"/>
  <c r="AJ52" i="13" s="1"/>
  <c r="AF52" i="13"/>
  <c r="AG52" i="13" s="1"/>
  <c r="Q52" i="13"/>
  <c r="R52" i="13" s="1"/>
  <c r="AL52" i="13"/>
  <c r="AM52" i="13" s="1"/>
  <c r="K52" i="13"/>
  <c r="L52" i="13" s="1"/>
  <c r="E52" i="13"/>
  <c r="F52" i="13" s="1"/>
  <c r="N52" i="13"/>
  <c r="O52" i="13" s="1"/>
  <c r="AO52" i="13"/>
  <c r="T52" i="13"/>
  <c r="U52" i="13" s="1"/>
  <c r="AL48" i="13"/>
  <c r="AM48" i="13" s="1"/>
  <c r="N48" i="13"/>
  <c r="O48" i="13" s="1"/>
  <c r="K48" i="13"/>
  <c r="L48" i="13" s="1"/>
  <c r="H48" i="13"/>
  <c r="I48" i="13" s="1"/>
  <c r="Q48" i="13"/>
  <c r="R48" i="13" s="1"/>
  <c r="T48" i="13"/>
  <c r="U48" i="13" s="1"/>
  <c r="AO48" i="13"/>
  <c r="E48" i="13"/>
  <c r="F48" i="13" s="1"/>
  <c r="AI48" i="13"/>
  <c r="AJ48" i="13" s="1"/>
  <c r="AC48" i="13"/>
  <c r="AD48" i="13" s="1"/>
  <c r="AF48" i="13"/>
  <c r="AG48" i="13" s="1"/>
  <c r="W48" i="13"/>
  <c r="X48" i="13" s="1"/>
  <c r="Z48" i="13"/>
  <c r="AA48" i="13" s="1"/>
  <c r="AF44" i="13"/>
  <c r="AG44" i="13" s="1"/>
  <c r="E44" i="13"/>
  <c r="F44" i="13" s="1"/>
  <c r="AI44" i="13"/>
  <c r="AJ44" i="13" s="1"/>
  <c r="AL44" i="13"/>
  <c r="AM44" i="13" s="1"/>
  <c r="AO44" i="13"/>
  <c r="AC44" i="13"/>
  <c r="AD44" i="13" s="1"/>
  <c r="Q44" i="13"/>
  <c r="R44" i="13" s="1"/>
  <c r="T44" i="13"/>
  <c r="U44" i="13" s="1"/>
  <c r="N44" i="13"/>
  <c r="O44" i="13" s="1"/>
  <c r="K44" i="13"/>
  <c r="L44" i="13" s="1"/>
  <c r="W44" i="13"/>
  <c r="X44" i="13" s="1"/>
  <c r="Z44" i="13"/>
  <c r="AA44" i="13" s="1"/>
  <c r="H44" i="13"/>
  <c r="I44" i="13" s="1"/>
  <c r="Q39" i="13"/>
  <c r="R39" i="13" s="1"/>
  <c r="E39" i="13"/>
  <c r="F39" i="13" s="1"/>
  <c r="K39" i="13"/>
  <c r="L39" i="13" s="1"/>
  <c r="Z39" i="13"/>
  <c r="AA39" i="13" s="1"/>
  <c r="W39" i="13"/>
  <c r="X39" i="13" s="1"/>
  <c r="N39" i="13"/>
  <c r="O39" i="13" s="1"/>
  <c r="H39" i="13"/>
  <c r="I39" i="13" s="1"/>
  <c r="AL39" i="13"/>
  <c r="AM39" i="13" s="1"/>
  <c r="AO39" i="13"/>
  <c r="T39" i="13"/>
  <c r="U39" i="13" s="1"/>
  <c r="AC39" i="13"/>
  <c r="AD39" i="13" s="1"/>
  <c r="AI39" i="13"/>
  <c r="AJ39" i="13" s="1"/>
  <c r="AF39" i="13"/>
  <c r="AG39" i="13" s="1"/>
  <c r="AO35" i="13"/>
  <c r="T35" i="13"/>
  <c r="U35" i="13" s="1"/>
  <c r="Z35" i="13"/>
  <c r="AA35" i="13" s="1"/>
  <c r="AL35" i="13"/>
  <c r="AM35" i="13" s="1"/>
  <c r="Q35" i="13"/>
  <c r="R35" i="13" s="1"/>
  <c r="N35" i="13"/>
  <c r="O35" i="13" s="1"/>
  <c r="W35" i="13"/>
  <c r="X35" i="13" s="1"/>
  <c r="K35" i="13"/>
  <c r="L35" i="13" s="1"/>
  <c r="AC35" i="13"/>
  <c r="AD35" i="13" s="1"/>
  <c r="AF35" i="13"/>
  <c r="AG35" i="13" s="1"/>
  <c r="E35" i="13"/>
  <c r="F35" i="13" s="1"/>
  <c r="H35" i="13"/>
  <c r="I35" i="13" s="1"/>
  <c r="AI35" i="13"/>
  <c r="AJ35" i="13" s="1"/>
  <c r="N31" i="13"/>
  <c r="O31" i="13" s="1"/>
  <c r="Z31" i="13"/>
  <c r="AA31" i="13" s="1"/>
  <c r="AO31" i="13"/>
  <c r="H31" i="13"/>
  <c r="I31" i="13" s="1"/>
  <c r="W31" i="13"/>
  <c r="X31" i="13" s="1"/>
  <c r="AL31" i="13"/>
  <c r="AM31" i="13" s="1"/>
  <c r="K31" i="13"/>
  <c r="L31" i="13" s="1"/>
  <c r="T31" i="13"/>
  <c r="U31" i="13" s="1"/>
  <c r="AI31" i="13"/>
  <c r="AJ31" i="13" s="1"/>
  <c r="AC31" i="13"/>
  <c r="AD31" i="13" s="1"/>
  <c r="AF31" i="13"/>
  <c r="AG31" i="13" s="1"/>
  <c r="E31" i="13"/>
  <c r="F31" i="13" s="1"/>
  <c r="Q31" i="13"/>
  <c r="R31" i="13" s="1"/>
  <c r="Q27" i="13"/>
  <c r="R27" i="13" s="1"/>
  <c r="AI27" i="13"/>
  <c r="AJ27" i="13" s="1"/>
  <c r="H27" i="13"/>
  <c r="I27" i="13" s="1"/>
  <c r="AC27" i="13"/>
  <c r="AD27" i="13" s="1"/>
  <c r="E27" i="13"/>
  <c r="F27" i="13" s="1"/>
  <c r="K27" i="13"/>
  <c r="L27" i="13" s="1"/>
  <c r="AO27" i="13"/>
  <c r="N27" i="13"/>
  <c r="O27" i="13" s="1"/>
  <c r="AL27" i="13"/>
  <c r="AM27" i="13" s="1"/>
  <c r="W27" i="13"/>
  <c r="X27" i="13" s="1"/>
  <c r="T27" i="13"/>
  <c r="U27" i="13" s="1"/>
  <c r="Z27" i="13"/>
  <c r="AA27" i="13" s="1"/>
  <c r="AF27" i="13"/>
  <c r="AG27" i="13" s="1"/>
  <c r="W63" i="13"/>
  <c r="X63" i="13" s="1"/>
  <c r="T63" i="13"/>
  <c r="U63" i="13" s="1"/>
  <c r="K63" i="13"/>
  <c r="L63" i="13" s="1"/>
  <c r="AL63" i="13"/>
  <c r="AM63" i="13" s="1"/>
  <c r="N63" i="13"/>
  <c r="O63" i="13" s="1"/>
  <c r="AF63" i="13"/>
  <c r="AG63" i="13" s="1"/>
  <c r="AO63" i="13"/>
  <c r="Z63" i="13"/>
  <c r="AA63" i="13" s="1"/>
  <c r="Q63" i="13"/>
  <c r="R63" i="13" s="1"/>
  <c r="AI63" i="13"/>
  <c r="AJ63" i="13" s="1"/>
  <c r="E63" i="13"/>
  <c r="F63" i="13" s="1"/>
  <c r="AC63" i="13"/>
  <c r="AD63" i="13" s="1"/>
  <c r="H63" i="13"/>
  <c r="I63" i="13" s="1"/>
  <c r="Z59" i="13"/>
  <c r="AA59" i="13" s="1"/>
  <c r="Q59" i="13"/>
  <c r="R59" i="13" s="1"/>
  <c r="AC59" i="13"/>
  <c r="AD59" i="13" s="1"/>
  <c r="N59" i="13"/>
  <c r="O59" i="13" s="1"/>
  <c r="AO59" i="13"/>
  <c r="AL59" i="13"/>
  <c r="AM59" i="13" s="1"/>
  <c r="K59" i="13"/>
  <c r="L59" i="13" s="1"/>
  <c r="H59" i="13"/>
  <c r="I59" i="13" s="1"/>
  <c r="W59" i="13"/>
  <c r="X59" i="13" s="1"/>
  <c r="AF59" i="13"/>
  <c r="AG59" i="13" s="1"/>
  <c r="T59" i="13"/>
  <c r="U59" i="13" s="1"/>
  <c r="E59" i="13"/>
  <c r="F59" i="13" s="1"/>
  <c r="AI59" i="13"/>
  <c r="AJ59" i="13" s="1"/>
  <c r="AL55" i="13"/>
  <c r="AM55" i="13" s="1"/>
  <c r="N55" i="13"/>
  <c r="O55" i="13" s="1"/>
  <c r="H55" i="13"/>
  <c r="I55" i="13" s="1"/>
  <c r="K55" i="13"/>
  <c r="L55" i="13" s="1"/>
  <c r="T55" i="13"/>
  <c r="U55" i="13" s="1"/>
  <c r="Q55" i="13"/>
  <c r="R55" i="13" s="1"/>
  <c r="AF55" i="13"/>
  <c r="AG55" i="13" s="1"/>
  <c r="Z55" i="13"/>
  <c r="AA55" i="13" s="1"/>
  <c r="E55" i="13"/>
  <c r="F55" i="13" s="1"/>
  <c r="AC55" i="13"/>
  <c r="AD55" i="13" s="1"/>
  <c r="AI55" i="13"/>
  <c r="AJ55" i="13" s="1"/>
  <c r="W55" i="13"/>
  <c r="X55" i="13" s="1"/>
  <c r="AO55" i="13"/>
  <c r="W51" i="13"/>
  <c r="X51" i="13" s="1"/>
  <c r="AO51" i="13"/>
  <c r="AL51" i="13"/>
  <c r="AM51" i="13" s="1"/>
  <c r="Q51" i="13"/>
  <c r="R51" i="13" s="1"/>
  <c r="E51" i="13"/>
  <c r="F51" i="13" s="1"/>
  <c r="T51" i="13"/>
  <c r="U51" i="13" s="1"/>
  <c r="AC51" i="13"/>
  <c r="AD51" i="13" s="1"/>
  <c r="Z51" i="13"/>
  <c r="AA51" i="13" s="1"/>
  <c r="H51" i="13"/>
  <c r="I51" i="13" s="1"/>
  <c r="N51" i="13"/>
  <c r="O51" i="13" s="1"/>
  <c r="AI51" i="13"/>
  <c r="AJ51" i="13" s="1"/>
  <c r="K51" i="13"/>
  <c r="L51" i="13" s="1"/>
  <c r="AF51" i="13"/>
  <c r="AG51" i="13" s="1"/>
  <c r="Z47" i="13"/>
  <c r="AA47" i="13" s="1"/>
  <c r="H47" i="13"/>
  <c r="I47" i="13" s="1"/>
  <c r="N47" i="13"/>
  <c r="O47" i="13" s="1"/>
  <c r="AC47" i="13"/>
  <c r="AD47" i="13" s="1"/>
  <c r="AF47" i="13"/>
  <c r="AG47" i="13" s="1"/>
  <c r="K47" i="13"/>
  <c r="L47" i="13" s="1"/>
  <c r="W47" i="13"/>
  <c r="X47" i="13" s="1"/>
  <c r="E47" i="13"/>
  <c r="F47" i="13" s="1"/>
  <c r="T47" i="13"/>
  <c r="U47" i="13" s="1"/>
  <c r="AL47" i="13"/>
  <c r="AM47" i="13" s="1"/>
  <c r="AO47" i="13"/>
  <c r="Q47" i="13"/>
  <c r="R47" i="13" s="1"/>
  <c r="AI47" i="13"/>
  <c r="AJ47" i="13" s="1"/>
  <c r="N42" i="13"/>
  <c r="O42" i="13" s="1"/>
  <c r="AC42" i="13"/>
  <c r="AD42" i="13" s="1"/>
  <c r="Z42" i="13"/>
  <c r="AA42" i="13" s="1"/>
  <c r="T42" i="13"/>
  <c r="U42" i="13" s="1"/>
  <c r="AL42" i="13"/>
  <c r="AM42" i="13" s="1"/>
  <c r="W42" i="13"/>
  <c r="X42" i="13" s="1"/>
  <c r="AO42" i="13"/>
  <c r="H42" i="13"/>
  <c r="I42" i="13" s="1"/>
  <c r="K42" i="13"/>
  <c r="L42" i="13" s="1"/>
  <c r="E42" i="13"/>
  <c r="F42" i="13" s="1"/>
  <c r="AF42" i="13"/>
  <c r="AG42" i="13" s="1"/>
  <c r="Q42" i="13"/>
  <c r="R42" i="13" s="1"/>
  <c r="AI42" i="13"/>
  <c r="AJ42" i="13" s="1"/>
  <c r="AL38" i="13"/>
  <c r="AM38" i="13" s="1"/>
  <c r="H38" i="13"/>
  <c r="I38" i="13" s="1"/>
  <c r="T38" i="13"/>
  <c r="U38" i="13" s="1"/>
  <c r="Q38" i="13"/>
  <c r="R38" i="13" s="1"/>
  <c r="W38" i="13"/>
  <c r="X38" i="13" s="1"/>
  <c r="AF38" i="13"/>
  <c r="AG38" i="13" s="1"/>
  <c r="AO38" i="13"/>
  <c r="N38" i="13"/>
  <c r="O38" i="13" s="1"/>
  <c r="AI38" i="13"/>
  <c r="AJ38" i="13" s="1"/>
  <c r="K38" i="13"/>
  <c r="L38" i="13" s="1"/>
  <c r="E38" i="13"/>
  <c r="F38" i="13" s="1"/>
  <c r="Z38" i="13"/>
  <c r="AA38" i="13" s="1"/>
  <c r="AC38" i="13"/>
  <c r="AD38" i="13" s="1"/>
  <c r="K34" i="13"/>
  <c r="L34" i="13" s="1"/>
  <c r="Q34" i="13"/>
  <c r="R34" i="13" s="1"/>
  <c r="AO34" i="13"/>
  <c r="N34" i="13"/>
  <c r="O34" i="13" s="1"/>
  <c r="AC34" i="13"/>
  <c r="AD34" i="13" s="1"/>
  <c r="AI34" i="13"/>
  <c r="AJ34" i="13" s="1"/>
  <c r="H34" i="13"/>
  <c r="I34" i="13" s="1"/>
  <c r="AF34" i="13"/>
  <c r="AG34" i="13" s="1"/>
  <c r="T34" i="13"/>
  <c r="U34" i="13" s="1"/>
  <c r="AL34" i="13"/>
  <c r="AM34" i="13" s="1"/>
  <c r="Z34" i="13"/>
  <c r="AA34" i="13" s="1"/>
  <c r="W34" i="13"/>
  <c r="X34" i="13" s="1"/>
  <c r="E34" i="13"/>
  <c r="F34" i="13" s="1"/>
  <c r="AF30" i="13"/>
  <c r="AG30" i="13" s="1"/>
  <c r="K30" i="13"/>
  <c r="L30" i="13" s="1"/>
  <c r="AC30" i="13"/>
  <c r="AD30" i="13" s="1"/>
  <c r="H30" i="13"/>
  <c r="I30" i="13" s="1"/>
  <c r="AO30" i="13"/>
  <c r="AL30" i="13"/>
  <c r="AM30" i="13" s="1"/>
  <c r="E30" i="13"/>
  <c r="F30" i="13" s="1"/>
  <c r="N30" i="13"/>
  <c r="O30" i="13" s="1"/>
  <c r="Q30" i="13"/>
  <c r="R30" i="13" s="1"/>
  <c r="Z30" i="13"/>
  <c r="AA30" i="13" s="1"/>
  <c r="W30" i="13"/>
  <c r="X30" i="13" s="1"/>
  <c r="T30" i="13"/>
  <c r="U30" i="13" s="1"/>
  <c r="AI30" i="13"/>
  <c r="AJ30" i="13" s="1"/>
  <c r="K26" i="13"/>
  <c r="L26" i="13" s="1"/>
  <c r="AC26" i="13"/>
  <c r="AD26" i="13" s="1"/>
  <c r="Z26" i="13"/>
  <c r="AA26" i="13" s="1"/>
  <c r="AF26" i="13"/>
  <c r="AG26" i="13" s="1"/>
  <c r="E26" i="13"/>
  <c r="F26" i="13" s="1"/>
  <c r="N26" i="13"/>
  <c r="O26" i="13" s="1"/>
  <c r="W26" i="13"/>
  <c r="X26" i="13" s="1"/>
  <c r="Q26" i="13"/>
  <c r="R26" i="13" s="1"/>
  <c r="AL26" i="13"/>
  <c r="AM26" i="13" s="1"/>
  <c r="AO26" i="13"/>
  <c r="AI26" i="13"/>
  <c r="AJ26" i="13" s="1"/>
  <c r="H26" i="13"/>
  <c r="I26" i="13" s="1"/>
  <c r="T26" i="13"/>
  <c r="U26" i="13" s="1"/>
  <c r="AF54" i="13"/>
  <c r="AG54" i="13" s="1"/>
  <c r="H54" i="13"/>
  <c r="I54" i="13" s="1"/>
  <c r="T54" i="13"/>
  <c r="U54" i="13" s="1"/>
  <c r="Z54" i="13"/>
  <c r="AA54" i="13" s="1"/>
  <c r="AC54" i="13"/>
  <c r="AD54" i="13" s="1"/>
  <c r="K54" i="13"/>
  <c r="L54" i="13" s="1"/>
  <c r="AI54" i="13"/>
  <c r="AJ54" i="13" s="1"/>
  <c r="Q54" i="13"/>
  <c r="R54" i="13" s="1"/>
  <c r="N54" i="13"/>
  <c r="O54" i="13" s="1"/>
  <c r="AO54" i="13"/>
  <c r="E54" i="13"/>
  <c r="F54" i="13" s="1"/>
  <c r="W54" i="13"/>
  <c r="X54" i="13" s="1"/>
  <c r="AL54" i="13"/>
  <c r="AM54" i="13" s="1"/>
  <c r="AI41" i="13"/>
  <c r="AJ41" i="13" s="1"/>
  <c r="E41" i="13"/>
  <c r="F41" i="13" s="1"/>
  <c r="H41" i="13"/>
  <c r="I41" i="13" s="1"/>
  <c r="AF41" i="13"/>
  <c r="AG41" i="13" s="1"/>
  <c r="K41" i="13"/>
  <c r="L41" i="13" s="1"/>
  <c r="Q41" i="13"/>
  <c r="R41" i="13" s="1"/>
  <c r="Z41" i="13"/>
  <c r="AA41" i="13" s="1"/>
  <c r="AO41" i="13"/>
  <c r="N41" i="13"/>
  <c r="O41" i="13" s="1"/>
  <c r="T41" i="13"/>
  <c r="U41" i="13" s="1"/>
  <c r="W41" i="13"/>
  <c r="X41" i="13" s="1"/>
  <c r="AL41" i="13"/>
  <c r="AM41" i="13" s="1"/>
  <c r="AC41" i="13"/>
  <c r="AD41" i="13" s="1"/>
  <c r="W33" i="13"/>
  <c r="X33" i="13" s="1"/>
  <c r="K33" i="13"/>
  <c r="L33" i="13" s="1"/>
  <c r="AI33" i="13"/>
  <c r="AJ33" i="13" s="1"/>
  <c r="AF33" i="13"/>
  <c r="AG33" i="13" s="1"/>
  <c r="E33" i="13"/>
  <c r="F33" i="13" s="1"/>
  <c r="H33" i="13"/>
  <c r="I33" i="13" s="1"/>
  <c r="T33" i="13"/>
  <c r="U33" i="13" s="1"/>
  <c r="AC33" i="13"/>
  <c r="AD33" i="13" s="1"/>
  <c r="Z33" i="13"/>
  <c r="AA33" i="13" s="1"/>
  <c r="AL33" i="13"/>
  <c r="AM33" i="13" s="1"/>
  <c r="AO33" i="13"/>
  <c r="N33" i="13"/>
  <c r="O33" i="13" s="1"/>
  <c r="Q33" i="13"/>
  <c r="R33" i="13" s="1"/>
  <c r="W25" i="13"/>
  <c r="X25" i="13" s="1"/>
  <c r="AI25" i="13"/>
  <c r="AJ25" i="13" s="1"/>
  <c r="Q25" i="13"/>
  <c r="R25" i="13" s="1"/>
  <c r="AL25" i="13"/>
  <c r="AM25" i="13" s="1"/>
  <c r="H25" i="13"/>
  <c r="I25" i="13" s="1"/>
  <c r="AC25" i="13"/>
  <c r="AD25" i="13" s="1"/>
  <c r="AO25" i="13"/>
  <c r="N25" i="13"/>
  <c r="O25" i="13" s="1"/>
  <c r="E25" i="13"/>
  <c r="F25" i="13" s="1"/>
  <c r="K25" i="13"/>
  <c r="L25" i="13" s="1"/>
  <c r="T25" i="13"/>
  <c r="U25" i="13" s="1"/>
  <c r="AF25" i="13"/>
  <c r="AG25" i="13" s="1"/>
  <c r="Z25" i="13"/>
  <c r="AA25" i="13" s="1"/>
  <c r="T65" i="13"/>
  <c r="U65" i="13" s="1"/>
  <c r="N65" i="13"/>
  <c r="O65" i="13" s="1"/>
  <c r="AO65" i="13"/>
  <c r="AL65" i="13"/>
  <c r="AM65" i="13" s="1"/>
  <c r="Q65" i="13"/>
  <c r="R65" i="13" s="1"/>
  <c r="K65" i="13"/>
  <c r="L65" i="13" s="1"/>
  <c r="W65" i="13"/>
  <c r="X65" i="13" s="1"/>
  <c r="AC65" i="13"/>
  <c r="AD65" i="13" s="1"/>
  <c r="H65" i="13"/>
  <c r="I65" i="13" s="1"/>
  <c r="AI65" i="13"/>
  <c r="AJ65" i="13" s="1"/>
  <c r="E65" i="13"/>
  <c r="F65" i="13" s="1"/>
  <c r="AF65" i="13"/>
  <c r="AG65" i="13" s="1"/>
  <c r="Z65" i="13"/>
  <c r="AA65" i="13" s="1"/>
  <c r="N61" i="13"/>
  <c r="O61" i="13" s="1"/>
  <c r="T61" i="13"/>
  <c r="U61" i="13" s="1"/>
  <c r="Q61" i="13"/>
  <c r="R61" i="13" s="1"/>
  <c r="K61" i="13"/>
  <c r="L61" i="13" s="1"/>
  <c r="Z61" i="13"/>
  <c r="AA61" i="13" s="1"/>
  <c r="AL61" i="13"/>
  <c r="AM61" i="13" s="1"/>
  <c r="AO61" i="13"/>
  <c r="H61" i="13"/>
  <c r="I61" i="13" s="1"/>
  <c r="W61" i="13"/>
  <c r="X61" i="13" s="1"/>
  <c r="AC61" i="13"/>
  <c r="AD61" i="13" s="1"/>
  <c r="E61" i="13"/>
  <c r="F61" i="13" s="1"/>
  <c r="AF61" i="13"/>
  <c r="AG61" i="13" s="1"/>
  <c r="AI61" i="13"/>
  <c r="AJ61" i="13" s="1"/>
  <c r="AO57" i="13"/>
  <c r="H57" i="13"/>
  <c r="I57" i="13" s="1"/>
  <c r="T57" i="13"/>
  <c r="U57" i="13" s="1"/>
  <c r="Q57" i="13"/>
  <c r="R57" i="13" s="1"/>
  <c r="W57" i="13"/>
  <c r="X57" i="13" s="1"/>
  <c r="K57" i="13"/>
  <c r="L57" i="13" s="1"/>
  <c r="AF57" i="13"/>
  <c r="AG57" i="13" s="1"/>
  <c r="AL57" i="13"/>
  <c r="AM57" i="13" s="1"/>
  <c r="E57" i="13"/>
  <c r="F57" i="13" s="1"/>
  <c r="Z57" i="13"/>
  <c r="AA57" i="13" s="1"/>
  <c r="N57" i="13"/>
  <c r="O57" i="13" s="1"/>
  <c r="AC57" i="13"/>
  <c r="AD57" i="13" s="1"/>
  <c r="AI57" i="13"/>
  <c r="AJ57" i="13" s="1"/>
  <c r="W53" i="13"/>
  <c r="X53" i="13" s="1"/>
  <c r="H53" i="13"/>
  <c r="I53" i="13" s="1"/>
  <c r="N53" i="13"/>
  <c r="O53" i="13" s="1"/>
  <c r="AL53" i="13"/>
  <c r="AM53" i="13" s="1"/>
  <c r="AC53" i="13"/>
  <c r="AD53" i="13" s="1"/>
  <c r="K53" i="13"/>
  <c r="L53" i="13" s="1"/>
  <c r="Z53" i="13"/>
  <c r="AA53" i="13" s="1"/>
  <c r="Q53" i="13"/>
  <c r="R53" i="13" s="1"/>
  <c r="AF53" i="13"/>
  <c r="AG53" i="13" s="1"/>
  <c r="AI53" i="13"/>
  <c r="AJ53" i="13" s="1"/>
  <c r="E53" i="13"/>
  <c r="F53" i="13" s="1"/>
  <c r="T53" i="13"/>
  <c r="U53" i="13" s="1"/>
  <c r="AO53" i="13"/>
  <c r="T45" i="13"/>
  <c r="U45" i="13" s="1"/>
  <c r="AO45" i="13"/>
  <c r="N45" i="13"/>
  <c r="O45" i="13" s="1"/>
  <c r="K45" i="13"/>
  <c r="L45" i="13" s="1"/>
  <c r="AI45" i="13"/>
  <c r="AJ45" i="13" s="1"/>
  <c r="Z45" i="13"/>
  <c r="AA45" i="13" s="1"/>
  <c r="Q45" i="13"/>
  <c r="R45" i="13" s="1"/>
  <c r="AL45" i="13"/>
  <c r="AM45" i="13" s="1"/>
  <c r="W45" i="13"/>
  <c r="X45" i="13" s="1"/>
  <c r="AF45" i="13"/>
  <c r="AG45" i="13" s="1"/>
  <c r="H45" i="13"/>
  <c r="I45" i="13" s="1"/>
  <c r="E45" i="13"/>
  <c r="F45" i="13" s="1"/>
  <c r="AC45" i="13"/>
  <c r="AD45" i="13" s="1"/>
  <c r="N40" i="13"/>
  <c r="O40" i="13" s="1"/>
  <c r="E40" i="13"/>
  <c r="F40" i="13" s="1"/>
  <c r="AI40" i="13"/>
  <c r="AJ40" i="13" s="1"/>
  <c r="K40" i="13"/>
  <c r="L40" i="13" s="1"/>
  <c r="H40" i="13"/>
  <c r="I40" i="13" s="1"/>
  <c r="AL40" i="13"/>
  <c r="AM40" i="13" s="1"/>
  <c r="W40" i="13"/>
  <c r="X40" i="13" s="1"/>
  <c r="AF40" i="13"/>
  <c r="AG40" i="13" s="1"/>
  <c r="T40" i="13"/>
  <c r="U40" i="13" s="1"/>
  <c r="AC40" i="13"/>
  <c r="AD40" i="13" s="1"/>
  <c r="AO40" i="13"/>
  <c r="Z40" i="13"/>
  <c r="AA40" i="13" s="1"/>
  <c r="Q40" i="13"/>
  <c r="R40" i="13" s="1"/>
  <c r="AC32" i="13"/>
  <c r="AD32" i="13" s="1"/>
  <c r="AO32" i="13"/>
  <c r="Z32" i="13"/>
  <c r="AA32" i="13" s="1"/>
  <c r="AL32" i="13"/>
  <c r="AM32" i="13" s="1"/>
  <c r="AF32" i="13"/>
  <c r="AG32" i="13" s="1"/>
  <c r="E32" i="13"/>
  <c r="F32" i="13" s="1"/>
  <c r="K32" i="13"/>
  <c r="L32" i="13" s="1"/>
  <c r="T32" i="13"/>
  <c r="U32" i="13" s="1"/>
  <c r="AI32" i="13"/>
  <c r="AJ32" i="13" s="1"/>
  <c r="N32" i="13"/>
  <c r="O32" i="13" s="1"/>
  <c r="H32" i="13"/>
  <c r="I32" i="13" s="1"/>
  <c r="Q32" i="13"/>
  <c r="R32" i="13" s="1"/>
  <c r="W32" i="13"/>
  <c r="X32" i="13" s="1"/>
  <c r="AI66" i="13"/>
  <c r="AJ66" i="13" s="1"/>
  <c r="Z66" i="13"/>
  <c r="AA66" i="13" s="1"/>
  <c r="K66" i="13"/>
  <c r="L66" i="13" s="1"/>
  <c r="AL66" i="13"/>
  <c r="AM66" i="13" s="1"/>
  <c r="E66" i="13"/>
  <c r="F66" i="13" s="1"/>
  <c r="N66" i="13"/>
  <c r="O66" i="13" s="1"/>
  <c r="AF66" i="13"/>
  <c r="AG66" i="13" s="1"/>
  <c r="W66" i="13"/>
  <c r="X66" i="13" s="1"/>
  <c r="AO66" i="13"/>
  <c r="H66" i="13"/>
  <c r="I66" i="13" s="1"/>
  <c r="T66" i="13"/>
  <c r="U66" i="13" s="1"/>
  <c r="AC66" i="13"/>
  <c r="AD66" i="13" s="1"/>
  <c r="Q66" i="13"/>
  <c r="R66" i="13" s="1"/>
  <c r="AF62" i="13"/>
  <c r="AG62" i="13" s="1"/>
  <c r="E62" i="13"/>
  <c r="F62" i="13" s="1"/>
  <c r="AI62" i="13"/>
  <c r="AJ62" i="13" s="1"/>
  <c r="Q62" i="13"/>
  <c r="R62" i="13" s="1"/>
  <c r="Z62" i="13"/>
  <c r="AA62" i="13" s="1"/>
  <c r="K62" i="13"/>
  <c r="L62" i="13" s="1"/>
  <c r="AO62" i="13"/>
  <c r="AL62" i="13"/>
  <c r="AM62" i="13" s="1"/>
  <c r="W62" i="13"/>
  <c r="X62" i="13" s="1"/>
  <c r="H62" i="13"/>
  <c r="I62" i="13" s="1"/>
  <c r="N62" i="13"/>
  <c r="O62" i="13" s="1"/>
  <c r="T62" i="13"/>
  <c r="U62" i="13" s="1"/>
  <c r="AC62" i="13"/>
  <c r="AD62" i="13" s="1"/>
  <c r="AI58" i="13"/>
  <c r="AJ58" i="13" s="1"/>
  <c r="AF58" i="13"/>
  <c r="AG58" i="13" s="1"/>
  <c r="AC58" i="13"/>
  <c r="AD58" i="13" s="1"/>
  <c r="AL58" i="13"/>
  <c r="AM58" i="13" s="1"/>
  <c r="E58" i="13"/>
  <c r="F58" i="13" s="1"/>
  <c r="Z58" i="13"/>
  <c r="AA58" i="13" s="1"/>
  <c r="W58" i="13"/>
  <c r="X58" i="13" s="1"/>
  <c r="H58" i="13"/>
  <c r="I58" i="13" s="1"/>
  <c r="T58" i="13"/>
  <c r="U58" i="13" s="1"/>
  <c r="AO58" i="13"/>
  <c r="N58" i="13"/>
  <c r="O58" i="13" s="1"/>
  <c r="Q58" i="13"/>
  <c r="R58" i="13" s="1"/>
  <c r="K58" i="13"/>
  <c r="L58" i="13" s="1"/>
  <c r="AF50" i="13"/>
  <c r="AG50" i="13" s="1"/>
  <c r="AI50" i="13"/>
  <c r="AJ50" i="13" s="1"/>
  <c r="H50" i="13"/>
  <c r="I50" i="13" s="1"/>
  <c r="W50" i="13"/>
  <c r="X50" i="13" s="1"/>
  <c r="Z50" i="13"/>
  <c r="AA50" i="13" s="1"/>
  <c r="AL50" i="13"/>
  <c r="AM50" i="13" s="1"/>
  <c r="AO50" i="13"/>
  <c r="K50" i="13"/>
  <c r="L50" i="13" s="1"/>
  <c r="E50" i="13"/>
  <c r="F50" i="13" s="1"/>
  <c r="T50" i="13"/>
  <c r="U50" i="13" s="1"/>
  <c r="N50" i="13"/>
  <c r="O50" i="13" s="1"/>
  <c r="AC50" i="13"/>
  <c r="AD50" i="13" s="1"/>
  <c r="Q50" i="13"/>
  <c r="R50" i="13" s="1"/>
  <c r="AC46" i="13"/>
  <c r="AD46" i="13" s="1"/>
  <c r="AF46" i="13"/>
  <c r="AG46" i="13" s="1"/>
  <c r="T46" i="13"/>
  <c r="U46" i="13" s="1"/>
  <c r="E46" i="13"/>
  <c r="F46" i="13" s="1"/>
  <c r="Z46" i="13"/>
  <c r="AA46" i="13" s="1"/>
  <c r="W46" i="13"/>
  <c r="X46" i="13" s="1"/>
  <c r="K46" i="13"/>
  <c r="L46" i="13" s="1"/>
  <c r="AI46" i="13"/>
  <c r="AJ46" i="13" s="1"/>
  <c r="N46" i="13"/>
  <c r="O46" i="13" s="1"/>
  <c r="H46" i="13"/>
  <c r="I46" i="13" s="1"/>
  <c r="AL46" i="13"/>
  <c r="AM46" i="13" s="1"/>
  <c r="AO46" i="13"/>
  <c r="Q46" i="13"/>
  <c r="R46" i="13" s="1"/>
  <c r="AF37" i="13"/>
  <c r="AG37" i="13" s="1"/>
  <c r="Q37" i="13"/>
  <c r="R37" i="13" s="1"/>
  <c r="T37" i="13"/>
  <c r="U37" i="13" s="1"/>
  <c r="N37" i="13"/>
  <c r="O37" i="13" s="1"/>
  <c r="AC37" i="13"/>
  <c r="AD37" i="13" s="1"/>
  <c r="AL37" i="13"/>
  <c r="AM37" i="13" s="1"/>
  <c r="E37" i="13"/>
  <c r="F37" i="13" s="1"/>
  <c r="W37" i="13"/>
  <c r="X37" i="13" s="1"/>
  <c r="K37" i="13"/>
  <c r="L37" i="13" s="1"/>
  <c r="Z37" i="13"/>
  <c r="AA37" i="13" s="1"/>
  <c r="AO37" i="13"/>
  <c r="H37" i="13"/>
  <c r="I37" i="13" s="1"/>
  <c r="AI37" i="13"/>
  <c r="AJ37" i="13" s="1"/>
  <c r="E29" i="13"/>
  <c r="F29" i="13" s="1"/>
  <c r="Z29" i="13"/>
  <c r="AA29" i="13" s="1"/>
  <c r="T29" i="13"/>
  <c r="U29" i="13" s="1"/>
  <c r="AC29" i="13"/>
  <c r="AD29" i="13" s="1"/>
  <c r="W29" i="13"/>
  <c r="X29" i="13" s="1"/>
  <c r="Q29" i="13"/>
  <c r="R29" i="13" s="1"/>
  <c r="AI29" i="13"/>
  <c r="AJ29" i="13" s="1"/>
  <c r="AF29" i="13"/>
  <c r="AG29" i="13" s="1"/>
  <c r="N29" i="13"/>
  <c r="O29" i="13" s="1"/>
  <c r="H29" i="13"/>
  <c r="I29" i="13" s="1"/>
  <c r="AL29" i="13"/>
  <c r="AM29" i="13" s="1"/>
  <c r="AO29" i="13"/>
  <c r="K29" i="13"/>
  <c r="L29" i="13" s="1"/>
  <c r="K49" i="13"/>
  <c r="L49" i="13" s="1"/>
  <c r="AO49" i="13"/>
  <c r="AL49" i="13"/>
  <c r="AM49" i="13" s="1"/>
  <c r="Z49" i="13"/>
  <c r="AA49" i="13" s="1"/>
  <c r="N49" i="13"/>
  <c r="O49" i="13" s="1"/>
  <c r="Q49" i="13"/>
  <c r="R49" i="13" s="1"/>
  <c r="W49" i="13"/>
  <c r="X49" i="13" s="1"/>
  <c r="AI49" i="13"/>
  <c r="AJ49" i="13" s="1"/>
  <c r="AC49" i="13"/>
  <c r="AD49" i="13" s="1"/>
  <c r="H49" i="13"/>
  <c r="I49" i="13" s="1"/>
  <c r="E49" i="13"/>
  <c r="F49" i="13" s="1"/>
  <c r="AF49" i="13"/>
  <c r="AG49" i="13" s="1"/>
  <c r="T49" i="13"/>
  <c r="U49" i="13" s="1"/>
  <c r="H36" i="13"/>
  <c r="I36" i="13" s="1"/>
  <c r="AO36" i="13"/>
  <c r="AL36" i="13"/>
  <c r="AM36" i="13" s="1"/>
  <c r="T36" i="13"/>
  <c r="U36" i="13" s="1"/>
  <c r="AF36" i="13"/>
  <c r="AG36" i="13" s="1"/>
  <c r="Q36" i="13"/>
  <c r="R36" i="13" s="1"/>
  <c r="AI36" i="13"/>
  <c r="AJ36" i="13" s="1"/>
  <c r="E36" i="13"/>
  <c r="F36" i="13" s="1"/>
  <c r="K36" i="13"/>
  <c r="L36" i="13" s="1"/>
  <c r="Z36" i="13"/>
  <c r="AA36" i="13" s="1"/>
  <c r="AC36" i="13"/>
  <c r="AD36" i="13" s="1"/>
  <c r="N36" i="13"/>
  <c r="O36" i="13" s="1"/>
  <c r="W36" i="13"/>
  <c r="X36" i="13" s="1"/>
  <c r="N28" i="13"/>
  <c r="O28" i="13" s="1"/>
  <c r="E28" i="13"/>
  <c r="F28" i="13" s="1"/>
  <c r="AI28" i="13"/>
  <c r="AJ28" i="13" s="1"/>
  <c r="AL28" i="13"/>
  <c r="AM28" i="13" s="1"/>
  <c r="K28" i="13"/>
  <c r="L28" i="13" s="1"/>
  <c r="AO28" i="13"/>
  <c r="Q28" i="13"/>
  <c r="R28" i="13" s="1"/>
  <c r="W28" i="13"/>
  <c r="X28" i="13" s="1"/>
  <c r="Z28" i="13"/>
  <c r="AA28" i="13" s="1"/>
  <c r="T28" i="13"/>
  <c r="U28" i="13" s="1"/>
  <c r="H28" i="13"/>
  <c r="I28" i="13" s="1"/>
  <c r="AC28" i="13"/>
  <c r="AD28" i="13" s="1"/>
  <c r="AF28" i="13"/>
  <c r="AG28" i="13" s="1"/>
  <c r="W66" i="12"/>
  <c r="X66" i="12" s="1"/>
  <c r="AL66" i="12"/>
  <c r="AM66" i="12" s="1"/>
  <c r="AI66" i="12"/>
  <c r="AJ66" i="12" s="1"/>
  <c r="E66" i="12"/>
  <c r="F66" i="12" s="1"/>
  <c r="N66" i="12"/>
  <c r="O66" i="12" s="1"/>
  <c r="K66" i="12"/>
  <c r="L66" i="12" s="1"/>
  <c r="H66" i="12"/>
  <c r="I66" i="12" s="1"/>
  <c r="T66" i="12"/>
  <c r="U66" i="12" s="1"/>
  <c r="Q66" i="12"/>
  <c r="R66" i="12" s="1"/>
  <c r="AF66" i="12"/>
  <c r="AG66" i="12" s="1"/>
  <c r="AO66" i="12"/>
  <c r="Z66" i="12"/>
  <c r="AA66" i="12" s="1"/>
  <c r="AC66" i="12"/>
  <c r="AD66" i="12" s="1"/>
  <c r="E62" i="12"/>
  <c r="F62" i="12" s="1"/>
  <c r="W62" i="12"/>
  <c r="X62" i="12" s="1"/>
  <c r="AO62" i="12"/>
  <c r="T62" i="12"/>
  <c r="U62" i="12" s="1"/>
  <c r="N62" i="12"/>
  <c r="O62" i="12" s="1"/>
  <c r="H62" i="12"/>
  <c r="I62" i="12" s="1"/>
  <c r="K62" i="12"/>
  <c r="L62" i="12" s="1"/>
  <c r="Q62" i="12"/>
  <c r="R62" i="12" s="1"/>
  <c r="AF62" i="12"/>
  <c r="AG62" i="12" s="1"/>
  <c r="Z62" i="12"/>
  <c r="AA62" i="12" s="1"/>
  <c r="AI62" i="12"/>
  <c r="AJ62" i="12" s="1"/>
  <c r="AL62" i="12"/>
  <c r="AM62" i="12" s="1"/>
  <c r="AC62" i="12"/>
  <c r="AD62" i="12" s="1"/>
  <c r="Z58" i="12"/>
  <c r="AA58" i="12" s="1"/>
  <c r="AC58" i="12"/>
  <c r="AD58" i="12" s="1"/>
  <c r="T58" i="12"/>
  <c r="U58" i="12" s="1"/>
  <c r="W58" i="12"/>
  <c r="X58" i="12" s="1"/>
  <c r="AO58" i="12"/>
  <c r="AI58" i="12"/>
  <c r="AJ58" i="12" s="1"/>
  <c r="H58" i="12"/>
  <c r="I58" i="12" s="1"/>
  <c r="AL58" i="12"/>
  <c r="AM58" i="12" s="1"/>
  <c r="E58" i="12"/>
  <c r="F58" i="12" s="1"/>
  <c r="Q58" i="12"/>
  <c r="R58" i="12" s="1"/>
  <c r="K58" i="12"/>
  <c r="L58" i="12" s="1"/>
  <c r="AF58" i="12"/>
  <c r="AG58" i="12" s="1"/>
  <c r="N58" i="12"/>
  <c r="O58" i="12" s="1"/>
  <c r="H50" i="12"/>
  <c r="I50" i="12" s="1"/>
  <c r="K50" i="12"/>
  <c r="L50" i="12" s="1"/>
  <c r="N50" i="12"/>
  <c r="O50" i="12" s="1"/>
  <c r="AC50" i="12"/>
  <c r="AD50" i="12" s="1"/>
  <c r="Z50" i="12"/>
  <c r="AA50" i="12" s="1"/>
  <c r="Q50" i="12"/>
  <c r="R50" i="12" s="1"/>
  <c r="W50" i="12"/>
  <c r="X50" i="12" s="1"/>
  <c r="AF50" i="12"/>
  <c r="AG50" i="12" s="1"/>
  <c r="E50" i="12"/>
  <c r="F50" i="12" s="1"/>
  <c r="T50" i="12"/>
  <c r="U50" i="12" s="1"/>
  <c r="AI50" i="12"/>
  <c r="AJ50" i="12" s="1"/>
  <c r="AO50" i="12"/>
  <c r="AL50" i="12"/>
  <c r="AM50" i="12" s="1"/>
  <c r="H46" i="12"/>
  <c r="I46" i="12" s="1"/>
  <c r="N46" i="12"/>
  <c r="O46" i="12" s="1"/>
  <c r="Q46" i="12"/>
  <c r="R46" i="12" s="1"/>
  <c r="AO46" i="12"/>
  <c r="T46" i="12"/>
  <c r="U46" i="12" s="1"/>
  <c r="AL46" i="12"/>
  <c r="AM46" i="12" s="1"/>
  <c r="AI46" i="12"/>
  <c r="AJ46" i="12" s="1"/>
  <c r="E46" i="12"/>
  <c r="F46" i="12" s="1"/>
  <c r="AC46" i="12"/>
  <c r="AD46" i="12" s="1"/>
  <c r="W46" i="12"/>
  <c r="X46" i="12" s="1"/>
  <c r="Z46" i="12"/>
  <c r="AA46" i="12" s="1"/>
  <c r="K46" i="12"/>
  <c r="L46" i="12" s="1"/>
  <c r="AF46" i="12"/>
  <c r="AG46" i="12" s="1"/>
  <c r="W37" i="12"/>
  <c r="X37" i="12" s="1"/>
  <c r="Z37" i="12"/>
  <c r="AA37" i="12" s="1"/>
  <c r="E37" i="12"/>
  <c r="F37" i="12" s="1"/>
  <c r="AC37" i="12"/>
  <c r="AD37" i="12" s="1"/>
  <c r="AI37" i="12"/>
  <c r="AJ37" i="12" s="1"/>
  <c r="N37" i="12"/>
  <c r="O37" i="12" s="1"/>
  <c r="AO37" i="12"/>
  <c r="T37" i="12"/>
  <c r="U37" i="12" s="1"/>
  <c r="AL37" i="12"/>
  <c r="AM37" i="12" s="1"/>
  <c r="Q37" i="12"/>
  <c r="R37" i="12" s="1"/>
  <c r="H37" i="12"/>
  <c r="I37" i="12" s="1"/>
  <c r="K37" i="12"/>
  <c r="L37" i="12" s="1"/>
  <c r="AF37" i="12"/>
  <c r="AG37" i="12" s="1"/>
  <c r="AI29" i="12"/>
  <c r="AJ29" i="12" s="1"/>
  <c r="AO29" i="12"/>
  <c r="K29" i="12"/>
  <c r="L29" i="12" s="1"/>
  <c r="Z29" i="12"/>
  <c r="AA29" i="12" s="1"/>
  <c r="E29" i="12"/>
  <c r="F29" i="12" s="1"/>
  <c r="AL29" i="12"/>
  <c r="AM29" i="12" s="1"/>
  <c r="Q29" i="12"/>
  <c r="R29" i="12" s="1"/>
  <c r="W29" i="12"/>
  <c r="X29" i="12" s="1"/>
  <c r="AF29" i="12"/>
  <c r="AG29" i="12" s="1"/>
  <c r="AC29" i="12"/>
  <c r="AD29" i="12" s="1"/>
  <c r="N29" i="12"/>
  <c r="O29" i="12" s="1"/>
  <c r="T29" i="12"/>
  <c r="U29" i="12" s="1"/>
  <c r="H29" i="12"/>
  <c r="I29" i="12" s="1"/>
  <c r="E49" i="12"/>
  <c r="F49" i="12" s="1"/>
  <c r="Z49" i="12"/>
  <c r="AA49" i="12" s="1"/>
  <c r="Q49" i="12"/>
  <c r="R49" i="12" s="1"/>
  <c r="AC49" i="12"/>
  <c r="AD49" i="12" s="1"/>
  <c r="W49" i="12"/>
  <c r="X49" i="12" s="1"/>
  <c r="AO49" i="12"/>
  <c r="AF49" i="12"/>
  <c r="AG49" i="12" s="1"/>
  <c r="AL49" i="12"/>
  <c r="AM49" i="12" s="1"/>
  <c r="AI49" i="12"/>
  <c r="AJ49" i="12" s="1"/>
  <c r="N49" i="12"/>
  <c r="O49" i="12" s="1"/>
  <c r="T49" i="12"/>
  <c r="U49" i="12" s="1"/>
  <c r="K49" i="12"/>
  <c r="L49" i="12" s="1"/>
  <c r="H49" i="12"/>
  <c r="I49" i="12" s="1"/>
  <c r="AF36" i="12"/>
  <c r="AG36" i="12" s="1"/>
  <c r="AL36" i="12"/>
  <c r="AM36" i="12" s="1"/>
  <c r="K36" i="12"/>
  <c r="L36" i="12" s="1"/>
  <c r="N36" i="12"/>
  <c r="O36" i="12" s="1"/>
  <c r="AI36" i="12"/>
  <c r="AJ36" i="12" s="1"/>
  <c r="H36" i="12"/>
  <c r="I36" i="12" s="1"/>
  <c r="E36" i="12"/>
  <c r="F36" i="12" s="1"/>
  <c r="AO36" i="12"/>
  <c r="Z36" i="12"/>
  <c r="AA36" i="12" s="1"/>
  <c r="Q36" i="12"/>
  <c r="R36" i="12" s="1"/>
  <c r="T36" i="12"/>
  <c r="U36" i="12" s="1"/>
  <c r="W36" i="12"/>
  <c r="X36" i="12" s="1"/>
  <c r="AC36" i="12"/>
  <c r="AD36" i="12" s="1"/>
  <c r="N28" i="12"/>
  <c r="O28" i="12" s="1"/>
  <c r="W28" i="12"/>
  <c r="X28" i="12" s="1"/>
  <c r="AI28" i="12"/>
  <c r="AJ28" i="12" s="1"/>
  <c r="Z28" i="12"/>
  <c r="AA28" i="12" s="1"/>
  <c r="K28" i="12"/>
  <c r="L28" i="12" s="1"/>
  <c r="AC28" i="12"/>
  <c r="AD28" i="12" s="1"/>
  <c r="AO28" i="12"/>
  <c r="H28" i="12"/>
  <c r="I28" i="12" s="1"/>
  <c r="AF28" i="12"/>
  <c r="AG28" i="12" s="1"/>
  <c r="Q28" i="12"/>
  <c r="R28" i="12" s="1"/>
  <c r="AL28" i="12"/>
  <c r="AM28" i="12" s="1"/>
  <c r="T28" i="12"/>
  <c r="U28" i="12" s="1"/>
  <c r="E28" i="12"/>
  <c r="F28" i="12" s="1"/>
  <c r="AF64" i="12"/>
  <c r="AG64" i="12" s="1"/>
  <c r="E64" i="12"/>
  <c r="F64" i="12" s="1"/>
  <c r="K64" i="12"/>
  <c r="L64" i="12" s="1"/>
  <c r="AO64" i="12"/>
  <c r="Z64" i="12"/>
  <c r="AA64" i="12" s="1"/>
  <c r="AC64" i="12"/>
  <c r="AD64" i="12" s="1"/>
  <c r="W64" i="12"/>
  <c r="X64" i="12" s="1"/>
  <c r="AI64" i="12"/>
  <c r="AJ64" i="12" s="1"/>
  <c r="AL64" i="12"/>
  <c r="AM64" i="12" s="1"/>
  <c r="H64" i="12"/>
  <c r="I64" i="12" s="1"/>
  <c r="N64" i="12"/>
  <c r="O64" i="12" s="1"/>
  <c r="T64" i="12"/>
  <c r="U64" i="12" s="1"/>
  <c r="Q64" i="12"/>
  <c r="R64" i="12" s="1"/>
  <c r="E60" i="12"/>
  <c r="F60" i="12" s="1"/>
  <c r="AI60" i="12"/>
  <c r="AJ60" i="12" s="1"/>
  <c r="AO60" i="12"/>
  <c r="Z60" i="12"/>
  <c r="AA60" i="12" s="1"/>
  <c r="AL60" i="12"/>
  <c r="AM60" i="12" s="1"/>
  <c r="AF60" i="12"/>
  <c r="AG60" i="12" s="1"/>
  <c r="AC60" i="12"/>
  <c r="AD60" i="12" s="1"/>
  <c r="N60" i="12"/>
  <c r="O60" i="12" s="1"/>
  <c r="T60" i="12"/>
  <c r="U60" i="12" s="1"/>
  <c r="Q60" i="12"/>
  <c r="R60" i="12" s="1"/>
  <c r="W60" i="12"/>
  <c r="X60" i="12" s="1"/>
  <c r="K60" i="12"/>
  <c r="L60" i="12" s="1"/>
  <c r="H60" i="12"/>
  <c r="I60" i="12" s="1"/>
  <c r="T56" i="12"/>
  <c r="U56" i="12" s="1"/>
  <c r="AI56" i="12"/>
  <c r="AJ56" i="12" s="1"/>
  <c r="Q56" i="12"/>
  <c r="R56" i="12" s="1"/>
  <c r="AC56" i="12"/>
  <c r="AD56" i="12" s="1"/>
  <c r="Z56" i="12"/>
  <c r="AA56" i="12" s="1"/>
  <c r="H56" i="12"/>
  <c r="I56" i="12" s="1"/>
  <c r="W56" i="12"/>
  <c r="X56" i="12" s="1"/>
  <c r="AL56" i="12"/>
  <c r="AM56" i="12" s="1"/>
  <c r="N56" i="12"/>
  <c r="O56" i="12" s="1"/>
  <c r="AF56" i="12"/>
  <c r="AG56" i="12" s="1"/>
  <c r="AO56" i="12"/>
  <c r="K56" i="12"/>
  <c r="L56" i="12" s="1"/>
  <c r="E56" i="12"/>
  <c r="F56" i="12" s="1"/>
  <c r="Z52" i="12"/>
  <c r="AA52" i="12" s="1"/>
  <c r="AC52" i="12"/>
  <c r="AD52" i="12" s="1"/>
  <c r="E52" i="12"/>
  <c r="F52" i="12" s="1"/>
  <c r="W52" i="12"/>
  <c r="X52" i="12" s="1"/>
  <c r="AO52" i="12"/>
  <c r="AI52" i="12"/>
  <c r="AJ52" i="12" s="1"/>
  <c r="T52" i="12"/>
  <c r="U52" i="12" s="1"/>
  <c r="AL52" i="12"/>
  <c r="AM52" i="12" s="1"/>
  <c r="AF52" i="12"/>
  <c r="AG52" i="12" s="1"/>
  <c r="Q52" i="12"/>
  <c r="R52" i="12" s="1"/>
  <c r="N52" i="12"/>
  <c r="O52" i="12" s="1"/>
  <c r="K52" i="12"/>
  <c r="L52" i="12" s="1"/>
  <c r="H52" i="12"/>
  <c r="I52" i="12" s="1"/>
  <c r="AC48" i="12"/>
  <c r="AD48" i="12" s="1"/>
  <c r="K48" i="12"/>
  <c r="L48" i="12" s="1"/>
  <c r="N48" i="12"/>
  <c r="O48" i="12" s="1"/>
  <c r="H48" i="12"/>
  <c r="I48" i="12" s="1"/>
  <c r="AO48" i="12"/>
  <c r="AF48" i="12"/>
  <c r="AG48" i="12" s="1"/>
  <c r="Z48" i="12"/>
  <c r="AA48" i="12" s="1"/>
  <c r="E48" i="12"/>
  <c r="F48" i="12" s="1"/>
  <c r="T48" i="12"/>
  <c r="U48" i="12" s="1"/>
  <c r="Q48" i="12"/>
  <c r="R48" i="12" s="1"/>
  <c r="W48" i="12"/>
  <c r="X48" i="12" s="1"/>
  <c r="AL48" i="12"/>
  <c r="AM48" i="12" s="1"/>
  <c r="AI48" i="12"/>
  <c r="AJ48" i="12" s="1"/>
  <c r="AC44" i="12"/>
  <c r="AD44" i="12" s="1"/>
  <c r="N44" i="12"/>
  <c r="O44" i="12" s="1"/>
  <c r="T44" i="12"/>
  <c r="U44" i="12" s="1"/>
  <c r="W44" i="12"/>
  <c r="X44" i="12" s="1"/>
  <c r="Q44" i="12"/>
  <c r="R44" i="12" s="1"/>
  <c r="Z44" i="12"/>
  <c r="AA44" i="12" s="1"/>
  <c r="AF44" i="12"/>
  <c r="AG44" i="12" s="1"/>
  <c r="H44" i="12"/>
  <c r="I44" i="12" s="1"/>
  <c r="K44" i="12"/>
  <c r="L44" i="12" s="1"/>
  <c r="E44" i="12"/>
  <c r="F44" i="12" s="1"/>
  <c r="AL44" i="12"/>
  <c r="AM44" i="12" s="1"/>
  <c r="AI44" i="12"/>
  <c r="AJ44" i="12" s="1"/>
  <c r="AO44" i="12"/>
  <c r="AC39" i="12"/>
  <c r="AD39" i="12" s="1"/>
  <c r="AI39" i="12"/>
  <c r="AJ39" i="12" s="1"/>
  <c r="Q39" i="12"/>
  <c r="R39" i="12" s="1"/>
  <c r="AF39" i="12"/>
  <c r="AG39" i="12" s="1"/>
  <c r="Z39" i="12"/>
  <c r="AA39" i="12" s="1"/>
  <c r="AO39" i="12"/>
  <c r="T39" i="12"/>
  <c r="U39" i="12" s="1"/>
  <c r="E39" i="12"/>
  <c r="F39" i="12" s="1"/>
  <c r="K39" i="12"/>
  <c r="L39" i="12" s="1"/>
  <c r="H39" i="12"/>
  <c r="I39" i="12" s="1"/>
  <c r="AL39" i="12"/>
  <c r="AM39" i="12" s="1"/>
  <c r="W39" i="12"/>
  <c r="X39" i="12" s="1"/>
  <c r="N39" i="12"/>
  <c r="O39" i="12" s="1"/>
  <c r="AF35" i="12"/>
  <c r="AG35" i="12" s="1"/>
  <c r="N35" i="12"/>
  <c r="O35" i="12" s="1"/>
  <c r="W35" i="12"/>
  <c r="X35" i="12" s="1"/>
  <c r="Z35" i="12"/>
  <c r="AA35" i="12" s="1"/>
  <c r="AC35" i="12"/>
  <c r="AD35" i="12" s="1"/>
  <c r="K35" i="12"/>
  <c r="L35" i="12" s="1"/>
  <c r="AO35" i="12"/>
  <c r="T35" i="12"/>
  <c r="U35" i="12" s="1"/>
  <c r="AL35" i="12"/>
  <c r="AM35" i="12" s="1"/>
  <c r="Q35" i="12"/>
  <c r="R35" i="12" s="1"/>
  <c r="AI35" i="12"/>
  <c r="AJ35" i="12" s="1"/>
  <c r="E35" i="12"/>
  <c r="F35" i="12" s="1"/>
  <c r="H35" i="12"/>
  <c r="I35" i="12" s="1"/>
  <c r="AI31" i="12"/>
  <c r="AJ31" i="12" s="1"/>
  <c r="H31" i="12"/>
  <c r="I31" i="12" s="1"/>
  <c r="AL31" i="12"/>
  <c r="AM31" i="12" s="1"/>
  <c r="E31" i="12"/>
  <c r="F31" i="12" s="1"/>
  <c r="K31" i="12"/>
  <c r="L31" i="12" s="1"/>
  <c r="T31" i="12"/>
  <c r="U31" i="12" s="1"/>
  <c r="W31" i="12"/>
  <c r="X31" i="12" s="1"/>
  <c r="N31" i="12"/>
  <c r="O31" i="12" s="1"/>
  <c r="AF31" i="12"/>
  <c r="AG31" i="12" s="1"/>
  <c r="Z31" i="12"/>
  <c r="AA31" i="12" s="1"/>
  <c r="AO31" i="12"/>
  <c r="Q31" i="12"/>
  <c r="R31" i="12" s="1"/>
  <c r="AC31" i="12"/>
  <c r="AD31" i="12" s="1"/>
  <c r="AC27" i="12"/>
  <c r="AD27" i="12" s="1"/>
  <c r="Z27" i="12"/>
  <c r="AA27" i="12" s="1"/>
  <c r="AL27" i="12"/>
  <c r="AM27" i="12" s="1"/>
  <c r="Q27" i="12"/>
  <c r="R27" i="12" s="1"/>
  <c r="K27" i="12"/>
  <c r="L27" i="12" s="1"/>
  <c r="W27" i="12"/>
  <c r="X27" i="12" s="1"/>
  <c r="AF27" i="12"/>
  <c r="AG27" i="12" s="1"/>
  <c r="AO27" i="12"/>
  <c r="H27" i="12"/>
  <c r="I27" i="12" s="1"/>
  <c r="T27" i="12"/>
  <c r="U27" i="12" s="1"/>
  <c r="N27" i="12"/>
  <c r="O27" i="12" s="1"/>
  <c r="E27" i="12"/>
  <c r="F27" i="12" s="1"/>
  <c r="AI27" i="12"/>
  <c r="AJ27" i="12" s="1"/>
  <c r="W63" i="12"/>
  <c r="X63" i="12" s="1"/>
  <c r="Z63" i="12"/>
  <c r="AA63" i="12" s="1"/>
  <c r="T63" i="12"/>
  <c r="U63" i="12" s="1"/>
  <c r="Q63" i="12"/>
  <c r="R63" i="12" s="1"/>
  <c r="K63" i="12"/>
  <c r="L63" i="12" s="1"/>
  <c r="H63" i="12"/>
  <c r="I63" i="12" s="1"/>
  <c r="N63" i="12"/>
  <c r="O63" i="12" s="1"/>
  <c r="AO63" i="12"/>
  <c r="AL63" i="12"/>
  <c r="AM63" i="12" s="1"/>
  <c r="AC63" i="12"/>
  <c r="AD63" i="12" s="1"/>
  <c r="E63" i="12"/>
  <c r="F63" i="12" s="1"/>
  <c r="AF63" i="12"/>
  <c r="AG63" i="12" s="1"/>
  <c r="AI63" i="12"/>
  <c r="AJ63" i="12" s="1"/>
  <c r="AL59" i="12"/>
  <c r="AM59" i="12" s="1"/>
  <c r="N59" i="12"/>
  <c r="O59" i="12" s="1"/>
  <c r="Z59" i="12"/>
  <c r="AA59" i="12" s="1"/>
  <c r="AC59" i="12"/>
  <c r="AD59" i="12" s="1"/>
  <c r="Q59" i="12"/>
  <c r="R59" i="12" s="1"/>
  <c r="AF59" i="12"/>
  <c r="AG59" i="12" s="1"/>
  <c r="T59" i="12"/>
  <c r="U59" i="12" s="1"/>
  <c r="K59" i="12"/>
  <c r="L59" i="12" s="1"/>
  <c r="H59" i="12"/>
  <c r="I59" i="12" s="1"/>
  <c r="W59" i="12"/>
  <c r="X59" i="12" s="1"/>
  <c r="AI59" i="12"/>
  <c r="AJ59" i="12" s="1"/>
  <c r="AO59" i="12"/>
  <c r="E59" i="12"/>
  <c r="F59" i="12" s="1"/>
  <c r="AC55" i="12"/>
  <c r="AD55" i="12" s="1"/>
  <c r="AL55" i="12"/>
  <c r="AM55" i="12" s="1"/>
  <c r="AO55" i="12"/>
  <c r="AF55" i="12"/>
  <c r="AG55" i="12" s="1"/>
  <c r="N55" i="12"/>
  <c r="O55" i="12" s="1"/>
  <c r="E55" i="12"/>
  <c r="F55" i="12" s="1"/>
  <c r="K55" i="12"/>
  <c r="L55" i="12" s="1"/>
  <c r="Q55" i="12"/>
  <c r="R55" i="12" s="1"/>
  <c r="AI55" i="12"/>
  <c r="AJ55" i="12" s="1"/>
  <c r="H55" i="12"/>
  <c r="I55" i="12" s="1"/>
  <c r="Z55" i="12"/>
  <c r="AA55" i="12" s="1"/>
  <c r="T55" i="12"/>
  <c r="U55" i="12" s="1"/>
  <c r="W55" i="12"/>
  <c r="X55" i="12" s="1"/>
  <c r="AI51" i="12"/>
  <c r="AJ51" i="12" s="1"/>
  <c r="Z51" i="12"/>
  <c r="AA51" i="12" s="1"/>
  <c r="Q51" i="12"/>
  <c r="R51" i="12" s="1"/>
  <c r="E51" i="12"/>
  <c r="F51" i="12" s="1"/>
  <c r="AF51" i="12"/>
  <c r="AG51" i="12" s="1"/>
  <c r="T51" i="12"/>
  <c r="U51" i="12" s="1"/>
  <c r="AC51" i="12"/>
  <c r="AD51" i="12" s="1"/>
  <c r="W51" i="12"/>
  <c r="X51" i="12" s="1"/>
  <c r="AL51" i="12"/>
  <c r="AM51" i="12" s="1"/>
  <c r="K51" i="12"/>
  <c r="L51" i="12" s="1"/>
  <c r="H51" i="12"/>
  <c r="I51" i="12" s="1"/>
  <c r="N51" i="12"/>
  <c r="O51" i="12" s="1"/>
  <c r="AO51" i="12"/>
  <c r="Z47" i="12"/>
  <c r="AA47" i="12" s="1"/>
  <c r="E47" i="12"/>
  <c r="F47" i="12" s="1"/>
  <c r="T47" i="12"/>
  <c r="U47" i="12" s="1"/>
  <c r="AI47" i="12"/>
  <c r="AJ47" i="12" s="1"/>
  <c r="AO47" i="12"/>
  <c r="AC47" i="12"/>
  <c r="AD47" i="12" s="1"/>
  <c r="Q47" i="12"/>
  <c r="R47" i="12" s="1"/>
  <c r="N47" i="12"/>
  <c r="O47" i="12" s="1"/>
  <c r="AF47" i="12"/>
  <c r="AG47" i="12" s="1"/>
  <c r="K47" i="12"/>
  <c r="L47" i="12" s="1"/>
  <c r="AL47" i="12"/>
  <c r="AM47" i="12" s="1"/>
  <c r="W47" i="12"/>
  <c r="X47" i="12" s="1"/>
  <c r="H47" i="12"/>
  <c r="I47" i="12" s="1"/>
  <c r="E42" i="12"/>
  <c r="F42" i="12" s="1"/>
  <c r="AL42" i="12"/>
  <c r="AM42" i="12" s="1"/>
  <c r="N42" i="12"/>
  <c r="O42" i="12" s="1"/>
  <c r="H42" i="12"/>
  <c r="I42" i="12" s="1"/>
  <c r="K42" i="12"/>
  <c r="L42" i="12" s="1"/>
  <c r="AF42" i="12"/>
  <c r="AG42" i="12" s="1"/>
  <c r="AI42" i="12"/>
  <c r="AJ42" i="12" s="1"/>
  <c r="Q42" i="12"/>
  <c r="R42" i="12" s="1"/>
  <c r="Z42" i="12"/>
  <c r="AA42" i="12" s="1"/>
  <c r="W42" i="12"/>
  <c r="X42" i="12" s="1"/>
  <c r="AO42" i="12"/>
  <c r="AC42" i="12"/>
  <c r="AD42" i="12" s="1"/>
  <c r="T42" i="12"/>
  <c r="U42" i="12" s="1"/>
  <c r="K38" i="12"/>
  <c r="L38" i="12" s="1"/>
  <c r="T38" i="12"/>
  <c r="U38" i="12" s="1"/>
  <c r="E38" i="12"/>
  <c r="F38" i="12" s="1"/>
  <c r="W38" i="12"/>
  <c r="X38" i="12" s="1"/>
  <c r="Z38" i="12"/>
  <c r="AA38" i="12" s="1"/>
  <c r="H38" i="12"/>
  <c r="I38" i="12" s="1"/>
  <c r="AF38" i="12"/>
  <c r="AG38" i="12" s="1"/>
  <c r="AO38" i="12"/>
  <c r="N38" i="12"/>
  <c r="O38" i="12" s="1"/>
  <c r="AC38" i="12"/>
  <c r="AD38" i="12" s="1"/>
  <c r="AI38" i="12"/>
  <c r="AJ38" i="12" s="1"/>
  <c r="Q38" i="12"/>
  <c r="R38" i="12" s="1"/>
  <c r="AL38" i="12"/>
  <c r="AM38" i="12" s="1"/>
  <c r="AF34" i="12"/>
  <c r="AG34" i="12" s="1"/>
  <c r="AO34" i="12"/>
  <c r="AC34" i="12"/>
  <c r="AD34" i="12" s="1"/>
  <c r="Z34" i="12"/>
  <c r="AA34" i="12" s="1"/>
  <c r="AI34" i="12"/>
  <c r="AJ34" i="12" s="1"/>
  <c r="N34" i="12"/>
  <c r="O34" i="12" s="1"/>
  <c r="T34" i="12"/>
  <c r="U34" i="12" s="1"/>
  <c r="Q34" i="12"/>
  <c r="R34" i="12" s="1"/>
  <c r="H34" i="12"/>
  <c r="I34" i="12" s="1"/>
  <c r="E34" i="12"/>
  <c r="F34" i="12" s="1"/>
  <c r="AL34" i="12"/>
  <c r="AM34" i="12" s="1"/>
  <c r="W34" i="12"/>
  <c r="X34" i="12" s="1"/>
  <c r="K34" i="12"/>
  <c r="L34" i="12" s="1"/>
  <c r="AC30" i="12"/>
  <c r="AD30" i="12" s="1"/>
  <c r="Q30" i="12"/>
  <c r="R30" i="12" s="1"/>
  <c r="T30" i="12"/>
  <c r="U30" i="12" s="1"/>
  <c r="Z30" i="12"/>
  <c r="AA30" i="12" s="1"/>
  <c r="W30" i="12"/>
  <c r="X30" i="12" s="1"/>
  <c r="K30" i="12"/>
  <c r="L30" i="12" s="1"/>
  <c r="AF30" i="12"/>
  <c r="AG30" i="12" s="1"/>
  <c r="H30" i="12"/>
  <c r="I30" i="12" s="1"/>
  <c r="E30" i="12"/>
  <c r="F30" i="12" s="1"/>
  <c r="AO30" i="12"/>
  <c r="AL30" i="12"/>
  <c r="AM30" i="12" s="1"/>
  <c r="AI30" i="12"/>
  <c r="AJ30" i="12" s="1"/>
  <c r="N30" i="12"/>
  <c r="O30" i="12" s="1"/>
  <c r="AL26" i="12"/>
  <c r="AM26" i="12" s="1"/>
  <c r="Q26" i="12"/>
  <c r="R26" i="12" s="1"/>
  <c r="H26" i="12"/>
  <c r="I26" i="12" s="1"/>
  <c r="N26" i="12"/>
  <c r="O26" i="12" s="1"/>
  <c r="AI26" i="12"/>
  <c r="AJ26" i="12" s="1"/>
  <c r="K26" i="12"/>
  <c r="L26" i="12" s="1"/>
  <c r="T26" i="12"/>
  <c r="U26" i="12" s="1"/>
  <c r="E26" i="12"/>
  <c r="F26" i="12" s="1"/>
  <c r="AC26" i="12"/>
  <c r="AD26" i="12" s="1"/>
  <c r="W26" i="12"/>
  <c r="X26" i="12" s="1"/>
  <c r="Z26" i="12"/>
  <c r="AA26" i="12" s="1"/>
  <c r="AO26" i="12"/>
  <c r="AF26" i="12"/>
  <c r="AG26" i="12" s="1"/>
  <c r="AF54" i="12"/>
  <c r="AG54" i="12" s="1"/>
  <c r="AL54" i="12"/>
  <c r="AM54" i="12" s="1"/>
  <c r="E54" i="12"/>
  <c r="F54" i="12" s="1"/>
  <c r="Z54" i="12"/>
  <c r="AA54" i="12" s="1"/>
  <c r="AO54" i="12"/>
  <c r="H54" i="12"/>
  <c r="I54" i="12" s="1"/>
  <c r="AI54" i="12"/>
  <c r="AJ54" i="12" s="1"/>
  <c r="Q54" i="12"/>
  <c r="R54" i="12" s="1"/>
  <c r="N54" i="12"/>
  <c r="O54" i="12" s="1"/>
  <c r="W54" i="12"/>
  <c r="X54" i="12" s="1"/>
  <c r="K54" i="12"/>
  <c r="L54" i="12" s="1"/>
  <c r="AC54" i="12"/>
  <c r="AD54" i="12" s="1"/>
  <c r="T54" i="12"/>
  <c r="U54" i="12" s="1"/>
  <c r="T41" i="12"/>
  <c r="U41" i="12" s="1"/>
  <c r="W41" i="12"/>
  <c r="X41" i="12" s="1"/>
  <c r="AC41" i="12"/>
  <c r="AD41" i="12" s="1"/>
  <c r="Z41" i="12"/>
  <c r="AA41" i="12" s="1"/>
  <c r="AI41" i="12"/>
  <c r="AJ41" i="12" s="1"/>
  <c r="AF41" i="12"/>
  <c r="AG41" i="12" s="1"/>
  <c r="N41" i="12"/>
  <c r="O41" i="12" s="1"/>
  <c r="Q41" i="12"/>
  <c r="R41" i="12" s="1"/>
  <c r="H41" i="12"/>
  <c r="I41" i="12" s="1"/>
  <c r="AL41" i="12"/>
  <c r="AM41" i="12" s="1"/>
  <c r="AO41" i="12"/>
  <c r="K41" i="12"/>
  <c r="L41" i="12" s="1"/>
  <c r="E41" i="12"/>
  <c r="F41" i="12" s="1"/>
  <c r="T33" i="12"/>
  <c r="U33" i="12" s="1"/>
  <c r="AL33" i="12"/>
  <c r="AM33" i="12" s="1"/>
  <c r="N33" i="12"/>
  <c r="O33" i="12" s="1"/>
  <c r="K33" i="12"/>
  <c r="L33" i="12" s="1"/>
  <c r="H33" i="12"/>
  <c r="I33" i="12" s="1"/>
  <c r="AO33" i="12"/>
  <c r="Q33" i="12"/>
  <c r="R33" i="12" s="1"/>
  <c r="E33" i="12"/>
  <c r="F33" i="12" s="1"/>
  <c r="W33" i="12"/>
  <c r="X33" i="12" s="1"/>
  <c r="Z33" i="12"/>
  <c r="AA33" i="12" s="1"/>
  <c r="AI33" i="12"/>
  <c r="AJ33" i="12" s="1"/>
  <c r="AF33" i="12"/>
  <c r="AG33" i="12" s="1"/>
  <c r="AC33" i="12"/>
  <c r="AD33" i="12" s="1"/>
  <c r="Q25" i="12"/>
  <c r="R25" i="12" s="1"/>
  <c r="AI25" i="12"/>
  <c r="AJ25" i="12" s="1"/>
  <c r="T25" i="12"/>
  <c r="U25" i="12" s="1"/>
  <c r="Z25" i="12"/>
  <c r="AA25" i="12" s="1"/>
  <c r="AC25" i="12"/>
  <c r="AD25" i="12" s="1"/>
  <c r="K25" i="12"/>
  <c r="L25" i="12" s="1"/>
  <c r="AO25" i="12"/>
  <c r="E25" i="12"/>
  <c r="F25" i="12" s="1"/>
  <c r="N25" i="12"/>
  <c r="O25" i="12" s="1"/>
  <c r="W25" i="12"/>
  <c r="X25" i="12" s="1"/>
  <c r="H25" i="12"/>
  <c r="I25" i="12" s="1"/>
  <c r="AF25" i="12"/>
  <c r="AG25" i="12" s="1"/>
  <c r="AL25" i="12"/>
  <c r="AM25" i="12" s="1"/>
  <c r="E65" i="12"/>
  <c r="F65" i="12" s="1"/>
  <c r="H65" i="12"/>
  <c r="I65" i="12" s="1"/>
  <c r="Z65" i="12"/>
  <c r="AA65" i="12" s="1"/>
  <c r="K65" i="12"/>
  <c r="L65" i="12" s="1"/>
  <c r="AO65" i="12"/>
  <c r="AF65" i="12"/>
  <c r="AG65" i="12" s="1"/>
  <c r="AC65" i="12"/>
  <c r="AD65" i="12" s="1"/>
  <c r="W65" i="12"/>
  <c r="X65" i="12" s="1"/>
  <c r="AI65" i="12"/>
  <c r="AJ65" i="12" s="1"/>
  <c r="AL65" i="12"/>
  <c r="AM65" i="12" s="1"/>
  <c r="N65" i="12"/>
  <c r="O65" i="12" s="1"/>
  <c r="T65" i="12"/>
  <c r="U65" i="12" s="1"/>
  <c r="Q65" i="12"/>
  <c r="R65" i="12" s="1"/>
  <c r="AL61" i="12"/>
  <c r="AM61" i="12" s="1"/>
  <c r="T61" i="12"/>
  <c r="U61" i="12" s="1"/>
  <c r="W61" i="12"/>
  <c r="X61" i="12" s="1"/>
  <c r="AO61" i="12"/>
  <c r="AI61" i="12"/>
  <c r="AJ61" i="12" s="1"/>
  <c r="AF61" i="12"/>
  <c r="AG61" i="12" s="1"/>
  <c r="Z61" i="12"/>
  <c r="AA61" i="12" s="1"/>
  <c r="E61" i="12"/>
  <c r="F61" i="12" s="1"/>
  <c r="Q61" i="12"/>
  <c r="R61" i="12" s="1"/>
  <c r="K61" i="12"/>
  <c r="L61" i="12" s="1"/>
  <c r="H61" i="12"/>
  <c r="I61" i="12" s="1"/>
  <c r="N61" i="12"/>
  <c r="O61" i="12" s="1"/>
  <c r="AC61" i="12"/>
  <c r="AD61" i="12" s="1"/>
  <c r="W57" i="12"/>
  <c r="X57" i="12" s="1"/>
  <c r="Z57" i="12"/>
  <c r="AA57" i="12" s="1"/>
  <c r="Q57" i="12"/>
  <c r="R57" i="12" s="1"/>
  <c r="T57" i="12"/>
  <c r="U57" i="12" s="1"/>
  <c r="K57" i="12"/>
  <c r="L57" i="12" s="1"/>
  <c r="AC57" i="12"/>
  <c r="AD57" i="12" s="1"/>
  <c r="AO57" i="12"/>
  <c r="N57" i="12"/>
  <c r="O57" i="12" s="1"/>
  <c r="H57" i="12"/>
  <c r="I57" i="12" s="1"/>
  <c r="E57" i="12"/>
  <c r="F57" i="12" s="1"/>
  <c r="AL57" i="12"/>
  <c r="AM57" i="12" s="1"/>
  <c r="AI57" i="12"/>
  <c r="AJ57" i="12" s="1"/>
  <c r="AF57" i="12"/>
  <c r="AG57" i="12" s="1"/>
  <c r="AF53" i="12"/>
  <c r="AG53" i="12" s="1"/>
  <c r="AC53" i="12"/>
  <c r="AD53" i="12" s="1"/>
  <c r="Z53" i="12"/>
  <c r="AA53" i="12" s="1"/>
  <c r="W53" i="12"/>
  <c r="X53" i="12" s="1"/>
  <c r="Q53" i="12"/>
  <c r="R53" i="12" s="1"/>
  <c r="AL53" i="12"/>
  <c r="AM53" i="12" s="1"/>
  <c r="K53" i="12"/>
  <c r="L53" i="12" s="1"/>
  <c r="H53" i="12"/>
  <c r="I53" i="12" s="1"/>
  <c r="T53" i="12"/>
  <c r="U53" i="12" s="1"/>
  <c r="N53" i="12"/>
  <c r="O53" i="12" s="1"/>
  <c r="AI53" i="12"/>
  <c r="AJ53" i="12" s="1"/>
  <c r="AO53" i="12"/>
  <c r="E53" i="12"/>
  <c r="F53" i="12" s="1"/>
  <c r="E45" i="12"/>
  <c r="F45" i="12" s="1"/>
  <c r="K45" i="12"/>
  <c r="L45" i="12" s="1"/>
  <c r="N45" i="12"/>
  <c r="O45" i="12" s="1"/>
  <c r="AC45" i="12"/>
  <c r="AD45" i="12" s="1"/>
  <c r="AI45" i="12"/>
  <c r="AJ45" i="12" s="1"/>
  <c r="T45" i="12"/>
  <c r="U45" i="12" s="1"/>
  <c r="H45" i="12"/>
  <c r="I45" i="12" s="1"/>
  <c r="AO45" i="12"/>
  <c r="AL45" i="12"/>
  <c r="AM45" i="12" s="1"/>
  <c r="AF45" i="12"/>
  <c r="AG45" i="12" s="1"/>
  <c r="Q45" i="12"/>
  <c r="R45" i="12" s="1"/>
  <c r="Z45" i="12"/>
  <c r="AA45" i="12" s="1"/>
  <c r="W45" i="12"/>
  <c r="X45" i="12" s="1"/>
  <c r="N40" i="12"/>
  <c r="O40" i="12" s="1"/>
  <c r="Z40" i="12"/>
  <c r="AA40" i="12" s="1"/>
  <c r="W40" i="12"/>
  <c r="X40" i="12" s="1"/>
  <c r="AL40" i="12"/>
  <c r="AM40" i="12" s="1"/>
  <c r="K40" i="12"/>
  <c r="L40" i="12" s="1"/>
  <c r="H40" i="12"/>
  <c r="I40" i="12" s="1"/>
  <c r="E40" i="12"/>
  <c r="F40" i="12" s="1"/>
  <c r="Q40" i="12"/>
  <c r="R40" i="12" s="1"/>
  <c r="AI40" i="12"/>
  <c r="AJ40" i="12" s="1"/>
  <c r="AF40" i="12"/>
  <c r="AG40" i="12" s="1"/>
  <c r="AO40" i="12"/>
  <c r="AC40" i="12"/>
  <c r="AD40" i="12" s="1"/>
  <c r="T40" i="12"/>
  <c r="U40" i="12" s="1"/>
  <c r="AC32" i="12"/>
  <c r="AD32" i="12" s="1"/>
  <c r="W32" i="12"/>
  <c r="X32" i="12" s="1"/>
  <c r="AL32" i="12"/>
  <c r="AM32" i="12" s="1"/>
  <c r="AI32" i="12"/>
  <c r="AJ32" i="12" s="1"/>
  <c r="Q32" i="12"/>
  <c r="R32" i="12" s="1"/>
  <c r="T32" i="12"/>
  <c r="U32" i="12" s="1"/>
  <c r="AF32" i="12"/>
  <c r="AG32" i="12" s="1"/>
  <c r="E32" i="12"/>
  <c r="F32" i="12" s="1"/>
  <c r="AO32" i="12"/>
  <c r="H32" i="12"/>
  <c r="I32" i="12" s="1"/>
  <c r="K32" i="12"/>
  <c r="L32" i="12" s="1"/>
  <c r="N32" i="12"/>
  <c r="O32" i="12" s="1"/>
  <c r="Z32" i="12"/>
  <c r="AA32" i="12" s="1"/>
  <c r="L73" i="11"/>
  <c r="O73" i="11" s="1"/>
  <c r="R73" i="11" s="1"/>
  <c r="U73" i="11" s="1"/>
  <c r="X73" i="11" s="1"/>
  <c r="AA73" i="11" s="1"/>
  <c r="AD73" i="11" s="1"/>
  <c r="AG73" i="11" s="1"/>
  <c r="AJ73" i="11" s="1"/>
  <c r="AM73" i="11" s="1"/>
  <c r="AM43" i="10"/>
  <c r="C17" i="10"/>
  <c r="AP22" i="10"/>
  <c r="AP40" i="10"/>
  <c r="C40" i="10" s="1"/>
  <c r="AP32" i="10"/>
  <c r="C32" i="10" s="1"/>
  <c r="AP35" i="10"/>
  <c r="C35" i="10" s="1"/>
  <c r="AP55" i="10"/>
  <c r="C55" i="10" s="1"/>
  <c r="AP37" i="10"/>
  <c r="C37" i="10" s="1"/>
  <c r="AP65" i="10"/>
  <c r="C65" i="10" s="1"/>
  <c r="AP54" i="10"/>
  <c r="C54" i="10" s="1"/>
  <c r="AP66" i="10"/>
  <c r="C66" i="10" s="1"/>
  <c r="AP52" i="10"/>
  <c r="C52" i="10" s="1"/>
  <c r="AP39" i="10"/>
  <c r="C39" i="10" s="1"/>
  <c r="AP30" i="10"/>
  <c r="C30" i="10" s="1"/>
  <c r="AP47" i="10"/>
  <c r="C47" i="10" s="1"/>
  <c r="AP42" i="10"/>
  <c r="C42" i="10" s="1"/>
  <c r="AP38" i="10"/>
  <c r="C38" i="10" s="1"/>
  <c r="AP25" i="10"/>
  <c r="C25" i="10" s="1"/>
  <c r="AP57" i="10"/>
  <c r="C57" i="10" s="1"/>
  <c r="F43" i="10"/>
  <c r="AP49" i="10"/>
  <c r="C49" i="10" s="1"/>
  <c r="I67" i="10"/>
  <c r="AP63" i="10"/>
  <c r="C63" i="10" s="1"/>
  <c r="AP59" i="10"/>
  <c r="C59" i="10" s="1"/>
  <c r="AP60" i="10"/>
  <c r="C60" i="10" s="1"/>
  <c r="AA43" i="10"/>
  <c r="AP58" i="10"/>
  <c r="C58" i="10" s="1"/>
  <c r="R43" i="10"/>
  <c r="AP28" i="10"/>
  <c r="C28" i="10" s="1"/>
  <c r="AP36" i="10"/>
  <c r="C36" i="10" s="1"/>
  <c r="U43" i="10"/>
  <c r="AP26" i="10"/>
  <c r="C26" i="10" s="1"/>
  <c r="AP33" i="10"/>
  <c r="C33" i="10" s="1"/>
  <c r="AP56" i="10"/>
  <c r="C56" i="10" s="1"/>
  <c r="AP41" i="10"/>
  <c r="C41" i="10" s="1"/>
  <c r="AP34" i="10"/>
  <c r="C34" i="10" s="1"/>
  <c r="AP31" i="10"/>
  <c r="C31" i="10" s="1"/>
  <c r="AJ43" i="10"/>
  <c r="AP44" i="10"/>
  <c r="C44" i="10" s="1"/>
  <c r="AP51" i="10"/>
  <c r="C51" i="10" s="1"/>
  <c r="AD67" i="10"/>
  <c r="U67" i="10"/>
  <c r="X67" i="10"/>
  <c r="AA67" i="10"/>
  <c r="F67" i="10"/>
  <c r="AP48" i="10"/>
  <c r="C48" i="10" s="1"/>
  <c r="AP64" i="10"/>
  <c r="C64" i="10" s="1"/>
  <c r="AP61" i="10"/>
  <c r="C61" i="10" s="1"/>
  <c r="AM67" i="10"/>
  <c r="AP45" i="10"/>
  <c r="C45" i="10" s="1"/>
  <c r="AG67" i="10"/>
  <c r="X43" i="10"/>
  <c r="AJ67" i="10"/>
  <c r="AP27" i="10"/>
  <c r="C27" i="10" s="1"/>
  <c r="R67" i="10"/>
  <c r="AP53" i="10"/>
  <c r="C53" i="10" s="1"/>
  <c r="AP46" i="10"/>
  <c r="C46" i="10" s="1"/>
  <c r="L43" i="10"/>
  <c r="AG43" i="10"/>
  <c r="AP62" i="10"/>
  <c r="AP29" i="10"/>
  <c r="C29" i="10" s="1"/>
  <c r="AD43" i="10"/>
  <c r="O43" i="10"/>
  <c r="AP50" i="10"/>
  <c r="C50" i="10" s="1"/>
  <c r="L67" i="10"/>
  <c r="I43" i="10"/>
  <c r="O67" i="10"/>
  <c r="AP66" i="15" l="1"/>
  <c r="C66" i="15" s="1"/>
  <c r="AP55" i="15"/>
  <c r="C55" i="15" s="1"/>
  <c r="AP37" i="13"/>
  <c r="C37" i="13" s="1"/>
  <c r="AP61" i="13"/>
  <c r="C61" i="13" s="1"/>
  <c r="AP54" i="13"/>
  <c r="C54" i="13" s="1"/>
  <c r="AP55" i="13"/>
  <c r="C55" i="13" s="1"/>
  <c r="AP31" i="13"/>
  <c r="C31" i="13" s="1"/>
  <c r="AP34" i="15"/>
  <c r="C34" i="15" s="1"/>
  <c r="AP36" i="15"/>
  <c r="C36" i="15" s="1"/>
  <c r="AP58" i="15"/>
  <c r="C58" i="15" s="1"/>
  <c r="AP51" i="15"/>
  <c r="C51" i="15" s="1"/>
  <c r="AP42" i="15"/>
  <c r="C42" i="15" s="1"/>
  <c r="AP30" i="15"/>
  <c r="C30" i="15" s="1"/>
  <c r="AP56" i="15"/>
  <c r="C56" i="15" s="1"/>
  <c r="AP62" i="15"/>
  <c r="C62" i="15" s="1"/>
  <c r="AP57" i="15"/>
  <c r="C57" i="15" s="1"/>
  <c r="AP65" i="15"/>
  <c r="C65" i="15" s="1"/>
  <c r="R43" i="15"/>
  <c r="F43" i="15"/>
  <c r="AJ43" i="15"/>
  <c r="AG43" i="15"/>
  <c r="AG67" i="15"/>
  <c r="U67" i="15"/>
  <c r="AJ67" i="15"/>
  <c r="AM67" i="15"/>
  <c r="AP64" i="15"/>
  <c r="C64" i="15" s="1"/>
  <c r="AP29" i="15"/>
  <c r="C29" i="15" s="1"/>
  <c r="AP27" i="15"/>
  <c r="C27" i="15" s="1"/>
  <c r="L43" i="15"/>
  <c r="I43" i="15"/>
  <c r="AA43" i="15"/>
  <c r="AM43" i="15"/>
  <c r="AP45" i="15"/>
  <c r="C45" i="15" s="1"/>
  <c r="AP26" i="15"/>
  <c r="C26" i="15" s="1"/>
  <c r="AP38" i="15"/>
  <c r="C38" i="15" s="1"/>
  <c r="AP59" i="15"/>
  <c r="C59" i="15" s="1"/>
  <c r="F67" i="15"/>
  <c r="AP44" i="15"/>
  <c r="R67" i="15"/>
  <c r="X67" i="15"/>
  <c r="AP53" i="15"/>
  <c r="C53" i="15" s="1"/>
  <c r="AP63" i="15"/>
  <c r="C63" i="15" s="1"/>
  <c r="AP48" i="15"/>
  <c r="C48" i="15" s="1"/>
  <c r="AP37" i="15"/>
  <c r="C37" i="15" s="1"/>
  <c r="AP35" i="15"/>
  <c r="C35" i="15" s="1"/>
  <c r="AP61" i="15"/>
  <c r="C61" i="15" s="1"/>
  <c r="AP28" i="15"/>
  <c r="C28" i="15" s="1"/>
  <c r="O43" i="15"/>
  <c r="AD43" i="15"/>
  <c r="X43" i="15"/>
  <c r="U43" i="15"/>
  <c r="AP32" i="15"/>
  <c r="C32" i="15" s="1"/>
  <c r="AA67" i="15"/>
  <c r="I67" i="15"/>
  <c r="AP50" i="15"/>
  <c r="C50" i="15" s="1"/>
  <c r="AP31" i="15"/>
  <c r="C31" i="15" s="1"/>
  <c r="AP39" i="15"/>
  <c r="C39" i="15" s="1"/>
  <c r="AP60" i="15"/>
  <c r="C60" i="15" s="1"/>
  <c r="AP46" i="15"/>
  <c r="C46" i="15" s="1"/>
  <c r="AP25" i="15"/>
  <c r="C25" i="15" s="1"/>
  <c r="AP54" i="15"/>
  <c r="C54" i="15" s="1"/>
  <c r="AP47" i="15"/>
  <c r="C47" i="15" s="1"/>
  <c r="AP49" i="15"/>
  <c r="C49" i="15" s="1"/>
  <c r="AP40" i="15"/>
  <c r="C40" i="15" s="1"/>
  <c r="AP33" i="15"/>
  <c r="C33" i="15" s="1"/>
  <c r="AP41" i="15"/>
  <c r="C41" i="15" s="1"/>
  <c r="AD67" i="15"/>
  <c r="O67" i="15"/>
  <c r="L67" i="15"/>
  <c r="AP52" i="15"/>
  <c r="C52" i="15" s="1"/>
  <c r="AP28" i="13"/>
  <c r="C28" i="13" s="1"/>
  <c r="AP29" i="13"/>
  <c r="C29" i="13" s="1"/>
  <c r="AP46" i="13"/>
  <c r="C46" i="13" s="1"/>
  <c r="AP50" i="13"/>
  <c r="C50" i="13" s="1"/>
  <c r="I43" i="13"/>
  <c r="AJ43" i="13"/>
  <c r="AP40" i="13"/>
  <c r="C40" i="13" s="1"/>
  <c r="AP26" i="13"/>
  <c r="C26" i="13" s="1"/>
  <c r="AP30" i="13"/>
  <c r="C30" i="13" s="1"/>
  <c r="AP34" i="13"/>
  <c r="C34" i="13" s="1"/>
  <c r="AP51" i="13"/>
  <c r="C51" i="13" s="1"/>
  <c r="AP35" i="13"/>
  <c r="C35" i="13" s="1"/>
  <c r="I67" i="13"/>
  <c r="L67" i="13"/>
  <c r="AM67" i="13"/>
  <c r="AP44" i="13"/>
  <c r="F67" i="13"/>
  <c r="AG67" i="13"/>
  <c r="AP48" i="13"/>
  <c r="C48" i="13" s="1"/>
  <c r="AP52" i="13"/>
  <c r="C52" i="13" s="1"/>
  <c r="AP56" i="13"/>
  <c r="C56" i="13" s="1"/>
  <c r="AP60" i="13"/>
  <c r="C60" i="13" s="1"/>
  <c r="AP66" i="13"/>
  <c r="C66" i="13" s="1"/>
  <c r="F43" i="13"/>
  <c r="U43" i="13"/>
  <c r="AP45" i="13"/>
  <c r="C45" i="13" s="1"/>
  <c r="AP57" i="13"/>
  <c r="C57" i="13" s="1"/>
  <c r="AP41" i="13"/>
  <c r="C41" i="13" s="1"/>
  <c r="AP47" i="13"/>
  <c r="C47" i="13" s="1"/>
  <c r="AP59" i="13"/>
  <c r="C59" i="13" s="1"/>
  <c r="AA67" i="13"/>
  <c r="O67" i="13"/>
  <c r="AP64" i="13"/>
  <c r="C64" i="13" s="1"/>
  <c r="AP49" i="13"/>
  <c r="C49" i="13" s="1"/>
  <c r="AP58" i="13"/>
  <c r="C58" i="13" s="1"/>
  <c r="AA43" i="13"/>
  <c r="AM43" i="13"/>
  <c r="O43" i="13"/>
  <c r="AP32" i="13"/>
  <c r="C32" i="13" s="1"/>
  <c r="AP38" i="13"/>
  <c r="C38" i="13" s="1"/>
  <c r="AP42" i="13"/>
  <c r="C42" i="13" s="1"/>
  <c r="AP27" i="13"/>
  <c r="C27" i="13" s="1"/>
  <c r="X67" i="13"/>
  <c r="U67" i="13"/>
  <c r="AD67" i="13"/>
  <c r="AP36" i="13"/>
  <c r="C36" i="13" s="1"/>
  <c r="AP62" i="13"/>
  <c r="C62" i="13" s="1"/>
  <c r="X43" i="13"/>
  <c r="AG43" i="13"/>
  <c r="R43" i="13"/>
  <c r="AD43" i="13"/>
  <c r="L43" i="13"/>
  <c r="AP53" i="13"/>
  <c r="C53" i="13" s="1"/>
  <c r="AP65" i="13"/>
  <c r="C65" i="13" s="1"/>
  <c r="AP25" i="13"/>
  <c r="C25" i="13" s="1"/>
  <c r="AP33" i="13"/>
  <c r="C33" i="13" s="1"/>
  <c r="AP63" i="13"/>
  <c r="C63" i="13" s="1"/>
  <c r="AP39" i="13"/>
  <c r="C39" i="13" s="1"/>
  <c r="R67" i="13"/>
  <c r="AJ67" i="13"/>
  <c r="AJ43" i="12"/>
  <c r="R43" i="12"/>
  <c r="AM43" i="12"/>
  <c r="U43" i="12"/>
  <c r="AP31" i="12"/>
  <c r="C31" i="12" s="1"/>
  <c r="AP28" i="12"/>
  <c r="C28" i="12" s="1"/>
  <c r="X43" i="12"/>
  <c r="AG43" i="12"/>
  <c r="I43" i="12"/>
  <c r="AP40" i="12"/>
  <c r="C40" i="12" s="1"/>
  <c r="AP53" i="12"/>
  <c r="C53" i="12" s="1"/>
  <c r="AP34" i="12"/>
  <c r="C34" i="12" s="1"/>
  <c r="AP42" i="12"/>
  <c r="C42" i="12" s="1"/>
  <c r="AP55" i="12"/>
  <c r="C55" i="12" s="1"/>
  <c r="AP35" i="12"/>
  <c r="C35" i="12" s="1"/>
  <c r="AJ67" i="12"/>
  <c r="AG67" i="12"/>
  <c r="X67" i="12"/>
  <c r="AP56" i="12"/>
  <c r="C56" i="12" s="1"/>
  <c r="AP60" i="12"/>
  <c r="C60" i="12" s="1"/>
  <c r="AD43" i="12"/>
  <c r="F43" i="12"/>
  <c r="L43" i="12"/>
  <c r="AP57" i="12"/>
  <c r="C57" i="12" s="1"/>
  <c r="AP65" i="12"/>
  <c r="C65" i="12" s="1"/>
  <c r="AP41" i="12"/>
  <c r="C41" i="12" s="1"/>
  <c r="AP30" i="12"/>
  <c r="C30" i="12" s="1"/>
  <c r="AP38" i="12"/>
  <c r="C38" i="12" s="1"/>
  <c r="AP47" i="12"/>
  <c r="C47" i="12" s="1"/>
  <c r="AP59" i="12"/>
  <c r="C59" i="12" s="1"/>
  <c r="L67" i="12"/>
  <c r="AD67" i="12"/>
  <c r="AP49" i="12"/>
  <c r="C49" i="12" s="1"/>
  <c r="AP37" i="12"/>
  <c r="C37" i="12" s="1"/>
  <c r="AP50" i="12"/>
  <c r="C50" i="12" s="1"/>
  <c r="AA43" i="12"/>
  <c r="O43" i="12"/>
  <c r="AP32" i="12"/>
  <c r="C32" i="12" s="1"/>
  <c r="AP33" i="12"/>
  <c r="C33" i="12" s="1"/>
  <c r="AP54" i="12"/>
  <c r="C54" i="12" s="1"/>
  <c r="AP26" i="12"/>
  <c r="C26" i="12" s="1"/>
  <c r="AP51" i="12"/>
  <c r="C51" i="12" s="1"/>
  <c r="AP27" i="12"/>
  <c r="C27" i="12" s="1"/>
  <c r="AP39" i="12"/>
  <c r="C39" i="12" s="1"/>
  <c r="AM67" i="12"/>
  <c r="R67" i="12"/>
  <c r="U67" i="12"/>
  <c r="AP48" i="12"/>
  <c r="C48" i="12" s="1"/>
  <c r="AP36" i="12"/>
  <c r="C36" i="12" s="1"/>
  <c r="AP29" i="12"/>
  <c r="C29" i="12" s="1"/>
  <c r="AP46" i="12"/>
  <c r="C46" i="12" s="1"/>
  <c r="AP62" i="12"/>
  <c r="C62" i="12" s="1"/>
  <c r="AP66" i="12"/>
  <c r="C66" i="12" s="1"/>
  <c r="AP45" i="12"/>
  <c r="C45" i="12" s="1"/>
  <c r="AP61" i="12"/>
  <c r="C61" i="12" s="1"/>
  <c r="AP25" i="12"/>
  <c r="C25" i="12" s="1"/>
  <c r="AP63" i="12"/>
  <c r="C63" i="12" s="1"/>
  <c r="AP44" i="12"/>
  <c r="F67" i="12"/>
  <c r="I67" i="12"/>
  <c r="AA67" i="12"/>
  <c r="O67" i="12"/>
  <c r="AP52" i="12"/>
  <c r="C52" i="12" s="1"/>
  <c r="AP64" i="12"/>
  <c r="C64" i="12" s="1"/>
  <c r="AP58" i="12"/>
  <c r="C58" i="12" s="1"/>
  <c r="C62" i="10"/>
  <c r="AP67" i="10"/>
  <c r="AM70" i="10"/>
  <c r="AP43" i="10"/>
  <c r="AA70" i="10"/>
  <c r="I70" i="10"/>
  <c r="AJ70" i="10"/>
  <c r="R70" i="10"/>
  <c r="L70" i="10"/>
  <c r="X70" i="10"/>
  <c r="U70" i="10"/>
  <c r="AG70" i="10"/>
  <c r="O70" i="10"/>
  <c r="AD70" i="10"/>
  <c r="B6" i="1"/>
  <c r="AA70" i="13" l="1"/>
  <c r="AM70" i="13"/>
  <c r="AD70" i="13"/>
  <c r="X70" i="13"/>
  <c r="AM70" i="15"/>
  <c r="L70" i="13"/>
  <c r="F70" i="13"/>
  <c r="F73" i="13" s="1"/>
  <c r="X70" i="15"/>
  <c r="AG70" i="13"/>
  <c r="O70" i="13"/>
  <c r="U70" i="15"/>
  <c r="O70" i="15"/>
  <c r="AG70" i="15"/>
  <c r="AJ70" i="15"/>
  <c r="F70" i="15"/>
  <c r="C44" i="15"/>
  <c r="AP67" i="15"/>
  <c r="I70" i="15"/>
  <c r="AP43" i="15"/>
  <c r="AD70" i="15"/>
  <c r="AA70" i="15"/>
  <c r="L70" i="15"/>
  <c r="R70" i="15"/>
  <c r="U70" i="13"/>
  <c r="AJ70" i="13"/>
  <c r="R70" i="13"/>
  <c r="I70" i="13"/>
  <c r="AP43" i="13"/>
  <c r="C44" i="13"/>
  <c r="AP67" i="13"/>
  <c r="R70" i="12"/>
  <c r="AM70" i="12"/>
  <c r="AJ70" i="12"/>
  <c r="U70" i="12"/>
  <c r="F70" i="12"/>
  <c r="F73" i="12" s="1"/>
  <c r="AG70" i="12"/>
  <c r="AA70" i="12"/>
  <c r="C44" i="12"/>
  <c r="AP67" i="12"/>
  <c r="L70" i="12"/>
  <c r="I70" i="12"/>
  <c r="AP43" i="12"/>
  <c r="AD70" i="12"/>
  <c r="X70" i="12"/>
  <c r="O70" i="12"/>
  <c r="F22" i="10"/>
  <c r="F70" i="10" s="1"/>
  <c r="AP70" i="13" l="1"/>
  <c r="F73" i="15"/>
  <c r="I73" i="15" s="1"/>
  <c r="L73" i="15" s="1"/>
  <c r="O73" i="15" s="1"/>
  <c r="R73" i="15" s="1"/>
  <c r="U73" i="15" s="1"/>
  <c r="X73" i="15" s="1"/>
  <c r="AA73" i="15" s="1"/>
  <c r="AD73" i="15" s="1"/>
  <c r="AG73" i="15" s="1"/>
  <c r="AJ73" i="15" s="1"/>
  <c r="AM73" i="15" s="1"/>
  <c r="AP70" i="15"/>
  <c r="I73" i="13"/>
  <c r="L73" i="13" s="1"/>
  <c r="O73" i="13" s="1"/>
  <c r="R73" i="13" s="1"/>
  <c r="U73" i="13" s="1"/>
  <c r="X73" i="13" s="1"/>
  <c r="AA73" i="13" s="1"/>
  <c r="AD73" i="13" s="1"/>
  <c r="AG73" i="13" s="1"/>
  <c r="AJ73" i="13" s="1"/>
  <c r="AM73" i="13" s="1"/>
  <c r="I73" i="12"/>
  <c r="L73" i="12" s="1"/>
  <c r="O73" i="12" s="1"/>
  <c r="R73" i="12" s="1"/>
  <c r="U73" i="12" s="1"/>
  <c r="X73" i="12" s="1"/>
  <c r="AA73" i="12" s="1"/>
  <c r="AD73" i="12" s="1"/>
  <c r="AG73" i="12" s="1"/>
  <c r="AJ73" i="12" s="1"/>
  <c r="AM73" i="12" s="1"/>
  <c r="AP70" i="12"/>
  <c r="F73" i="10"/>
  <c r="I73" i="10" s="1"/>
  <c r="L73" i="10" s="1"/>
  <c r="O73" i="10" s="1"/>
  <c r="R73" i="10" s="1"/>
  <c r="U73" i="10" s="1"/>
  <c r="X73" i="10" s="1"/>
  <c r="AA73" i="10" s="1"/>
  <c r="AD73" i="10" s="1"/>
  <c r="AG73" i="10" s="1"/>
  <c r="AJ73" i="10" s="1"/>
  <c r="AM73" i="10" s="1"/>
  <c r="AP70" i="10"/>
  <c r="C19" i="10"/>
</calcChain>
</file>

<file path=xl/sharedStrings.xml><?xml version="1.0" encoding="utf-8"?>
<sst xmlns="http://schemas.openxmlformats.org/spreadsheetml/2006/main" count="1745" uniqueCount="151">
  <si>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</si>
  <si>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</si>
  <si>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</si>
  <si>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</si>
  <si>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</si>
  <si>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</si>
  <si>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</si>
  <si>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</si>
  <si>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</si>
  <si>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</si>
  <si>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</si>
  <si>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</si>
  <si>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</si>
  <si>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 1 à 5 salariés</t>
  </si>
  <si>
    <t>De 6 à 10 salariés</t>
  </si>
  <si>
    <t>Au-delà de 10 salariés</t>
  </si>
  <si>
    <t>Type</t>
  </si>
  <si>
    <t>FACTURATION</t>
  </si>
  <si>
    <t>REDUCTION</t>
  </si>
  <si>
    <t>REGUL</t>
  </si>
  <si>
    <t>ANNEE CIVILE :</t>
  </si>
  <si>
    <t>Forfait gestion sociale</t>
  </si>
  <si>
    <t>Bulletins (tarif unitaire)</t>
  </si>
  <si>
    <t>Forfait création</t>
  </si>
  <si>
    <t>Forfait reprise</t>
  </si>
  <si>
    <t>Lettre de promesse d'embauche</t>
  </si>
  <si>
    <t>Déclaration préalable à l'embauche</t>
  </si>
  <si>
    <t>Contrat de travail spécifique</t>
  </si>
  <si>
    <t>Avenant contrat classique</t>
  </si>
  <si>
    <t>Avenant contrat spécifique</t>
  </si>
  <si>
    <t>Contrat CERFA appentissage</t>
  </si>
  <si>
    <t>Constat de rupture à l'amiable CDD</t>
  </si>
  <si>
    <t>Rupture contrat d'apprentissage</t>
  </si>
  <si>
    <t>Documents de fin de contrat</t>
  </si>
  <si>
    <t>Mission</t>
  </si>
  <si>
    <t>Déclaration accident de travail</t>
  </si>
  <si>
    <t>DSN évenementielle</t>
  </si>
  <si>
    <t>Avenant de renouvell. périoade essai</t>
  </si>
  <si>
    <t>Simul bulletin salaire</t>
  </si>
  <si>
    <t>Estimation indemnité départ</t>
  </si>
  <si>
    <t>Lettre d'avertissement</t>
  </si>
  <si>
    <t>Courrier salariés / administratif</t>
  </si>
  <si>
    <t>Courrier rupture période d'essai</t>
  </si>
  <si>
    <t>Courrier info fin de période d'essai</t>
  </si>
  <si>
    <t>Licenciement économique individuel</t>
  </si>
  <si>
    <t>Licenciement économique collectif</t>
  </si>
  <si>
    <t>Licenciement inaptitude</t>
  </si>
  <si>
    <t>Licenciement motif personnel</t>
  </si>
  <si>
    <t>Licenciement fin de chantier</t>
  </si>
  <si>
    <t>Rupture conventionnelle</t>
  </si>
  <si>
    <t>Procédure de mise à pied</t>
  </si>
  <si>
    <t>Assist. mise en place activ. partielle</t>
  </si>
  <si>
    <t>Assist. état mensuel activ. partielle</t>
  </si>
  <si>
    <t>Audit social complet</t>
  </si>
  <si>
    <t>Assist. contrôle URSSAF</t>
  </si>
  <si>
    <t>Assist. réalisation paye sur site</t>
  </si>
  <si>
    <t>Mise en conformité décision unilatérale</t>
  </si>
  <si>
    <t>Mise en conformité par référendum</t>
  </si>
  <si>
    <t>Dénonciation usage</t>
  </si>
  <si>
    <t>Mise en place accord d'entreprise</t>
  </si>
  <si>
    <t>Accord d'intéressement</t>
  </si>
  <si>
    <t>Accord de participation</t>
  </si>
  <si>
    <t>Règlement intérieur</t>
  </si>
  <si>
    <t>Assistance rédaction note de service</t>
  </si>
  <si>
    <t>Elections des représentants du pers.</t>
  </si>
  <si>
    <t>Affiches obligatoires</t>
  </si>
  <si>
    <t>Document unique risque professionnels</t>
  </si>
  <si>
    <t>Missions exceptionnelles</t>
  </si>
  <si>
    <t>Missions</t>
  </si>
  <si>
    <t>P.U.</t>
  </si>
  <si>
    <t>Montant</t>
  </si>
  <si>
    <t>TOTAL MISSIONS EXCEPTIONNELLES</t>
  </si>
  <si>
    <t>TOTAL GENERAL</t>
  </si>
  <si>
    <t>X</t>
  </si>
  <si>
    <t>Régul N-1</t>
  </si>
  <si>
    <t>Collaborateur :</t>
  </si>
  <si>
    <t>Effectif moyen prévu :</t>
  </si>
  <si>
    <t>N° client :</t>
  </si>
  <si>
    <t>Contrat de travail classique</t>
  </si>
  <si>
    <r>
      <rPr>
        <u/>
        <sz val="11"/>
        <color theme="1"/>
        <rFont val="Calibri"/>
        <family val="2"/>
        <scheme val="minor"/>
      </rPr>
      <t>Informations utiles au dossier</t>
    </r>
    <r>
      <rPr>
        <sz val="11"/>
        <color theme="1"/>
        <rFont val="Calibri"/>
        <family val="2"/>
        <scheme val="minor"/>
      </rPr>
      <t xml:space="preserve"> :</t>
    </r>
  </si>
  <si>
    <t>Qté</t>
  </si>
  <si>
    <t>Liste bureaux</t>
  </si>
  <si>
    <t>Nazha Hassani</t>
  </si>
  <si>
    <t>Perpignan</t>
  </si>
  <si>
    <t>Saint Estève</t>
  </si>
  <si>
    <t>Argelès sur Mer</t>
  </si>
  <si>
    <t>TOTAL SO1 Mission social</t>
  </si>
  <si>
    <t>TOTAL SO2 Social conseil</t>
  </si>
  <si>
    <t>Nom client :</t>
  </si>
  <si>
    <t>Bulletins refaits (tarif unitaire)</t>
  </si>
  <si>
    <t>5100000</t>
  </si>
  <si>
    <r>
      <t xml:space="preserve">Forfaits
 </t>
    </r>
    <r>
      <rPr>
        <b/>
        <sz val="11"/>
        <color theme="1"/>
        <rFont val="Calibri"/>
        <family val="2"/>
        <scheme val="minor"/>
      </rPr>
      <t>SO1 Mission social</t>
    </r>
  </si>
  <si>
    <r>
      <t xml:space="preserve">Missions ponctuelles
</t>
    </r>
    <r>
      <rPr>
        <b/>
        <sz val="11"/>
        <color theme="1"/>
        <rFont val="Calibri"/>
        <family val="2"/>
        <scheme val="minor"/>
      </rPr>
      <t>SO2 Social conseil</t>
    </r>
  </si>
  <si>
    <t xml:space="preserve"> </t>
  </si>
  <si>
    <t>BUREAU :</t>
  </si>
  <si>
    <t>Anne-Marie Subra</t>
  </si>
  <si>
    <t>Sebastien Terrie</t>
  </si>
  <si>
    <t>Victoria Peron</t>
  </si>
  <si>
    <t>Severine Lencou</t>
  </si>
  <si>
    <t>Francoise Olive</t>
  </si>
  <si>
    <t>Clara Bouneggar</t>
  </si>
  <si>
    <t>Brigitte Cayo</t>
  </si>
  <si>
    <t>Mehdi Chaal</t>
  </si>
  <si>
    <t>Liste collaborateurs</t>
  </si>
  <si>
    <t>Code couleur</t>
  </si>
  <si>
    <t>52791</t>
  </si>
  <si>
    <t>Siret : 41913018200019</t>
  </si>
  <si>
    <t>TARIF PREFERENTIEL 15.5€/BULLETIN</t>
  </si>
  <si>
    <t>TARIF PREFERENTIEL 15.50€/BULLETIN</t>
  </si>
  <si>
    <t>00262</t>
  </si>
  <si>
    <t>00264</t>
  </si>
  <si>
    <t>00771</t>
  </si>
  <si>
    <t>00131</t>
  </si>
  <si>
    <t>Divers</t>
  </si>
  <si>
    <t>Estimation indemn départ : Mr BACHTOLD</t>
  </si>
  <si>
    <t>Planchand</t>
  </si>
  <si>
    <t>Tous les sites</t>
  </si>
  <si>
    <t>Tous les collaborateurs</t>
  </si>
  <si>
    <t>Site</t>
  </si>
  <si>
    <t>Navigation entre feuilles de calcul d'un classeur</t>
  </si>
  <si>
    <t>La feuille de calcul sélectionnée est alors activée et s'affiche à l'écran. </t>
  </si>
  <si>
    <t xml:space="preserve">Effectuez un clic droit sur les flèches situées en bas à gauche </t>
  </si>
  <si>
    <t>Une liste s'affiche. Si la feuille de calcul recherchée y est mentionnée, cliquez dessus pour l'activer</t>
  </si>
  <si>
    <t>A3 PLANS SARL</t>
  </si>
  <si>
    <t>ARENY SASU (LES ANGLES)</t>
  </si>
  <si>
    <t>ARENY SASU (PUYVALADOR)</t>
  </si>
  <si>
    <t>ASSANTE Thierry</t>
  </si>
  <si>
    <t>AUTOS JPM SARL</t>
  </si>
  <si>
    <t>Paramètres</t>
  </si>
  <si>
    <t>Totaux mensuels</t>
  </si>
  <si>
    <t>Matrice</t>
  </si>
  <si>
    <t>SOMMAIRE</t>
  </si>
  <si>
    <t>SO1 Mission social</t>
  </si>
  <si>
    <t>SO2 Social conseil</t>
  </si>
  <si>
    <t>Autres</t>
  </si>
  <si>
    <t>Bulletins</t>
  </si>
  <si>
    <t>Total bulletins</t>
  </si>
  <si>
    <t>Total forfaits</t>
  </si>
  <si>
    <t>Missions ponctuelles</t>
  </si>
  <si>
    <t>Missions except.</t>
  </si>
  <si>
    <t>Sous-total</t>
  </si>
  <si>
    <t>Facturation</t>
  </si>
  <si>
    <t>Réduction</t>
  </si>
  <si>
    <t>Régul</t>
  </si>
  <si>
    <t>Faits</t>
  </si>
  <si>
    <t>Refaits</t>
  </si>
  <si>
    <t>Nom client</t>
  </si>
  <si>
    <t>Collaborateur</t>
  </si>
  <si>
    <t>Quantité</t>
  </si>
  <si>
    <t>Total portefeuille</t>
  </si>
  <si>
    <t>Synthèse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</si>
</sst>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_ ;[Red]\-#,##0.00\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5"/>
      <color rgb="FF303030"/>
      <name val="Roboto"/>
    </font>
    <font>
      <sz val="10"/>
      <color rgb="FF303030"/>
      <name val="Roboto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E6CD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rgb="FFE7F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</fills>
  <borders count="1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indexed="64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indexed="64"/>
      </bottom>
      <diagonal/>
    </border>
    <border>
      <left style="hair">
        <color auto="1"/>
      </left>
      <right/>
      <top style="double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indexed="64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hair">
        <color auto="1"/>
      </right>
      <top/>
      <bottom style="double">
        <color indexed="64"/>
      </bottom>
      <diagonal/>
    </border>
    <border>
      <left style="thin">
        <color auto="1"/>
      </left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 style="thin">
        <color auto="1"/>
      </right>
      <top/>
      <bottom style="double">
        <color indexed="64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double">
        <color auto="1"/>
      </right>
      <top/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18">
    <xf numFmtId="0" fontId="0" fillId="0" borderId="0" xfId="0"/>
    <xf numFmtId="0" fontId="0" fillId="0" borderId="0" xfId="0" applyAlignment="1" applyProtection="1">
      <alignment vertical="center"/>
    </xf>
    <xf numFmtId="0" fontId="0" fillId="0" borderId="15" xfId="0" applyBorder="1" applyAlignment="1" applyProtection="1">
      <alignment vertical="center"/>
    </xf>
    <xf numFmtId="0" fontId="0" fillId="2" borderId="15" xfId="0" applyFill="1" applyBorder="1" applyAlignment="1" applyProtection="1">
      <alignment horizontal="left"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4" borderId="37" xfId="0" applyFill="1" applyBorder="1" applyAlignment="1" applyProtection="1">
      <alignment horizontal="center" vertical="center" wrapText="1"/>
    </xf>
    <xf numFmtId="0" fontId="0" fillId="4" borderId="38" xfId="0" applyFill="1" applyBorder="1" applyAlignment="1" applyProtection="1">
      <alignment horizontal="center" vertical="center" wrapText="1"/>
    </xf>
    <xf numFmtId="0" fontId="0" fillId="4" borderId="35" xfId="0" applyFill="1" applyBorder="1" applyAlignment="1" applyProtection="1">
      <alignment horizontal="center" vertical="center" wrapText="1"/>
    </xf>
    <xf numFmtId="0" fontId="0" fillId="4" borderId="34" xfId="0" applyFill="1" applyBorder="1" applyAlignment="1" applyProtection="1">
      <alignment horizontal="center" vertical="center"/>
    </xf>
    <xf numFmtId="0" fontId="0" fillId="4" borderId="58" xfId="0" applyFill="1" applyBorder="1" applyAlignment="1" applyProtection="1">
      <alignment vertical="center"/>
    </xf>
    <xf numFmtId="0" fontId="0" fillId="5" borderId="7" xfId="0" applyFill="1" applyBorder="1" applyAlignment="1" applyProtection="1">
      <alignment vertical="center"/>
    </xf>
    <xf numFmtId="0" fontId="0" fillId="5" borderId="59" xfId="0" applyFill="1" applyBorder="1" applyAlignment="1" applyProtection="1">
      <alignment vertical="center"/>
    </xf>
    <xf numFmtId="0" fontId="0" fillId="5" borderId="12" xfId="0" applyFill="1" applyBorder="1" applyAlignment="1" applyProtection="1">
      <alignment vertical="center"/>
    </xf>
    <xf numFmtId="0" fontId="0" fillId="5" borderId="60" xfId="0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76" xfId="0" applyBorder="1" applyAlignment="1">
      <alignment vertical="center"/>
    </xf>
    <xf numFmtId="0" fontId="0" fillId="0" borderId="78" xfId="0" applyBorder="1" applyAlignment="1">
      <alignment vertical="center"/>
    </xf>
    <xf numFmtId="0" fontId="0" fillId="0" borderId="79" xfId="0" applyBorder="1" applyAlignment="1">
      <alignment vertical="center"/>
    </xf>
    <xf numFmtId="0" fontId="0" fillId="7" borderId="7" xfId="0" applyFill="1" applyBorder="1" applyAlignment="1" applyProtection="1">
      <alignment vertical="center"/>
    </xf>
    <xf numFmtId="0" fontId="0" fillId="7" borderId="59" xfId="0" applyFill="1" applyBorder="1" applyAlignment="1" applyProtection="1">
      <alignment vertical="center"/>
    </xf>
    <xf numFmtId="0" fontId="0" fillId="7" borderId="60" xfId="0" applyFill="1" applyBorder="1" applyAlignment="1" applyProtection="1">
      <alignment vertical="center"/>
    </xf>
    <xf numFmtId="0" fontId="0" fillId="8" borderId="2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8" borderId="51" xfId="0" applyFill="1" applyBorder="1" applyAlignment="1">
      <alignment vertical="center"/>
    </xf>
    <xf numFmtId="0" fontId="1" fillId="7" borderId="65" xfId="0" applyFont="1" applyFill="1" applyBorder="1" applyAlignment="1">
      <alignment vertical="center"/>
    </xf>
    <xf numFmtId="0" fontId="1" fillId="7" borderId="42" xfId="0" applyFont="1" applyFill="1" applyBorder="1" applyAlignment="1">
      <alignment horizontal="center" vertical="center"/>
    </xf>
    <xf numFmtId="0" fontId="1" fillId="7" borderId="41" xfId="0" applyFont="1" applyFill="1" applyBorder="1" applyAlignment="1">
      <alignment vertical="center"/>
    </xf>
    <xf numFmtId="0" fontId="1" fillId="7" borderId="66" xfId="0" applyFont="1" applyFill="1" applyBorder="1" applyAlignment="1">
      <alignment vertical="center"/>
    </xf>
    <xf numFmtId="0" fontId="1" fillId="7" borderId="40" xfId="0" applyFont="1" applyFill="1" applyBorder="1" applyAlignment="1">
      <alignment vertical="center"/>
    </xf>
    <xf numFmtId="0" fontId="1" fillId="5" borderId="65" xfId="0" applyFont="1" applyFill="1" applyBorder="1" applyAlignment="1">
      <alignment vertical="center"/>
    </xf>
    <xf numFmtId="0" fontId="1" fillId="5" borderId="42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vertical="center"/>
    </xf>
    <xf numFmtId="0" fontId="1" fillId="5" borderId="66" xfId="0" applyFont="1" applyFill="1" applyBorder="1" applyAlignment="1">
      <alignment vertical="center"/>
    </xf>
    <xf numFmtId="0" fontId="1" fillId="5" borderId="40" xfId="0" applyFont="1" applyFill="1" applyBorder="1" applyAlignment="1">
      <alignment vertical="center"/>
    </xf>
    <xf numFmtId="0" fontId="1" fillId="6" borderId="69" xfId="0" applyFont="1" applyFill="1" applyBorder="1" applyAlignment="1">
      <alignment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vertical="center"/>
    </xf>
    <xf numFmtId="0" fontId="1" fillId="6" borderId="70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8" borderId="72" xfId="0" applyFont="1" applyFill="1" applyBorder="1" applyAlignment="1">
      <alignment vertical="center"/>
    </xf>
    <xf numFmtId="0" fontId="1" fillId="8" borderId="73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vertical="center"/>
    </xf>
    <xf numFmtId="0" fontId="1" fillId="8" borderId="74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2" borderId="62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2" fontId="0" fillId="0" borderId="3" xfId="0" applyNumberFormat="1" applyBorder="1" applyAlignment="1">
      <alignment vertical="center"/>
    </xf>
    <xf numFmtId="2" fontId="0" fillId="0" borderId="4" xfId="0" applyNumberFormat="1" applyBorder="1" applyAlignment="1">
      <alignment vertical="center"/>
    </xf>
    <xf numFmtId="2" fontId="0" fillId="0" borderId="22" xfId="0" applyNumberFormat="1" applyBorder="1" applyAlignment="1">
      <alignment vertical="center"/>
    </xf>
    <xf numFmtId="2" fontId="1" fillId="7" borderId="42" xfId="0" applyNumberFormat="1" applyFont="1" applyFill="1" applyBorder="1" applyAlignment="1">
      <alignment vertical="center"/>
    </xf>
    <xf numFmtId="2" fontId="1" fillId="5" borderId="42" xfId="0" applyNumberFormat="1" applyFont="1" applyFill="1" applyBorder="1" applyAlignment="1">
      <alignment vertical="center"/>
    </xf>
    <xf numFmtId="2" fontId="1" fillId="6" borderId="23" xfId="0" applyNumberFormat="1" applyFont="1" applyFill="1" applyBorder="1" applyAlignment="1">
      <alignment vertical="center"/>
    </xf>
    <xf numFmtId="2" fontId="0" fillId="0" borderId="0" xfId="0" applyNumberFormat="1" applyAlignment="1">
      <alignment vertical="center"/>
    </xf>
    <xf numFmtId="2" fontId="1" fillId="8" borderId="73" xfId="0" applyNumberFormat="1" applyFont="1" applyFill="1" applyBorder="1" applyAlignment="1">
      <alignment vertical="center"/>
    </xf>
    <xf numFmtId="2" fontId="0" fillId="0" borderId="48" xfId="0" applyNumberFormat="1" applyBorder="1" applyAlignment="1">
      <alignment vertical="center"/>
    </xf>
    <xf numFmtId="2" fontId="0" fillId="0" borderId="50" xfId="0" applyNumberFormat="1" applyBorder="1" applyAlignment="1">
      <alignment vertical="center"/>
    </xf>
    <xf numFmtId="2" fontId="0" fillId="0" borderId="18" xfId="0" applyNumberFormat="1" applyBorder="1" applyAlignment="1">
      <alignment vertical="center"/>
    </xf>
    <xf numFmtId="2" fontId="1" fillId="7" borderId="68" xfId="0" applyNumberFormat="1" applyFont="1" applyFill="1" applyBorder="1" applyAlignment="1">
      <alignment vertical="center"/>
    </xf>
    <xf numFmtId="2" fontId="0" fillId="0" borderId="55" xfId="0" applyNumberFormat="1" applyBorder="1" applyAlignment="1">
      <alignment vertical="center"/>
    </xf>
    <xf numFmtId="2" fontId="1" fillId="5" borderId="68" xfId="0" applyNumberFormat="1" applyFont="1" applyFill="1" applyBorder="1" applyAlignment="1">
      <alignment vertical="center"/>
    </xf>
    <xf numFmtId="2" fontId="1" fillId="6" borderId="61" xfId="0" applyNumberFormat="1" applyFont="1" applyFill="1" applyBorder="1" applyAlignment="1">
      <alignment vertical="center"/>
    </xf>
    <xf numFmtId="2" fontId="0" fillId="0" borderId="82" xfId="0" applyNumberFormat="1" applyBorder="1" applyAlignment="1">
      <alignment vertical="center"/>
    </xf>
    <xf numFmtId="2" fontId="1" fillId="8" borderId="75" xfId="0" applyNumberFormat="1" applyFont="1" applyFill="1" applyBorder="1" applyAlignment="1">
      <alignment vertical="center"/>
    </xf>
    <xf numFmtId="2" fontId="0" fillId="0" borderId="80" xfId="0" applyNumberFormat="1" applyBorder="1" applyAlignment="1">
      <alignment vertical="center"/>
    </xf>
    <xf numFmtId="0" fontId="0" fillId="2" borderId="49" xfId="0" applyFill="1" applyBorder="1" applyAlignment="1">
      <alignment vertical="center"/>
    </xf>
    <xf numFmtId="0" fontId="0" fillId="2" borderId="53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4" fillId="8" borderId="69" xfId="0" applyFont="1" applyFill="1" applyBorder="1" applyAlignment="1">
      <alignment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vertical="center"/>
    </xf>
    <xf numFmtId="2" fontId="4" fillId="8" borderId="23" xfId="0" applyNumberFormat="1" applyFont="1" applyFill="1" applyBorder="1" applyAlignment="1">
      <alignment vertical="center"/>
    </xf>
    <xf numFmtId="0" fontId="4" fillId="8" borderId="20" xfId="0" applyFont="1" applyFill="1" applyBorder="1" applyAlignment="1">
      <alignment vertical="center"/>
    </xf>
    <xf numFmtId="2" fontId="4" fillId="8" borderId="61" xfId="0" applyNumberFormat="1" applyFont="1" applyFill="1" applyBorder="1" applyAlignment="1">
      <alignment vertical="center"/>
    </xf>
    <xf numFmtId="2" fontId="0" fillId="2" borderId="77" xfId="0" applyNumberFormat="1" applyFill="1" applyBorder="1" applyAlignment="1">
      <alignment vertical="center"/>
    </xf>
    <xf numFmtId="0" fontId="1" fillId="8" borderId="47" xfId="0" applyFont="1" applyFill="1" applyBorder="1" applyAlignment="1">
      <alignment vertical="center"/>
    </xf>
    <xf numFmtId="0" fontId="1" fillId="8" borderId="25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56" xfId="0" applyFill="1" applyBorder="1" applyAlignment="1">
      <alignment vertical="center"/>
    </xf>
    <xf numFmtId="2" fontId="0" fillId="0" borderId="64" xfId="0" applyNumberFormat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0" fillId="0" borderId="11" xfId="0" applyNumberFormat="1" applyBorder="1" applyAlignment="1">
      <alignment vertical="center"/>
    </xf>
    <xf numFmtId="2" fontId="1" fillId="7" borderId="67" xfId="0" applyNumberFormat="1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2" fontId="1" fillId="5" borderId="67" xfId="0" applyNumberFormat="1" applyFont="1" applyFill="1" applyBorder="1" applyAlignment="1">
      <alignment vertical="center"/>
    </xf>
    <xf numFmtId="2" fontId="1" fillId="6" borderId="71" xfId="0" applyNumberFormat="1" applyFont="1" applyFill="1" applyBorder="1" applyAlignment="1">
      <alignment vertical="center"/>
    </xf>
    <xf numFmtId="0" fontId="0" fillId="8" borderId="51" xfId="0" applyFill="1" applyBorder="1" applyAlignment="1">
      <alignment horizontal="left" vertical="center"/>
    </xf>
    <xf numFmtId="0" fontId="0" fillId="8" borderId="30" xfId="0" applyFill="1" applyBorder="1" applyAlignment="1">
      <alignment horizontal="left" vertical="center"/>
    </xf>
    <xf numFmtId="0" fontId="0" fillId="8" borderId="28" xfId="0" applyFill="1" applyBorder="1" applyAlignment="1">
      <alignment horizontal="left" vertical="center"/>
    </xf>
    <xf numFmtId="0" fontId="0" fillId="8" borderId="57" xfId="0" applyFill="1" applyBorder="1" applyAlignment="1">
      <alignment horizontal="left" vertical="center"/>
    </xf>
    <xf numFmtId="0" fontId="0" fillId="8" borderId="63" xfId="0" applyFill="1" applyBorder="1" applyAlignment="1">
      <alignment horizontal="left" vertical="center"/>
    </xf>
    <xf numFmtId="0" fontId="0" fillId="8" borderId="29" xfId="0" applyFill="1" applyBorder="1" applyAlignment="1">
      <alignment horizontal="left" vertical="center"/>
    </xf>
    <xf numFmtId="0" fontId="0" fillId="8" borderId="52" xfId="0" applyFill="1" applyBorder="1" applyAlignment="1">
      <alignment horizontal="left" vertical="center"/>
    </xf>
    <xf numFmtId="0" fontId="0" fillId="0" borderId="44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2" fontId="0" fillId="2" borderId="38" xfId="0" applyNumberForma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83" xfId="0" applyBorder="1" applyAlignment="1">
      <alignment vertical="center"/>
    </xf>
    <xf numFmtId="0" fontId="2" fillId="0" borderId="8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4" fontId="0" fillId="2" borderId="56" xfId="0" applyNumberFormat="1" applyFill="1" applyBorder="1" applyAlignment="1" applyProtection="1">
      <alignment horizontal="center" vertical="center"/>
    </xf>
    <xf numFmtId="44" fontId="0" fillId="2" borderId="2" xfId="0" applyNumberFormat="1" applyFill="1" applyBorder="1" applyAlignment="1" applyProtection="1">
      <alignment horizontal="center" vertical="center"/>
    </xf>
    <xf numFmtId="44" fontId="0" fillId="2" borderId="55" xfId="0" applyNumberFormat="1" applyFill="1" applyBorder="1" applyAlignment="1" applyProtection="1">
      <alignment horizontal="center" vertical="center"/>
    </xf>
    <xf numFmtId="44" fontId="0" fillId="2" borderId="8" xfId="0" applyNumberFormat="1" applyFill="1" applyBorder="1" applyAlignment="1" applyProtection="1">
      <alignment horizontal="center" vertical="center"/>
    </xf>
    <xf numFmtId="44" fontId="0" fillId="2" borderId="1" xfId="0" applyNumberFormat="1" applyFill="1" applyBorder="1" applyAlignment="1" applyProtection="1">
      <alignment horizontal="center" vertical="center"/>
    </xf>
    <xf numFmtId="44" fontId="0" fillId="2" borderId="50" xfId="0" applyNumberFormat="1" applyFill="1" applyBorder="1" applyAlignment="1" applyProtection="1">
      <alignment horizontal="center" vertical="center"/>
    </xf>
    <xf numFmtId="44" fontId="0" fillId="2" borderId="57" xfId="0" applyNumberFormat="1" applyFill="1" applyBorder="1" applyAlignment="1" applyProtection="1">
      <alignment horizontal="center" vertical="center"/>
    </xf>
    <xf numFmtId="44" fontId="0" fillId="2" borderId="30" xfId="0" applyNumberFormat="1" applyFill="1" applyBorder="1" applyAlignment="1" applyProtection="1">
      <alignment horizontal="center" vertical="center"/>
    </xf>
    <xf numFmtId="44" fontId="0" fillId="2" borderId="52" xfId="0" applyNumberFormat="1" applyFill="1" applyBorder="1" applyAlignment="1" applyProtection="1">
      <alignment horizontal="center" vertical="center"/>
    </xf>
    <xf numFmtId="44" fontId="0" fillId="2" borderId="10" xfId="0" applyNumberFormat="1" applyFill="1" applyBorder="1" applyAlignment="1" applyProtection="1">
      <alignment horizontal="center" vertical="center"/>
    </xf>
    <xf numFmtId="44" fontId="0" fillId="2" borderId="14" xfId="0" applyNumberFormat="1" applyFill="1" applyBorder="1" applyAlignment="1" applyProtection="1">
      <alignment horizontal="center" vertical="center"/>
    </xf>
    <xf numFmtId="44" fontId="0" fillId="2" borderId="18" xfId="0" applyNumberFormat="1" applyFill="1" applyBorder="1" applyAlignment="1" applyProtection="1">
      <alignment horizontal="center" vertical="center"/>
    </xf>
    <xf numFmtId="0" fontId="7" fillId="6" borderId="7" xfId="0" applyFont="1" applyFill="1" applyBorder="1" applyAlignment="1" applyProtection="1">
      <alignment vertical="center"/>
    </xf>
    <xf numFmtId="44" fontId="7" fillId="2" borderId="56" xfId="0" applyNumberFormat="1" applyFont="1" applyFill="1" applyBorder="1" applyAlignment="1" applyProtection="1">
      <alignment horizontal="center" vertical="center"/>
    </xf>
    <xf numFmtId="44" fontId="7" fillId="2" borderId="2" xfId="0" applyNumberFormat="1" applyFont="1" applyFill="1" applyBorder="1" applyAlignment="1" applyProtection="1">
      <alignment horizontal="center" vertical="center"/>
    </xf>
    <xf numFmtId="44" fontId="7" fillId="2" borderId="55" xfId="0" applyNumberFormat="1" applyFont="1" applyFill="1" applyBorder="1" applyAlignment="1" applyProtection="1">
      <alignment horizontal="center" vertical="center"/>
    </xf>
    <xf numFmtId="0" fontId="7" fillId="6" borderId="59" xfId="0" applyFont="1" applyFill="1" applyBorder="1" applyAlignment="1" applyProtection="1">
      <alignment vertical="center"/>
    </xf>
    <xf numFmtId="44" fontId="7" fillId="2" borderId="8" xfId="0" applyNumberFormat="1" applyFont="1" applyFill="1" applyBorder="1" applyAlignment="1" applyProtection="1">
      <alignment horizontal="center" vertical="center"/>
    </xf>
    <xf numFmtId="44" fontId="7" fillId="2" borderId="1" xfId="0" applyNumberFormat="1" applyFont="1" applyFill="1" applyBorder="1" applyAlignment="1" applyProtection="1">
      <alignment horizontal="center" vertical="center"/>
    </xf>
    <xf numFmtId="44" fontId="7" fillId="2" borderId="50" xfId="0" applyNumberFormat="1" applyFont="1" applyFill="1" applyBorder="1" applyAlignment="1" applyProtection="1">
      <alignment horizontal="center" vertical="center"/>
    </xf>
    <xf numFmtId="0" fontId="7" fillId="6" borderId="60" xfId="0" applyFont="1" applyFill="1" applyBorder="1" applyAlignment="1" applyProtection="1">
      <alignment vertical="center"/>
    </xf>
    <xf numFmtId="44" fontId="7" fillId="2" borderId="57" xfId="0" applyNumberFormat="1" applyFont="1" applyFill="1" applyBorder="1" applyAlignment="1" applyProtection="1">
      <alignment horizontal="center" vertical="center"/>
    </xf>
    <xf numFmtId="44" fontId="7" fillId="2" borderId="30" xfId="0" applyNumberFormat="1" applyFont="1" applyFill="1" applyBorder="1" applyAlignment="1" applyProtection="1">
      <alignment horizontal="center" vertical="center"/>
    </xf>
    <xf numFmtId="44" fontId="7" fillId="2" borderId="52" xfId="0" applyNumberFormat="1" applyFont="1" applyFill="1" applyBorder="1" applyAlignment="1" applyProtection="1">
      <alignment horizontal="center" vertical="center"/>
    </xf>
    <xf numFmtId="0" fontId="0" fillId="0" borderId="85" xfId="0" applyFill="1" applyBorder="1" applyAlignment="1">
      <alignment vertical="center"/>
    </xf>
    <xf numFmtId="0" fontId="0" fillId="0" borderId="86" xfId="0" applyBorder="1"/>
    <xf numFmtId="0" fontId="0" fillId="0" borderId="88" xfId="0" applyBorder="1"/>
    <xf numFmtId="0" fontId="0" fillId="0" borderId="87" xfId="0" applyBorder="1"/>
    <xf numFmtId="0" fontId="0" fillId="0" borderId="0" xfId="0" applyBorder="1"/>
    <xf numFmtId="0" fontId="0" fillId="0" borderId="89" xfId="0" applyBorder="1"/>
    <xf numFmtId="0" fontId="0" fillId="0" borderId="83" xfId="0" applyBorder="1"/>
    <xf numFmtId="0" fontId="0" fillId="0" borderId="54" xfId="0" applyBorder="1"/>
    <xf numFmtId="0" fontId="0" fillId="0" borderId="84" xfId="0" applyBorder="1"/>
    <xf numFmtId="2" fontId="0" fillId="2" borderId="80" xfId="0" applyNumberFormat="1" applyFill="1" applyBorder="1" applyAlignment="1">
      <alignment vertical="center"/>
    </xf>
    <xf numFmtId="0" fontId="1" fillId="8" borderId="31" xfId="0" applyFont="1" applyFill="1" applyBorder="1" applyAlignment="1">
      <alignment vertical="center"/>
    </xf>
    <xf numFmtId="0" fontId="0" fillId="0" borderId="90" xfId="0" applyBorder="1" applyAlignment="1">
      <alignment vertical="center"/>
    </xf>
    <xf numFmtId="0" fontId="4" fillId="8" borderId="70" xfId="0" applyFont="1" applyFill="1" applyBorder="1" applyAlignment="1">
      <alignment vertical="center"/>
    </xf>
    <xf numFmtId="0" fontId="0" fillId="4" borderId="91" xfId="0" applyFill="1" applyBorder="1" applyAlignment="1" applyProtection="1">
      <alignment horizontal="center" vertical="center" wrapText="1"/>
    </xf>
    <xf numFmtId="44" fontId="0" fillId="2" borderId="92" xfId="0" applyNumberFormat="1" applyFill="1" applyBorder="1" applyAlignment="1" applyProtection="1">
      <alignment horizontal="left" vertical="center"/>
    </xf>
    <xf numFmtId="44" fontId="0" fillId="2" borderId="93" xfId="0" applyNumberFormat="1" applyFill="1" applyBorder="1" applyAlignment="1" applyProtection="1">
      <alignment horizontal="left" vertical="center"/>
    </xf>
    <xf numFmtId="0" fontId="0" fillId="0" borderId="62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2" fontId="0" fillId="0" borderId="3" xfId="0" applyNumberFormat="1" applyFill="1" applyBorder="1" applyAlignment="1">
      <alignment vertical="center"/>
    </xf>
    <xf numFmtId="2" fontId="0" fillId="0" borderId="55" xfId="0" applyNumberFormat="1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2" fontId="0" fillId="0" borderId="4" xfId="0" applyNumberForma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2" fontId="0" fillId="0" borderId="9" xfId="0" applyNumberForma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2" fontId="0" fillId="0" borderId="50" xfId="0" applyNumberFormat="1" applyFill="1" applyBorder="1" applyAlignment="1">
      <alignment vertical="center"/>
    </xf>
    <xf numFmtId="0" fontId="0" fillId="0" borderId="5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2" fontId="0" fillId="0" borderId="22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2" fontId="0" fillId="0" borderId="11" xfId="0" applyNumberForma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2" fontId="0" fillId="0" borderId="48" xfId="0" applyNumberFormat="1" applyFill="1" applyBorder="1" applyAlignment="1">
      <alignment vertical="center"/>
    </xf>
    <xf numFmtId="2" fontId="0" fillId="0" borderId="38" xfId="0" applyNumberFormat="1" applyFill="1" applyBorder="1" applyAlignment="1">
      <alignment vertical="center"/>
    </xf>
    <xf numFmtId="2" fontId="0" fillId="0" borderId="77" xfId="0" applyNumberFormat="1" applyFill="1" applyBorder="1" applyAlignment="1">
      <alignment vertical="center"/>
    </xf>
    <xf numFmtId="0" fontId="0" fillId="0" borderId="90" xfId="0" applyFill="1" applyBorder="1" applyAlignment="1">
      <alignment vertical="center"/>
    </xf>
    <xf numFmtId="0" fontId="0" fillId="0" borderId="78" xfId="0" applyFill="1" applyBorder="1" applyAlignment="1">
      <alignment vertical="center"/>
    </xf>
    <xf numFmtId="0" fontId="1" fillId="8" borderId="25" xfId="0" applyFont="1" applyFill="1" applyBorder="1" applyAlignment="1">
      <alignment horizontal="center" vertical="center"/>
    </xf>
    <xf numFmtId="0" fontId="0" fillId="7" borderId="95" xfId="0" applyFill="1" applyBorder="1" applyAlignment="1" applyProtection="1">
      <alignment vertical="center"/>
    </xf>
    <xf numFmtId="0" fontId="0" fillId="6" borderId="95" xfId="0" applyFill="1" applyBorder="1" applyAlignment="1" applyProtection="1">
      <alignment vertical="center"/>
    </xf>
    <xf numFmtId="0" fontId="0" fillId="9" borderId="95" xfId="0" applyFill="1" applyBorder="1" applyAlignment="1" applyProtection="1">
      <alignment vertical="center"/>
    </xf>
    <xf numFmtId="0" fontId="0" fillId="5" borderId="95" xfId="0" applyFill="1" applyBorder="1" applyAlignment="1" applyProtection="1">
      <alignment vertical="center"/>
    </xf>
    <xf numFmtId="0" fontId="0" fillId="0" borderId="95" xfId="0" applyBorder="1" applyAlignment="1" applyProtection="1">
      <alignment vertical="center"/>
    </xf>
    <xf numFmtId="0" fontId="0" fillId="10" borderId="95" xfId="0" applyFill="1" applyBorder="1" applyAlignment="1" applyProtection="1">
      <alignment vertical="center"/>
    </xf>
    <xf numFmtId="0" fontId="0" fillId="11" borderId="95" xfId="0" applyFill="1" applyBorder="1" applyAlignment="1" applyProtection="1">
      <alignment vertical="center"/>
    </xf>
    <xf numFmtId="0" fontId="0" fillId="12" borderId="95" xfId="0" applyFill="1" applyBorder="1" applyAlignment="1" applyProtection="1">
      <alignment vertical="center"/>
    </xf>
    <xf numFmtId="0" fontId="0" fillId="13" borderId="93" xfId="0" applyFill="1" applyBorder="1" applyAlignment="1" applyProtection="1">
      <alignment vertical="center"/>
    </xf>
    <xf numFmtId="0" fontId="9" fillId="0" borderId="86" xfId="0" applyFont="1" applyBorder="1"/>
    <xf numFmtId="44" fontId="0" fillId="2" borderId="94" xfId="0" applyNumberFormat="1" applyFill="1" applyBorder="1" applyAlignment="1" applyProtection="1">
      <alignment horizontal="left" vertical="center"/>
    </xf>
    <xf numFmtId="0" fontId="0" fillId="0" borderId="93" xfId="0" applyFill="1" applyBorder="1" applyAlignment="1" applyProtection="1">
      <alignment vertical="center"/>
    </xf>
    <xf numFmtId="0" fontId="0" fillId="0" borderId="84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/>
    </xf>
    <xf numFmtId="0" fontId="12" fillId="0" borderId="0" xfId="1" applyAlignment="1">
      <alignment horizontal="left" vertical="center" indent="2"/>
    </xf>
    <xf numFmtId="0" fontId="12" fillId="0" borderId="0" xfId="1" applyAlignment="1">
      <alignment horizontal="left" vertical="center"/>
    </xf>
    <xf numFmtId="0" fontId="1" fillId="8" borderId="25" xfId="0" applyFont="1" applyFill="1" applyBorder="1" applyAlignment="1">
      <alignment horizontal="center" vertical="center"/>
    </xf>
    <xf numFmtId="2" fontId="0" fillId="0" borderId="80" xfId="0" applyNumberFormat="1" applyFill="1" applyBorder="1" applyAlignment="1">
      <alignment vertical="center"/>
    </xf>
    <xf numFmtId="0" fontId="12" fillId="0" borderId="0" xfId="1"/>
    <xf numFmtId="0" fontId="0" fillId="5" borderId="33" xfId="0" applyFill="1" applyBorder="1" applyAlignment="1" applyProtection="1">
      <alignment horizontal="center" vertical="center" wrapText="1"/>
    </xf>
    <xf numFmtId="0" fontId="0" fillId="6" borderId="91" xfId="0" applyFill="1" applyBorder="1" applyAlignment="1" applyProtection="1">
      <alignment horizontal="center" vertical="center" wrapText="1"/>
    </xf>
    <xf numFmtId="0" fontId="0" fillId="0" borderId="53" xfId="0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10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69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0" fillId="0" borderId="109" xfId="0" applyBorder="1" applyAlignment="1" applyProtection="1">
      <alignment horizontal="center" vertical="center" wrapText="1"/>
    </xf>
    <xf numFmtId="0" fontId="0" fillId="0" borderId="110" xfId="0" applyBorder="1" applyAlignment="1" applyProtection="1">
      <alignment horizontal="center" vertical="center" wrapText="1"/>
    </xf>
    <xf numFmtId="0" fontId="0" fillId="0" borderId="94" xfId="0" applyBorder="1" applyAlignment="1" applyProtection="1">
      <alignment horizontal="center" vertical="center" wrapText="1"/>
    </xf>
    <xf numFmtId="0" fontId="0" fillId="0" borderId="111" xfId="0" applyBorder="1" applyAlignment="1" applyProtection="1">
      <alignment horizontal="center" vertical="center" wrapText="1"/>
    </xf>
    <xf numFmtId="0" fontId="0" fillId="0" borderId="0" xfId="0" quotePrefix="1" applyAlignment="1" applyProtection="1">
      <alignment vertical="center"/>
    </xf>
    <xf numFmtId="0" fontId="0" fillId="0" borderId="112" xfId="0" applyBorder="1" applyAlignment="1">
      <alignment vertical="center"/>
    </xf>
    <xf numFmtId="0" fontId="0" fillId="0" borderId="73" xfId="0" applyBorder="1" applyAlignment="1">
      <alignment vertical="center"/>
    </xf>
    <xf numFmtId="0" fontId="0" fillId="0" borderId="112" xfId="0" applyBorder="1" applyAlignment="1" applyProtection="1">
      <alignment vertical="center"/>
    </xf>
    <xf numFmtId="0" fontId="0" fillId="0" borderId="113" xfId="0" applyBorder="1" applyAlignment="1" applyProtection="1">
      <alignment vertical="center"/>
    </xf>
    <xf numFmtId="164" fontId="0" fillId="0" borderId="114" xfId="0" applyNumberFormat="1" applyBorder="1" applyAlignment="1" applyProtection="1">
      <alignment vertical="center"/>
    </xf>
    <xf numFmtId="164" fontId="0" fillId="0" borderId="115" xfId="0" applyNumberFormat="1" applyBorder="1" applyAlignment="1" applyProtection="1">
      <alignment vertical="center"/>
    </xf>
    <xf numFmtId="164" fontId="0" fillId="0" borderId="116" xfId="0" applyNumberFormat="1" applyBorder="1" applyAlignment="1" applyProtection="1">
      <alignment vertical="center"/>
    </xf>
    <xf numFmtId="164" fontId="0" fillId="0" borderId="117" xfId="0" applyNumberFormat="1" applyBorder="1" applyAlignment="1" applyProtection="1">
      <alignment vertical="center"/>
    </xf>
    <xf numFmtId="164" fontId="0" fillId="0" borderId="118" xfId="0" applyNumberFormat="1" applyBorder="1" applyAlignment="1">
      <alignment vertical="center"/>
    </xf>
    <xf numFmtId="164" fontId="0" fillId="0" borderId="114" xfId="0" applyNumberFormat="1" applyBorder="1" applyAlignment="1">
      <alignment vertical="center"/>
    </xf>
    <xf numFmtId="164" fontId="0" fillId="0" borderId="115" xfId="0" applyNumberFormat="1" applyBorder="1" applyAlignment="1">
      <alignment vertical="center"/>
    </xf>
    <xf numFmtId="0" fontId="0" fillId="0" borderId="119" xfId="0" applyBorder="1" applyAlignment="1">
      <alignment vertical="center"/>
    </xf>
    <xf numFmtId="0" fontId="0" fillId="0" borderId="119" xfId="0" applyBorder="1" applyAlignment="1" applyProtection="1">
      <alignment vertical="center"/>
    </xf>
    <xf numFmtId="0" fontId="0" fillId="0" borderId="120" xfId="0" applyBorder="1" applyAlignment="1" applyProtection="1">
      <alignment vertical="center"/>
    </xf>
    <xf numFmtId="164" fontId="0" fillId="0" borderId="15" xfId="0" applyNumberFormat="1" applyBorder="1" applyAlignment="1" applyProtection="1">
      <alignment vertical="center"/>
    </xf>
    <xf numFmtId="164" fontId="0" fillId="0" borderId="121" xfId="0" applyNumberFormat="1" applyBorder="1" applyAlignment="1" applyProtection="1">
      <alignment vertical="center"/>
    </xf>
    <xf numFmtId="164" fontId="0" fillId="0" borderId="39" xfId="0" applyNumberFormat="1" applyBorder="1" applyAlignment="1" applyProtection="1">
      <alignment vertical="center"/>
    </xf>
    <xf numFmtId="164" fontId="0" fillId="0" borderId="122" xfId="0" applyNumberFormat="1" applyBorder="1" applyAlignment="1" applyProtection="1">
      <alignment vertical="center"/>
    </xf>
    <xf numFmtId="164" fontId="0" fillId="0" borderId="43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21" xfId="0" applyNumberFormat="1" applyBorder="1" applyAlignment="1">
      <alignment vertical="center"/>
    </xf>
    <xf numFmtId="0" fontId="0" fillId="0" borderId="123" xfId="0" applyBorder="1" applyAlignment="1" applyProtection="1">
      <alignment vertical="center"/>
    </xf>
    <xf numFmtId="0" fontId="0" fillId="0" borderId="67" xfId="0" applyBorder="1" applyAlignment="1" applyProtection="1">
      <alignment vertical="center"/>
    </xf>
    <xf numFmtId="164" fontId="0" fillId="0" borderId="124" xfId="0" applyNumberFormat="1" applyBorder="1" applyAlignment="1" applyProtection="1">
      <alignment vertical="center"/>
    </xf>
    <xf numFmtId="164" fontId="0" fillId="0" borderId="125" xfId="0" applyNumberFormat="1" applyBorder="1" applyAlignment="1" applyProtection="1">
      <alignment vertical="center"/>
    </xf>
    <xf numFmtId="164" fontId="0" fillId="0" borderId="126" xfId="0" applyNumberFormat="1" applyBorder="1" applyAlignment="1" applyProtection="1">
      <alignment vertical="center"/>
    </xf>
    <xf numFmtId="164" fontId="0" fillId="0" borderId="127" xfId="0" applyNumberFormat="1" applyBorder="1" applyAlignment="1" applyProtection="1">
      <alignment vertical="center"/>
    </xf>
    <xf numFmtId="164" fontId="0" fillId="0" borderId="128" xfId="0" applyNumberFormat="1" applyBorder="1" applyAlignment="1">
      <alignment vertical="center"/>
    </xf>
    <xf numFmtId="164" fontId="0" fillId="0" borderId="124" xfId="0" applyNumberFormat="1" applyBorder="1" applyAlignment="1">
      <alignment vertical="center"/>
    </xf>
    <xf numFmtId="164" fontId="0" fillId="0" borderId="125" xfId="0" applyNumberFormat="1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29" xfId="0" applyBorder="1" applyAlignment="1">
      <alignment vertical="center"/>
    </xf>
    <xf numFmtId="0" fontId="1" fillId="0" borderId="108" xfId="0" applyFont="1" applyBorder="1" applyAlignment="1" applyProtection="1">
      <alignment vertical="center"/>
    </xf>
    <xf numFmtId="0" fontId="1" fillId="0" borderId="71" xfId="0" applyFont="1" applyBorder="1" applyAlignment="1" applyProtection="1">
      <alignment vertical="center"/>
    </xf>
    <xf numFmtId="164" fontId="1" fillId="0" borderId="109" xfId="0" applyNumberFormat="1" applyFont="1" applyBorder="1" applyAlignment="1" applyProtection="1">
      <alignment vertical="center"/>
    </xf>
    <xf numFmtId="164" fontId="1" fillId="0" borderId="130" xfId="0" applyNumberFormat="1" applyFont="1" applyBorder="1" applyAlignment="1" applyProtection="1">
      <alignment vertical="center"/>
    </xf>
    <xf numFmtId="164" fontId="1" fillId="0" borderId="110" xfId="0" applyNumberFormat="1" applyFont="1" applyBorder="1" applyAlignment="1" applyProtection="1">
      <alignment vertical="center"/>
    </xf>
    <xf numFmtId="164" fontId="1" fillId="0" borderId="94" xfId="0" applyNumberFormat="1" applyFont="1" applyBorder="1" applyAlignment="1" applyProtection="1">
      <alignment vertical="center"/>
    </xf>
    <xf numFmtId="164" fontId="1" fillId="0" borderId="131" xfId="0" applyNumberFormat="1" applyFont="1" applyBorder="1" applyAlignment="1">
      <alignment vertical="center"/>
    </xf>
    <xf numFmtId="164" fontId="1" fillId="0" borderId="109" xfId="0" applyNumberFormat="1" applyFont="1" applyBorder="1" applyAlignment="1">
      <alignment vertical="center"/>
    </xf>
    <xf numFmtId="164" fontId="1" fillId="0" borderId="130" xfId="0" applyNumberFormat="1" applyFont="1" applyBorder="1" applyAlignment="1">
      <alignment vertical="center"/>
    </xf>
    <xf numFmtId="0" fontId="1" fillId="8" borderId="25" xfId="0" applyFont="1" applyFill="1" applyBorder="1" applyAlignment="1">
      <alignment horizontal="center" vertical="center"/>
    </xf>
    <xf numFmtId="0" fontId="0" fillId="7" borderId="16" xfId="0" applyFill="1" applyBorder="1" applyAlignment="1" applyProtection="1">
      <alignment horizontal="center" vertical="center" wrapText="1"/>
    </xf>
    <xf numFmtId="0" fontId="0" fillId="7" borderId="17" xfId="0" applyFill="1" applyBorder="1" applyAlignment="1" applyProtection="1">
      <alignment horizontal="center" vertical="center"/>
    </xf>
    <xf numFmtId="0" fontId="0" fillId="7" borderId="19" xfId="0" applyFill="1" applyBorder="1" applyAlignment="1" applyProtection="1">
      <alignment horizontal="center" vertical="center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0" fontId="0" fillId="5" borderId="19" xfId="0" applyFill="1" applyBorder="1" applyAlignment="1" applyProtection="1">
      <alignment horizontal="center" vertical="center" wrapText="1"/>
    </xf>
    <xf numFmtId="0" fontId="7" fillId="6" borderId="16" xfId="0" applyFont="1" applyFill="1" applyBorder="1" applyAlignment="1" applyProtection="1">
      <alignment horizontal="center" vertical="center" wrapText="1"/>
    </xf>
    <xf numFmtId="0" fontId="7" fillId="6" borderId="17" xfId="0" applyFont="1" applyFill="1" applyBorder="1" applyAlignment="1" applyProtection="1">
      <alignment horizontal="center" vertical="center" wrapText="1"/>
    </xf>
    <xf numFmtId="0" fontId="7" fillId="6" borderId="19" xfId="0" applyFont="1" applyFill="1" applyBorder="1" applyAlignment="1" applyProtection="1">
      <alignment horizontal="center" vertical="center" wrapText="1"/>
    </xf>
    <xf numFmtId="0" fontId="5" fillId="3" borderId="34" xfId="0" applyFont="1" applyFill="1" applyBorder="1" applyAlignment="1" applyProtection="1">
      <alignment horizontal="center" vertical="center"/>
    </xf>
    <xf numFmtId="0" fontId="5" fillId="3" borderId="33" xfId="0" applyFont="1" applyFill="1" applyBorder="1" applyAlignment="1" applyProtection="1">
      <alignment horizontal="center" vertical="center"/>
    </xf>
    <xf numFmtId="0" fontId="5" fillId="3" borderId="81" xfId="0" applyFont="1" applyFill="1" applyBorder="1" applyAlignment="1" applyProtection="1">
      <alignment horizontal="center" vertical="center"/>
    </xf>
    <xf numFmtId="0" fontId="1" fillId="8" borderId="47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48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45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left" vertical="center"/>
    </xf>
    <xf numFmtId="49" fontId="6" fillId="0" borderId="46" xfId="0" applyNumberFormat="1" applyFont="1" applyFill="1" applyBorder="1" applyAlignment="1">
      <alignment horizontal="left" vertical="center"/>
    </xf>
    <xf numFmtId="49" fontId="6" fillId="0" borderId="39" xfId="0" applyNumberFormat="1" applyFont="1" applyFill="1" applyBorder="1" applyAlignment="1">
      <alignment horizontal="left" vertical="center"/>
    </xf>
    <xf numFmtId="49" fontId="6" fillId="0" borderId="43" xfId="0" applyNumberFormat="1" applyFont="1" applyFill="1" applyBorder="1" applyAlignment="1">
      <alignment horizontal="left" vertical="center"/>
    </xf>
    <xf numFmtId="0" fontId="6" fillId="2" borderId="46" xfId="0" applyFont="1" applyFill="1" applyBorder="1" applyAlignment="1">
      <alignment horizontal="left" vertical="center"/>
    </xf>
    <xf numFmtId="0" fontId="6" fillId="2" borderId="39" xfId="0" applyFont="1" applyFill="1" applyBorder="1" applyAlignment="1">
      <alignment horizontal="left" vertical="center"/>
    </xf>
    <xf numFmtId="0" fontId="6" fillId="2" borderId="43" xfId="0" applyFont="1" applyFill="1" applyBorder="1" applyAlignment="1">
      <alignment horizontal="left" vertical="center"/>
    </xf>
    <xf numFmtId="0" fontId="6" fillId="2" borderId="46" xfId="0" applyFont="1" applyFill="1" applyBorder="1" applyAlignment="1" applyProtection="1">
      <alignment horizontal="left" vertical="center"/>
      <protection locked="0"/>
    </xf>
    <xf numFmtId="0" fontId="6" fillId="2" borderId="39" xfId="0" applyFont="1" applyFill="1" applyBorder="1" applyAlignment="1" applyProtection="1">
      <alignment horizontal="left" vertical="center"/>
      <protection locked="0"/>
    </xf>
    <xf numFmtId="0" fontId="6" fillId="2" borderId="43" xfId="0" applyFont="1" applyFill="1" applyBorder="1" applyAlignment="1" applyProtection="1">
      <alignment horizontal="left" vertical="center"/>
      <protection locked="0"/>
    </xf>
    <xf numFmtId="0" fontId="0" fillId="0" borderId="10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7" borderId="44" xfId="0" applyFill="1" applyBorder="1" applyAlignment="1" applyProtection="1">
      <alignment horizontal="center" vertical="center" wrapText="1"/>
    </xf>
    <xf numFmtId="0" fontId="0" fillId="7" borderId="37" xfId="0" applyFill="1" applyBorder="1" applyAlignment="1" applyProtection="1">
      <alignment horizontal="center" vertical="center" wrapText="1"/>
    </xf>
    <xf numFmtId="0" fontId="0" fillId="7" borderId="38" xfId="0" applyFill="1" applyBorder="1" applyAlignment="1" applyProtection="1">
      <alignment horizontal="center" vertical="center" wrapText="1"/>
    </xf>
    <xf numFmtId="0" fontId="0" fillId="8" borderId="98" xfId="0" applyFill="1" applyBorder="1" applyAlignment="1">
      <alignment horizontal="center" vertical="center" wrapText="1"/>
    </xf>
    <xf numFmtId="0" fontId="0" fillId="8" borderId="37" xfId="0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 wrapText="1"/>
    </xf>
    <xf numFmtId="0" fontId="0" fillId="0" borderId="47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00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0" fillId="0" borderId="101" xfId="0" applyBorder="1" applyAlignment="1" applyProtection="1">
      <alignment horizontal="center" vertical="center" wrapText="1"/>
    </xf>
    <xf numFmtId="0" fontId="0" fillId="0" borderId="105" xfId="0" applyBorder="1" applyAlignment="1" applyProtection="1">
      <alignment horizontal="center" vertical="center" wrapText="1"/>
    </xf>
    <xf numFmtId="0" fontId="0" fillId="0" borderId="102" xfId="0" applyBorder="1" applyAlignment="1" applyProtection="1">
      <alignment horizontal="center" vertical="center" wrapText="1"/>
    </xf>
    <xf numFmtId="0" fontId="0" fillId="0" borderId="106" xfId="0" applyBorder="1" applyAlignment="1" applyProtection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49" fontId="6" fillId="2" borderId="46" xfId="0" applyNumberFormat="1" applyFont="1" applyFill="1" applyBorder="1" applyAlignment="1">
      <alignment horizontal="left" vertical="center"/>
    </xf>
    <xf numFmtId="49" fontId="6" fillId="2" borderId="39" xfId="0" applyNumberFormat="1" applyFont="1" applyFill="1" applyBorder="1" applyAlignment="1">
      <alignment horizontal="left" vertical="center"/>
    </xf>
    <xf numFmtId="49" fontId="6" fillId="2" borderId="43" xfId="0" applyNumberFormat="1" applyFont="1" applyFill="1" applyBorder="1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7F6FF"/>
      <color rgb="FFFFFF99"/>
      <color rgb="FFFFCCCC"/>
      <color rgb="FFFFCCFF"/>
      <color rgb="FFCCFF99"/>
      <color rgb="FFEAEAEA"/>
      <color rgb="FFE7FFE7"/>
      <color rgb="FFFFE6CD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61</xdr:row>
      <xdr:rowOff>28575</xdr:rowOff>
    </xdr:from>
    <xdr:to>
      <xdr:col>1</xdr:col>
      <xdr:colOff>742950</xdr:colOff>
      <xdr:row>63</xdr:row>
      <xdr:rowOff>95250</xdr:rowOff>
    </xdr:to>
    <xdr:pic>
      <xdr:nvPicPr>
        <xdr:cNvPr id="5" name="Image 4" descr="https://img-19.ccm2.net/EHt-u1f4K7ZK1E5VEq5OHG_GynY=/09e359a31bfb4dbaaf27ce8fcaeb7998/ccm-encyclopedia/udYJC572-01-07-excel-1-s-s-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7867650"/>
          <a:ext cx="6667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66</xdr:row>
      <xdr:rowOff>28575</xdr:rowOff>
    </xdr:from>
    <xdr:to>
      <xdr:col>2</xdr:col>
      <xdr:colOff>1609725</xdr:colOff>
      <xdr:row>83</xdr:row>
      <xdr:rowOff>133350</xdr:rowOff>
    </xdr:to>
    <xdr:pic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65008" r="84946" b="2488"/>
        <a:stretch/>
      </xdr:blipFill>
      <xdr:spPr>
        <a:xfrm>
          <a:off x="209550" y="8629650"/>
          <a:ext cx="2752725" cy="3343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28575</xdr:rowOff>
    </xdr:from>
    <xdr:ext cx="3133725" cy="593304"/>
    <xdr:sp macro="[0]!Onglets" textlink="">
      <xdr:nvSpPr>
        <xdr:cNvPr id="2" name="Rectangle 1"/>
        <xdr:cNvSpPr/>
      </xdr:nvSpPr>
      <xdr:spPr>
        <a:xfrm>
          <a:off x="2495550" y="28575"/>
          <a:ext cx="313372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3200" b="1" cap="none" spc="0">
              <a:ln/>
              <a:solidFill>
                <a:srgbClr val="FF0000"/>
              </a:solidFill>
              <a:effectLst/>
            </a:rPr>
            <a:t>SOMMAIRE</a:t>
          </a:r>
        </a:p>
      </xdr:txBody>
    </xdr:sp>
    <xdr:clientData/>
  </xdr:oneCellAnchor>
  <xdr:oneCellAnchor>
    <xdr:from>
      <xdr:col>2</xdr:col>
      <xdr:colOff>104775</xdr:colOff>
      <xdr:row>5</xdr:row>
      <xdr:rowOff>57150</xdr:rowOff>
    </xdr:from>
    <xdr:ext cx="3133725" cy="593304"/>
    <xdr:sp macro="[0]!Macro1" textlink="">
      <xdr:nvSpPr>
        <xdr:cNvPr id="3" name="Rectangle 2"/>
        <xdr:cNvSpPr/>
      </xdr:nvSpPr>
      <xdr:spPr>
        <a:xfrm>
          <a:off x="2600325" y="1009650"/>
          <a:ext cx="313372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3200" b="1" cap="none" spc="0">
              <a:ln/>
              <a:solidFill>
                <a:srgbClr val="92D050"/>
              </a:solidFill>
              <a:effectLst/>
            </a:rPr>
            <a:t>creation client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178731</xdr:colOff>
      <xdr:row>0</xdr:row>
      <xdr:rowOff>0</xdr:rowOff>
    </xdr:from>
    <xdr:ext cx="3865290" cy="937629"/>
    <xdr:sp macro="[0]!SomOnglets" textlink="">
      <xdr:nvSpPr>
        <xdr:cNvPr id="2" name="Rectangle 1"/>
        <xdr:cNvSpPr/>
      </xdr:nvSpPr>
      <xdr:spPr>
        <a:xfrm>
          <a:off x="4422648" y="0"/>
          <a:ext cx="386529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5400" b="1" cap="none" spc="0">
              <a:ln/>
              <a:solidFill>
                <a:schemeClr val="accent1">
                  <a:lumMod val="75000"/>
                </a:schemeClr>
              </a:solidFill>
              <a:effectLst/>
            </a:rPr>
            <a:t>Lancer calcul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ien.delpouve.EXCOFSO/Downloads/Tableau%20de%20suivi%20social%202018%20ST%20ESTEVE%20ARGELES%20(d'apr&#232;s%20liste%20du%2005-01-18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%20social%202018%20ST%20ESTEVE%20ARGELES%20(d'apr&#232;s%20liste%20du%2005-01-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ynthèse clients"/>
      <sheetName val="Totaux mensuels"/>
      <sheetName val="1-50"/>
      <sheetName val="51-100"/>
      <sheetName val="101-150"/>
      <sheetName val="151-200"/>
      <sheetName val="201-250"/>
      <sheetName val="251-300"/>
      <sheetName val="Matrice"/>
      <sheetName val="A3 PLANS SARL"/>
      <sheetName val="ARENY SASU (LES ANGLES)"/>
      <sheetName val="ARENY SASU (PUYVALADOR)"/>
      <sheetName val="ASSANTE Thierry"/>
      <sheetName val="AUTOS JPM SARL"/>
      <sheetName val="AUTO SERVICE DU RIBERAL SARL"/>
      <sheetName val="BENKCY SARL"/>
      <sheetName val="CASH GRAINES SARL"/>
      <sheetName val="CASH GRAINES SUD SARL"/>
      <sheetName val="CATALA Xavier"/>
      <sheetName val="CONSEIL STOCKAGE TRANSPORT SAS"/>
      <sheetName val="CRISPA SAS"/>
      <sheetName val="DASSE TP SAS"/>
      <sheetName val="EGCOM SARL"/>
      <sheetName val="FLAMGAZ SAS"/>
      <sheetName val="FUENTES GUY SARL (52703)"/>
      <sheetName val="GL 3D SAS"/>
      <sheetName val="GROUPE CGNS SC"/>
      <sheetName val="IT ME EURL"/>
      <sheetName val="JPM AUTOS SARL"/>
      <sheetName val="KLOTZ CYRIL"/>
      <sheetName val="LE CANN CYRIL EURL (SEE)"/>
      <sheetName val="LES AIGLES D'ARGELES SARL"/>
      <sheetName val="LES CYCLES DE LA MARENDE SARL"/>
      <sheetName val="MEOAC SNC"/>
      <sheetName val="RESTAURATION BELTRA SARL"/>
      <sheetName val="RUBIO SCP"/>
      <sheetName val="SERRES-COUSINE Anne"/>
      <sheetName val="SINE DIE SAS"/>
      <sheetName val="SO 66 SARL"/>
      <sheetName val="SOHO FLOWERS &amp; GARDEN SARL"/>
      <sheetName val="XAVBOX SASU"/>
      <sheetName val="4 E G SARL"/>
      <sheetName val="AL DENTE SARL"/>
      <sheetName val="ALTER ENERGIES SARL (00151)"/>
      <sheetName val="ALTER ENERGIES SARL (00152)"/>
      <sheetName val="ALTER SERVICES SARL"/>
      <sheetName val="AM CONSTRUCTIONS SASU"/>
      <sheetName val="ANDONE SARL"/>
      <sheetName val="ASA DU CANAL DE LA PLAINE ASSO"/>
      <sheetName val="ASA 3 COURS D'EAU ASSO"/>
      <sheetName val="AUGUET Xavier"/>
      <sheetName val="AUTOMOBILES SD EURL"/>
      <sheetName val="BERTINELLI (D'EXPLOITAT°) EURL"/>
      <sheetName val="BIORAILLA EARL"/>
      <sheetName val="BLEIZ MOR SARL (LA NOISETTE)"/>
      <sheetName val="BONAFOS Sylvie (00731)"/>
      <sheetName val="BONAFOS Sylvie (00732)"/>
      <sheetName val="CABINET CEBEX SARL"/>
      <sheetName val="CASTELLAR Moïse (LA GANOTTE)"/>
      <sheetName val="CAZES DIEZ Lisette (02711)"/>
      <sheetName val="CAZES DIEZ Lisette (02712)"/>
      <sheetName val="CAZES DIEZ Lisette (02713)"/>
      <sheetName val="CAZES DIEZ Lisette (02714)"/>
      <sheetName val="CHAMORIN SAS"/>
      <sheetName val="CN COSTRUCTIONS SARL"/>
      <sheetName val="ENED SARL"/>
      <sheetName val="EURODEF SARL"/>
      <sheetName val="FACADES DU SUD EURL"/>
      <sheetName val="GARAGE HAMELIN G.H.D. SARL"/>
      <sheetName val="GARCIA FRERES SARL"/>
      <sheetName val="INTER LIQUIDE SARL"/>
      <sheetName val="JARDINS D'ESTAVAR (LES) SARL"/>
      <sheetName val="J.F.B SARL"/>
      <sheetName val="JF CONSTRUCTIONS SARL"/>
      <sheetName val="LIGEON Benjamin"/>
      <sheetName val="LIMKY EURL"/>
      <sheetName val="LIONEL FUNERAIRE SASU"/>
      <sheetName val="LLORY Philippe"/>
      <sheetName val="LYROMAR SAS"/>
      <sheetName val="NAUTILUS ROUSSILLON SAS"/>
      <sheetName val="NAVISUD SARL"/>
      <sheetName val="P.A.C.S. SARL"/>
      <sheetName val="PUIG BRUNO (D'EXPLOITAT°) EURL"/>
      <sheetName val="PUNTUNET Yves"/>
      <sheetName val="SAINT ESTEVE AUTOS SARL"/>
      <sheetName val="SODIAC SAS"/>
      <sheetName val="TOLLIAP SARL"/>
      <sheetName val="VILLACEQUE Nathalie (59541)"/>
      <sheetName val="VILLACEQUE Nathalie (59542)"/>
      <sheetName val="WARELE SARL"/>
      <sheetName val="XL COMMUNICATION SARL"/>
      <sheetName val="100% ISO SARL"/>
      <sheetName val="ANTIER Eric"/>
      <sheetName val="ASAYCOM SASU"/>
      <sheetName val="AUTO SAINTES SASU"/>
      <sheetName val="BOADAS &amp; CASTELLO SARL"/>
      <sheetName val="BPC SARL"/>
      <sheetName val="BT EXPANSION SARL"/>
      <sheetName val="CLENS SAS"/>
      <sheetName val="DECO'BA EURL"/>
      <sheetName val="DETESTA SAS"/>
      <sheetName val="DIORCA 66 SAS"/>
      <sheetName val="EL FOURAT ENVIRONNEMENT SARL"/>
      <sheetName val="ESPACE COTE MENUISERIE SARL"/>
      <sheetName val="FERRARIS M."/>
      <sheetName val="FDM AUTO SARL"/>
      <sheetName val="FUNNY WAY SARL"/>
      <sheetName val="GROUPE OBRE SAS"/>
      <sheetName val="GWNCC SARL"/>
      <sheetName val="LA MEDUSE SARL"/>
      <sheetName val="HODEOU SARL"/>
      <sheetName val="HP 66 SAS (07852)"/>
      <sheetName val="HP 66 SAS (07853)"/>
      <sheetName val="HP 66 SAS (07854)"/>
      <sheetName val="ISOBAT SAS"/>
      <sheetName val="LE FOURNIL DE PALMYRE SARL"/>
      <sheetName val="LE PANIER DE MARIE SARL"/>
      <sheetName val="LE PIANNENQ"/>
      <sheetName val="OBRE MATERIAUX SARL"/>
      <sheetName val="PAT &amp; CO SARL"/>
      <sheetName val="PYRAMIDE SARL"/>
      <sheetName val="ABC ECHAFAUDAGES SARL"/>
      <sheetName val="ACAVAL SARL"/>
      <sheetName val="ARMADA SARL"/>
      <sheetName val="BAUDIN NADEIGE"/>
      <sheetName val="BENEDETTI BALMIGERE BREUIL SCP"/>
      <sheetName val="BOUDDHA SUN SAS"/>
      <sheetName val="BUISAN ET FILS SAS"/>
      <sheetName val="CAP SUD VALORISATION SAS"/>
      <sheetName val="CLARET Paul"/>
      <sheetName val="CLAR'OPTIQUE SAS"/>
      <sheetName val="D&amp;J BUSINESS GROUP SAS"/>
      <sheetName val="EL CELLER IBERIC SAS"/>
      <sheetName val="FALGUERAS ET FILS SAS"/>
      <sheetName val="FEUILLETES &amp; CIE SASU"/>
      <sheetName val="GALLY Jonathan (02671)"/>
      <sheetName val="GALLY Jonathan (02701)"/>
      <sheetName val="GEB GROUPE ERIC BRUET GIE"/>
      <sheetName val="GONTHIER HABITAT SASU"/>
      <sheetName val="GROUPE ERIC BRUET SAS"/>
      <sheetName val="HIROPA EURL"/>
      <sheetName val="HOTEL ALINOES EURL"/>
      <sheetName val="HUMBERT Thierry"/>
      <sheetName val="INDIGEN DESIGN SAS"/>
      <sheetName val="JDPS SARL"/>
      <sheetName val="JSA MORIN SASU"/>
      <sheetName val="KONTHARK SAS"/>
      <sheetName val="KOTAO SARL"/>
      <sheetName val="LECONTE Paule"/>
      <sheetName val="MADI BAGE SAS"/>
      <sheetName val="MCL MENUISERIE SASU"/>
      <sheetName val="MEZZANO Corinne"/>
      <sheetName val="MM DISTRIBUTION SARL"/>
      <sheetName val="MOUDAT Michel"/>
      <sheetName val="NAULET Jérome"/>
      <sheetName val="NEOVINO SARL"/>
      <sheetName val="OASIS SARL"/>
      <sheetName val="OROME SASU"/>
      <sheetName val="POMPES FUEBRES MARBR. SUD MED"/>
      <sheetName val="POMPES FUNEBRES ST GEORGES SARL"/>
      <sheetName val="ROUSSILLON ALU SARL"/>
      <sheetName val="ROUSSILLON PORTAILS ALU SARL"/>
      <sheetName val="SALERAT Suruden"/>
      <sheetName val="SOC. CATALANE D.CARRELAGE SASU"/>
      <sheetName val="SOCIETE D'ENDUITS PROJETES SARL"/>
      <sheetName val="SOUSA CONSTRUCTION SARL"/>
      <sheetName val="STOAH SAS"/>
      <sheetName val="TAXIS LA SOLERIENNE EURL"/>
      <sheetName val="TRANS EUROPE AMB. 66 SARL "/>
      <sheetName val="AMBRE SARL"/>
      <sheetName val="CHARLINE SARL"/>
      <sheetName val="CLIM. ET CHAUF. IBANEZ SAS"/>
      <sheetName val="CLV ASSURANCES SARL"/>
      <sheetName val="CUGNIN MANALI"/>
      <sheetName val="DEMER MARTIAL"/>
      <sheetName val="ESPACE BOIS SARL"/>
      <sheetName val="FORT SARL"/>
      <sheetName val="FP2L PAYSAGES EURL"/>
      <sheetName val="FULLIQUET PUJOL SARL"/>
      <sheetName val="GEO ET FLO SARL"/>
      <sheetName val="HP 66 SAS (07851)"/>
      <sheetName val="JARDIN SAINT SEBASTIEN SARL"/>
      <sheetName val="LE JARDIN DE COLLIOURE SARL"/>
      <sheetName val="LA TABLE DE JORDI SARL"/>
      <sheetName val="LE PLACE R'EP SNC"/>
      <sheetName val="LE RENDEZ-VOUS SNC"/>
      <sheetName val="LES 3 F SARL"/>
      <sheetName val="LES ARCADES VAUBAN SARL"/>
      <sheetName val="LES CRAYONS DU JARDIN SARL"/>
      <sheetName val="LES ELFES SARL"/>
      <sheetName val="LES MIMOSAS SAS"/>
      <sheetName val="LES OLIVIERS SAS"/>
      <sheetName val="PASCAL'EPOQUE SARL"/>
      <sheetName val="LOMBARD ANNICK"/>
      <sheetName val="SMFD SASU"/>
      <sheetName val="SOL PIERRE SARL"/>
      <sheetName val="SAS BOCARRE"/>
      <sheetName val="client vide 7"/>
      <sheetName val="client vide 8"/>
      <sheetName val="client vide 9"/>
      <sheetName val="client vide 10"/>
      <sheetName val="client vide 11"/>
      <sheetName val="client vide 12"/>
      <sheetName val="client vide 13"/>
      <sheetName val="client vide 14"/>
      <sheetName val="client vide 15"/>
      <sheetName val="client vide 16"/>
      <sheetName val="client vide 17"/>
      <sheetName val="client vide 18"/>
      <sheetName val="client vide 19"/>
      <sheetName val="client vide 20"/>
      <sheetName val="client vide 21"/>
      <sheetName val="CLT (204)"/>
      <sheetName val="CLT (205)"/>
      <sheetName val="CLT (206)"/>
      <sheetName val="CLT (207)"/>
      <sheetName val="CLT (208)"/>
      <sheetName val="CLT (209)"/>
      <sheetName val="CLT (210)"/>
      <sheetName val="CLT (211)"/>
      <sheetName val="CLT (212)"/>
      <sheetName val="CLT (213)"/>
      <sheetName val="CLT (214)"/>
      <sheetName val="CLT (215)"/>
      <sheetName val="CLT (216)"/>
      <sheetName val="CLT (217)"/>
      <sheetName val="CLT (218)"/>
      <sheetName val="CLT (219)"/>
      <sheetName val="CLT (220)"/>
      <sheetName val="CLT (221)"/>
      <sheetName val="CLT (222)"/>
      <sheetName val="CLT (223)"/>
      <sheetName val="CLT (224)"/>
      <sheetName val="CLT (225)"/>
      <sheetName val="CLT (226)"/>
      <sheetName val="CLT (227)"/>
      <sheetName val="CLT (228)"/>
      <sheetName val="CLT (229)"/>
      <sheetName val="CLT (230)"/>
      <sheetName val="CLT (231)"/>
      <sheetName val="CLT (232)"/>
      <sheetName val="CLT (233)"/>
      <sheetName val="CLT (234)"/>
      <sheetName val="CLT (235)"/>
      <sheetName val="CLT (236)"/>
      <sheetName val="CLT (237)"/>
      <sheetName val="CLT (238)"/>
      <sheetName val="CLT (239)"/>
      <sheetName val="CLT (240)"/>
      <sheetName val="CLT (241)"/>
      <sheetName val="CLT (242)"/>
      <sheetName val="CLT (243)"/>
      <sheetName val="CLT (244)"/>
      <sheetName val="CLT (245)"/>
      <sheetName val="CLT (246)"/>
      <sheetName val="CLT (247)"/>
      <sheetName val="CLT (248)"/>
      <sheetName val="CLT (249)"/>
      <sheetName val="CLT (250)"/>
      <sheetName val="CLT (251)"/>
      <sheetName val="CLT (252)"/>
      <sheetName val="CLT (253)"/>
      <sheetName val="CLT (254)"/>
      <sheetName val="CLT (255)"/>
      <sheetName val="CLT (256)"/>
      <sheetName val="CLT (257)"/>
      <sheetName val="CLT (258)"/>
      <sheetName val="CLT (259)"/>
      <sheetName val="CLT (260)"/>
      <sheetName val="CLT (261)"/>
      <sheetName val="CLT (262)"/>
      <sheetName val="CLT (263)"/>
      <sheetName val="CLT (264)"/>
      <sheetName val="CLT (265)"/>
      <sheetName val="CLT (266)"/>
      <sheetName val="CLT (267)"/>
      <sheetName val="CLT (268)"/>
      <sheetName val="CLT (269)"/>
      <sheetName val="CLT (270)"/>
      <sheetName val="CLT (271)"/>
      <sheetName val="CLT (272)"/>
      <sheetName val="CLT (273)"/>
      <sheetName val="CLT (274)"/>
      <sheetName val="CLT (275)"/>
      <sheetName val="CLT (276)"/>
      <sheetName val="CLT (277)"/>
      <sheetName val="CLT (278)"/>
      <sheetName val="CLT (279)"/>
      <sheetName val="CLT (280)"/>
      <sheetName val="CLT (281)"/>
      <sheetName val="CLT (282)"/>
      <sheetName val="CLT (283)"/>
      <sheetName val="CLT (284)"/>
      <sheetName val="CLT (285)"/>
      <sheetName val="CLT (286)"/>
      <sheetName val="CLT (287)"/>
      <sheetName val="CLT (288)"/>
      <sheetName val="CLT (289)"/>
      <sheetName val="CLT (290)"/>
      <sheetName val="CLT (291)"/>
      <sheetName val="CLT (292)"/>
      <sheetName val="CLT (293)"/>
      <sheetName val="CLT (294)"/>
      <sheetName val="CLT (295)"/>
      <sheetName val="CLT (296)"/>
      <sheetName val="CLT (297)"/>
      <sheetName val="CLT (298)"/>
      <sheetName val="CLT (299)"/>
      <sheetName val="CLT (300)"/>
    </sheetNames>
    <sheetDataSet>
      <sheetData sheetId="0">
        <row r="7">
          <cell r="C7" t="str">
            <v>Mission</v>
          </cell>
        </row>
        <row r="9">
          <cell r="C9" t="str">
            <v>Bulletins refaits (tarif unitaire)</v>
          </cell>
        </row>
        <row r="10">
          <cell r="C10" t="str">
            <v>Forfait gestion sociale</v>
          </cell>
        </row>
        <row r="11">
          <cell r="C11" t="str">
            <v>Forfait création</v>
          </cell>
        </row>
        <row r="12">
          <cell r="C12" t="str">
            <v>Forfait reprise</v>
          </cell>
        </row>
        <row r="13">
          <cell r="C13" t="str">
            <v>Divers</v>
          </cell>
        </row>
        <row r="14">
          <cell r="C14" t="str">
            <v>Lettre de promesse d'embauche</v>
          </cell>
        </row>
        <row r="15">
          <cell r="C15" t="str">
            <v>Déclaration préalable à l'embauche</v>
          </cell>
        </row>
        <row r="16">
          <cell r="C16" t="str">
            <v>Contrat de travail classique</v>
          </cell>
        </row>
        <row r="17">
          <cell r="C17" t="str">
            <v>Contrat de travail spécifique</v>
          </cell>
        </row>
        <row r="18">
          <cell r="C18" t="str">
            <v>Avenant contrat classique</v>
          </cell>
        </row>
        <row r="19">
          <cell r="C19" t="str">
            <v>Avenant contrat spécifique</v>
          </cell>
        </row>
        <row r="20">
          <cell r="C20" t="str">
            <v>Contrat CERFA appentissage</v>
          </cell>
        </row>
        <row r="21">
          <cell r="C21" t="str">
            <v>Constat de rupture à l'amiable CDD</v>
          </cell>
        </row>
        <row r="22">
          <cell r="C22" t="str">
            <v>Rupture contrat d'apprentissage</v>
          </cell>
        </row>
        <row r="23">
          <cell r="C23" t="str">
            <v>Documents de fin de contrat</v>
          </cell>
        </row>
        <row r="24">
          <cell r="C24" t="str">
            <v>Déclaration accident de travail</v>
          </cell>
        </row>
        <row r="25">
          <cell r="C25" t="str">
            <v>DSN évenementielle</v>
          </cell>
        </row>
        <row r="26">
          <cell r="C26" t="str">
            <v>Avenant de renouvell. périoade essai</v>
          </cell>
        </row>
        <row r="27">
          <cell r="C27" t="str">
            <v>Courrier info fin de période d'essai</v>
          </cell>
        </row>
        <row r="28">
          <cell r="C28" t="str">
            <v>Courrier rupture période d'essai</v>
          </cell>
        </row>
        <row r="29">
          <cell r="C29" t="str">
            <v>Simul bulletin salaire</v>
          </cell>
        </row>
        <row r="30">
          <cell r="C30" t="str">
            <v>Estimation indemnité départ</v>
          </cell>
        </row>
        <row r="31">
          <cell r="C31" t="str">
            <v>Lettre d'avertissement</v>
          </cell>
        </row>
        <row r="32">
          <cell r="C32" t="str">
            <v>Courrier salariés / administratif</v>
          </cell>
        </row>
        <row r="33">
          <cell r="C33" t="str">
            <v>Licenciement économique individuel</v>
          </cell>
        </row>
        <row r="34">
          <cell r="C34" t="str">
            <v>Licenciement économique collectif</v>
          </cell>
        </row>
        <row r="35">
          <cell r="C35" t="str">
            <v>Licenciement inaptitude</v>
          </cell>
        </row>
        <row r="36">
          <cell r="C36" t="str">
            <v>Licenciement motif personnel</v>
          </cell>
        </row>
        <row r="37">
          <cell r="C37" t="str">
            <v>Licenciement fin de chantier</v>
          </cell>
        </row>
        <row r="38">
          <cell r="C38" t="str">
            <v>Rupture conventionnelle</v>
          </cell>
        </row>
        <row r="39">
          <cell r="C39" t="str">
            <v>Procédure de mise à pied</v>
          </cell>
        </row>
        <row r="40">
          <cell r="C40" t="str">
            <v>Assist. mise en place activ. partielle</v>
          </cell>
        </row>
        <row r="41">
          <cell r="C41" t="str">
            <v>Assist. état mensuel activ. partielle</v>
          </cell>
        </row>
        <row r="42">
          <cell r="C42" t="str">
            <v>Assist. contrôle URSSAF</v>
          </cell>
        </row>
        <row r="43">
          <cell r="C43" t="str">
            <v>Audit social complet</v>
          </cell>
        </row>
        <row r="44">
          <cell r="C44" t="str">
            <v>Assist. réalisation paye sur site</v>
          </cell>
        </row>
        <row r="45">
          <cell r="C45" t="str">
            <v>Mise en conformité décision unilatérale</v>
          </cell>
        </row>
        <row r="46">
          <cell r="C46" t="str">
            <v>Mise en conformité par référendum</v>
          </cell>
        </row>
        <row r="47">
          <cell r="C47" t="str">
            <v>Dénonciation usage</v>
          </cell>
        </row>
        <row r="48">
          <cell r="C48" t="str">
            <v>Mise en place accord d'entreprise</v>
          </cell>
        </row>
        <row r="49">
          <cell r="C49" t="str">
            <v>Accord d'intéressement</v>
          </cell>
        </row>
        <row r="50">
          <cell r="C50" t="str">
            <v>Accord de participation</v>
          </cell>
        </row>
        <row r="51">
          <cell r="C51" t="str">
            <v>Règlement intérieur</v>
          </cell>
        </row>
        <row r="52">
          <cell r="C52" t="str">
            <v>Assistance rédaction note de service</v>
          </cell>
        </row>
        <row r="53">
          <cell r="C53" t="str">
            <v>Elections des représentants du pers.</v>
          </cell>
        </row>
        <row r="54">
          <cell r="C54" t="str">
            <v>Affiches obligatoires</v>
          </cell>
        </row>
        <row r="55">
          <cell r="C55" t="str">
            <v>Document unique risque professionnels</v>
          </cell>
        </row>
      </sheetData>
      <sheetData sheetId="1"/>
      <sheetData sheetId="2"/>
      <sheetData sheetId="3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4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5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6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7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8">
        <row r="44">
          <cell r="G44">
            <v>0</v>
          </cell>
        </row>
        <row r="71">
          <cell r="I71">
            <v>0</v>
          </cell>
          <cell r="L71">
            <v>0</v>
          </cell>
          <cell r="O71">
            <v>0</v>
          </cell>
          <cell r="R71">
            <v>0</v>
          </cell>
          <cell r="U71">
            <v>0</v>
          </cell>
          <cell r="X71">
            <v>0</v>
          </cell>
          <cell r="AA71">
            <v>0</v>
          </cell>
          <cell r="AD71">
            <v>0</v>
          </cell>
          <cell r="AG71">
            <v>0</v>
          </cell>
          <cell r="AJ71">
            <v>0</v>
          </cell>
          <cell r="AM71">
            <v>0</v>
          </cell>
        </row>
        <row r="72">
          <cell r="I72">
            <v>0</v>
          </cell>
          <cell r="L72">
            <v>0</v>
          </cell>
          <cell r="O72">
            <v>0</v>
          </cell>
          <cell r="R72">
            <v>0</v>
          </cell>
          <cell r="U72">
            <v>0</v>
          </cell>
          <cell r="X72">
            <v>0</v>
          </cell>
          <cell r="AA72">
            <v>0</v>
          </cell>
          <cell r="AD72">
            <v>0</v>
          </cell>
          <cell r="AG72">
            <v>0</v>
          </cell>
          <cell r="AJ72">
            <v>0</v>
          </cell>
          <cell r="AM72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ynthèse clients"/>
      <sheetName val="Totaux mensuels"/>
      <sheetName val="1-50"/>
      <sheetName val="51-100"/>
      <sheetName val="101-150"/>
      <sheetName val="151-200"/>
      <sheetName val="201-250"/>
      <sheetName val="251-300"/>
      <sheetName val="Matrice"/>
      <sheetName val="A3 PLANS SARL"/>
      <sheetName val="ARENY SASU (LES ANGLES)"/>
      <sheetName val="ARENY SASU (PUYVALADOR)"/>
      <sheetName val="ASSANTE Thierry"/>
      <sheetName val="AUTOS JPM SARL"/>
      <sheetName val="AUTO SERVICE DU RIBERAL SARL"/>
      <sheetName val="BENKCY SARL"/>
      <sheetName val="CASH GRAINES SARL"/>
      <sheetName val="CASH GRAINES SUD SARL"/>
      <sheetName val="CATALA Xavier"/>
      <sheetName val="CONSEIL STOCKAGE TRANSPORT SAS"/>
      <sheetName val="CRISPA SAS"/>
      <sheetName val="DASSE TP SAS"/>
      <sheetName val="EGCOM SARL"/>
      <sheetName val="FLAMGAZ SAS"/>
      <sheetName val="FUENTES GUY SARL (52703)"/>
      <sheetName val="GL 3D SAS"/>
      <sheetName val="GROUPE CGNS SC"/>
      <sheetName val="IT ME EURL"/>
      <sheetName val="JPM AUTOS SARL"/>
      <sheetName val="KLOTZ CYRIL"/>
      <sheetName val="LE CANN CYRIL EURL (SEE)"/>
      <sheetName val="LES AIGLES D'ARGELES SARL"/>
      <sheetName val="LES CYCLES DE LA MARENDE SARL"/>
      <sheetName val="MEOAC SNC"/>
      <sheetName val="RESTAURATION BELTRA SARL"/>
      <sheetName val="RUBIO SCP"/>
      <sheetName val="SERRES-COUSINE Anne"/>
      <sheetName val="SINE DIE SAS"/>
      <sheetName val="SO 66 SARL"/>
      <sheetName val="SOHO FLOWERS &amp; GARDEN SARL"/>
      <sheetName val="XAVBOX SASU"/>
      <sheetName val="4 E G SARL"/>
      <sheetName val="AL DENTE SARL"/>
      <sheetName val="ALTER ENERGIES SARL (00151)"/>
      <sheetName val="ALTER ENERGIES SARL (00152)"/>
      <sheetName val="ALTER SERVICES SARL"/>
      <sheetName val="AM CONSTRUCTIONS SASU"/>
      <sheetName val="ANDONE SARL"/>
      <sheetName val="ASA DU CANAL DE LA PLAINE ASSO"/>
      <sheetName val="ASA 3 COURS D'EAU ASSO"/>
      <sheetName val="AUGUET Xavier"/>
      <sheetName val="AUTOMOBILES SD EURL"/>
      <sheetName val="BERTINELLI (D'EXPLOITAT°) EURL"/>
      <sheetName val="BIORAILLA EARL"/>
      <sheetName val="BLEIZ MOR SARL (LA NOISETTE)"/>
      <sheetName val="BONAFOS Sylvie (00731)"/>
      <sheetName val="BONAFOS Sylvie (00732)"/>
      <sheetName val="CABINET CEBEX SARL"/>
      <sheetName val="CASTELLAR Moïse (LA GANOTTE)"/>
      <sheetName val="CAZES DIEZ Lisette (02711)"/>
      <sheetName val="CAZES DIEZ Lisette (02712)"/>
      <sheetName val="CAZES DIEZ Lisette (02713)"/>
      <sheetName val="CAZES DIEZ Lisette (02714)"/>
      <sheetName val="CHAMORIN SAS"/>
      <sheetName val="CN COSTRUCTIONS SARL"/>
      <sheetName val="ENED SARL"/>
      <sheetName val="EURODEF SARL"/>
      <sheetName val="FACADES DU SUD EURL"/>
      <sheetName val="GARAGE HAMELIN G.H.D. SARL"/>
      <sheetName val="GARCIA FRERES SARL"/>
      <sheetName val="INTER LIQUIDE SARL"/>
      <sheetName val="JARDINS D'ESTAVAR (LES) SARL"/>
      <sheetName val="J.F.B SARL"/>
      <sheetName val="JF CONSTRUCTIONS SARL"/>
      <sheetName val="LIGEON Benjamin"/>
      <sheetName val="LIMKY EURL"/>
      <sheetName val="LIONEL FUNERAIRE SASU"/>
      <sheetName val="LLORY Philippe"/>
      <sheetName val="LYROMAR SAS"/>
      <sheetName val="NAUTILUS ROUSSILLON SAS"/>
      <sheetName val="NAVISUD SARL"/>
      <sheetName val="P.A.C.S. SARL"/>
      <sheetName val="PUIG BRUNO (D'EXPLOITAT°) EURL"/>
      <sheetName val="PUNTUNET Yves"/>
      <sheetName val="SAINT ESTEVE AUTOS SARL"/>
      <sheetName val="SODIAC SAS"/>
      <sheetName val="TOLLIAP SARL"/>
      <sheetName val="VILLACEQUE Nathalie (59541)"/>
      <sheetName val="VILLACEQUE Nathalie (59542)"/>
      <sheetName val="WARELE SARL"/>
      <sheetName val="XL COMMUNICATION SARL"/>
      <sheetName val="100% ISO SARL"/>
      <sheetName val="ANTIER Eric"/>
      <sheetName val="ASAYCOM SASU"/>
      <sheetName val="AUTO SAINTES SASU"/>
      <sheetName val="BOADAS &amp; CASTELLO SARL"/>
      <sheetName val="BPC SARL"/>
      <sheetName val="BT EXPANSION SARL"/>
      <sheetName val="CLENS SAS"/>
      <sheetName val="DECO'BA EURL"/>
      <sheetName val="DETESTA SAS"/>
      <sheetName val="DIORCA 66 SAS"/>
      <sheetName val="EL FOURAT ENVIRONNEMENT SARL"/>
      <sheetName val="ESPACE COTE MENUISERIE SARL"/>
      <sheetName val="FERRARIS M."/>
      <sheetName val="FDM AUTO SARL"/>
      <sheetName val="FUNNY WAY SARL"/>
      <sheetName val="GROUPE OBRE SAS"/>
      <sheetName val="GWNCC SARL"/>
      <sheetName val="LA MEDUSE SARL"/>
      <sheetName val="HODEOU SARL"/>
      <sheetName val="HP 66 SAS (07852)"/>
      <sheetName val="HP 66 SAS (07853)"/>
      <sheetName val="HP 66 SAS (07854)"/>
      <sheetName val="ISOBAT SAS"/>
      <sheetName val="LE FOURNIL DE PALMYRE SARL"/>
      <sheetName val="LE PANIER DE MARIE SARL"/>
      <sheetName val="LE PIANNENQ"/>
      <sheetName val="OBRE MATERIAUX SARL"/>
      <sheetName val="PAT &amp; CO SARL"/>
      <sheetName val="PYRAMIDE SARL"/>
      <sheetName val="ABC ECHAFAUDAGES SARL"/>
      <sheetName val="ACAVAL SARL"/>
      <sheetName val="ARMADA SARL"/>
      <sheetName val="BAUDIN NADEIGE"/>
      <sheetName val="BENEDETTI BALMIGERE BREUIL SCP"/>
      <sheetName val="BOUDDHA SUN SAS"/>
      <sheetName val="BUISAN ET FILS SAS"/>
      <sheetName val="CAP SUD VALORISATION SAS"/>
      <sheetName val="CLARET Paul"/>
      <sheetName val="CLAR'OPTIQUE SAS"/>
      <sheetName val="D&amp;J BUSINESS GROUP SAS"/>
      <sheetName val="EL CELLER IBERIC SAS"/>
      <sheetName val="FALGUERAS ET FILS SAS"/>
      <sheetName val="FEUILLETES &amp; CIE SASU"/>
      <sheetName val="GALLY Jonathan (02671)"/>
      <sheetName val="GALLY Jonathan (02701)"/>
      <sheetName val="GEB GROUPE ERIC BRUET GIE"/>
      <sheetName val="GONTHIER HABITAT SASU"/>
      <sheetName val="GROUPE ERIC BRUET SAS"/>
      <sheetName val="HIROPA EURL"/>
      <sheetName val="HOTEL ALINOES EURL"/>
      <sheetName val="HUMBERT Thierry"/>
      <sheetName val="INDIGEN DESIGN SAS"/>
      <sheetName val="JDPS SARL"/>
      <sheetName val="JSA MORIN SASU"/>
      <sheetName val="KONTHARK SAS"/>
      <sheetName val="KOTAO SARL"/>
      <sheetName val="LECONTE Paule"/>
      <sheetName val="MADI BAGE SAS"/>
      <sheetName val="MCL MENUISERIE SASU"/>
      <sheetName val="MEZZANO Corinne"/>
      <sheetName val="MM DISTRIBUTION SARL"/>
      <sheetName val="MOUDAT Michel"/>
      <sheetName val="NAULET Jérome"/>
      <sheetName val="NEOVINO SARL"/>
      <sheetName val="OASIS SARL"/>
      <sheetName val="OROME SASU"/>
      <sheetName val="POMPES FUEBRES MARBR. SUD MED"/>
      <sheetName val="POMPES FUNEBRES ST GEORGES SARL"/>
      <sheetName val="ROUSSILLON ALU SARL"/>
      <sheetName val="ROUSSILLON PORTAILS ALU SARL"/>
      <sheetName val="SALERAT Suruden"/>
      <sheetName val="SOC. CATALANE D.CARRELAGE SASU"/>
      <sheetName val="SOCIETE D'ENDUITS PROJETES SARL"/>
      <sheetName val="SOUSA CONSTRUCTION SARL"/>
      <sheetName val="STOAH SAS"/>
      <sheetName val="TAXIS LA SOLERIENNE EURL"/>
      <sheetName val="TRANS EUROPE AMB. 66 SARL "/>
      <sheetName val="AMBRE SARL"/>
      <sheetName val="CHARLINE SARL"/>
      <sheetName val="CLIM. ET CHAUF. IBANEZ SAS"/>
      <sheetName val="CLV ASSURANCES SARL"/>
      <sheetName val="CUGNIN MANALI"/>
      <sheetName val="DEMER MARTIAL"/>
      <sheetName val="ESPACE BOIS SARL"/>
      <sheetName val="FORT SARL"/>
      <sheetName val="FP2L PAYSAGES EURL"/>
      <sheetName val="FULLIQUET PUJOL SARL"/>
      <sheetName val="GEO ET FLO SARL"/>
      <sheetName val="HP 66 SAS (07851)"/>
      <sheetName val="JARDIN SAINT SEBASTIEN SARL"/>
      <sheetName val="LE JARDIN DE COLLIOURE SARL"/>
      <sheetName val="LA TABLE DE JORDI SARL"/>
      <sheetName val="LE PLACE R'EP SNC"/>
      <sheetName val="LE RENDEZ-VOUS SNC"/>
      <sheetName val="LES 3 F SARL"/>
      <sheetName val="LES ARCADES VAUBAN SARL"/>
      <sheetName val="LES CRAYONS DU JARDIN SARL"/>
      <sheetName val="LES ELFES SARL"/>
      <sheetName val="LES MIMOSAS SAS"/>
      <sheetName val="LES OLIVIERS SAS"/>
      <sheetName val="PASCAL'EPOQUE SARL"/>
      <sheetName val="LOMBARD ANNICK"/>
      <sheetName val="SMFD SASU"/>
      <sheetName val="SOL PIERRE SARL"/>
      <sheetName val="SAS BOCARRE"/>
      <sheetName val="client vide 7"/>
      <sheetName val="client vide 8"/>
      <sheetName val="client vide 9"/>
      <sheetName val="client vide 10"/>
      <sheetName val="client vide 11"/>
      <sheetName val="client vide 12"/>
      <sheetName val="client vide 13"/>
      <sheetName val="client vide 14"/>
      <sheetName val="client vide 15"/>
      <sheetName val="client vide 16"/>
      <sheetName val="client vide 17"/>
      <sheetName val="client vide 18"/>
      <sheetName val="client vide 19"/>
      <sheetName val="client vide 20"/>
      <sheetName val="client vide 21"/>
      <sheetName val="CLT (204)"/>
      <sheetName val="CLT (205)"/>
      <sheetName val="CLT (206)"/>
      <sheetName val="CLT (207)"/>
      <sheetName val="CLT (208)"/>
      <sheetName val="CLT (209)"/>
      <sheetName val="CLT (210)"/>
      <sheetName val="CLT (211)"/>
      <sheetName val="CLT (212)"/>
      <sheetName val="CLT (213)"/>
      <sheetName val="CLT (214)"/>
      <sheetName val="CLT (215)"/>
      <sheetName val="CLT (216)"/>
      <sheetName val="CLT (217)"/>
      <sheetName val="CLT (218)"/>
      <sheetName val="CLT (219)"/>
      <sheetName val="CLT (220)"/>
      <sheetName val="CLT (221)"/>
      <sheetName val="CLT (222)"/>
      <sheetName val="CLT (223)"/>
      <sheetName val="CLT (224)"/>
      <sheetName val="CLT (225)"/>
      <sheetName val="CLT (226)"/>
      <sheetName val="CLT (227)"/>
      <sheetName val="CLT (228)"/>
      <sheetName val="CLT (229)"/>
      <sheetName val="CLT (230)"/>
      <sheetName val="CLT (231)"/>
      <sheetName val="CLT (232)"/>
      <sheetName val="CLT (233)"/>
      <sheetName val="CLT (234)"/>
      <sheetName val="CLT (235)"/>
      <sheetName val="CLT (236)"/>
      <sheetName val="CLT (237)"/>
      <sheetName val="CLT (238)"/>
      <sheetName val="CLT (239)"/>
      <sheetName val="CLT (240)"/>
      <sheetName val="CLT (241)"/>
      <sheetName val="CLT (242)"/>
      <sheetName val="CLT (243)"/>
      <sheetName val="CLT (244)"/>
      <sheetName val="CLT (245)"/>
      <sheetName val="CLT (246)"/>
      <sheetName val="CLT (247)"/>
      <sheetName val="CLT (248)"/>
      <sheetName val="CLT (249)"/>
      <sheetName val="CLT (250)"/>
      <sheetName val="CLT (251)"/>
      <sheetName val="CLT (252)"/>
      <sheetName val="CLT (253)"/>
      <sheetName val="CLT (254)"/>
      <sheetName val="CLT (255)"/>
      <sheetName val="CLT (256)"/>
      <sheetName val="CLT (257)"/>
      <sheetName val="CLT (258)"/>
      <sheetName val="CLT (259)"/>
      <sheetName val="CLT (260)"/>
      <sheetName val="CLT (261)"/>
      <sheetName val="CLT (262)"/>
      <sheetName val="CLT (263)"/>
      <sheetName val="CLT (264)"/>
      <sheetName val="CLT (265)"/>
      <sheetName val="CLT (266)"/>
      <sheetName val="CLT (267)"/>
      <sheetName val="CLT (268)"/>
      <sheetName val="CLT (269)"/>
      <sheetName val="CLT (270)"/>
      <sheetName val="CLT (271)"/>
      <sheetName val="CLT (272)"/>
      <sheetName val="CLT (273)"/>
      <sheetName val="CLT (274)"/>
      <sheetName val="CLT (275)"/>
      <sheetName val="CLT (276)"/>
      <sheetName val="CLT (277)"/>
      <sheetName val="CLT (278)"/>
      <sheetName val="CLT (279)"/>
      <sheetName val="CLT (280)"/>
      <sheetName val="CLT (281)"/>
      <sheetName val="CLT (282)"/>
      <sheetName val="CLT (283)"/>
      <sheetName val="CLT (284)"/>
      <sheetName val="CLT (285)"/>
      <sheetName val="CLT (286)"/>
      <sheetName val="CLT (287)"/>
      <sheetName val="CLT (288)"/>
      <sheetName val="CLT (289)"/>
      <sheetName val="CLT (290)"/>
      <sheetName val="CLT (291)"/>
      <sheetName val="CLT (292)"/>
      <sheetName val="CLT (293)"/>
      <sheetName val="CLT (294)"/>
      <sheetName val="CLT (295)"/>
      <sheetName val="CLT (296)"/>
      <sheetName val="CLT (297)"/>
      <sheetName val="CLT (298)"/>
      <sheetName val="CLT (299)"/>
      <sheetName val="CLT (300)"/>
    </sheetNames>
    <sheetDataSet>
      <sheetData sheetId="0">
        <row r="4">
          <cell r="C4"/>
        </row>
        <row r="8">
          <cell r="J8" t="str">
            <v>Anne-Marie Subra</v>
          </cell>
        </row>
        <row r="9">
          <cell r="J9" t="str">
            <v>Brigitte Cayo</v>
          </cell>
        </row>
        <row r="10">
          <cell r="J10" t="str">
            <v>Clara Bouneggar</v>
          </cell>
        </row>
        <row r="11">
          <cell r="J11" t="str">
            <v>Francoise Olive</v>
          </cell>
        </row>
        <row r="13">
          <cell r="J13" t="str">
            <v>Nazha Hassani</v>
          </cell>
        </row>
        <row r="14">
          <cell r="J14" t="str">
            <v>Sebastien Terrie</v>
          </cell>
        </row>
        <row r="15">
          <cell r="J15" t="str">
            <v>Severine Lencou</v>
          </cell>
        </row>
        <row r="16">
          <cell r="J16" t="str">
            <v>Victoria Peron</v>
          </cell>
        </row>
        <row r="17">
          <cell r="J17" t="str">
            <v>Tous les collaborateurs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D2" t="str">
            <v>A3 PLANS SARL</v>
          </cell>
        </row>
      </sheetData>
      <sheetData sheetId="11">
        <row r="2">
          <cell r="D2" t="str">
            <v>ARENY SASU (LES ANGLES)</v>
          </cell>
        </row>
      </sheetData>
      <sheetData sheetId="12">
        <row r="2">
          <cell r="D2" t="str">
            <v>ARENY SASU (PUYVALADOR)</v>
          </cell>
        </row>
      </sheetData>
      <sheetData sheetId="13">
        <row r="2">
          <cell r="D2" t="str">
            <v>ASSANTE Thierry</v>
          </cell>
        </row>
      </sheetData>
      <sheetData sheetId="14">
        <row r="2">
          <cell r="D2" t="str">
            <v>AUTOS JPM SARL</v>
          </cell>
        </row>
      </sheetData>
      <sheetData sheetId="15">
        <row r="2">
          <cell r="D2" t="str">
            <v>AUTO SERVICE DU RIBERAL SARL</v>
          </cell>
        </row>
      </sheetData>
      <sheetData sheetId="16">
        <row r="2">
          <cell r="D2" t="str">
            <v>BENKCY SARL</v>
          </cell>
        </row>
      </sheetData>
      <sheetData sheetId="17">
        <row r="2">
          <cell r="D2" t="str">
            <v>CASH GRAINES SARL</v>
          </cell>
        </row>
      </sheetData>
      <sheetData sheetId="18">
        <row r="2">
          <cell r="D2" t="str">
            <v>CASH GRAINES SUD SARL</v>
          </cell>
        </row>
      </sheetData>
      <sheetData sheetId="19">
        <row r="2">
          <cell r="D2" t="str">
            <v>CATALA Xavier</v>
          </cell>
        </row>
      </sheetData>
      <sheetData sheetId="20">
        <row r="2">
          <cell r="D2" t="str">
            <v>CONSEIL STOCKAGE TRANSPORT SAS</v>
          </cell>
        </row>
      </sheetData>
      <sheetData sheetId="21">
        <row r="2">
          <cell r="D2" t="str">
            <v>CRISPA SAS</v>
          </cell>
        </row>
      </sheetData>
      <sheetData sheetId="22">
        <row r="2">
          <cell r="D2" t="str">
            <v>DASSE TP SAS</v>
          </cell>
        </row>
      </sheetData>
      <sheetData sheetId="23">
        <row r="2">
          <cell r="D2" t="str">
            <v>EGCOM SARL</v>
          </cell>
        </row>
      </sheetData>
      <sheetData sheetId="24">
        <row r="2">
          <cell r="D2" t="str">
            <v>FLAMGAZ SAS</v>
          </cell>
        </row>
      </sheetData>
      <sheetData sheetId="25">
        <row r="2">
          <cell r="D2" t="str">
            <v>FUENTES GUY SARL (52703)</v>
          </cell>
        </row>
      </sheetData>
      <sheetData sheetId="26">
        <row r="2">
          <cell r="D2" t="str">
            <v>GL 3D SAS</v>
          </cell>
        </row>
      </sheetData>
      <sheetData sheetId="27">
        <row r="2">
          <cell r="D2" t="str">
            <v>GROUPE CGNS SC</v>
          </cell>
        </row>
      </sheetData>
      <sheetData sheetId="28">
        <row r="2">
          <cell r="D2" t="str">
            <v>IT ME EURL</v>
          </cell>
        </row>
      </sheetData>
      <sheetData sheetId="29">
        <row r="2">
          <cell r="D2" t="str">
            <v>JPM AUTOS SARL</v>
          </cell>
        </row>
      </sheetData>
      <sheetData sheetId="30">
        <row r="2">
          <cell r="D2" t="str">
            <v>KLOTZ CYRIL</v>
          </cell>
        </row>
      </sheetData>
      <sheetData sheetId="31">
        <row r="2">
          <cell r="D2" t="str">
            <v>LE CANN CYRIL EURL (SEE)</v>
          </cell>
        </row>
      </sheetData>
      <sheetData sheetId="32">
        <row r="2">
          <cell r="D2" t="str">
            <v>LES AIGLES D'ARGELES SARL</v>
          </cell>
        </row>
      </sheetData>
      <sheetData sheetId="33">
        <row r="2">
          <cell r="D2" t="str">
            <v>LES CYCLES DE LA MARENDE SARL</v>
          </cell>
        </row>
      </sheetData>
      <sheetData sheetId="34">
        <row r="2">
          <cell r="D2" t="str">
            <v>MEOAC SNC</v>
          </cell>
        </row>
      </sheetData>
      <sheetData sheetId="35">
        <row r="2">
          <cell r="D2" t="str">
            <v>RESTAURATION BELTRA SARL</v>
          </cell>
        </row>
      </sheetData>
      <sheetData sheetId="36">
        <row r="2">
          <cell r="D2" t="str">
            <v>RUBIO SCP</v>
          </cell>
        </row>
      </sheetData>
      <sheetData sheetId="37">
        <row r="2">
          <cell r="D2" t="str">
            <v>SERRES-COUSINE Anne</v>
          </cell>
        </row>
      </sheetData>
      <sheetData sheetId="38">
        <row r="2">
          <cell r="D2" t="str">
            <v>SINE DIE SAS</v>
          </cell>
        </row>
      </sheetData>
      <sheetData sheetId="39">
        <row r="2">
          <cell r="D2" t="str">
            <v>SO 66 SARL</v>
          </cell>
        </row>
      </sheetData>
      <sheetData sheetId="40">
        <row r="2">
          <cell r="D2" t="str">
            <v>SOHO FLOWERS &amp; GARDEN SARL</v>
          </cell>
        </row>
      </sheetData>
      <sheetData sheetId="41">
        <row r="2">
          <cell r="D2" t="str">
            <v>XAVBOX SASU</v>
          </cell>
        </row>
      </sheetData>
      <sheetData sheetId="42">
        <row r="2">
          <cell r="D2" t="str">
            <v>4 E G SARL</v>
          </cell>
        </row>
      </sheetData>
      <sheetData sheetId="43">
        <row r="2">
          <cell r="D2" t="str">
            <v>AL DENTE SARL</v>
          </cell>
        </row>
      </sheetData>
      <sheetData sheetId="44">
        <row r="2">
          <cell r="D2" t="str">
            <v>ALTER ENERGIES SARL (00151)</v>
          </cell>
        </row>
      </sheetData>
      <sheetData sheetId="45">
        <row r="2">
          <cell r="D2" t="str">
            <v>ALTER ENERGIES SARL (00152)</v>
          </cell>
        </row>
      </sheetData>
      <sheetData sheetId="46">
        <row r="2">
          <cell r="D2" t="str">
            <v>ALTER SERVICES SARL</v>
          </cell>
        </row>
      </sheetData>
      <sheetData sheetId="47">
        <row r="2">
          <cell r="D2" t="str">
            <v>AM CONSTRUCTIONS SASU</v>
          </cell>
        </row>
      </sheetData>
      <sheetData sheetId="48">
        <row r="2">
          <cell r="D2" t="str">
            <v>ANDONE SARL</v>
          </cell>
        </row>
      </sheetData>
      <sheetData sheetId="49">
        <row r="2">
          <cell r="D2" t="str">
            <v>ASA DU CANAL DE LA PLAINE ASSO</v>
          </cell>
        </row>
      </sheetData>
      <sheetData sheetId="50">
        <row r="2">
          <cell r="D2" t="str">
            <v>ASA 3 COURS D'EAU ASSO</v>
          </cell>
        </row>
      </sheetData>
      <sheetData sheetId="51">
        <row r="2">
          <cell r="D2" t="str">
            <v>AUGUET Xavier</v>
          </cell>
        </row>
      </sheetData>
      <sheetData sheetId="52">
        <row r="2">
          <cell r="D2" t="str">
            <v>AUTOMOBILES SD EURL</v>
          </cell>
        </row>
      </sheetData>
      <sheetData sheetId="53">
        <row r="2">
          <cell r="D2" t="str">
            <v>BERTINELLI (D'EXPLOITAT°) EURL</v>
          </cell>
        </row>
      </sheetData>
      <sheetData sheetId="54">
        <row r="2">
          <cell r="D2" t="str">
            <v>BIORAILLA EARL</v>
          </cell>
        </row>
      </sheetData>
      <sheetData sheetId="55">
        <row r="2">
          <cell r="D2" t="str">
            <v>BLEIZ MOR SARL (LA NOISETTE)</v>
          </cell>
        </row>
      </sheetData>
      <sheetData sheetId="56">
        <row r="2">
          <cell r="D2" t="str">
            <v>BONAFOS Sylvie (00731)</v>
          </cell>
        </row>
      </sheetData>
      <sheetData sheetId="57">
        <row r="2">
          <cell r="D2" t="str">
            <v>BONAFOS Sylvie (00732)</v>
          </cell>
        </row>
      </sheetData>
      <sheetData sheetId="58">
        <row r="2">
          <cell r="D2" t="str">
            <v>CABINET CEBEX SARL</v>
          </cell>
        </row>
      </sheetData>
      <sheetData sheetId="59">
        <row r="2">
          <cell r="D2" t="str">
            <v>CASTELLAR Moïse (LA GANOTTE)</v>
          </cell>
        </row>
      </sheetData>
      <sheetData sheetId="60">
        <row r="2">
          <cell r="D2" t="str">
            <v>CAZES DIEZ Lisette (02711)</v>
          </cell>
        </row>
      </sheetData>
      <sheetData sheetId="61">
        <row r="2">
          <cell r="D2" t="str">
            <v>CAZES DIEZ Lisette (02712)</v>
          </cell>
        </row>
      </sheetData>
      <sheetData sheetId="62">
        <row r="2">
          <cell r="D2" t="str">
            <v>CAZES DIEZ Lisette (02713)</v>
          </cell>
        </row>
      </sheetData>
      <sheetData sheetId="63">
        <row r="2">
          <cell r="D2" t="str">
            <v>CAZES DIEZ Lisette (02714)</v>
          </cell>
        </row>
      </sheetData>
      <sheetData sheetId="64">
        <row r="2">
          <cell r="D2" t="str">
            <v>CHAMORIN SAS</v>
          </cell>
        </row>
      </sheetData>
      <sheetData sheetId="65">
        <row r="2">
          <cell r="D2" t="str">
            <v>CN COSTRUCTIONS SARL</v>
          </cell>
        </row>
      </sheetData>
      <sheetData sheetId="66">
        <row r="2">
          <cell r="D2" t="str">
            <v>ENED SARL</v>
          </cell>
        </row>
      </sheetData>
      <sheetData sheetId="67">
        <row r="2">
          <cell r="D2" t="str">
            <v>EURODEF SARL</v>
          </cell>
        </row>
      </sheetData>
      <sheetData sheetId="68">
        <row r="2">
          <cell r="D2" t="str">
            <v>FACADES DU SUD EURL</v>
          </cell>
        </row>
      </sheetData>
      <sheetData sheetId="69">
        <row r="2">
          <cell r="D2" t="str">
            <v>GARAGE HAMELIN G.H.D. SARL</v>
          </cell>
        </row>
      </sheetData>
      <sheetData sheetId="70">
        <row r="2">
          <cell r="D2" t="str">
            <v>GARCIA FRERES SARL</v>
          </cell>
        </row>
      </sheetData>
      <sheetData sheetId="71">
        <row r="2">
          <cell r="D2" t="str">
            <v>INTER LIQUIDE SARL</v>
          </cell>
        </row>
      </sheetData>
      <sheetData sheetId="72">
        <row r="2">
          <cell r="D2" t="str">
            <v>JARDINS D'ESTAVAR (LES) SARL</v>
          </cell>
        </row>
      </sheetData>
      <sheetData sheetId="73">
        <row r="2">
          <cell r="D2" t="str">
            <v>J.F.B SARL</v>
          </cell>
        </row>
      </sheetData>
      <sheetData sheetId="74">
        <row r="2">
          <cell r="D2" t="str">
            <v>JF CONSTRUCTIONS SARL</v>
          </cell>
        </row>
      </sheetData>
      <sheetData sheetId="75">
        <row r="2">
          <cell r="D2" t="str">
            <v>LIGEON Benjamin</v>
          </cell>
        </row>
      </sheetData>
      <sheetData sheetId="76">
        <row r="2">
          <cell r="D2" t="str">
            <v>LIMKY EURL</v>
          </cell>
        </row>
      </sheetData>
      <sheetData sheetId="77">
        <row r="2">
          <cell r="D2" t="str">
            <v>LIONEL FUNERAIRE SASU</v>
          </cell>
        </row>
      </sheetData>
      <sheetData sheetId="78">
        <row r="2">
          <cell r="D2" t="str">
            <v>LLORY Philippe</v>
          </cell>
        </row>
      </sheetData>
      <sheetData sheetId="79">
        <row r="2">
          <cell r="D2" t="str">
            <v>LYROMAR SAS</v>
          </cell>
        </row>
      </sheetData>
      <sheetData sheetId="80">
        <row r="2">
          <cell r="D2" t="str">
            <v>NAUTILUS ROUSSILLON SAS</v>
          </cell>
        </row>
      </sheetData>
      <sheetData sheetId="81">
        <row r="2">
          <cell r="D2" t="str">
            <v>NAVISUD SARL</v>
          </cell>
        </row>
      </sheetData>
      <sheetData sheetId="82">
        <row r="2">
          <cell r="D2" t="str">
            <v>P.A.C.S. SARL</v>
          </cell>
        </row>
      </sheetData>
      <sheetData sheetId="83">
        <row r="2">
          <cell r="D2" t="str">
            <v>PUIG BRUNO (D'EXPLOITAT°) EURL</v>
          </cell>
        </row>
      </sheetData>
      <sheetData sheetId="84">
        <row r="2">
          <cell r="D2" t="str">
            <v>PUNTUNET Yves</v>
          </cell>
        </row>
      </sheetData>
      <sheetData sheetId="85">
        <row r="2">
          <cell r="D2" t="str">
            <v>SAINT ESTEVE AUTOS SARL</v>
          </cell>
        </row>
      </sheetData>
      <sheetData sheetId="86">
        <row r="2">
          <cell r="D2" t="str">
            <v>SODIAC SAS</v>
          </cell>
        </row>
      </sheetData>
      <sheetData sheetId="87">
        <row r="2">
          <cell r="D2" t="str">
            <v>TOLLIAP SARL</v>
          </cell>
        </row>
      </sheetData>
      <sheetData sheetId="88">
        <row r="2">
          <cell r="D2" t="str">
            <v>VILLACEQUE Nathalie (59541)</v>
          </cell>
        </row>
      </sheetData>
      <sheetData sheetId="89">
        <row r="2">
          <cell r="D2" t="str">
            <v>VILLACEQUE Nathalie (59542)</v>
          </cell>
        </row>
      </sheetData>
      <sheetData sheetId="90">
        <row r="2">
          <cell r="D2" t="str">
            <v>WARELE SARL</v>
          </cell>
        </row>
      </sheetData>
      <sheetData sheetId="91">
        <row r="2">
          <cell r="D2" t="str">
            <v>XL COMMUNICATION SARL</v>
          </cell>
        </row>
      </sheetData>
      <sheetData sheetId="92">
        <row r="2">
          <cell r="D2" t="str">
            <v>100% ISO SARL</v>
          </cell>
        </row>
      </sheetData>
      <sheetData sheetId="93">
        <row r="2">
          <cell r="D2" t="str">
            <v>ANTIER Eric</v>
          </cell>
        </row>
      </sheetData>
      <sheetData sheetId="94">
        <row r="2">
          <cell r="D2" t="str">
            <v>ASAYCOM SASU</v>
          </cell>
        </row>
      </sheetData>
      <sheetData sheetId="95">
        <row r="2">
          <cell r="D2" t="str">
            <v>AUTO SAINTES SASU</v>
          </cell>
        </row>
      </sheetData>
      <sheetData sheetId="96">
        <row r="2">
          <cell r="D2" t="str">
            <v>BOADAS &amp; CASTELLO SARL</v>
          </cell>
        </row>
      </sheetData>
      <sheetData sheetId="97">
        <row r="2">
          <cell r="D2" t="str">
            <v>BPC SARL</v>
          </cell>
        </row>
      </sheetData>
      <sheetData sheetId="98">
        <row r="2">
          <cell r="D2" t="str">
            <v>BT EXPANSION SARL</v>
          </cell>
        </row>
      </sheetData>
      <sheetData sheetId="99">
        <row r="2">
          <cell r="D2" t="str">
            <v>CLENS SAS</v>
          </cell>
        </row>
      </sheetData>
      <sheetData sheetId="100">
        <row r="2">
          <cell r="D2" t="str">
            <v>DECO'BA EURL</v>
          </cell>
        </row>
      </sheetData>
      <sheetData sheetId="101">
        <row r="2">
          <cell r="D2" t="str">
            <v>DETESTA SAS</v>
          </cell>
        </row>
      </sheetData>
      <sheetData sheetId="102">
        <row r="2">
          <cell r="D2" t="str">
            <v>DIORCA 66 SAS</v>
          </cell>
        </row>
      </sheetData>
      <sheetData sheetId="103">
        <row r="2">
          <cell r="D2" t="str">
            <v>EL FOURAT ENVIRONNEMENT SARL</v>
          </cell>
        </row>
      </sheetData>
      <sheetData sheetId="104">
        <row r="2">
          <cell r="D2" t="str">
            <v>ESPACE COTE MENUISERIE SARL</v>
          </cell>
        </row>
      </sheetData>
      <sheetData sheetId="105">
        <row r="2">
          <cell r="D2" t="str">
            <v>FERRARIS M.</v>
          </cell>
        </row>
      </sheetData>
      <sheetData sheetId="106">
        <row r="2">
          <cell r="D2" t="str">
            <v>FDM AUTO SARL</v>
          </cell>
        </row>
      </sheetData>
      <sheetData sheetId="107">
        <row r="2">
          <cell r="D2" t="str">
            <v>FUNNY WAY SARL</v>
          </cell>
        </row>
      </sheetData>
      <sheetData sheetId="108">
        <row r="2">
          <cell r="D2" t="str">
            <v>GROUPE OBRE SAS</v>
          </cell>
        </row>
      </sheetData>
      <sheetData sheetId="109">
        <row r="2">
          <cell r="D2" t="str">
            <v>GWNCC SARL</v>
          </cell>
        </row>
      </sheetData>
      <sheetData sheetId="110">
        <row r="2">
          <cell r="D2" t="str">
            <v>LA MEDUSE SARL</v>
          </cell>
        </row>
      </sheetData>
      <sheetData sheetId="111">
        <row r="2">
          <cell r="D2" t="str">
            <v>HODEOU SARL</v>
          </cell>
        </row>
      </sheetData>
      <sheetData sheetId="112">
        <row r="2">
          <cell r="D2" t="str">
            <v>HP 66 SAS (07852)</v>
          </cell>
        </row>
      </sheetData>
      <sheetData sheetId="113">
        <row r="2">
          <cell r="D2" t="str">
            <v>HP 66 SAS (07853)</v>
          </cell>
        </row>
      </sheetData>
      <sheetData sheetId="114">
        <row r="2">
          <cell r="D2" t="str">
            <v>HP 66 SAS (07854)</v>
          </cell>
        </row>
      </sheetData>
      <sheetData sheetId="115">
        <row r="2">
          <cell r="D2" t="str">
            <v>ISOBAT SAS</v>
          </cell>
        </row>
      </sheetData>
      <sheetData sheetId="116">
        <row r="2">
          <cell r="D2" t="str">
            <v>LE FOURNIL DE PALMYRE SARL</v>
          </cell>
        </row>
      </sheetData>
      <sheetData sheetId="117">
        <row r="2">
          <cell r="D2" t="str">
            <v>LE PANIER DE MARIE SARL</v>
          </cell>
        </row>
      </sheetData>
      <sheetData sheetId="118">
        <row r="2">
          <cell r="D2" t="str">
            <v>LE PIANNENQ</v>
          </cell>
        </row>
      </sheetData>
      <sheetData sheetId="119">
        <row r="2">
          <cell r="D2" t="str">
            <v>OBRE MATERIAUX SARL</v>
          </cell>
        </row>
      </sheetData>
      <sheetData sheetId="120">
        <row r="2">
          <cell r="D2" t="str">
            <v>PAT &amp; CO SARL</v>
          </cell>
        </row>
      </sheetData>
      <sheetData sheetId="121">
        <row r="2">
          <cell r="D2" t="str">
            <v>PYRAMIDE SARL</v>
          </cell>
        </row>
      </sheetData>
      <sheetData sheetId="122">
        <row r="2">
          <cell r="D2" t="str">
            <v>ABC ECHAFAUDAGES SARL</v>
          </cell>
        </row>
      </sheetData>
      <sheetData sheetId="123">
        <row r="2">
          <cell r="D2" t="str">
            <v>ACAVAL SARL</v>
          </cell>
        </row>
      </sheetData>
      <sheetData sheetId="124">
        <row r="2">
          <cell r="D2" t="str">
            <v>ARMADA SARL</v>
          </cell>
        </row>
      </sheetData>
      <sheetData sheetId="125">
        <row r="2">
          <cell r="D2" t="str">
            <v>BAUDIN NADEIGE</v>
          </cell>
        </row>
      </sheetData>
      <sheetData sheetId="126">
        <row r="2">
          <cell r="D2" t="str">
            <v>BENEDETTI BALMIGERE BREUIL SCP</v>
          </cell>
        </row>
      </sheetData>
      <sheetData sheetId="127">
        <row r="2">
          <cell r="D2" t="str">
            <v>BOUDDHA SUN SAS</v>
          </cell>
        </row>
      </sheetData>
      <sheetData sheetId="128">
        <row r="2">
          <cell r="D2" t="str">
            <v>BUISAN ET FILS SAS</v>
          </cell>
        </row>
      </sheetData>
      <sheetData sheetId="129">
        <row r="2">
          <cell r="D2" t="str">
            <v>CAP SUD VALORISATION SAS</v>
          </cell>
        </row>
      </sheetData>
      <sheetData sheetId="130">
        <row r="2">
          <cell r="D2" t="str">
            <v>CLARET Paul</v>
          </cell>
        </row>
      </sheetData>
      <sheetData sheetId="131">
        <row r="2">
          <cell r="D2" t="str">
            <v>CLAR'OPTIQUE SAS</v>
          </cell>
        </row>
      </sheetData>
      <sheetData sheetId="132">
        <row r="2">
          <cell r="D2" t="str">
            <v>D&amp;J BUSINESS GROUP SAS</v>
          </cell>
        </row>
      </sheetData>
      <sheetData sheetId="133">
        <row r="2">
          <cell r="D2" t="str">
            <v>EL CELLER IBERIC SAS</v>
          </cell>
        </row>
      </sheetData>
      <sheetData sheetId="134">
        <row r="2">
          <cell r="D2" t="str">
            <v>FALGUERAS ET FILS SAS</v>
          </cell>
        </row>
      </sheetData>
      <sheetData sheetId="135">
        <row r="2">
          <cell r="D2" t="str">
            <v>FEUILLETES &amp; CIE SASU</v>
          </cell>
        </row>
      </sheetData>
      <sheetData sheetId="136">
        <row r="2">
          <cell r="D2" t="str">
            <v>GALLY Jonathan (02671)</v>
          </cell>
        </row>
      </sheetData>
      <sheetData sheetId="137">
        <row r="2">
          <cell r="D2" t="str">
            <v>GALLY Jonathan (02701)</v>
          </cell>
        </row>
      </sheetData>
      <sheetData sheetId="138">
        <row r="2">
          <cell r="D2" t="str">
            <v>GEB GROUPE ERIC BRUET GIE</v>
          </cell>
        </row>
      </sheetData>
      <sheetData sheetId="139">
        <row r="2">
          <cell r="D2" t="str">
            <v>GONTHIER HABITAT SASU</v>
          </cell>
        </row>
      </sheetData>
      <sheetData sheetId="140">
        <row r="2">
          <cell r="D2" t="str">
            <v>GROUPE ERIC BRUET SAS</v>
          </cell>
        </row>
      </sheetData>
      <sheetData sheetId="141">
        <row r="2">
          <cell r="D2" t="str">
            <v>HIROPA EURL</v>
          </cell>
        </row>
      </sheetData>
      <sheetData sheetId="142">
        <row r="2">
          <cell r="D2" t="str">
            <v>HOTEL ALINOES EURL</v>
          </cell>
        </row>
      </sheetData>
      <sheetData sheetId="143">
        <row r="2">
          <cell r="D2" t="str">
            <v>HUMBERT Thierry</v>
          </cell>
        </row>
      </sheetData>
      <sheetData sheetId="144">
        <row r="2">
          <cell r="D2" t="str">
            <v>INDIGEN DESIGN SAS</v>
          </cell>
        </row>
      </sheetData>
      <sheetData sheetId="145">
        <row r="2">
          <cell r="D2" t="str">
            <v>JDPS SARL</v>
          </cell>
        </row>
      </sheetData>
      <sheetData sheetId="146">
        <row r="2">
          <cell r="D2" t="str">
            <v>JSA MORIN SASU</v>
          </cell>
        </row>
      </sheetData>
      <sheetData sheetId="147">
        <row r="2">
          <cell r="D2" t="str">
            <v>KONTHARK SAS</v>
          </cell>
        </row>
      </sheetData>
      <sheetData sheetId="148">
        <row r="2">
          <cell r="D2" t="str">
            <v>KOTAO SARL</v>
          </cell>
        </row>
      </sheetData>
      <sheetData sheetId="149">
        <row r="2">
          <cell r="D2" t="str">
            <v>LECONTE Paule</v>
          </cell>
        </row>
      </sheetData>
      <sheetData sheetId="150">
        <row r="2">
          <cell r="D2" t="str">
            <v>MADI BAGE SAS</v>
          </cell>
        </row>
      </sheetData>
      <sheetData sheetId="151">
        <row r="2">
          <cell r="D2" t="str">
            <v>MCL MENUISERIE SASU</v>
          </cell>
        </row>
      </sheetData>
      <sheetData sheetId="152">
        <row r="2">
          <cell r="D2" t="str">
            <v>MEZZANO Corinne</v>
          </cell>
        </row>
      </sheetData>
      <sheetData sheetId="153">
        <row r="2">
          <cell r="D2" t="str">
            <v>MM DISTRIBUTION SARL</v>
          </cell>
        </row>
      </sheetData>
      <sheetData sheetId="154">
        <row r="2">
          <cell r="D2" t="str">
            <v>MOUDAT Michel</v>
          </cell>
        </row>
      </sheetData>
      <sheetData sheetId="155">
        <row r="2">
          <cell r="D2" t="str">
            <v>NAULET Jérome</v>
          </cell>
        </row>
      </sheetData>
      <sheetData sheetId="156">
        <row r="2">
          <cell r="D2" t="str">
            <v>NEOVINO SARL</v>
          </cell>
        </row>
      </sheetData>
      <sheetData sheetId="157">
        <row r="2">
          <cell r="D2" t="str">
            <v>OASIS SARL</v>
          </cell>
        </row>
      </sheetData>
      <sheetData sheetId="158">
        <row r="2">
          <cell r="D2" t="str">
            <v>OROME SASU</v>
          </cell>
        </row>
      </sheetData>
      <sheetData sheetId="159">
        <row r="2">
          <cell r="D2" t="str">
            <v>POMPES FUEBRES MARBR. SUD MED</v>
          </cell>
        </row>
      </sheetData>
      <sheetData sheetId="160">
        <row r="2">
          <cell r="D2" t="str">
            <v>POMPES FUNEBRES ST GEORGES SARL</v>
          </cell>
        </row>
      </sheetData>
      <sheetData sheetId="161">
        <row r="2">
          <cell r="D2" t="str">
            <v>ROUSSILLON ALU SARL</v>
          </cell>
        </row>
      </sheetData>
      <sheetData sheetId="162">
        <row r="2">
          <cell r="D2" t="str">
            <v>ROUSSILLON PORTAILS ALU SARL</v>
          </cell>
        </row>
      </sheetData>
      <sheetData sheetId="163">
        <row r="2">
          <cell r="D2" t="str">
            <v>SALERAT Suruden</v>
          </cell>
        </row>
      </sheetData>
      <sheetData sheetId="164">
        <row r="2">
          <cell r="D2" t="str">
            <v>SOC. CATALANE D.CARRELAGE SASU</v>
          </cell>
        </row>
      </sheetData>
      <sheetData sheetId="165">
        <row r="2">
          <cell r="D2" t="str">
            <v>SOCIETE D'ENDUITS PROJETES SARL</v>
          </cell>
        </row>
      </sheetData>
      <sheetData sheetId="166">
        <row r="2">
          <cell r="D2" t="str">
            <v>SOUSA CONSTRUCTION SARL</v>
          </cell>
        </row>
      </sheetData>
      <sheetData sheetId="167">
        <row r="2">
          <cell r="D2" t="str">
            <v>STOAH SAS</v>
          </cell>
        </row>
      </sheetData>
      <sheetData sheetId="168">
        <row r="2">
          <cell r="D2" t="str">
            <v>TAXIS LA SOLERIENNE EURL</v>
          </cell>
        </row>
      </sheetData>
      <sheetData sheetId="169">
        <row r="2">
          <cell r="D2" t="str">
            <v xml:space="preserve">TRANS EUROPE AMB. 66 SARL </v>
          </cell>
        </row>
      </sheetData>
      <sheetData sheetId="170">
        <row r="2">
          <cell r="D2" t="str">
            <v>AMBRE SARL</v>
          </cell>
        </row>
      </sheetData>
      <sheetData sheetId="171">
        <row r="2">
          <cell r="D2" t="str">
            <v>CHARLINE SARL</v>
          </cell>
        </row>
      </sheetData>
      <sheetData sheetId="172">
        <row r="2">
          <cell r="D2" t="str">
            <v>CLIM. ET CHAUF. IBANEZ SAS</v>
          </cell>
        </row>
      </sheetData>
      <sheetData sheetId="173">
        <row r="2">
          <cell r="D2" t="str">
            <v>CLV ASSURANCES SARL</v>
          </cell>
        </row>
      </sheetData>
      <sheetData sheetId="174">
        <row r="2">
          <cell r="D2" t="str">
            <v>CUGNIN MANALI</v>
          </cell>
        </row>
      </sheetData>
      <sheetData sheetId="175">
        <row r="2">
          <cell r="D2" t="str">
            <v>DEMER MARTIAL</v>
          </cell>
        </row>
      </sheetData>
      <sheetData sheetId="176">
        <row r="2">
          <cell r="D2" t="str">
            <v>ESPACE BOIS SARL</v>
          </cell>
        </row>
      </sheetData>
      <sheetData sheetId="177">
        <row r="2">
          <cell r="D2" t="str">
            <v>FORT SARL</v>
          </cell>
        </row>
      </sheetData>
      <sheetData sheetId="178">
        <row r="2">
          <cell r="D2" t="str">
            <v>FP2L PAYSAGES EURL</v>
          </cell>
        </row>
      </sheetData>
      <sheetData sheetId="179">
        <row r="2">
          <cell r="D2" t="str">
            <v>FULLIQUET PUJOL SARL</v>
          </cell>
        </row>
      </sheetData>
      <sheetData sheetId="180">
        <row r="2">
          <cell r="D2" t="str">
            <v>GEO ET FLO SARL</v>
          </cell>
        </row>
      </sheetData>
      <sheetData sheetId="181">
        <row r="2">
          <cell r="D2" t="str">
            <v>HP 66 SAS (07851)</v>
          </cell>
        </row>
      </sheetData>
      <sheetData sheetId="182">
        <row r="2">
          <cell r="D2" t="str">
            <v>JARDIN SAINT SEBASTIEN SARL</v>
          </cell>
        </row>
      </sheetData>
      <sheetData sheetId="183">
        <row r="2">
          <cell r="D2" t="str">
            <v>LE JARDIN DE COLLIOURE SARL</v>
          </cell>
        </row>
      </sheetData>
      <sheetData sheetId="184">
        <row r="2">
          <cell r="D2" t="str">
            <v>LA TABLE DE JORDI SARL</v>
          </cell>
        </row>
      </sheetData>
      <sheetData sheetId="185">
        <row r="2">
          <cell r="D2" t="str">
            <v>LE PLACE R'EP SNC</v>
          </cell>
        </row>
      </sheetData>
      <sheetData sheetId="186">
        <row r="2">
          <cell r="D2" t="str">
            <v>LE RENDEZ-VOUS SNC</v>
          </cell>
        </row>
      </sheetData>
      <sheetData sheetId="187">
        <row r="2">
          <cell r="D2" t="str">
            <v>LES 3 F SARL</v>
          </cell>
        </row>
      </sheetData>
      <sheetData sheetId="188">
        <row r="2">
          <cell r="D2" t="str">
            <v>LES ARCADES VAUBAN SARL</v>
          </cell>
        </row>
      </sheetData>
      <sheetData sheetId="189">
        <row r="2">
          <cell r="D2" t="str">
            <v>LES CRAYONS DU JARDIN SARL</v>
          </cell>
        </row>
      </sheetData>
      <sheetData sheetId="190">
        <row r="2">
          <cell r="D2" t="str">
            <v>LES ELFES SARL</v>
          </cell>
        </row>
      </sheetData>
      <sheetData sheetId="191">
        <row r="2">
          <cell r="D2" t="str">
            <v>LES MIMOSAS SAS</v>
          </cell>
        </row>
      </sheetData>
      <sheetData sheetId="192">
        <row r="2">
          <cell r="D2" t="str">
            <v>LES OLIVIERS SAS</v>
          </cell>
        </row>
      </sheetData>
      <sheetData sheetId="193">
        <row r="2">
          <cell r="D2" t="str">
            <v>PASCAL'EPOQUE SARL</v>
          </cell>
        </row>
      </sheetData>
      <sheetData sheetId="194">
        <row r="2">
          <cell r="D2" t="str">
            <v>LOMBARD ANNICK</v>
          </cell>
        </row>
      </sheetData>
      <sheetData sheetId="195">
        <row r="2">
          <cell r="D2" t="str">
            <v>SMFD SASU</v>
          </cell>
        </row>
      </sheetData>
      <sheetData sheetId="196">
        <row r="2">
          <cell r="D2" t="str">
            <v>SOL PIERRE SARL</v>
          </cell>
        </row>
      </sheetData>
      <sheetData sheetId="197">
        <row r="2">
          <cell r="D2" t="str">
            <v>SAS BOCARRE</v>
          </cell>
        </row>
      </sheetData>
      <sheetData sheetId="198">
        <row r="2">
          <cell r="D2" t="str">
            <v>client vide 7</v>
          </cell>
        </row>
      </sheetData>
      <sheetData sheetId="199">
        <row r="2">
          <cell r="D2" t="str">
            <v>client vide 8</v>
          </cell>
        </row>
      </sheetData>
      <sheetData sheetId="200">
        <row r="2">
          <cell r="D2" t="str">
            <v>client vide 9</v>
          </cell>
        </row>
      </sheetData>
      <sheetData sheetId="201">
        <row r="2">
          <cell r="D2" t="str">
            <v>client vide 10</v>
          </cell>
        </row>
      </sheetData>
      <sheetData sheetId="202">
        <row r="2">
          <cell r="D2" t="str">
            <v>client vide 11</v>
          </cell>
        </row>
      </sheetData>
      <sheetData sheetId="203">
        <row r="2">
          <cell r="D2" t="str">
            <v>client vide 12</v>
          </cell>
        </row>
      </sheetData>
      <sheetData sheetId="204">
        <row r="2">
          <cell r="D2" t="str">
            <v>client vide 13</v>
          </cell>
        </row>
      </sheetData>
      <sheetData sheetId="205">
        <row r="2">
          <cell r="D2" t="str">
            <v>client vide 14</v>
          </cell>
        </row>
      </sheetData>
      <sheetData sheetId="206">
        <row r="2">
          <cell r="D2" t="str">
            <v>client vide 15</v>
          </cell>
        </row>
      </sheetData>
      <sheetData sheetId="207">
        <row r="2">
          <cell r="D2" t="str">
            <v>client vide 16</v>
          </cell>
        </row>
      </sheetData>
      <sheetData sheetId="208">
        <row r="2">
          <cell r="D2" t="str">
            <v>client vide 17</v>
          </cell>
        </row>
      </sheetData>
      <sheetData sheetId="209">
        <row r="2">
          <cell r="D2" t="str">
            <v>client vide 18</v>
          </cell>
        </row>
      </sheetData>
      <sheetData sheetId="210">
        <row r="2">
          <cell r="D2" t="str">
            <v>client vide 19</v>
          </cell>
        </row>
      </sheetData>
      <sheetData sheetId="211">
        <row r="2">
          <cell r="D2" t="str">
            <v>client vide 20</v>
          </cell>
        </row>
      </sheetData>
      <sheetData sheetId="212">
        <row r="2">
          <cell r="D2" t="str">
            <v>client vide 21</v>
          </cell>
        </row>
      </sheetData>
      <sheetData sheetId="213">
        <row r="2">
          <cell r="D2"/>
        </row>
      </sheetData>
      <sheetData sheetId="214">
        <row r="2">
          <cell r="D2"/>
        </row>
      </sheetData>
      <sheetData sheetId="215">
        <row r="2">
          <cell r="D2"/>
        </row>
      </sheetData>
      <sheetData sheetId="216">
        <row r="2">
          <cell r="D2"/>
        </row>
      </sheetData>
      <sheetData sheetId="217">
        <row r="2">
          <cell r="D2"/>
        </row>
      </sheetData>
      <sheetData sheetId="218">
        <row r="2">
          <cell r="D2"/>
        </row>
      </sheetData>
      <sheetData sheetId="219">
        <row r="2">
          <cell r="D2"/>
        </row>
      </sheetData>
      <sheetData sheetId="220">
        <row r="2">
          <cell r="D2"/>
        </row>
      </sheetData>
      <sheetData sheetId="221">
        <row r="2">
          <cell r="D2"/>
        </row>
      </sheetData>
      <sheetData sheetId="222">
        <row r="2">
          <cell r="D2"/>
        </row>
      </sheetData>
      <sheetData sheetId="223">
        <row r="2">
          <cell r="D2"/>
        </row>
      </sheetData>
      <sheetData sheetId="224">
        <row r="2">
          <cell r="D2"/>
        </row>
      </sheetData>
      <sheetData sheetId="225">
        <row r="2">
          <cell r="D2"/>
        </row>
      </sheetData>
      <sheetData sheetId="226">
        <row r="2">
          <cell r="D2"/>
        </row>
      </sheetData>
      <sheetData sheetId="227">
        <row r="2">
          <cell r="D2"/>
        </row>
      </sheetData>
      <sheetData sheetId="228">
        <row r="2">
          <cell r="D2"/>
        </row>
      </sheetData>
      <sheetData sheetId="229">
        <row r="2">
          <cell r="D2"/>
        </row>
      </sheetData>
      <sheetData sheetId="230">
        <row r="2">
          <cell r="D2"/>
        </row>
      </sheetData>
      <sheetData sheetId="231">
        <row r="2">
          <cell r="D2"/>
        </row>
      </sheetData>
      <sheetData sheetId="232">
        <row r="2">
          <cell r="D2"/>
        </row>
      </sheetData>
      <sheetData sheetId="233">
        <row r="2">
          <cell r="D2"/>
        </row>
      </sheetData>
      <sheetData sheetId="234">
        <row r="2">
          <cell r="D2"/>
        </row>
      </sheetData>
      <sheetData sheetId="235">
        <row r="2">
          <cell r="D2"/>
        </row>
      </sheetData>
      <sheetData sheetId="236">
        <row r="2">
          <cell r="D2"/>
        </row>
      </sheetData>
      <sheetData sheetId="237">
        <row r="2">
          <cell r="D2"/>
        </row>
      </sheetData>
      <sheetData sheetId="238">
        <row r="2">
          <cell r="D2"/>
        </row>
      </sheetData>
      <sheetData sheetId="239">
        <row r="2">
          <cell r="D2"/>
        </row>
      </sheetData>
      <sheetData sheetId="240">
        <row r="2">
          <cell r="D2"/>
        </row>
      </sheetData>
      <sheetData sheetId="241">
        <row r="2">
          <cell r="D2"/>
        </row>
      </sheetData>
      <sheetData sheetId="242">
        <row r="2">
          <cell r="D2"/>
        </row>
      </sheetData>
      <sheetData sheetId="243">
        <row r="2">
          <cell r="D2"/>
        </row>
      </sheetData>
      <sheetData sheetId="244">
        <row r="2">
          <cell r="D2"/>
        </row>
      </sheetData>
      <sheetData sheetId="245">
        <row r="2">
          <cell r="D2"/>
        </row>
      </sheetData>
      <sheetData sheetId="246">
        <row r="2">
          <cell r="D2"/>
        </row>
      </sheetData>
      <sheetData sheetId="247">
        <row r="2">
          <cell r="D2"/>
        </row>
      </sheetData>
      <sheetData sheetId="248">
        <row r="2">
          <cell r="D2"/>
        </row>
      </sheetData>
      <sheetData sheetId="249">
        <row r="2">
          <cell r="D2"/>
        </row>
      </sheetData>
      <sheetData sheetId="250">
        <row r="2">
          <cell r="D2"/>
        </row>
      </sheetData>
      <sheetData sheetId="251">
        <row r="2">
          <cell r="D2"/>
        </row>
      </sheetData>
      <sheetData sheetId="252">
        <row r="2">
          <cell r="D2"/>
        </row>
      </sheetData>
      <sheetData sheetId="253">
        <row r="2">
          <cell r="D2"/>
        </row>
      </sheetData>
      <sheetData sheetId="254">
        <row r="2">
          <cell r="D2"/>
        </row>
      </sheetData>
      <sheetData sheetId="255">
        <row r="2">
          <cell r="D2"/>
        </row>
      </sheetData>
      <sheetData sheetId="256">
        <row r="2">
          <cell r="D2"/>
        </row>
      </sheetData>
      <sheetData sheetId="257">
        <row r="2">
          <cell r="D2"/>
        </row>
      </sheetData>
      <sheetData sheetId="258">
        <row r="2">
          <cell r="D2"/>
        </row>
      </sheetData>
      <sheetData sheetId="259">
        <row r="2">
          <cell r="D2"/>
        </row>
      </sheetData>
      <sheetData sheetId="260">
        <row r="2">
          <cell r="D2"/>
        </row>
      </sheetData>
      <sheetData sheetId="261">
        <row r="2">
          <cell r="D2"/>
        </row>
      </sheetData>
      <sheetData sheetId="262">
        <row r="2">
          <cell r="D2"/>
        </row>
      </sheetData>
      <sheetData sheetId="263">
        <row r="2">
          <cell r="D2"/>
        </row>
      </sheetData>
      <sheetData sheetId="264">
        <row r="2">
          <cell r="D2"/>
        </row>
      </sheetData>
      <sheetData sheetId="265">
        <row r="2">
          <cell r="D2"/>
        </row>
      </sheetData>
      <sheetData sheetId="266">
        <row r="2">
          <cell r="D2"/>
        </row>
      </sheetData>
      <sheetData sheetId="267">
        <row r="2">
          <cell r="D2"/>
        </row>
      </sheetData>
      <sheetData sheetId="268">
        <row r="2">
          <cell r="D2"/>
        </row>
      </sheetData>
      <sheetData sheetId="269">
        <row r="2">
          <cell r="D2"/>
        </row>
      </sheetData>
      <sheetData sheetId="270">
        <row r="2">
          <cell r="D2"/>
        </row>
      </sheetData>
      <sheetData sheetId="271">
        <row r="2">
          <cell r="D2"/>
        </row>
      </sheetData>
      <sheetData sheetId="272">
        <row r="2">
          <cell r="D2"/>
        </row>
      </sheetData>
      <sheetData sheetId="273">
        <row r="2">
          <cell r="D2"/>
        </row>
      </sheetData>
      <sheetData sheetId="274">
        <row r="2">
          <cell r="D2"/>
        </row>
      </sheetData>
      <sheetData sheetId="275">
        <row r="2">
          <cell r="D2"/>
        </row>
      </sheetData>
      <sheetData sheetId="276">
        <row r="2">
          <cell r="D2"/>
        </row>
      </sheetData>
      <sheetData sheetId="277">
        <row r="2">
          <cell r="D2"/>
        </row>
      </sheetData>
      <sheetData sheetId="278">
        <row r="2">
          <cell r="D2"/>
        </row>
      </sheetData>
      <sheetData sheetId="279">
        <row r="2">
          <cell r="D2"/>
        </row>
      </sheetData>
      <sheetData sheetId="280">
        <row r="2">
          <cell r="D2"/>
        </row>
      </sheetData>
      <sheetData sheetId="281">
        <row r="2">
          <cell r="D2"/>
        </row>
      </sheetData>
      <sheetData sheetId="282">
        <row r="2">
          <cell r="D2"/>
        </row>
      </sheetData>
      <sheetData sheetId="283">
        <row r="2">
          <cell r="D2"/>
        </row>
      </sheetData>
      <sheetData sheetId="284">
        <row r="2">
          <cell r="D2"/>
        </row>
      </sheetData>
      <sheetData sheetId="285">
        <row r="2">
          <cell r="D2"/>
        </row>
      </sheetData>
      <sheetData sheetId="286">
        <row r="2">
          <cell r="D2"/>
        </row>
      </sheetData>
      <sheetData sheetId="287">
        <row r="2">
          <cell r="D2"/>
        </row>
      </sheetData>
      <sheetData sheetId="288">
        <row r="2">
          <cell r="D2"/>
        </row>
      </sheetData>
      <sheetData sheetId="289">
        <row r="2">
          <cell r="D2"/>
        </row>
      </sheetData>
      <sheetData sheetId="290">
        <row r="2">
          <cell r="D2"/>
        </row>
      </sheetData>
      <sheetData sheetId="291">
        <row r="2">
          <cell r="D2"/>
        </row>
      </sheetData>
      <sheetData sheetId="292">
        <row r="2">
          <cell r="D2"/>
        </row>
      </sheetData>
      <sheetData sheetId="293">
        <row r="2">
          <cell r="D2"/>
        </row>
      </sheetData>
      <sheetData sheetId="294">
        <row r="2">
          <cell r="D2"/>
        </row>
      </sheetData>
      <sheetData sheetId="295">
        <row r="2">
          <cell r="D2"/>
        </row>
      </sheetData>
      <sheetData sheetId="296">
        <row r="2">
          <cell r="D2"/>
        </row>
      </sheetData>
      <sheetData sheetId="297">
        <row r="2">
          <cell r="D2"/>
        </row>
      </sheetData>
      <sheetData sheetId="298">
        <row r="2">
          <cell r="D2"/>
        </row>
      </sheetData>
      <sheetData sheetId="299">
        <row r="2">
          <cell r="D2"/>
        </row>
      </sheetData>
      <sheetData sheetId="300">
        <row r="2">
          <cell r="D2"/>
        </row>
      </sheetData>
      <sheetData sheetId="301">
        <row r="2">
          <cell r="D2"/>
        </row>
      </sheetData>
      <sheetData sheetId="302">
        <row r="2">
          <cell r="D2"/>
        </row>
      </sheetData>
      <sheetData sheetId="303">
        <row r="2">
          <cell r="D2"/>
        </row>
      </sheetData>
      <sheetData sheetId="304">
        <row r="2">
          <cell r="D2"/>
        </row>
      </sheetData>
      <sheetData sheetId="305">
        <row r="2">
          <cell r="D2"/>
        </row>
      </sheetData>
      <sheetData sheetId="306">
        <row r="2">
          <cell r="D2"/>
        </row>
      </sheetData>
      <sheetData sheetId="307">
        <row r="2">
          <cell r="D2"/>
        </row>
      </sheetData>
      <sheetData sheetId="308">
        <row r="2">
          <cell r="D2"/>
        </row>
      </sheetData>
      <sheetData sheetId="309">
        <row r="2">
          <cell r="D2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.bin"/><Relationship Id="rId3" Type="http://schemas.openxmlformats.org/officeDocument/2006/relationships/printerSettings" Target="../printerSettings/printerSettings16.bin"/><Relationship Id="rId7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1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18.bin"/><Relationship Id="rId10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17.bin"/><Relationship Id="rId9" Type="http://schemas.openxmlformats.org/officeDocument/2006/relationships/printerSettings" Target="../printerSettings/printerSettings2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11" Type="http://schemas.openxmlformats.org/officeDocument/2006/relationships/printerSettings" Target="../printerSettings/printerSettings35.bin"/><Relationship Id="rId5" Type="http://schemas.openxmlformats.org/officeDocument/2006/relationships/printerSettings" Target="../printerSettings/printerSettings29.bin"/><Relationship Id="rId10" Type="http://schemas.openxmlformats.org/officeDocument/2006/relationships/printerSettings" Target="../printerSettings/printerSettings34.bin"/><Relationship Id="rId4" Type="http://schemas.openxmlformats.org/officeDocument/2006/relationships/printerSettings" Target="../printerSettings/printerSettings28.bin"/><Relationship Id="rId9" Type="http://schemas.openxmlformats.org/officeDocument/2006/relationships/printerSettings" Target="../printerSettings/printerSettings3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3.bin"/><Relationship Id="rId3" Type="http://schemas.openxmlformats.org/officeDocument/2006/relationships/printerSettings" Target="../printerSettings/printerSettings38.bin"/><Relationship Id="rId7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6" Type="http://schemas.openxmlformats.org/officeDocument/2006/relationships/printerSettings" Target="../printerSettings/printerSettings41.bin"/><Relationship Id="rId11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0.bin"/><Relationship Id="rId10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39.bin"/><Relationship Id="rId9" Type="http://schemas.openxmlformats.org/officeDocument/2006/relationships/printerSettings" Target="../printerSettings/printerSettings44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11" Type="http://schemas.openxmlformats.org/officeDocument/2006/relationships/printerSettings" Target="../printerSettings/printerSettings57.bin"/><Relationship Id="rId5" Type="http://schemas.openxmlformats.org/officeDocument/2006/relationships/printerSettings" Target="../printerSettings/printerSettings51.bin"/><Relationship Id="rId10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0.bin"/><Relationship Id="rId9" Type="http://schemas.openxmlformats.org/officeDocument/2006/relationships/printerSettings" Target="../printerSettings/printerSettings55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5.bin"/><Relationship Id="rId3" Type="http://schemas.openxmlformats.org/officeDocument/2006/relationships/printerSettings" Target="../printerSettings/printerSettings60.bin"/><Relationship Id="rId7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Relationship Id="rId6" Type="http://schemas.openxmlformats.org/officeDocument/2006/relationships/printerSettings" Target="../printerSettings/printerSettings63.bin"/><Relationship Id="rId11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62.bin"/><Relationship Id="rId10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61.bin"/><Relationship Id="rId9" Type="http://schemas.openxmlformats.org/officeDocument/2006/relationships/printerSettings" Target="../printerSettings/printerSettings66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6.bin"/><Relationship Id="rId3" Type="http://schemas.openxmlformats.org/officeDocument/2006/relationships/printerSettings" Target="../printerSettings/printerSettings71.bin"/><Relationship Id="rId7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6" Type="http://schemas.openxmlformats.org/officeDocument/2006/relationships/printerSettings" Target="../printerSettings/printerSettings74.bin"/><Relationship Id="rId11" Type="http://schemas.openxmlformats.org/officeDocument/2006/relationships/printerSettings" Target="../printerSettings/printerSettings79.bin"/><Relationship Id="rId5" Type="http://schemas.openxmlformats.org/officeDocument/2006/relationships/printerSettings" Target="../printerSettings/printerSettings73.bin"/><Relationship Id="rId10" Type="http://schemas.openxmlformats.org/officeDocument/2006/relationships/printerSettings" Target="../printerSettings/printerSettings78.bin"/><Relationship Id="rId4" Type="http://schemas.openxmlformats.org/officeDocument/2006/relationships/printerSettings" Target="../printerSettings/printerSettings72.bin"/><Relationship Id="rId9" Type="http://schemas.openxmlformats.org/officeDocument/2006/relationships/printerSettings" Target="../printerSettings/printerSettings7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93"/>
  <sheetViews>
    <sheetView topLeftCell="A7" workbookViewId="0">
      <selection activeCell="B57" sqref="B57"/>
    </sheetView>
  </sheetViews>
  <sheetFormatPr baseColWidth="10" defaultRowHeight="15" x14ac:dyDescent="0.25"/>
  <cols>
    <col min="1" max="1" width="3.28515625" style="1" customWidth="1"/>
    <col min="2" max="2" width="17" style="1" customWidth="1"/>
    <col min="3" max="3" width="36.7109375" style="1" bestFit="1" customWidth="1"/>
    <col min="4" max="7" width="11.42578125" style="1"/>
    <col min="8" max="8" width="20.7109375" style="1" customWidth="1"/>
    <col min="9" max="9" width="11.42578125" style="1" customWidth="1"/>
    <col min="10" max="10" width="26.85546875" style="1" customWidth="1"/>
    <col min="11" max="11" width="9.28515625" style="1" customWidth="1"/>
    <col min="12" max="16384" width="11.42578125" style="1"/>
  </cols>
  <sheetData>
    <row r="3" spans="2:11" x14ac:dyDescent="0.25">
      <c r="B3" s="2" t="s">
        <v>20</v>
      </c>
      <c r="C3" s="3">
        <v>2018</v>
      </c>
    </row>
    <row r="4" spans="2:11" x14ac:dyDescent="0.25">
      <c r="B4" s="2" t="s">
        <v>94</v>
      </c>
      <c r="C4" s="4"/>
    </row>
    <row r="5" spans="2:11" ht="15.75" thickBot="1" x14ac:dyDescent="0.3"/>
    <row r="6" spans="2:11" ht="17.25" thickTop="1" thickBot="1" x14ac:dyDescent="0.3">
      <c r="B6" s="265" t="str">
        <f>"Tarifs "&amp;C3</f>
        <v>Tarifs 2018</v>
      </c>
      <c r="C6" s="266"/>
      <c r="D6" s="266"/>
      <c r="E6" s="266"/>
      <c r="F6" s="267"/>
    </row>
    <row r="7" spans="2:11" ht="31.5" thickTop="1" thickBot="1" x14ac:dyDescent="0.3">
      <c r="B7" s="8" t="s">
        <v>16</v>
      </c>
      <c r="C7" s="9" t="s">
        <v>34</v>
      </c>
      <c r="D7" s="7" t="s">
        <v>13</v>
      </c>
      <c r="E7" s="5" t="s">
        <v>14</v>
      </c>
      <c r="F7" s="6" t="s">
        <v>15</v>
      </c>
      <c r="H7" s="150" t="s">
        <v>81</v>
      </c>
      <c r="J7" s="150" t="s">
        <v>103</v>
      </c>
      <c r="K7" s="150" t="s">
        <v>104</v>
      </c>
    </row>
    <row r="8" spans="2:11" ht="15.75" thickTop="1" x14ac:dyDescent="0.25">
      <c r="B8" s="256" t="s">
        <v>91</v>
      </c>
      <c r="C8" s="26" t="s">
        <v>22</v>
      </c>
      <c r="D8" s="113">
        <v>21.5</v>
      </c>
      <c r="E8" s="114">
        <v>18.5</v>
      </c>
      <c r="F8" s="115">
        <v>15.5</v>
      </c>
      <c r="H8" s="151" t="s">
        <v>83</v>
      </c>
      <c r="J8" s="151" t="s">
        <v>95</v>
      </c>
      <c r="K8" s="177"/>
    </row>
    <row r="9" spans="2:11" x14ac:dyDescent="0.25">
      <c r="B9" s="256"/>
      <c r="C9" s="26" t="s">
        <v>89</v>
      </c>
      <c r="D9" s="113">
        <f>D8/2</f>
        <v>10.75</v>
      </c>
      <c r="E9" s="114">
        <f t="shared" ref="E9:F9" si="0">E8/2</f>
        <v>9.25</v>
      </c>
      <c r="F9" s="115">
        <f t="shared" si="0"/>
        <v>7.75</v>
      </c>
      <c r="H9" s="151" t="s">
        <v>115</v>
      </c>
      <c r="J9" s="151" t="s">
        <v>101</v>
      </c>
      <c r="K9" s="178"/>
    </row>
    <row r="10" spans="2:11" x14ac:dyDescent="0.25">
      <c r="B10" s="257"/>
      <c r="C10" s="27" t="s">
        <v>21</v>
      </c>
      <c r="D10" s="116">
        <v>80</v>
      </c>
      <c r="E10" s="117">
        <v>100</v>
      </c>
      <c r="F10" s="118">
        <v>150</v>
      </c>
      <c r="H10" s="151" t="s">
        <v>84</v>
      </c>
      <c r="J10" s="151" t="s">
        <v>100</v>
      </c>
      <c r="K10" s="179"/>
    </row>
    <row r="11" spans="2:11" ht="15.75" thickBot="1" x14ac:dyDescent="0.3">
      <c r="B11" s="257"/>
      <c r="C11" s="27" t="s">
        <v>23</v>
      </c>
      <c r="D11" s="116">
        <v>90</v>
      </c>
      <c r="E11" s="117">
        <v>90</v>
      </c>
      <c r="F11" s="118">
        <v>90</v>
      </c>
      <c r="H11" s="152" t="s">
        <v>85</v>
      </c>
      <c r="J11" s="151" t="s">
        <v>99</v>
      </c>
      <c r="K11" s="180"/>
    </row>
    <row r="12" spans="2:11" ht="16.5" thickTop="1" thickBot="1" x14ac:dyDescent="0.3">
      <c r="B12" s="258"/>
      <c r="C12" s="28" t="s">
        <v>24</v>
      </c>
      <c r="D12" s="119">
        <v>130</v>
      </c>
      <c r="E12" s="120">
        <v>200</v>
      </c>
      <c r="F12" s="121">
        <v>300</v>
      </c>
      <c r="H12" s="187" t="s">
        <v>116</v>
      </c>
      <c r="J12" s="151" t="s">
        <v>102</v>
      </c>
      <c r="K12" s="181"/>
    </row>
    <row r="13" spans="2:11" ht="15.75" thickTop="1" x14ac:dyDescent="0.25">
      <c r="B13" s="259" t="s">
        <v>92</v>
      </c>
      <c r="C13" s="10" t="s">
        <v>113</v>
      </c>
      <c r="D13" s="113">
        <v>0</v>
      </c>
      <c r="E13" s="114">
        <f t="shared" ref="E13" si="1">D13</f>
        <v>0</v>
      </c>
      <c r="F13" s="115">
        <f t="shared" ref="F13" si="2">E13</f>
        <v>0</v>
      </c>
      <c r="J13" s="151" t="s">
        <v>82</v>
      </c>
      <c r="K13" s="182"/>
    </row>
    <row r="14" spans="2:11" x14ac:dyDescent="0.25">
      <c r="B14" s="259"/>
      <c r="C14" s="10" t="s">
        <v>25</v>
      </c>
      <c r="D14" s="113">
        <v>20</v>
      </c>
      <c r="E14" s="114">
        <f>D14</f>
        <v>20</v>
      </c>
      <c r="F14" s="115">
        <f t="shared" ref="F14" si="3">E14</f>
        <v>20</v>
      </c>
      <c r="J14" s="151" t="s">
        <v>96</v>
      </c>
      <c r="K14" s="183"/>
    </row>
    <row r="15" spans="2:11" x14ac:dyDescent="0.25">
      <c r="B15" s="260"/>
      <c r="C15" s="11" t="s">
        <v>26</v>
      </c>
      <c r="D15" s="116">
        <v>10</v>
      </c>
      <c r="E15" s="117">
        <f t="shared" ref="E15" si="4">D15</f>
        <v>10</v>
      </c>
      <c r="F15" s="118">
        <f t="shared" ref="F15:F55" si="5">E15</f>
        <v>10</v>
      </c>
      <c r="J15" s="151" t="s">
        <v>98</v>
      </c>
      <c r="K15" s="184"/>
    </row>
    <row r="16" spans="2:11" ht="15.75" thickBot="1" x14ac:dyDescent="0.3">
      <c r="B16" s="260"/>
      <c r="C16" s="11" t="s">
        <v>78</v>
      </c>
      <c r="D16" s="116">
        <v>45</v>
      </c>
      <c r="E16" s="117">
        <f t="shared" ref="E16" si="6">D16</f>
        <v>45</v>
      </c>
      <c r="F16" s="118">
        <f t="shared" si="5"/>
        <v>45</v>
      </c>
      <c r="J16" s="152" t="s">
        <v>97</v>
      </c>
      <c r="K16" s="185"/>
    </row>
    <row r="17" spans="2:11" ht="16.5" thickTop="1" thickBot="1" x14ac:dyDescent="0.3">
      <c r="B17" s="260"/>
      <c r="C17" s="11" t="s">
        <v>27</v>
      </c>
      <c r="D17" s="116">
        <v>90</v>
      </c>
      <c r="E17" s="117">
        <f t="shared" ref="E17" si="7">D17</f>
        <v>90</v>
      </c>
      <c r="F17" s="118">
        <f t="shared" si="5"/>
        <v>90</v>
      </c>
      <c r="J17" s="152" t="s">
        <v>117</v>
      </c>
      <c r="K17" s="188"/>
    </row>
    <row r="18" spans="2:11" ht="15.75" thickTop="1" x14ac:dyDescent="0.25">
      <c r="B18" s="260"/>
      <c r="C18" s="11" t="s">
        <v>28</v>
      </c>
      <c r="D18" s="116">
        <v>20</v>
      </c>
      <c r="E18" s="117">
        <f t="shared" ref="E18" si="8">D18</f>
        <v>20</v>
      </c>
      <c r="F18" s="118">
        <f t="shared" si="5"/>
        <v>20</v>
      </c>
    </row>
    <row r="19" spans="2:11" x14ac:dyDescent="0.25">
      <c r="B19" s="260"/>
      <c r="C19" s="11" t="s">
        <v>29</v>
      </c>
      <c r="D19" s="116">
        <v>0</v>
      </c>
      <c r="E19" s="117">
        <f t="shared" ref="E19" si="9">D19</f>
        <v>0</v>
      </c>
      <c r="F19" s="118">
        <f t="shared" si="5"/>
        <v>0</v>
      </c>
    </row>
    <row r="20" spans="2:11" x14ac:dyDescent="0.25">
      <c r="B20" s="260"/>
      <c r="C20" s="11" t="s">
        <v>30</v>
      </c>
      <c r="D20" s="116">
        <v>45</v>
      </c>
      <c r="E20" s="117">
        <f t="shared" ref="E20" si="10">D20</f>
        <v>45</v>
      </c>
      <c r="F20" s="118">
        <f t="shared" si="5"/>
        <v>45</v>
      </c>
    </row>
    <row r="21" spans="2:11" x14ac:dyDescent="0.25">
      <c r="B21" s="260"/>
      <c r="C21" s="11" t="s">
        <v>31</v>
      </c>
      <c r="D21" s="116">
        <v>30</v>
      </c>
      <c r="E21" s="117">
        <f t="shared" ref="E21" si="11">D21</f>
        <v>30</v>
      </c>
      <c r="F21" s="118">
        <f t="shared" si="5"/>
        <v>30</v>
      </c>
    </row>
    <row r="22" spans="2:11" x14ac:dyDescent="0.25">
      <c r="B22" s="260"/>
      <c r="C22" s="11" t="s">
        <v>32</v>
      </c>
      <c r="D22" s="116">
        <v>30</v>
      </c>
      <c r="E22" s="117">
        <f t="shared" ref="E22" si="12">D22</f>
        <v>30</v>
      </c>
      <c r="F22" s="118">
        <f t="shared" si="5"/>
        <v>30</v>
      </c>
    </row>
    <row r="23" spans="2:11" x14ac:dyDescent="0.25">
      <c r="B23" s="260"/>
      <c r="C23" s="12" t="s">
        <v>33</v>
      </c>
      <c r="D23" s="122">
        <v>22</v>
      </c>
      <c r="E23" s="123">
        <f t="shared" ref="E23" si="13">D23</f>
        <v>22</v>
      </c>
      <c r="F23" s="124">
        <f t="shared" si="5"/>
        <v>22</v>
      </c>
    </row>
    <row r="24" spans="2:11" x14ac:dyDescent="0.25">
      <c r="B24" s="260"/>
      <c r="C24" s="10" t="s">
        <v>35</v>
      </c>
      <c r="D24" s="113">
        <v>30</v>
      </c>
      <c r="E24" s="114">
        <f t="shared" ref="E24" si="14">D24</f>
        <v>30</v>
      </c>
      <c r="F24" s="115">
        <f t="shared" si="5"/>
        <v>30</v>
      </c>
    </row>
    <row r="25" spans="2:11" x14ac:dyDescent="0.25">
      <c r="B25" s="260"/>
      <c r="C25" s="12" t="s">
        <v>36</v>
      </c>
      <c r="D25" s="122">
        <v>7</v>
      </c>
      <c r="E25" s="123">
        <f t="shared" ref="E25" si="15">D25</f>
        <v>7</v>
      </c>
      <c r="F25" s="124">
        <f t="shared" si="5"/>
        <v>7</v>
      </c>
    </row>
    <row r="26" spans="2:11" x14ac:dyDescent="0.25">
      <c r="B26" s="260"/>
      <c r="C26" s="10" t="s">
        <v>37</v>
      </c>
      <c r="D26" s="113">
        <v>20</v>
      </c>
      <c r="E26" s="114">
        <f t="shared" ref="E26" si="16">D26</f>
        <v>20</v>
      </c>
      <c r="F26" s="115">
        <f t="shared" si="5"/>
        <v>20</v>
      </c>
    </row>
    <row r="27" spans="2:11" x14ac:dyDescent="0.25">
      <c r="B27" s="260"/>
      <c r="C27" s="11" t="s">
        <v>43</v>
      </c>
      <c r="D27" s="116">
        <v>20</v>
      </c>
      <c r="E27" s="117">
        <f t="shared" ref="E27" si="17">D27</f>
        <v>20</v>
      </c>
      <c r="F27" s="118">
        <f t="shared" si="5"/>
        <v>20</v>
      </c>
    </row>
    <row r="28" spans="2:11" x14ac:dyDescent="0.25">
      <c r="B28" s="260"/>
      <c r="C28" s="12" t="s">
        <v>42</v>
      </c>
      <c r="D28" s="122">
        <v>20</v>
      </c>
      <c r="E28" s="123">
        <f t="shared" ref="E28" si="18">D28</f>
        <v>20</v>
      </c>
      <c r="F28" s="124">
        <f t="shared" si="5"/>
        <v>20</v>
      </c>
    </row>
    <row r="29" spans="2:11" x14ac:dyDescent="0.25">
      <c r="B29" s="260"/>
      <c r="C29" s="10" t="s">
        <v>38</v>
      </c>
      <c r="D29" s="113">
        <v>15</v>
      </c>
      <c r="E29" s="114">
        <f t="shared" ref="E29" si="19">D29</f>
        <v>15</v>
      </c>
      <c r="F29" s="115">
        <f t="shared" si="5"/>
        <v>15</v>
      </c>
    </row>
    <row r="30" spans="2:11" x14ac:dyDescent="0.25">
      <c r="B30" s="260"/>
      <c r="C30" s="11" t="s">
        <v>39</v>
      </c>
      <c r="D30" s="116">
        <v>25</v>
      </c>
      <c r="E30" s="117">
        <f t="shared" ref="E30" si="20">D30</f>
        <v>25</v>
      </c>
      <c r="F30" s="118">
        <f t="shared" si="5"/>
        <v>25</v>
      </c>
    </row>
    <row r="31" spans="2:11" x14ac:dyDescent="0.25">
      <c r="B31" s="260"/>
      <c r="C31" s="11" t="s">
        <v>40</v>
      </c>
      <c r="D31" s="116">
        <v>40</v>
      </c>
      <c r="E31" s="117">
        <f t="shared" ref="E31" si="21">D31</f>
        <v>40</v>
      </c>
      <c r="F31" s="118">
        <f t="shared" si="5"/>
        <v>40</v>
      </c>
    </row>
    <row r="32" spans="2:11" ht="15.75" thickBot="1" x14ac:dyDescent="0.3">
      <c r="B32" s="261"/>
      <c r="C32" s="13" t="s">
        <v>41</v>
      </c>
      <c r="D32" s="119">
        <v>15</v>
      </c>
      <c r="E32" s="120">
        <f t="shared" ref="E32" si="22">D32</f>
        <v>15</v>
      </c>
      <c r="F32" s="121">
        <f t="shared" si="5"/>
        <v>15</v>
      </c>
    </row>
    <row r="33" spans="2:6" ht="15.75" hidden="1" thickTop="1" x14ac:dyDescent="0.25">
      <c r="B33" s="262" t="s">
        <v>67</v>
      </c>
      <c r="C33" s="125" t="s">
        <v>44</v>
      </c>
      <c r="D33" s="126">
        <v>650</v>
      </c>
      <c r="E33" s="127">
        <f t="shared" ref="E33" si="23">D33</f>
        <v>650</v>
      </c>
      <c r="F33" s="128">
        <f t="shared" si="5"/>
        <v>650</v>
      </c>
    </row>
    <row r="34" spans="2:6" hidden="1" x14ac:dyDescent="0.25">
      <c r="B34" s="263"/>
      <c r="C34" s="129" t="s">
        <v>45</v>
      </c>
      <c r="D34" s="130"/>
      <c r="E34" s="131">
        <f t="shared" ref="E34" si="24">D34</f>
        <v>0</v>
      </c>
      <c r="F34" s="132">
        <f t="shared" si="5"/>
        <v>0</v>
      </c>
    </row>
    <row r="35" spans="2:6" hidden="1" x14ac:dyDescent="0.25">
      <c r="B35" s="263"/>
      <c r="C35" s="129" t="s">
        <v>46</v>
      </c>
      <c r="D35" s="130">
        <v>650</v>
      </c>
      <c r="E35" s="131">
        <f t="shared" ref="E35" si="25">D35</f>
        <v>650</v>
      </c>
      <c r="F35" s="132">
        <f t="shared" si="5"/>
        <v>650</v>
      </c>
    </row>
    <row r="36" spans="2:6" hidden="1" x14ac:dyDescent="0.25">
      <c r="B36" s="263"/>
      <c r="C36" s="129" t="s">
        <v>47</v>
      </c>
      <c r="D36" s="130">
        <v>550</v>
      </c>
      <c r="E36" s="131">
        <f t="shared" ref="E36" si="26">D36</f>
        <v>550</v>
      </c>
      <c r="F36" s="132">
        <f t="shared" si="5"/>
        <v>550</v>
      </c>
    </row>
    <row r="37" spans="2:6" hidden="1" x14ac:dyDescent="0.25">
      <c r="B37" s="263"/>
      <c r="C37" s="129" t="s">
        <v>48</v>
      </c>
      <c r="D37" s="130">
        <v>250</v>
      </c>
      <c r="E37" s="131">
        <f t="shared" ref="E37" si="27">D37</f>
        <v>250</v>
      </c>
      <c r="F37" s="132">
        <f t="shared" si="5"/>
        <v>250</v>
      </c>
    </row>
    <row r="38" spans="2:6" hidden="1" x14ac:dyDescent="0.25">
      <c r="B38" s="263"/>
      <c r="C38" s="129" t="s">
        <v>49</v>
      </c>
      <c r="D38" s="130">
        <v>450</v>
      </c>
      <c r="E38" s="131">
        <f t="shared" ref="E38" si="28">D38</f>
        <v>450</v>
      </c>
      <c r="F38" s="132">
        <f t="shared" si="5"/>
        <v>450</v>
      </c>
    </row>
    <row r="39" spans="2:6" hidden="1" x14ac:dyDescent="0.25">
      <c r="B39" s="263"/>
      <c r="C39" s="129" t="s">
        <v>50</v>
      </c>
      <c r="D39" s="130">
        <v>250</v>
      </c>
      <c r="E39" s="131">
        <f t="shared" ref="E39" si="29">D39</f>
        <v>250</v>
      </c>
      <c r="F39" s="132">
        <f t="shared" si="5"/>
        <v>250</v>
      </c>
    </row>
    <row r="40" spans="2:6" hidden="1" x14ac:dyDescent="0.25">
      <c r="B40" s="263"/>
      <c r="C40" s="129" t="s">
        <v>51</v>
      </c>
      <c r="D40" s="130">
        <v>40</v>
      </c>
      <c r="E40" s="131">
        <f t="shared" ref="E40" si="30">D40</f>
        <v>40</v>
      </c>
      <c r="F40" s="132">
        <f t="shared" si="5"/>
        <v>40</v>
      </c>
    </row>
    <row r="41" spans="2:6" hidden="1" x14ac:dyDescent="0.25">
      <c r="B41" s="263"/>
      <c r="C41" s="129" t="s">
        <v>52</v>
      </c>
      <c r="D41" s="130">
        <v>35</v>
      </c>
      <c r="E41" s="131">
        <f t="shared" ref="E41" si="31">D41</f>
        <v>35</v>
      </c>
      <c r="F41" s="132">
        <f t="shared" si="5"/>
        <v>35</v>
      </c>
    </row>
    <row r="42" spans="2:6" hidden="1" x14ac:dyDescent="0.25">
      <c r="B42" s="263"/>
      <c r="C42" s="129" t="s">
        <v>54</v>
      </c>
      <c r="D42" s="130"/>
      <c r="E42" s="131">
        <f t="shared" ref="E42" si="32">D42</f>
        <v>0</v>
      </c>
      <c r="F42" s="132">
        <f t="shared" si="5"/>
        <v>0</v>
      </c>
    </row>
    <row r="43" spans="2:6" hidden="1" x14ac:dyDescent="0.25">
      <c r="B43" s="263"/>
      <c r="C43" s="129" t="s">
        <v>53</v>
      </c>
      <c r="D43" s="130"/>
      <c r="E43" s="131">
        <f t="shared" ref="E43" si="33">D43</f>
        <v>0</v>
      </c>
      <c r="F43" s="132">
        <f t="shared" si="5"/>
        <v>0</v>
      </c>
    </row>
    <row r="44" spans="2:6" hidden="1" x14ac:dyDescent="0.25">
      <c r="B44" s="263"/>
      <c r="C44" s="129" t="s">
        <v>55</v>
      </c>
      <c r="D44" s="130"/>
      <c r="E44" s="131">
        <f t="shared" ref="E44" si="34">D44</f>
        <v>0</v>
      </c>
      <c r="F44" s="132">
        <f t="shared" si="5"/>
        <v>0</v>
      </c>
    </row>
    <row r="45" spans="2:6" hidden="1" x14ac:dyDescent="0.25">
      <c r="B45" s="263"/>
      <c r="C45" s="129" t="s">
        <v>56</v>
      </c>
      <c r="D45" s="130"/>
      <c r="E45" s="131">
        <f t="shared" ref="E45" si="35">D45</f>
        <v>0</v>
      </c>
      <c r="F45" s="132">
        <f t="shared" si="5"/>
        <v>0</v>
      </c>
    </row>
    <row r="46" spans="2:6" hidden="1" x14ac:dyDescent="0.25">
      <c r="B46" s="263"/>
      <c r="C46" s="129" t="s">
        <v>57</v>
      </c>
      <c r="D46" s="130"/>
      <c r="E46" s="131">
        <f t="shared" ref="E46" si="36">D46</f>
        <v>0</v>
      </c>
      <c r="F46" s="132">
        <f t="shared" si="5"/>
        <v>0</v>
      </c>
    </row>
    <row r="47" spans="2:6" hidden="1" x14ac:dyDescent="0.25">
      <c r="B47" s="263"/>
      <c r="C47" s="129" t="s">
        <v>58</v>
      </c>
      <c r="D47" s="130"/>
      <c r="E47" s="131">
        <f t="shared" ref="E47" si="37">D47</f>
        <v>0</v>
      </c>
      <c r="F47" s="132">
        <f t="shared" si="5"/>
        <v>0</v>
      </c>
    </row>
    <row r="48" spans="2:6" hidden="1" x14ac:dyDescent="0.25">
      <c r="B48" s="263"/>
      <c r="C48" s="129" t="s">
        <v>59</v>
      </c>
      <c r="D48" s="130"/>
      <c r="E48" s="131">
        <f t="shared" ref="E48" si="38">D48</f>
        <v>0</v>
      </c>
      <c r="F48" s="132">
        <f t="shared" si="5"/>
        <v>0</v>
      </c>
    </row>
    <row r="49" spans="2:6" hidden="1" x14ac:dyDescent="0.25">
      <c r="B49" s="263"/>
      <c r="C49" s="129" t="s">
        <v>60</v>
      </c>
      <c r="D49" s="130"/>
      <c r="E49" s="131">
        <f t="shared" ref="E49" si="39">D49</f>
        <v>0</v>
      </c>
      <c r="F49" s="132">
        <f t="shared" si="5"/>
        <v>0</v>
      </c>
    </row>
    <row r="50" spans="2:6" hidden="1" x14ac:dyDescent="0.25">
      <c r="B50" s="263"/>
      <c r="C50" s="129" t="s">
        <v>61</v>
      </c>
      <c r="D50" s="130"/>
      <c r="E50" s="131">
        <f t="shared" ref="E50" si="40">D50</f>
        <v>0</v>
      </c>
      <c r="F50" s="132">
        <f t="shared" si="5"/>
        <v>0</v>
      </c>
    </row>
    <row r="51" spans="2:6" hidden="1" x14ac:dyDescent="0.25">
      <c r="B51" s="263"/>
      <c r="C51" s="129" t="s">
        <v>62</v>
      </c>
      <c r="D51" s="130"/>
      <c r="E51" s="131">
        <f t="shared" ref="E51" si="41">D51</f>
        <v>0</v>
      </c>
      <c r="F51" s="132">
        <f t="shared" si="5"/>
        <v>0</v>
      </c>
    </row>
    <row r="52" spans="2:6" hidden="1" x14ac:dyDescent="0.25">
      <c r="B52" s="263"/>
      <c r="C52" s="129" t="s">
        <v>63</v>
      </c>
      <c r="D52" s="130"/>
      <c r="E52" s="131">
        <f t="shared" ref="E52" si="42">D52</f>
        <v>0</v>
      </c>
      <c r="F52" s="132">
        <f t="shared" si="5"/>
        <v>0</v>
      </c>
    </row>
    <row r="53" spans="2:6" hidden="1" x14ac:dyDescent="0.25">
      <c r="B53" s="263"/>
      <c r="C53" s="129" t="s">
        <v>64</v>
      </c>
      <c r="D53" s="130"/>
      <c r="E53" s="131">
        <f t="shared" ref="E53" si="43">D53</f>
        <v>0</v>
      </c>
      <c r="F53" s="132">
        <f t="shared" si="5"/>
        <v>0</v>
      </c>
    </row>
    <row r="54" spans="2:6" hidden="1" x14ac:dyDescent="0.25">
      <c r="B54" s="263"/>
      <c r="C54" s="129" t="s">
        <v>65</v>
      </c>
      <c r="D54" s="130">
        <v>185</v>
      </c>
      <c r="E54" s="131">
        <f t="shared" ref="E54" si="44">D54</f>
        <v>185</v>
      </c>
      <c r="F54" s="132">
        <f t="shared" si="5"/>
        <v>185</v>
      </c>
    </row>
    <row r="55" spans="2:6" ht="15.75" hidden="1" thickBot="1" x14ac:dyDescent="0.3">
      <c r="B55" s="264"/>
      <c r="C55" s="133" t="s">
        <v>66</v>
      </c>
      <c r="D55" s="134"/>
      <c r="E55" s="135">
        <f t="shared" ref="E55" si="45">D55</f>
        <v>0</v>
      </c>
      <c r="F55" s="136">
        <f t="shared" si="5"/>
        <v>0</v>
      </c>
    </row>
    <row r="56" spans="2:6" ht="15.75" thickTop="1" x14ac:dyDescent="0.25"/>
    <row r="57" spans="2:6" x14ac:dyDescent="0.25">
      <c r="B57" s="1" t="str">
        <f ca="1">RIGHT(CELL("nomfichier",A1),LEN(CELL("nomfichier",A1))-SEARCH("]",CELL("nomfichier",A1)))</f>
        <v>Paramètres</v>
      </c>
    </row>
    <row r="59" spans="2:6" ht="19.5" x14ac:dyDescent="0.25">
      <c r="B59" s="193" t="s">
        <v>119</v>
      </c>
    </row>
    <row r="60" spans="2:6" x14ac:dyDescent="0.2">
      <c r="B60" s="191"/>
    </row>
    <row r="61" spans="2:6" x14ac:dyDescent="0.25">
      <c r="B61" s="194" t="s">
        <v>121</v>
      </c>
    </row>
    <row r="62" spans="2:6" x14ac:dyDescent="0.25">
      <c r="B62" s="195"/>
    </row>
    <row r="64" spans="2:6" x14ac:dyDescent="0.25">
      <c r="B64" s="195"/>
    </row>
    <row r="65" spans="2:2" x14ac:dyDescent="0.25">
      <c r="B65" s="194" t="s">
        <v>122</v>
      </c>
    </row>
    <row r="67" spans="2:2" x14ac:dyDescent="0.25">
      <c r="B67" s="197"/>
    </row>
    <row r="68" spans="2:2" x14ac:dyDescent="0.25">
      <c r="B68" s="197"/>
    </row>
    <row r="69" spans="2:2" x14ac:dyDescent="0.25">
      <c r="B69" s="196"/>
    </row>
    <row r="86" spans="2:2" x14ac:dyDescent="0.2">
      <c r="B86" s="191" t="s">
        <v>120</v>
      </c>
    </row>
    <row r="87" spans="2:2" x14ac:dyDescent="0.25">
      <c r="B87" s="192"/>
    </row>
    <row r="88" spans="2:2" x14ac:dyDescent="0.2">
      <c r="B88" s="191"/>
    </row>
    <row r="89" spans="2:2" x14ac:dyDescent="0.25">
      <c r="B89" s="195"/>
    </row>
    <row r="90" spans="2:2" x14ac:dyDescent="0.25">
      <c r="B90" s="194"/>
    </row>
    <row r="91" spans="2:2" x14ac:dyDescent="0.25">
      <c r="B91" s="194"/>
    </row>
    <row r="92" spans="2:2" x14ac:dyDescent="0.25">
      <c r="B92" s="194"/>
    </row>
    <row r="93" spans="2:2" x14ac:dyDescent="0.2">
      <c r="B93" s="191"/>
    </row>
  </sheetData>
  <sortState ref="L8:L16">
    <sortCondition ref="L8"/>
  </sortState>
  <customSheetViews>
    <customSheetView guid="{15F68793-36ED-4514-93D2-BB82404C99C0}" hiddenRows="1">
      <pageMargins left="0.7" right="0.7" top="0.75" bottom="0.75" header="0.3" footer="0.3"/>
      <pageSetup paperSize="9" orientation="portrait" verticalDpi="0" r:id="rId1"/>
    </customSheetView>
    <customSheetView guid="{C32E0DE7-E7E1-4C57-A009-7602C5D45B1B}" hiddenRows="1">
      <selection activeCell="J17" sqref="J17"/>
      <pageMargins left="0.7" right="0.7" top="0.75" bottom="0.75" header="0.3" footer="0.3"/>
      <pageSetup paperSize="9" orientation="portrait" verticalDpi="0" r:id="rId2"/>
    </customSheetView>
    <customSheetView guid="{2F0153A7-7882-436F-B2CB-466C580B2054}" hiddenRows="1">
      <selection activeCell="G13" sqref="G13"/>
      <pageMargins left="0.7" right="0.7" top="0.75" bottom="0.75" header="0.3" footer="0.3"/>
      <pageSetup paperSize="9" orientation="portrait" verticalDpi="0" r:id="rId3"/>
    </customSheetView>
    <customSheetView guid="{11D1DCBE-B3A4-4307-BA6C-C51BE2B9460A}" hiddenRows="1">
      <selection activeCell="E18" sqref="E18"/>
      <pageMargins left="0.7" right="0.7" top="0.75" bottom="0.75" header="0.3" footer="0.3"/>
      <pageSetup paperSize="9" orientation="portrait" verticalDpi="0" r:id="rId4"/>
    </customSheetView>
    <customSheetView guid="{C6736431-003F-4A95-AE17-44BCB61C60CB}" hiddenRows="1">
      <selection activeCell="C4" sqref="C4"/>
      <pageMargins left="0.7" right="0.7" top="0.75" bottom="0.75" header="0.3" footer="0.3"/>
      <pageSetup paperSize="9" orientation="portrait" verticalDpi="0" r:id="rId5"/>
    </customSheetView>
    <customSheetView guid="{4AA15BC6-241D-49FC-9793-A5B68BFEA593}" hiddenRows="1">
      <selection activeCell="J16" sqref="J16"/>
      <pageMargins left="0.7" right="0.7" top="0.75" bottom="0.75" header="0.3" footer="0.3"/>
      <pageSetup paperSize="9" orientation="portrait" verticalDpi="0" r:id="rId6"/>
    </customSheetView>
    <customSheetView guid="{C0803F79-4885-4522-90A5-C80B959FD6BB}" hiddenRows="1" topLeftCell="A7">
      <selection activeCell="J16" sqref="J16"/>
      <pageMargins left="0.7" right="0.7" top="0.75" bottom="0.75" header="0.3" footer="0.3"/>
      <pageSetup paperSize="9" orientation="portrait" verticalDpi="0" r:id="rId7"/>
    </customSheetView>
    <customSheetView guid="{F60A6BD9-AC7C-4346-B54D-B4D9936C885A}" hiddenRows="1">
      <selection activeCell="J16" sqref="J16"/>
      <pageMargins left="0.7" right="0.7" top="0.75" bottom="0.75" header="0.3" footer="0.3"/>
      <pageSetup paperSize="9" orientation="portrait" verticalDpi="0" r:id="rId8"/>
    </customSheetView>
    <customSheetView guid="{7209C8AD-EC9A-4C61-8E84-4460D9AA8E9A}" hiddenRows="1">
      <selection activeCell="J16" sqref="J16"/>
      <pageMargins left="0.7" right="0.7" top="0.75" bottom="0.75" header="0.3" footer="0.3"/>
      <pageSetup paperSize="9" orientation="portrait" verticalDpi="0" r:id="rId9"/>
    </customSheetView>
    <customSheetView guid="{E107E0ED-8D52-4B09-93BD-FD8D86B91A29}" hiddenRows="1">
      <selection activeCell="D19" sqref="D19"/>
      <pageMargins left="0.7" right="0.7" top="0.75" bottom="0.75" header="0.3" footer="0.3"/>
      <pageSetup paperSize="9" orientation="portrait" verticalDpi="0" r:id="rId10"/>
    </customSheetView>
  </customSheetViews>
  <mergeCells count="4">
    <mergeCell ref="B8:B12"/>
    <mergeCell ref="B13:B32"/>
    <mergeCell ref="B33:B55"/>
    <mergeCell ref="B6:F6"/>
  </mergeCells>
  <dataValidations disablePrompts="1" count="1">
    <dataValidation type="list" allowBlank="1" showInputMessage="1" showErrorMessage="1" sqref="C4">
      <formula1>$H$8:$H$12</formula1>
    </dataValidation>
  </dataValidations>
  <pageMargins left="0.7" right="0.7" top="0.75" bottom="0.75" header="0.3" footer="0.3"/>
  <pageSetup paperSize="9" orientation="portrait" verticalDpi="0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workbookViewId="0">
      <selection activeCell="F17" sqref="F17"/>
    </sheetView>
  </sheetViews>
  <sheetFormatPr baseColWidth="10" defaultRowHeight="15" x14ac:dyDescent="0.25"/>
  <cols>
    <col min="1" max="1" width="26" bestFit="1" customWidth="1"/>
  </cols>
  <sheetData>
    <row r="1" spans="1:1" x14ac:dyDescent="0.25">
      <c r="A1" s="200" t="s">
        <v>128</v>
      </c>
    </row>
    <row r="2" spans="1:1" x14ac:dyDescent="0.25">
      <c r="A2" s="200" t="s">
        <v>131</v>
      </c>
    </row>
    <row r="3" spans="1:1" x14ac:dyDescent="0.25">
      <c r="A3" s="200" t="s">
        <v>129</v>
      </c>
    </row>
    <row r="4" spans="1:1" x14ac:dyDescent="0.25">
      <c r="A4" s="200" t="s">
        <v>150</v>
      </c>
    </row>
    <row r="5" spans="1:1" x14ac:dyDescent="0.25">
      <c r="A5" s="200" t="s">
        <v>130</v>
      </c>
    </row>
    <row r="6" spans="1:1" x14ac:dyDescent="0.25">
      <c r="A6" s="200" t="s">
        <v>123</v>
      </c>
    </row>
    <row r="7" spans="1:1" x14ac:dyDescent="0.25">
      <c r="A7" s="200" t="s">
        <v>124</v>
      </c>
    </row>
    <row r="8" spans="1:1" x14ac:dyDescent="0.25">
      <c r="A8" s="200" t="s">
        <v>125</v>
      </c>
    </row>
    <row r="9" spans="1:1" x14ac:dyDescent="0.25">
      <c r="A9" s="200" t="s">
        <v>126</v>
      </c>
    </row>
    <row r="10" spans="1:1" x14ac:dyDescent="0.25">
      <c r="A10" s="200" t="s">
        <v>127</v>
      </c>
    </row>
    <row r="11" spans="1:1" x14ac:dyDescent="0.25">
      <c r="A11" s="200"/>
    </row>
    <row r="12" spans="1:1" x14ac:dyDescent="0.25">
      <c r="A12" s="200"/>
    </row>
    <row r="13" spans="1:1" x14ac:dyDescent="0.25">
      <c r="A13" s="200"/>
    </row>
    <row r="14" spans="1:1" x14ac:dyDescent="0.25">
      <c r="A14" s="200"/>
    </row>
    <row r="15" spans="1:1" x14ac:dyDescent="0.25">
      <c r="A15" s="200"/>
    </row>
    <row r="16" spans="1:1" x14ac:dyDescent="0.25">
      <c r="A16" s="200"/>
    </row>
    <row r="17" spans="1:1" x14ac:dyDescent="0.25">
      <c r="A17" s="200"/>
    </row>
    <row r="18" spans="1:1" x14ac:dyDescent="0.25">
      <c r="A18" s="200"/>
    </row>
    <row r="19" spans="1:1" x14ac:dyDescent="0.25">
      <c r="A19" s="200"/>
    </row>
    <row r="20" spans="1:1" x14ac:dyDescent="0.25">
      <c r="A20" s="200"/>
    </row>
    <row r="21" spans="1:1" x14ac:dyDescent="0.25">
      <c r="A21" s="200"/>
    </row>
    <row r="22" spans="1:1" x14ac:dyDescent="0.25">
      <c r="A22" s="200"/>
    </row>
    <row r="23" spans="1:1" x14ac:dyDescent="0.25">
      <c r="A23" s="200"/>
    </row>
    <row r="24" spans="1:1" x14ac:dyDescent="0.25">
      <c r="A24" s="200"/>
    </row>
  </sheetData>
  <autoFilter ref="A1:A20">
    <sortState ref="A2:A20">
      <sortCondition ref="A1:A20"/>
    </sortState>
  </autoFilter>
  <hyperlinks>
    <hyperlink ref="A1" location="'Paramètres'!A1" display="Paramètres"/>
    <hyperlink ref="A9" location="'ASSANTE Thierry'!A1" display="ASSANTE Thierry"/>
    <hyperlink ref="A10" location="'AUTOS JPM SARL'!A1" display="AUTOS JPM SARL"/>
    <hyperlink ref="A7" location="'ARENY SASU (LES ANGLES)'!A1" display="ARENY SASU (LES ANGLES)"/>
    <hyperlink ref="A2" location="'SOMMAIRE'!A1" display="SOMMAIRE"/>
    <hyperlink ref="A3" location="'Totaux mensuels'!A1" display="Totaux mensuels"/>
    <hyperlink ref="A4" location="'Synthèse clients'!A1" display="Synthèse clients"/>
    <hyperlink ref="A5" location="'Matrice'!A1" display="Matrice"/>
    <hyperlink ref="A6" location="'A3 PLANS SARL'!A1" display="A3 PLANS SARL"/>
    <hyperlink ref="A8" location="'ARENY SASU (PUYVALADOR)'!A1" display="ARENY SASU (PUYVALADOR)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AQ80"/>
  <sheetViews>
    <sheetView zoomScale="90" zoomScaleNormal="90" workbookViewId="0">
      <selection activeCell="L9" sqref="L9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9.28515625" style="14" bestFit="1" customWidth="1" outlineLevel="1"/>
    <col min="7" max="7" width="5.7109375" style="14" customWidth="1"/>
    <col min="8" max="8" width="5.7109375" style="14" customWidth="1" outlineLevel="1"/>
    <col min="9" max="9" width="9.28515625" style="14" bestFit="1" customWidth="1" outlineLevel="1"/>
    <col min="10" max="10" width="5.7109375" style="14" customWidth="1"/>
    <col min="11" max="11" width="5.7109375" style="14" customWidth="1" outlineLevel="1"/>
    <col min="12" max="12" width="9.28515625" style="14" bestFit="1" customWidth="1" outlineLevel="1"/>
    <col min="13" max="13" width="5.7109375" style="14" customWidth="1"/>
    <col min="14" max="14" width="5.7109375" style="14" customWidth="1" outlineLevel="1"/>
    <col min="15" max="15" width="9.28515625" style="14" bestFit="1" customWidth="1" outlineLevel="1"/>
    <col min="16" max="16" width="5.7109375" style="14" customWidth="1"/>
    <col min="17" max="17" width="5.7109375" style="14" customWidth="1" outlineLevel="1"/>
    <col min="18" max="18" width="9.28515625" style="14" bestFit="1" customWidth="1" outlineLevel="1"/>
    <col min="19" max="19" width="5.7109375" style="14" customWidth="1"/>
    <col min="20" max="20" width="5.7109375" style="14" customWidth="1" outlineLevel="1"/>
    <col min="21" max="21" width="9.28515625" style="14" bestFit="1" customWidth="1" outlineLevel="1"/>
    <col min="22" max="22" width="5.7109375" style="14" customWidth="1"/>
    <col min="23" max="23" width="5.7109375" style="14" customWidth="1" outlineLevel="1"/>
    <col min="24" max="24" width="9.28515625" style="14" bestFit="1" customWidth="1" outlineLevel="1"/>
    <col min="25" max="25" width="5.7109375" style="14" customWidth="1"/>
    <col min="26" max="26" width="5.7109375" style="14" customWidth="1" outlineLevel="1"/>
    <col min="27" max="27" width="9.28515625" style="14" bestFit="1" customWidth="1" outlineLevel="1"/>
    <col min="28" max="28" width="5.7109375" style="14" customWidth="1"/>
    <col min="29" max="29" width="5.7109375" style="14" customWidth="1" outlineLevel="1"/>
    <col min="30" max="30" width="9.28515625" style="14" bestFit="1" customWidth="1" outlineLevel="1"/>
    <col min="31" max="31" width="5.7109375" style="14" customWidth="1"/>
    <col min="32" max="32" width="5.7109375" style="14" customWidth="1" outlineLevel="1"/>
    <col min="33" max="33" width="9.28515625" style="14" bestFit="1" customWidth="1" outlineLevel="1"/>
    <col min="34" max="34" width="5.7109375" style="14" customWidth="1"/>
    <col min="35" max="35" width="5.7109375" style="14" customWidth="1" outlineLevel="1"/>
    <col min="36" max="36" width="9.28515625" style="14" bestFit="1" customWidth="1" outlineLevel="1"/>
    <col min="37" max="37" width="5.7109375" style="14" customWidth="1"/>
    <col min="38" max="38" width="5.7109375" style="14" customWidth="1" outlineLevel="1"/>
    <col min="39" max="39" width="9.28515625" style="14" bestFit="1" customWidth="1" outlineLevel="1"/>
    <col min="40" max="41" width="5.7109375" style="14" customWidth="1"/>
    <col min="42" max="42" width="9.28515625" style="14" bestFit="1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Totaux mensuels</v>
      </c>
      <c r="E2" s="276"/>
      <c r="F2" s="277"/>
    </row>
    <row r="3" spans="2:43" x14ac:dyDescent="0.25">
      <c r="B3" s="109" t="s">
        <v>77</v>
      </c>
      <c r="C3" s="112"/>
      <c r="D3" s="278" t="s">
        <v>90</v>
      </c>
      <c r="E3" s="279"/>
      <c r="F3" s="280"/>
    </row>
    <row r="4" spans="2:43" x14ac:dyDescent="0.25">
      <c r="B4" s="109" t="str">
        <f>"Collaborateur  (dossiers "&amp;Paramètres!C4&amp;")"</f>
        <v>Collaborateur  (dossiers )</v>
      </c>
      <c r="C4" s="112"/>
      <c r="D4" s="281" t="s">
        <v>100</v>
      </c>
      <c r="E4" s="282"/>
      <c r="F4" s="283"/>
    </row>
    <row r="5" spans="2:43" x14ac:dyDescent="0.25">
      <c r="B5" s="110" t="s">
        <v>118</v>
      </c>
      <c r="C5" s="189"/>
      <c r="D5" s="284" t="s">
        <v>83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75" t="s">
        <v>13</v>
      </c>
      <c r="E6" s="276"/>
      <c r="F6" s="277"/>
    </row>
    <row r="7" spans="2:43" x14ac:dyDescent="0.25">
      <c r="B7" s="190" t="str">
        <f>CONCATENATE(D4,"_",D5)</f>
        <v>Clara Bouneggar_Perpignan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98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153">
        <v>17</v>
      </c>
      <c r="E17" s="154">
        <f>IF(F17=0,0,F17/D17)</f>
        <v>15.5</v>
      </c>
      <c r="F17" s="155">
        <v>263.5</v>
      </c>
      <c r="G17" s="153">
        <v>17</v>
      </c>
      <c r="H17" s="154">
        <f>IF(I17=0,0,I17/G17)</f>
        <v>15.5</v>
      </c>
      <c r="I17" s="155">
        <v>263.5</v>
      </c>
      <c r="J17" s="153">
        <v>18</v>
      </c>
      <c r="K17" s="154">
        <f>IF(L17=0,0,L17/J17)</f>
        <v>15.5</v>
      </c>
      <c r="L17" s="155">
        <v>279</v>
      </c>
      <c r="M17" s="153">
        <v>19</v>
      </c>
      <c r="N17" s="154">
        <f>IF(O17=0,0,O17/M17)</f>
        <v>15.5</v>
      </c>
      <c r="O17" s="155">
        <v>294.5</v>
      </c>
      <c r="P17" s="153">
        <v>19</v>
      </c>
      <c r="Q17" s="154">
        <f>IF(R17=0,0,R17/P17)</f>
        <v>15.5</v>
      </c>
      <c r="R17" s="155">
        <v>294.5</v>
      </c>
      <c r="S17" s="153">
        <v>18</v>
      </c>
      <c r="T17" s="154">
        <f>IF(U17=0,0,U17/S17)</f>
        <v>15.5</v>
      </c>
      <c r="U17" s="155">
        <v>279</v>
      </c>
      <c r="V17" s="153">
        <v>0</v>
      </c>
      <c r="W17" s="154">
        <f>IF(X17=0,0,X17/V17)</f>
        <v>0</v>
      </c>
      <c r="X17" s="155">
        <v>0</v>
      </c>
      <c r="Y17" s="153">
        <v>0</v>
      </c>
      <c r="Z17" s="154">
        <f>IF(AA17=0,0,AA17/Y17)</f>
        <v>0</v>
      </c>
      <c r="AA17" s="155">
        <v>0</v>
      </c>
      <c r="AB17" s="153">
        <v>0</v>
      </c>
      <c r="AC17" s="154">
        <f>IF(AD17=0,0,AD17/AB17)</f>
        <v>0</v>
      </c>
      <c r="AD17" s="155">
        <v>0</v>
      </c>
      <c r="AE17" s="153">
        <v>0</v>
      </c>
      <c r="AF17" s="154">
        <f>IF(AG17=0,0,AG17/AE17)</f>
        <v>0</v>
      </c>
      <c r="AG17" s="155">
        <v>0</v>
      </c>
      <c r="AH17" s="153">
        <v>0</v>
      </c>
      <c r="AI17" s="154">
        <f>IF(AJ17=0,0,AJ17/AH17)</f>
        <v>0</v>
      </c>
      <c r="AJ17" s="155">
        <v>0</v>
      </c>
      <c r="AK17" s="153">
        <v>0</v>
      </c>
      <c r="AL17" s="154">
        <f>IF(AM17=0,0,AM17/AK17)</f>
        <v>0</v>
      </c>
      <c r="AM17" s="155">
        <v>0</v>
      </c>
      <c r="AN17" s="153">
        <v>108</v>
      </c>
      <c r="AO17" s="154">
        <f>IF(AP17=0,0,AP17/AN17)</f>
        <v>15.5</v>
      </c>
      <c r="AP17" s="171">
        <v>1674</v>
      </c>
    </row>
    <row r="18" spans="2:42" ht="18.75" customHeight="1" x14ac:dyDescent="0.25">
      <c r="B18" s="20" t="str">
        <f>[1]Paramètres!C9</f>
        <v>Bulletins refaits (tarif unitaire)</v>
      </c>
      <c r="C18" s="30" t="str">
        <f>IF(AP18&gt;0,"X","")</f>
        <v/>
      </c>
      <c r="D18" s="153">
        <v>0</v>
      </c>
      <c r="E18" s="154">
        <f t="shared" ref="E18:E67" si="0">IF(F18=0,0,F18/D18)</f>
        <v>0</v>
      </c>
      <c r="F18" s="155">
        <v>0</v>
      </c>
      <c r="G18" s="153">
        <v>0</v>
      </c>
      <c r="H18" s="154">
        <f t="shared" ref="H18:H67" si="1">IF(I18=0,0,I18/G18)</f>
        <v>0</v>
      </c>
      <c r="I18" s="155">
        <v>0</v>
      </c>
      <c r="J18" s="153">
        <v>0</v>
      </c>
      <c r="K18" s="154">
        <f t="shared" ref="K18:K67" si="2">IF(L18=0,0,L18/J18)</f>
        <v>0</v>
      </c>
      <c r="L18" s="155">
        <v>0</v>
      </c>
      <c r="M18" s="153">
        <v>0</v>
      </c>
      <c r="N18" s="154">
        <f t="shared" ref="N18:N67" si="3">IF(O18=0,0,O18/M18)</f>
        <v>0</v>
      </c>
      <c r="O18" s="155">
        <v>0</v>
      </c>
      <c r="P18" s="153">
        <v>0</v>
      </c>
      <c r="Q18" s="154">
        <f t="shared" ref="Q18:Q67" si="4">IF(R18=0,0,R18/P18)</f>
        <v>0</v>
      </c>
      <c r="R18" s="155">
        <v>0</v>
      </c>
      <c r="S18" s="153">
        <v>0</v>
      </c>
      <c r="T18" s="154">
        <f t="shared" ref="T18:T67" si="5">IF(U18=0,0,U18/S18)</f>
        <v>0</v>
      </c>
      <c r="U18" s="155">
        <v>0</v>
      </c>
      <c r="V18" s="153">
        <v>0</v>
      </c>
      <c r="W18" s="154">
        <f t="shared" ref="W18:W67" si="6">IF(X18=0,0,X18/V18)</f>
        <v>0</v>
      </c>
      <c r="X18" s="155">
        <v>0</v>
      </c>
      <c r="Y18" s="153">
        <v>0</v>
      </c>
      <c r="Z18" s="154">
        <f t="shared" ref="Z18:Z67" si="7">IF(AA18=0,0,AA18/Y18)</f>
        <v>0</v>
      </c>
      <c r="AA18" s="155">
        <v>0</v>
      </c>
      <c r="AB18" s="153">
        <v>0</v>
      </c>
      <c r="AC18" s="154">
        <f t="shared" ref="AC18:AC67" si="8">IF(AD18=0,0,AD18/AB18)</f>
        <v>0</v>
      </c>
      <c r="AD18" s="155">
        <v>0</v>
      </c>
      <c r="AE18" s="153">
        <v>0</v>
      </c>
      <c r="AF18" s="154">
        <f t="shared" ref="AF18:AF67" si="9">IF(AG18=0,0,AG18/AE18)</f>
        <v>0</v>
      </c>
      <c r="AG18" s="155">
        <v>0</v>
      </c>
      <c r="AH18" s="153">
        <v>0</v>
      </c>
      <c r="AI18" s="154">
        <f t="shared" ref="AI18:AI67" si="10">IF(AJ18=0,0,AJ18/AH18)</f>
        <v>0</v>
      </c>
      <c r="AJ18" s="155">
        <v>0</v>
      </c>
      <c r="AK18" s="153">
        <v>0</v>
      </c>
      <c r="AL18" s="154">
        <f t="shared" ref="AL18:AL67" si="11">IF(AM18=0,0,AM18/AK18)</f>
        <v>0</v>
      </c>
      <c r="AM18" s="155">
        <v>0</v>
      </c>
      <c r="AN18" s="153">
        <v>0</v>
      </c>
      <c r="AO18" s="154">
        <f t="shared" ref="AO18:AO67" si="12">IF(AP18=0,0,AP18/AN18)</f>
        <v>0</v>
      </c>
      <c r="AP18" s="163">
        <v>0</v>
      </c>
    </row>
    <row r="19" spans="2:42" ht="18.75" customHeight="1" x14ac:dyDescent="0.25">
      <c r="B19" s="19" t="str">
        <f>[1]Paramètres!C10</f>
        <v>Forfait gestion sociale</v>
      </c>
      <c r="C19" s="18" t="str">
        <f>IF(AP19&gt;0,"X","")</f>
        <v>X</v>
      </c>
      <c r="D19" s="153">
        <v>1</v>
      </c>
      <c r="E19" s="154">
        <f t="shared" si="0"/>
        <v>150</v>
      </c>
      <c r="F19" s="155">
        <v>150</v>
      </c>
      <c r="G19" s="153">
        <v>0</v>
      </c>
      <c r="H19" s="154">
        <f t="shared" si="1"/>
        <v>0</v>
      </c>
      <c r="I19" s="155">
        <v>0</v>
      </c>
      <c r="J19" s="153">
        <v>0</v>
      </c>
      <c r="K19" s="154">
        <f t="shared" si="2"/>
        <v>0</v>
      </c>
      <c r="L19" s="155">
        <v>0</v>
      </c>
      <c r="M19" s="153">
        <v>0</v>
      </c>
      <c r="N19" s="154">
        <f t="shared" si="3"/>
        <v>0</v>
      </c>
      <c r="O19" s="155">
        <v>0</v>
      </c>
      <c r="P19" s="153">
        <v>0</v>
      </c>
      <c r="Q19" s="154">
        <f t="shared" si="4"/>
        <v>0</v>
      </c>
      <c r="R19" s="155">
        <v>0</v>
      </c>
      <c r="S19" s="153">
        <v>0</v>
      </c>
      <c r="T19" s="154">
        <f t="shared" si="5"/>
        <v>0</v>
      </c>
      <c r="U19" s="155">
        <v>0</v>
      </c>
      <c r="V19" s="153">
        <v>0</v>
      </c>
      <c r="W19" s="154">
        <f t="shared" si="6"/>
        <v>0</v>
      </c>
      <c r="X19" s="155">
        <v>0</v>
      </c>
      <c r="Y19" s="153">
        <v>0</v>
      </c>
      <c r="Z19" s="154">
        <f t="shared" si="7"/>
        <v>0</v>
      </c>
      <c r="AA19" s="155">
        <v>0</v>
      </c>
      <c r="AB19" s="153">
        <v>0</v>
      </c>
      <c r="AC19" s="154">
        <f t="shared" si="8"/>
        <v>0</v>
      </c>
      <c r="AD19" s="155">
        <v>0</v>
      </c>
      <c r="AE19" s="153">
        <v>0</v>
      </c>
      <c r="AF19" s="154">
        <f t="shared" si="9"/>
        <v>0</v>
      </c>
      <c r="AG19" s="155">
        <v>0</v>
      </c>
      <c r="AH19" s="153">
        <v>0</v>
      </c>
      <c r="AI19" s="154">
        <f t="shared" si="10"/>
        <v>0</v>
      </c>
      <c r="AJ19" s="155">
        <v>0</v>
      </c>
      <c r="AK19" s="153">
        <v>0</v>
      </c>
      <c r="AL19" s="154">
        <f t="shared" si="11"/>
        <v>0</v>
      </c>
      <c r="AM19" s="155">
        <v>0</v>
      </c>
      <c r="AN19" s="153">
        <v>1</v>
      </c>
      <c r="AO19" s="154">
        <f t="shared" si="12"/>
        <v>150</v>
      </c>
      <c r="AP19" s="163">
        <v>150</v>
      </c>
    </row>
    <row r="20" spans="2:42" ht="18.75" customHeight="1" x14ac:dyDescent="0.25">
      <c r="B20" s="19" t="str">
        <f>[1]Paramètres!C11</f>
        <v>Forfait création</v>
      </c>
      <c r="C20" s="18" t="str">
        <f>IF(AP20&gt;0,"X","")</f>
        <v/>
      </c>
      <c r="D20" s="153">
        <v>0</v>
      </c>
      <c r="E20" s="154">
        <f t="shared" si="0"/>
        <v>0</v>
      </c>
      <c r="F20" s="155">
        <v>0</v>
      </c>
      <c r="G20" s="153">
        <v>0</v>
      </c>
      <c r="H20" s="154">
        <f t="shared" si="1"/>
        <v>0</v>
      </c>
      <c r="I20" s="155">
        <v>0</v>
      </c>
      <c r="J20" s="153">
        <v>0</v>
      </c>
      <c r="K20" s="154">
        <f t="shared" si="2"/>
        <v>0</v>
      </c>
      <c r="L20" s="155">
        <v>0</v>
      </c>
      <c r="M20" s="153">
        <v>0</v>
      </c>
      <c r="N20" s="154">
        <f t="shared" si="3"/>
        <v>0</v>
      </c>
      <c r="O20" s="155">
        <v>0</v>
      </c>
      <c r="P20" s="153">
        <v>0</v>
      </c>
      <c r="Q20" s="154">
        <f t="shared" si="4"/>
        <v>0</v>
      </c>
      <c r="R20" s="155">
        <v>0</v>
      </c>
      <c r="S20" s="153">
        <v>0</v>
      </c>
      <c r="T20" s="154">
        <f t="shared" si="5"/>
        <v>0</v>
      </c>
      <c r="U20" s="155">
        <v>0</v>
      </c>
      <c r="V20" s="153">
        <v>0</v>
      </c>
      <c r="W20" s="154">
        <f t="shared" si="6"/>
        <v>0</v>
      </c>
      <c r="X20" s="155">
        <v>0</v>
      </c>
      <c r="Y20" s="153">
        <v>0</v>
      </c>
      <c r="Z20" s="154">
        <f t="shared" si="7"/>
        <v>0</v>
      </c>
      <c r="AA20" s="155">
        <v>0</v>
      </c>
      <c r="AB20" s="153">
        <v>0</v>
      </c>
      <c r="AC20" s="154">
        <f t="shared" si="8"/>
        <v>0</v>
      </c>
      <c r="AD20" s="155">
        <v>0</v>
      </c>
      <c r="AE20" s="153">
        <v>0</v>
      </c>
      <c r="AF20" s="154">
        <f t="shared" si="9"/>
        <v>0</v>
      </c>
      <c r="AG20" s="155">
        <v>0</v>
      </c>
      <c r="AH20" s="153">
        <v>0</v>
      </c>
      <c r="AI20" s="154">
        <f t="shared" si="10"/>
        <v>0</v>
      </c>
      <c r="AJ20" s="155">
        <v>0</v>
      </c>
      <c r="AK20" s="153">
        <v>0</v>
      </c>
      <c r="AL20" s="154">
        <f t="shared" si="11"/>
        <v>0</v>
      </c>
      <c r="AM20" s="155">
        <v>0</v>
      </c>
      <c r="AN20" s="153">
        <v>0</v>
      </c>
      <c r="AO20" s="154">
        <f t="shared" si="12"/>
        <v>0</v>
      </c>
      <c r="AP20" s="163">
        <v>0</v>
      </c>
    </row>
    <row r="21" spans="2:42" ht="18.75" customHeight="1" x14ac:dyDescent="0.25">
      <c r="B21" s="21" t="str">
        <f>[1]Paramètres!C12</f>
        <v>Forfait reprise</v>
      </c>
      <c r="C21" s="31" t="str">
        <f>IF(AP21&gt;0,"X","")</f>
        <v/>
      </c>
      <c r="D21" s="153">
        <v>0</v>
      </c>
      <c r="E21" s="154">
        <f t="shared" si="0"/>
        <v>0</v>
      </c>
      <c r="F21" s="155">
        <v>0</v>
      </c>
      <c r="G21" s="153">
        <v>0</v>
      </c>
      <c r="H21" s="154">
        <f t="shared" si="1"/>
        <v>0</v>
      </c>
      <c r="I21" s="155">
        <v>0</v>
      </c>
      <c r="J21" s="153">
        <v>0</v>
      </c>
      <c r="K21" s="154">
        <f t="shared" si="2"/>
        <v>0</v>
      </c>
      <c r="L21" s="155">
        <v>0</v>
      </c>
      <c r="M21" s="153">
        <v>0</v>
      </c>
      <c r="N21" s="154">
        <f t="shared" si="3"/>
        <v>0</v>
      </c>
      <c r="O21" s="155">
        <v>0</v>
      </c>
      <c r="P21" s="153">
        <v>0</v>
      </c>
      <c r="Q21" s="154">
        <f t="shared" si="4"/>
        <v>0</v>
      </c>
      <c r="R21" s="155">
        <v>0</v>
      </c>
      <c r="S21" s="153">
        <v>0</v>
      </c>
      <c r="T21" s="154">
        <f t="shared" si="5"/>
        <v>0</v>
      </c>
      <c r="U21" s="155">
        <v>0</v>
      </c>
      <c r="V21" s="153">
        <v>0</v>
      </c>
      <c r="W21" s="154">
        <f t="shared" si="6"/>
        <v>0</v>
      </c>
      <c r="X21" s="155">
        <v>0</v>
      </c>
      <c r="Y21" s="153">
        <v>0</v>
      </c>
      <c r="Z21" s="154">
        <f t="shared" si="7"/>
        <v>0</v>
      </c>
      <c r="AA21" s="155">
        <v>0</v>
      </c>
      <c r="AB21" s="153">
        <v>0</v>
      </c>
      <c r="AC21" s="154">
        <f t="shared" si="8"/>
        <v>0</v>
      </c>
      <c r="AD21" s="155">
        <v>0</v>
      </c>
      <c r="AE21" s="153">
        <v>0</v>
      </c>
      <c r="AF21" s="154">
        <f t="shared" si="9"/>
        <v>0</v>
      </c>
      <c r="AG21" s="155">
        <v>0</v>
      </c>
      <c r="AH21" s="153">
        <v>0</v>
      </c>
      <c r="AI21" s="154">
        <f t="shared" si="10"/>
        <v>0</v>
      </c>
      <c r="AJ21" s="155">
        <v>0</v>
      </c>
      <c r="AK21" s="153">
        <v>0</v>
      </c>
      <c r="AL21" s="154">
        <f t="shared" si="11"/>
        <v>0</v>
      </c>
      <c r="AM21" s="155">
        <v>0</v>
      </c>
      <c r="AN21" s="153">
        <v>0</v>
      </c>
      <c r="AO21" s="154">
        <f t="shared" si="12"/>
        <v>0</v>
      </c>
      <c r="AP21" s="170">
        <v>0</v>
      </c>
    </row>
    <row r="22" spans="2:42" ht="18.75" customHeight="1" thickBot="1" x14ac:dyDescent="0.3">
      <c r="B22" s="34" t="s">
        <v>86</v>
      </c>
      <c r="C22" s="35" t="s">
        <v>73</v>
      </c>
      <c r="D22" s="34">
        <v>0</v>
      </c>
      <c r="E22" s="36" t="e">
        <f t="shared" si="0"/>
        <v>#DIV/0!</v>
      </c>
      <c r="F22" s="60">
        <v>413.5</v>
      </c>
      <c r="G22" s="34">
        <v>0</v>
      </c>
      <c r="H22" s="36" t="e">
        <f t="shared" si="1"/>
        <v>#DIV/0!</v>
      </c>
      <c r="I22" s="60">
        <v>263.5</v>
      </c>
      <c r="J22" s="34">
        <v>0</v>
      </c>
      <c r="K22" s="36" t="e">
        <f t="shared" si="2"/>
        <v>#DIV/0!</v>
      </c>
      <c r="L22" s="60">
        <v>279</v>
      </c>
      <c r="M22" s="34">
        <v>0</v>
      </c>
      <c r="N22" s="36" t="e">
        <f t="shared" si="3"/>
        <v>#DIV/0!</v>
      </c>
      <c r="O22" s="60">
        <v>294.5</v>
      </c>
      <c r="P22" s="34">
        <v>0</v>
      </c>
      <c r="Q22" s="36" t="e">
        <f t="shared" si="4"/>
        <v>#DIV/0!</v>
      </c>
      <c r="R22" s="60">
        <v>294.5</v>
      </c>
      <c r="S22" s="34">
        <v>0</v>
      </c>
      <c r="T22" s="36" t="e">
        <f t="shared" si="5"/>
        <v>#DIV/0!</v>
      </c>
      <c r="U22" s="60">
        <v>279</v>
      </c>
      <c r="V22" s="34">
        <v>0</v>
      </c>
      <c r="W22" s="36">
        <f t="shared" si="6"/>
        <v>0</v>
      </c>
      <c r="X22" s="60">
        <v>0</v>
      </c>
      <c r="Y22" s="34">
        <v>0</v>
      </c>
      <c r="Z22" s="36">
        <f t="shared" si="7"/>
        <v>0</v>
      </c>
      <c r="AA22" s="60">
        <v>0</v>
      </c>
      <c r="AB22" s="34">
        <v>0</v>
      </c>
      <c r="AC22" s="36">
        <f t="shared" si="8"/>
        <v>0</v>
      </c>
      <c r="AD22" s="60">
        <v>0</v>
      </c>
      <c r="AE22" s="34">
        <v>0</v>
      </c>
      <c r="AF22" s="36">
        <f t="shared" si="9"/>
        <v>0</v>
      </c>
      <c r="AG22" s="60">
        <v>0</v>
      </c>
      <c r="AH22" s="34">
        <v>0</v>
      </c>
      <c r="AI22" s="36">
        <f t="shared" si="10"/>
        <v>0</v>
      </c>
      <c r="AJ22" s="60">
        <v>0</v>
      </c>
      <c r="AK22" s="34">
        <v>0</v>
      </c>
      <c r="AL22" s="36">
        <f t="shared" si="11"/>
        <v>0</v>
      </c>
      <c r="AM22" s="60">
        <v>0</v>
      </c>
      <c r="AN22" s="34">
        <v>0</v>
      </c>
      <c r="AO22" s="36" t="e">
        <f t="shared" si="12"/>
        <v>#DIV/0!</v>
      </c>
      <c r="AP22" s="68">
        <v>1824</v>
      </c>
    </row>
    <row r="23" spans="2:42" ht="18.75" customHeight="1" thickTop="1" x14ac:dyDescent="0.25">
      <c r="B23" s="20" t="str">
        <f>[1]Paramètres!C13</f>
        <v>Divers</v>
      </c>
      <c r="C23" s="30" t="str">
        <f t="shared" ref="C23:C42" si="13">IF(AP23&gt;0,"X","")</f>
        <v/>
      </c>
      <c r="D23" s="153">
        <v>0</v>
      </c>
      <c r="E23" s="154">
        <f t="shared" si="0"/>
        <v>0</v>
      </c>
      <c r="F23" s="155">
        <v>0</v>
      </c>
      <c r="G23" s="153">
        <v>0</v>
      </c>
      <c r="H23" s="154">
        <f t="shared" si="1"/>
        <v>0</v>
      </c>
      <c r="I23" s="155">
        <v>0</v>
      </c>
      <c r="J23" s="153">
        <v>0</v>
      </c>
      <c r="K23" s="154">
        <f t="shared" si="2"/>
        <v>0</v>
      </c>
      <c r="L23" s="155">
        <v>0</v>
      </c>
      <c r="M23" s="153">
        <v>0</v>
      </c>
      <c r="N23" s="154">
        <f t="shared" si="3"/>
        <v>0</v>
      </c>
      <c r="O23" s="155">
        <v>0</v>
      </c>
      <c r="P23" s="153">
        <v>0</v>
      </c>
      <c r="Q23" s="154">
        <f t="shared" si="4"/>
        <v>0</v>
      </c>
      <c r="R23" s="155">
        <v>0</v>
      </c>
      <c r="S23" s="153">
        <v>0</v>
      </c>
      <c r="T23" s="154">
        <f t="shared" si="5"/>
        <v>0</v>
      </c>
      <c r="U23" s="155">
        <v>0</v>
      </c>
      <c r="V23" s="153">
        <v>0</v>
      </c>
      <c r="W23" s="154">
        <f t="shared" si="6"/>
        <v>0</v>
      </c>
      <c r="X23" s="155">
        <v>0</v>
      </c>
      <c r="Y23" s="153">
        <v>0</v>
      </c>
      <c r="Z23" s="154">
        <f t="shared" si="7"/>
        <v>0</v>
      </c>
      <c r="AA23" s="155">
        <v>0</v>
      </c>
      <c r="AB23" s="153">
        <v>0</v>
      </c>
      <c r="AC23" s="154">
        <f t="shared" si="8"/>
        <v>0</v>
      </c>
      <c r="AD23" s="155">
        <v>0</v>
      </c>
      <c r="AE23" s="153">
        <v>0</v>
      </c>
      <c r="AF23" s="154">
        <f t="shared" si="9"/>
        <v>0</v>
      </c>
      <c r="AG23" s="155">
        <v>0</v>
      </c>
      <c r="AH23" s="153">
        <v>0</v>
      </c>
      <c r="AI23" s="154">
        <f t="shared" si="10"/>
        <v>0</v>
      </c>
      <c r="AJ23" s="155">
        <v>0</v>
      </c>
      <c r="AK23" s="153">
        <v>0</v>
      </c>
      <c r="AL23" s="154">
        <f t="shared" si="11"/>
        <v>0</v>
      </c>
      <c r="AM23" s="155">
        <v>0</v>
      </c>
      <c r="AN23" s="153">
        <v>0</v>
      </c>
      <c r="AO23" s="154">
        <f t="shared" si="12"/>
        <v>0</v>
      </c>
      <c r="AP23" s="156">
        <v>0</v>
      </c>
    </row>
    <row r="24" spans="2:42" ht="18.75" customHeight="1" x14ac:dyDescent="0.25">
      <c r="B24" s="19" t="str">
        <f>[1]Paramètres!C14</f>
        <v>Lettre de promesse d'embauche</v>
      </c>
      <c r="C24" s="18" t="str">
        <f t="shared" si="13"/>
        <v/>
      </c>
      <c r="D24" s="157">
        <v>0</v>
      </c>
      <c r="E24" s="158">
        <f t="shared" si="0"/>
        <v>0</v>
      </c>
      <c r="F24" s="159">
        <v>0</v>
      </c>
      <c r="G24" s="157">
        <v>0</v>
      </c>
      <c r="H24" s="158">
        <f t="shared" si="1"/>
        <v>0</v>
      </c>
      <c r="I24" s="159">
        <v>0</v>
      </c>
      <c r="J24" s="157">
        <v>0</v>
      </c>
      <c r="K24" s="158">
        <f t="shared" si="2"/>
        <v>0</v>
      </c>
      <c r="L24" s="159">
        <v>0</v>
      </c>
      <c r="M24" s="157">
        <v>0</v>
      </c>
      <c r="N24" s="158">
        <f t="shared" si="3"/>
        <v>0</v>
      </c>
      <c r="O24" s="159">
        <v>0</v>
      </c>
      <c r="P24" s="157">
        <v>0</v>
      </c>
      <c r="Q24" s="158">
        <f t="shared" si="4"/>
        <v>0</v>
      </c>
      <c r="R24" s="159">
        <v>0</v>
      </c>
      <c r="S24" s="157">
        <v>0</v>
      </c>
      <c r="T24" s="158">
        <f t="shared" si="5"/>
        <v>0</v>
      </c>
      <c r="U24" s="159">
        <v>0</v>
      </c>
      <c r="V24" s="157">
        <v>0</v>
      </c>
      <c r="W24" s="158">
        <f t="shared" si="6"/>
        <v>0</v>
      </c>
      <c r="X24" s="159">
        <v>0</v>
      </c>
      <c r="Y24" s="157">
        <v>0</v>
      </c>
      <c r="Z24" s="158">
        <f t="shared" si="7"/>
        <v>0</v>
      </c>
      <c r="AA24" s="159">
        <v>0</v>
      </c>
      <c r="AB24" s="157">
        <v>0</v>
      </c>
      <c r="AC24" s="158">
        <f t="shared" si="8"/>
        <v>0</v>
      </c>
      <c r="AD24" s="159">
        <v>0</v>
      </c>
      <c r="AE24" s="157">
        <v>0</v>
      </c>
      <c r="AF24" s="158">
        <f t="shared" si="9"/>
        <v>0</v>
      </c>
      <c r="AG24" s="159">
        <v>0</v>
      </c>
      <c r="AH24" s="157">
        <v>0</v>
      </c>
      <c r="AI24" s="158">
        <f t="shared" si="10"/>
        <v>0</v>
      </c>
      <c r="AJ24" s="159">
        <v>0</v>
      </c>
      <c r="AK24" s="157">
        <v>0</v>
      </c>
      <c r="AL24" s="158">
        <f t="shared" si="11"/>
        <v>0</v>
      </c>
      <c r="AM24" s="159">
        <v>0</v>
      </c>
      <c r="AN24" s="157">
        <v>0</v>
      </c>
      <c r="AO24" s="158">
        <f t="shared" si="12"/>
        <v>0</v>
      </c>
      <c r="AP24" s="163">
        <v>0</v>
      </c>
    </row>
    <row r="25" spans="2:42" ht="18.75" customHeight="1" x14ac:dyDescent="0.25">
      <c r="B25" s="19" t="str">
        <f>[1]Paramètres!C15</f>
        <v>Déclaration préalable à l'embauche</v>
      </c>
      <c r="C25" s="18" t="str">
        <f t="shared" si="13"/>
        <v>X</v>
      </c>
      <c r="D25" s="157">
        <v>0</v>
      </c>
      <c r="E25" s="158">
        <f t="shared" si="0"/>
        <v>0</v>
      </c>
      <c r="F25" s="159">
        <v>0</v>
      </c>
      <c r="G25" s="157">
        <v>0</v>
      </c>
      <c r="H25" s="158">
        <f t="shared" si="1"/>
        <v>0</v>
      </c>
      <c r="I25" s="159">
        <v>0</v>
      </c>
      <c r="J25" s="157">
        <v>2</v>
      </c>
      <c r="K25" s="158">
        <f t="shared" si="2"/>
        <v>10</v>
      </c>
      <c r="L25" s="159">
        <v>20</v>
      </c>
      <c r="M25" s="157">
        <v>0</v>
      </c>
      <c r="N25" s="158">
        <f t="shared" si="3"/>
        <v>0</v>
      </c>
      <c r="O25" s="159">
        <v>0</v>
      </c>
      <c r="P25" s="157">
        <v>0</v>
      </c>
      <c r="Q25" s="158">
        <f t="shared" si="4"/>
        <v>0</v>
      </c>
      <c r="R25" s="159">
        <v>0</v>
      </c>
      <c r="S25" s="157">
        <v>1</v>
      </c>
      <c r="T25" s="158">
        <f t="shared" si="5"/>
        <v>10</v>
      </c>
      <c r="U25" s="159">
        <v>10</v>
      </c>
      <c r="V25" s="157">
        <v>0</v>
      </c>
      <c r="W25" s="158">
        <f t="shared" si="6"/>
        <v>0</v>
      </c>
      <c r="X25" s="159">
        <v>0</v>
      </c>
      <c r="Y25" s="157">
        <v>0</v>
      </c>
      <c r="Z25" s="158">
        <f t="shared" si="7"/>
        <v>0</v>
      </c>
      <c r="AA25" s="159">
        <v>0</v>
      </c>
      <c r="AB25" s="157">
        <v>0</v>
      </c>
      <c r="AC25" s="158">
        <f t="shared" si="8"/>
        <v>0</v>
      </c>
      <c r="AD25" s="159">
        <v>0</v>
      </c>
      <c r="AE25" s="157">
        <v>0</v>
      </c>
      <c r="AF25" s="158">
        <f t="shared" si="9"/>
        <v>0</v>
      </c>
      <c r="AG25" s="159">
        <v>0</v>
      </c>
      <c r="AH25" s="157">
        <v>0</v>
      </c>
      <c r="AI25" s="158">
        <f t="shared" si="10"/>
        <v>0</v>
      </c>
      <c r="AJ25" s="159">
        <v>0</v>
      </c>
      <c r="AK25" s="157">
        <v>0</v>
      </c>
      <c r="AL25" s="158">
        <f t="shared" si="11"/>
        <v>0</v>
      </c>
      <c r="AM25" s="159">
        <v>0</v>
      </c>
      <c r="AN25" s="157">
        <v>3</v>
      </c>
      <c r="AO25" s="158">
        <f t="shared" si="12"/>
        <v>10</v>
      </c>
      <c r="AP25" s="163">
        <v>30</v>
      </c>
    </row>
    <row r="26" spans="2:42" ht="18.75" customHeight="1" x14ac:dyDescent="0.25">
      <c r="B26" s="19" t="str">
        <f>[1]Paramètres!C16</f>
        <v>Contrat de travail classique</v>
      </c>
      <c r="C26" s="18" t="str">
        <f t="shared" si="13"/>
        <v/>
      </c>
      <c r="D26" s="157">
        <v>0</v>
      </c>
      <c r="E26" s="158">
        <f t="shared" si="0"/>
        <v>0</v>
      </c>
      <c r="F26" s="159">
        <v>0</v>
      </c>
      <c r="G26" s="157">
        <v>0</v>
      </c>
      <c r="H26" s="158">
        <f t="shared" si="1"/>
        <v>0</v>
      </c>
      <c r="I26" s="159">
        <v>0</v>
      </c>
      <c r="J26" s="157">
        <v>0</v>
      </c>
      <c r="K26" s="158">
        <f t="shared" si="2"/>
        <v>0</v>
      </c>
      <c r="L26" s="159">
        <v>0</v>
      </c>
      <c r="M26" s="157">
        <v>0</v>
      </c>
      <c r="N26" s="158">
        <f t="shared" si="3"/>
        <v>0</v>
      </c>
      <c r="O26" s="159">
        <v>0</v>
      </c>
      <c r="P26" s="157">
        <v>0</v>
      </c>
      <c r="Q26" s="158">
        <f t="shared" si="4"/>
        <v>0</v>
      </c>
      <c r="R26" s="159">
        <v>0</v>
      </c>
      <c r="S26" s="157">
        <v>0</v>
      </c>
      <c r="T26" s="158">
        <f t="shared" si="5"/>
        <v>0</v>
      </c>
      <c r="U26" s="159">
        <v>0</v>
      </c>
      <c r="V26" s="157">
        <v>0</v>
      </c>
      <c r="W26" s="158">
        <f t="shared" si="6"/>
        <v>0</v>
      </c>
      <c r="X26" s="159">
        <v>0</v>
      </c>
      <c r="Y26" s="157">
        <v>0</v>
      </c>
      <c r="Z26" s="158">
        <f t="shared" si="7"/>
        <v>0</v>
      </c>
      <c r="AA26" s="159">
        <v>0</v>
      </c>
      <c r="AB26" s="157">
        <v>0</v>
      </c>
      <c r="AC26" s="158">
        <f t="shared" si="8"/>
        <v>0</v>
      </c>
      <c r="AD26" s="159">
        <v>0</v>
      </c>
      <c r="AE26" s="157">
        <v>0</v>
      </c>
      <c r="AF26" s="158">
        <f t="shared" si="9"/>
        <v>0</v>
      </c>
      <c r="AG26" s="159">
        <v>0</v>
      </c>
      <c r="AH26" s="157">
        <v>0</v>
      </c>
      <c r="AI26" s="158">
        <f t="shared" si="10"/>
        <v>0</v>
      </c>
      <c r="AJ26" s="159">
        <v>0</v>
      </c>
      <c r="AK26" s="157">
        <v>0</v>
      </c>
      <c r="AL26" s="158">
        <f t="shared" si="11"/>
        <v>0</v>
      </c>
      <c r="AM26" s="159">
        <v>0</v>
      </c>
      <c r="AN26" s="157">
        <v>0</v>
      </c>
      <c r="AO26" s="158">
        <f t="shared" si="12"/>
        <v>0</v>
      </c>
      <c r="AP26" s="163">
        <v>0</v>
      </c>
    </row>
    <row r="27" spans="2:42" ht="18.75" customHeight="1" x14ac:dyDescent="0.25">
      <c r="B27" s="19" t="str">
        <f>[1]Paramètres!C17</f>
        <v>Contrat de travail spécifique</v>
      </c>
      <c r="C27" s="18" t="str">
        <f t="shared" si="13"/>
        <v/>
      </c>
      <c r="D27" s="157">
        <v>0</v>
      </c>
      <c r="E27" s="158">
        <f t="shared" si="0"/>
        <v>0</v>
      </c>
      <c r="F27" s="159">
        <v>0</v>
      </c>
      <c r="G27" s="157">
        <v>0</v>
      </c>
      <c r="H27" s="158">
        <f t="shared" si="1"/>
        <v>0</v>
      </c>
      <c r="I27" s="159">
        <v>0</v>
      </c>
      <c r="J27" s="157">
        <v>0</v>
      </c>
      <c r="K27" s="158">
        <f t="shared" si="2"/>
        <v>0</v>
      </c>
      <c r="L27" s="159">
        <v>0</v>
      </c>
      <c r="M27" s="157">
        <v>0</v>
      </c>
      <c r="N27" s="158">
        <f t="shared" si="3"/>
        <v>0</v>
      </c>
      <c r="O27" s="159">
        <v>0</v>
      </c>
      <c r="P27" s="157">
        <v>0</v>
      </c>
      <c r="Q27" s="158">
        <f t="shared" si="4"/>
        <v>0</v>
      </c>
      <c r="R27" s="159">
        <v>0</v>
      </c>
      <c r="S27" s="157">
        <v>0</v>
      </c>
      <c r="T27" s="158">
        <f t="shared" si="5"/>
        <v>0</v>
      </c>
      <c r="U27" s="159">
        <v>0</v>
      </c>
      <c r="V27" s="157">
        <v>0</v>
      </c>
      <c r="W27" s="158">
        <f t="shared" si="6"/>
        <v>0</v>
      </c>
      <c r="X27" s="159">
        <v>0</v>
      </c>
      <c r="Y27" s="157">
        <v>0</v>
      </c>
      <c r="Z27" s="158">
        <f t="shared" si="7"/>
        <v>0</v>
      </c>
      <c r="AA27" s="159">
        <v>0</v>
      </c>
      <c r="AB27" s="157">
        <v>0</v>
      </c>
      <c r="AC27" s="158">
        <f t="shared" si="8"/>
        <v>0</v>
      </c>
      <c r="AD27" s="159">
        <v>0</v>
      </c>
      <c r="AE27" s="157">
        <v>0</v>
      </c>
      <c r="AF27" s="158">
        <f t="shared" si="9"/>
        <v>0</v>
      </c>
      <c r="AG27" s="159">
        <v>0</v>
      </c>
      <c r="AH27" s="157">
        <v>0</v>
      </c>
      <c r="AI27" s="158">
        <f t="shared" si="10"/>
        <v>0</v>
      </c>
      <c r="AJ27" s="159">
        <v>0</v>
      </c>
      <c r="AK27" s="157">
        <v>0</v>
      </c>
      <c r="AL27" s="158">
        <f t="shared" si="11"/>
        <v>0</v>
      </c>
      <c r="AM27" s="159">
        <v>0</v>
      </c>
      <c r="AN27" s="157">
        <v>0</v>
      </c>
      <c r="AO27" s="158">
        <f t="shared" si="12"/>
        <v>0</v>
      </c>
      <c r="AP27" s="163">
        <v>0</v>
      </c>
    </row>
    <row r="28" spans="2:42" ht="18.75" customHeight="1" x14ac:dyDescent="0.25">
      <c r="B28" s="19" t="str">
        <f>[1]Paramètres!C18</f>
        <v>Avenant contrat classique</v>
      </c>
      <c r="C28" s="18" t="str">
        <f t="shared" si="13"/>
        <v/>
      </c>
      <c r="D28" s="157">
        <v>0</v>
      </c>
      <c r="E28" s="158">
        <f t="shared" si="0"/>
        <v>0</v>
      </c>
      <c r="F28" s="159">
        <v>0</v>
      </c>
      <c r="G28" s="157">
        <v>0</v>
      </c>
      <c r="H28" s="158">
        <f t="shared" si="1"/>
        <v>0</v>
      </c>
      <c r="I28" s="159">
        <v>0</v>
      </c>
      <c r="J28" s="157">
        <v>0</v>
      </c>
      <c r="K28" s="158">
        <f t="shared" si="2"/>
        <v>0</v>
      </c>
      <c r="L28" s="159">
        <v>0</v>
      </c>
      <c r="M28" s="157">
        <v>0</v>
      </c>
      <c r="N28" s="158">
        <f t="shared" si="3"/>
        <v>0</v>
      </c>
      <c r="O28" s="159">
        <v>0</v>
      </c>
      <c r="P28" s="157">
        <v>0</v>
      </c>
      <c r="Q28" s="158">
        <f t="shared" si="4"/>
        <v>0</v>
      </c>
      <c r="R28" s="159">
        <v>0</v>
      </c>
      <c r="S28" s="157">
        <v>0</v>
      </c>
      <c r="T28" s="158">
        <f t="shared" si="5"/>
        <v>0</v>
      </c>
      <c r="U28" s="159">
        <v>0</v>
      </c>
      <c r="V28" s="157">
        <v>0</v>
      </c>
      <c r="W28" s="158">
        <f t="shared" si="6"/>
        <v>0</v>
      </c>
      <c r="X28" s="159">
        <v>0</v>
      </c>
      <c r="Y28" s="157">
        <v>0</v>
      </c>
      <c r="Z28" s="158">
        <f t="shared" si="7"/>
        <v>0</v>
      </c>
      <c r="AA28" s="159">
        <v>0</v>
      </c>
      <c r="AB28" s="157">
        <v>0</v>
      </c>
      <c r="AC28" s="158">
        <f t="shared" si="8"/>
        <v>0</v>
      </c>
      <c r="AD28" s="159">
        <v>0</v>
      </c>
      <c r="AE28" s="157">
        <v>0</v>
      </c>
      <c r="AF28" s="158">
        <f t="shared" si="9"/>
        <v>0</v>
      </c>
      <c r="AG28" s="159">
        <v>0</v>
      </c>
      <c r="AH28" s="157">
        <v>0</v>
      </c>
      <c r="AI28" s="158">
        <f t="shared" si="10"/>
        <v>0</v>
      </c>
      <c r="AJ28" s="159">
        <v>0</v>
      </c>
      <c r="AK28" s="157">
        <v>0</v>
      </c>
      <c r="AL28" s="158">
        <f t="shared" si="11"/>
        <v>0</v>
      </c>
      <c r="AM28" s="159">
        <v>0</v>
      </c>
      <c r="AN28" s="157">
        <v>0</v>
      </c>
      <c r="AO28" s="158">
        <f t="shared" si="12"/>
        <v>0</v>
      </c>
      <c r="AP28" s="163">
        <v>0</v>
      </c>
    </row>
    <row r="29" spans="2:42" ht="18.75" customHeight="1" x14ac:dyDescent="0.25">
      <c r="B29" s="19" t="str">
        <f>[1]Paramètres!C19</f>
        <v>Avenant contrat spécifique</v>
      </c>
      <c r="C29" s="18" t="str">
        <f t="shared" si="13"/>
        <v/>
      </c>
      <c r="D29" s="157">
        <v>0</v>
      </c>
      <c r="E29" s="158">
        <f t="shared" si="0"/>
        <v>0</v>
      </c>
      <c r="F29" s="159">
        <v>0</v>
      </c>
      <c r="G29" s="157">
        <v>0</v>
      </c>
      <c r="H29" s="158">
        <f t="shared" si="1"/>
        <v>0</v>
      </c>
      <c r="I29" s="159">
        <v>0</v>
      </c>
      <c r="J29" s="157">
        <v>0</v>
      </c>
      <c r="K29" s="158">
        <f t="shared" si="2"/>
        <v>0</v>
      </c>
      <c r="L29" s="159">
        <v>0</v>
      </c>
      <c r="M29" s="157">
        <v>0</v>
      </c>
      <c r="N29" s="158">
        <f t="shared" si="3"/>
        <v>0</v>
      </c>
      <c r="O29" s="159">
        <v>0</v>
      </c>
      <c r="P29" s="157">
        <v>0</v>
      </c>
      <c r="Q29" s="158">
        <f t="shared" si="4"/>
        <v>0</v>
      </c>
      <c r="R29" s="159">
        <v>0</v>
      </c>
      <c r="S29" s="157">
        <v>0</v>
      </c>
      <c r="T29" s="158">
        <f t="shared" si="5"/>
        <v>0</v>
      </c>
      <c r="U29" s="159">
        <v>0</v>
      </c>
      <c r="V29" s="157">
        <v>0</v>
      </c>
      <c r="W29" s="158">
        <f t="shared" si="6"/>
        <v>0</v>
      </c>
      <c r="X29" s="159">
        <v>0</v>
      </c>
      <c r="Y29" s="157">
        <v>0</v>
      </c>
      <c r="Z29" s="158">
        <f t="shared" si="7"/>
        <v>0</v>
      </c>
      <c r="AA29" s="159">
        <v>0</v>
      </c>
      <c r="AB29" s="157">
        <v>0</v>
      </c>
      <c r="AC29" s="158">
        <f t="shared" si="8"/>
        <v>0</v>
      </c>
      <c r="AD29" s="159">
        <v>0</v>
      </c>
      <c r="AE29" s="157">
        <v>0</v>
      </c>
      <c r="AF29" s="158">
        <f t="shared" si="9"/>
        <v>0</v>
      </c>
      <c r="AG29" s="159">
        <v>0</v>
      </c>
      <c r="AH29" s="157">
        <v>0</v>
      </c>
      <c r="AI29" s="158">
        <f t="shared" si="10"/>
        <v>0</v>
      </c>
      <c r="AJ29" s="159">
        <v>0</v>
      </c>
      <c r="AK29" s="157">
        <v>0</v>
      </c>
      <c r="AL29" s="158">
        <f t="shared" si="11"/>
        <v>0</v>
      </c>
      <c r="AM29" s="159">
        <v>0</v>
      </c>
      <c r="AN29" s="157">
        <v>0</v>
      </c>
      <c r="AO29" s="158">
        <f t="shared" si="12"/>
        <v>0</v>
      </c>
      <c r="AP29" s="163">
        <v>0</v>
      </c>
    </row>
    <row r="30" spans="2:42" ht="18.75" customHeight="1" x14ac:dyDescent="0.25">
      <c r="B30" s="19" t="str">
        <f>[1]Paramètres!C20</f>
        <v>Contrat CERFA appentissage</v>
      </c>
      <c r="C30" s="18" t="str">
        <f t="shared" si="13"/>
        <v/>
      </c>
      <c r="D30" s="157">
        <v>0</v>
      </c>
      <c r="E30" s="158">
        <f t="shared" si="0"/>
        <v>0</v>
      </c>
      <c r="F30" s="159">
        <v>0</v>
      </c>
      <c r="G30" s="157">
        <v>0</v>
      </c>
      <c r="H30" s="158">
        <f t="shared" si="1"/>
        <v>0</v>
      </c>
      <c r="I30" s="159">
        <v>0</v>
      </c>
      <c r="J30" s="157">
        <v>0</v>
      </c>
      <c r="K30" s="158">
        <f t="shared" si="2"/>
        <v>0</v>
      </c>
      <c r="L30" s="159">
        <v>0</v>
      </c>
      <c r="M30" s="157">
        <v>0</v>
      </c>
      <c r="N30" s="158">
        <f t="shared" si="3"/>
        <v>0</v>
      </c>
      <c r="O30" s="159">
        <v>0</v>
      </c>
      <c r="P30" s="157">
        <v>0</v>
      </c>
      <c r="Q30" s="158">
        <f t="shared" si="4"/>
        <v>0</v>
      </c>
      <c r="R30" s="159">
        <v>0</v>
      </c>
      <c r="S30" s="157">
        <v>0</v>
      </c>
      <c r="T30" s="158">
        <f t="shared" si="5"/>
        <v>0</v>
      </c>
      <c r="U30" s="159">
        <v>0</v>
      </c>
      <c r="V30" s="157">
        <v>0</v>
      </c>
      <c r="W30" s="158">
        <f t="shared" si="6"/>
        <v>0</v>
      </c>
      <c r="X30" s="159">
        <v>0</v>
      </c>
      <c r="Y30" s="157">
        <v>0</v>
      </c>
      <c r="Z30" s="158">
        <f t="shared" si="7"/>
        <v>0</v>
      </c>
      <c r="AA30" s="159">
        <v>0</v>
      </c>
      <c r="AB30" s="157">
        <v>0</v>
      </c>
      <c r="AC30" s="158">
        <f t="shared" si="8"/>
        <v>0</v>
      </c>
      <c r="AD30" s="159">
        <v>0</v>
      </c>
      <c r="AE30" s="157">
        <v>0</v>
      </c>
      <c r="AF30" s="158">
        <f t="shared" si="9"/>
        <v>0</v>
      </c>
      <c r="AG30" s="159">
        <v>0</v>
      </c>
      <c r="AH30" s="157">
        <v>0</v>
      </c>
      <c r="AI30" s="158">
        <f t="shared" si="10"/>
        <v>0</v>
      </c>
      <c r="AJ30" s="159">
        <v>0</v>
      </c>
      <c r="AK30" s="157">
        <v>0</v>
      </c>
      <c r="AL30" s="158">
        <f t="shared" si="11"/>
        <v>0</v>
      </c>
      <c r="AM30" s="159">
        <v>0</v>
      </c>
      <c r="AN30" s="157">
        <v>0</v>
      </c>
      <c r="AO30" s="158">
        <f t="shared" si="12"/>
        <v>0</v>
      </c>
      <c r="AP30" s="163">
        <v>0</v>
      </c>
    </row>
    <row r="31" spans="2:42" ht="18.75" customHeight="1" x14ac:dyDescent="0.25">
      <c r="B31" s="19" t="str">
        <f>[1]Paramètres!C21</f>
        <v>Constat de rupture à l'amiable CDD</v>
      </c>
      <c r="C31" s="18" t="str">
        <f t="shared" si="13"/>
        <v/>
      </c>
      <c r="D31" s="157">
        <v>0</v>
      </c>
      <c r="E31" s="158">
        <f t="shared" si="0"/>
        <v>0</v>
      </c>
      <c r="F31" s="159">
        <v>0</v>
      </c>
      <c r="G31" s="157">
        <v>0</v>
      </c>
      <c r="H31" s="158">
        <f t="shared" si="1"/>
        <v>0</v>
      </c>
      <c r="I31" s="159">
        <v>0</v>
      </c>
      <c r="J31" s="157">
        <v>0</v>
      </c>
      <c r="K31" s="158">
        <f t="shared" si="2"/>
        <v>0</v>
      </c>
      <c r="L31" s="159">
        <v>0</v>
      </c>
      <c r="M31" s="157">
        <v>0</v>
      </c>
      <c r="N31" s="158">
        <f t="shared" si="3"/>
        <v>0</v>
      </c>
      <c r="O31" s="159">
        <v>0</v>
      </c>
      <c r="P31" s="157">
        <v>0</v>
      </c>
      <c r="Q31" s="158">
        <f t="shared" si="4"/>
        <v>0</v>
      </c>
      <c r="R31" s="159">
        <v>0</v>
      </c>
      <c r="S31" s="157">
        <v>0</v>
      </c>
      <c r="T31" s="158">
        <f t="shared" si="5"/>
        <v>0</v>
      </c>
      <c r="U31" s="159">
        <v>0</v>
      </c>
      <c r="V31" s="157">
        <v>0</v>
      </c>
      <c r="W31" s="158">
        <f t="shared" si="6"/>
        <v>0</v>
      </c>
      <c r="X31" s="159">
        <v>0</v>
      </c>
      <c r="Y31" s="157">
        <v>0</v>
      </c>
      <c r="Z31" s="158">
        <f t="shared" si="7"/>
        <v>0</v>
      </c>
      <c r="AA31" s="159">
        <v>0</v>
      </c>
      <c r="AB31" s="157">
        <v>0</v>
      </c>
      <c r="AC31" s="158">
        <f t="shared" si="8"/>
        <v>0</v>
      </c>
      <c r="AD31" s="159">
        <v>0</v>
      </c>
      <c r="AE31" s="157">
        <v>0</v>
      </c>
      <c r="AF31" s="158">
        <f t="shared" si="9"/>
        <v>0</v>
      </c>
      <c r="AG31" s="159">
        <v>0</v>
      </c>
      <c r="AH31" s="157">
        <v>0</v>
      </c>
      <c r="AI31" s="158">
        <f t="shared" si="10"/>
        <v>0</v>
      </c>
      <c r="AJ31" s="159">
        <v>0</v>
      </c>
      <c r="AK31" s="157">
        <v>0</v>
      </c>
      <c r="AL31" s="158">
        <f t="shared" si="11"/>
        <v>0</v>
      </c>
      <c r="AM31" s="159">
        <v>0</v>
      </c>
      <c r="AN31" s="157">
        <v>0</v>
      </c>
      <c r="AO31" s="158">
        <f t="shared" si="12"/>
        <v>0</v>
      </c>
      <c r="AP31" s="163">
        <v>0</v>
      </c>
    </row>
    <row r="32" spans="2:42" ht="18.75" customHeight="1" x14ac:dyDescent="0.25">
      <c r="B32" s="19" t="str">
        <f>[1]Paramètres!C22</f>
        <v>Rupture contrat d'apprentissage</v>
      </c>
      <c r="C32" s="18" t="str">
        <f t="shared" si="13"/>
        <v/>
      </c>
      <c r="D32" s="157">
        <v>0</v>
      </c>
      <c r="E32" s="158">
        <f t="shared" si="0"/>
        <v>0</v>
      </c>
      <c r="F32" s="159">
        <v>0</v>
      </c>
      <c r="G32" s="157">
        <v>0</v>
      </c>
      <c r="H32" s="158">
        <f t="shared" si="1"/>
        <v>0</v>
      </c>
      <c r="I32" s="159">
        <v>0</v>
      </c>
      <c r="J32" s="157">
        <v>0</v>
      </c>
      <c r="K32" s="158">
        <f t="shared" si="2"/>
        <v>0</v>
      </c>
      <c r="L32" s="159">
        <v>0</v>
      </c>
      <c r="M32" s="157">
        <v>0</v>
      </c>
      <c r="N32" s="158">
        <f t="shared" si="3"/>
        <v>0</v>
      </c>
      <c r="O32" s="159">
        <v>0</v>
      </c>
      <c r="P32" s="157">
        <v>0</v>
      </c>
      <c r="Q32" s="158">
        <f t="shared" si="4"/>
        <v>0</v>
      </c>
      <c r="R32" s="159">
        <v>0</v>
      </c>
      <c r="S32" s="157">
        <v>0</v>
      </c>
      <c r="T32" s="158">
        <f t="shared" si="5"/>
        <v>0</v>
      </c>
      <c r="U32" s="159">
        <v>0</v>
      </c>
      <c r="V32" s="157">
        <v>0</v>
      </c>
      <c r="W32" s="158">
        <f t="shared" si="6"/>
        <v>0</v>
      </c>
      <c r="X32" s="159">
        <v>0</v>
      </c>
      <c r="Y32" s="157">
        <v>0</v>
      </c>
      <c r="Z32" s="158">
        <f t="shared" si="7"/>
        <v>0</v>
      </c>
      <c r="AA32" s="159">
        <v>0</v>
      </c>
      <c r="AB32" s="157">
        <v>0</v>
      </c>
      <c r="AC32" s="158">
        <f t="shared" si="8"/>
        <v>0</v>
      </c>
      <c r="AD32" s="159">
        <v>0</v>
      </c>
      <c r="AE32" s="157">
        <v>0</v>
      </c>
      <c r="AF32" s="158">
        <f t="shared" si="9"/>
        <v>0</v>
      </c>
      <c r="AG32" s="159">
        <v>0</v>
      </c>
      <c r="AH32" s="157">
        <v>0</v>
      </c>
      <c r="AI32" s="158">
        <f t="shared" si="10"/>
        <v>0</v>
      </c>
      <c r="AJ32" s="159">
        <v>0</v>
      </c>
      <c r="AK32" s="157">
        <v>0</v>
      </c>
      <c r="AL32" s="158">
        <f t="shared" si="11"/>
        <v>0</v>
      </c>
      <c r="AM32" s="159">
        <v>0</v>
      </c>
      <c r="AN32" s="157">
        <v>0</v>
      </c>
      <c r="AO32" s="158">
        <f t="shared" si="12"/>
        <v>0</v>
      </c>
      <c r="AP32" s="163">
        <v>0</v>
      </c>
    </row>
    <row r="33" spans="2:42" ht="18.75" customHeight="1" x14ac:dyDescent="0.25">
      <c r="B33" s="21" t="str">
        <f>[1]Paramètres!C23</f>
        <v>Documents de fin de contrat</v>
      </c>
      <c r="C33" s="31" t="str">
        <f t="shared" si="13"/>
        <v>X</v>
      </c>
      <c r="D33" s="164">
        <v>0</v>
      </c>
      <c r="E33" s="165">
        <f t="shared" si="0"/>
        <v>0</v>
      </c>
      <c r="F33" s="166">
        <v>0</v>
      </c>
      <c r="G33" s="164">
        <v>1</v>
      </c>
      <c r="H33" s="165">
        <f t="shared" si="1"/>
        <v>22</v>
      </c>
      <c r="I33" s="166">
        <v>22</v>
      </c>
      <c r="J33" s="164">
        <v>0</v>
      </c>
      <c r="K33" s="165">
        <f t="shared" si="2"/>
        <v>0</v>
      </c>
      <c r="L33" s="166">
        <v>0</v>
      </c>
      <c r="M33" s="164">
        <v>0</v>
      </c>
      <c r="N33" s="165">
        <f t="shared" si="3"/>
        <v>0</v>
      </c>
      <c r="O33" s="166">
        <v>0</v>
      </c>
      <c r="P33" s="164">
        <v>0</v>
      </c>
      <c r="Q33" s="165">
        <f t="shared" si="4"/>
        <v>0</v>
      </c>
      <c r="R33" s="166">
        <v>0</v>
      </c>
      <c r="S33" s="164">
        <v>0</v>
      </c>
      <c r="T33" s="165">
        <f t="shared" si="5"/>
        <v>0</v>
      </c>
      <c r="U33" s="166">
        <v>0</v>
      </c>
      <c r="V33" s="164">
        <v>0</v>
      </c>
      <c r="W33" s="165">
        <f t="shared" si="6"/>
        <v>0</v>
      </c>
      <c r="X33" s="166">
        <v>0</v>
      </c>
      <c r="Y33" s="164">
        <v>0</v>
      </c>
      <c r="Z33" s="165">
        <f t="shared" si="7"/>
        <v>0</v>
      </c>
      <c r="AA33" s="166">
        <v>0</v>
      </c>
      <c r="AB33" s="164">
        <v>0</v>
      </c>
      <c r="AC33" s="165">
        <f t="shared" si="8"/>
        <v>0</v>
      </c>
      <c r="AD33" s="166">
        <v>0</v>
      </c>
      <c r="AE33" s="164">
        <v>0</v>
      </c>
      <c r="AF33" s="165">
        <f t="shared" si="9"/>
        <v>0</v>
      </c>
      <c r="AG33" s="166">
        <v>0</v>
      </c>
      <c r="AH33" s="164">
        <v>0</v>
      </c>
      <c r="AI33" s="165">
        <f t="shared" si="10"/>
        <v>0</v>
      </c>
      <c r="AJ33" s="166">
        <v>0</v>
      </c>
      <c r="AK33" s="164">
        <v>0</v>
      </c>
      <c r="AL33" s="165">
        <f t="shared" si="11"/>
        <v>0</v>
      </c>
      <c r="AM33" s="166">
        <v>0</v>
      </c>
      <c r="AN33" s="164">
        <v>1</v>
      </c>
      <c r="AO33" s="165">
        <f t="shared" si="12"/>
        <v>22</v>
      </c>
      <c r="AP33" s="170">
        <v>22</v>
      </c>
    </row>
    <row r="34" spans="2:42" ht="18.75" customHeight="1" x14ac:dyDescent="0.25">
      <c r="B34" s="20" t="str">
        <f>[1]Paramètres!C24</f>
        <v>Déclaration accident de travail</v>
      </c>
      <c r="C34" s="30" t="str">
        <f t="shared" si="13"/>
        <v>X</v>
      </c>
      <c r="D34" s="153">
        <v>0</v>
      </c>
      <c r="E34" s="154">
        <f t="shared" si="0"/>
        <v>0</v>
      </c>
      <c r="F34" s="155">
        <v>0</v>
      </c>
      <c r="G34" s="153">
        <v>0</v>
      </c>
      <c r="H34" s="154">
        <f t="shared" si="1"/>
        <v>0</v>
      </c>
      <c r="I34" s="155">
        <v>0</v>
      </c>
      <c r="J34" s="153">
        <v>1</v>
      </c>
      <c r="K34" s="154">
        <f t="shared" si="2"/>
        <v>30</v>
      </c>
      <c r="L34" s="155">
        <v>30</v>
      </c>
      <c r="M34" s="153">
        <v>0</v>
      </c>
      <c r="N34" s="154">
        <f t="shared" si="3"/>
        <v>0</v>
      </c>
      <c r="O34" s="155">
        <v>0</v>
      </c>
      <c r="P34" s="153">
        <v>0</v>
      </c>
      <c r="Q34" s="154">
        <f t="shared" si="4"/>
        <v>0</v>
      </c>
      <c r="R34" s="155">
        <v>0</v>
      </c>
      <c r="S34" s="153">
        <v>0</v>
      </c>
      <c r="T34" s="154">
        <f t="shared" si="5"/>
        <v>0</v>
      </c>
      <c r="U34" s="155">
        <v>0</v>
      </c>
      <c r="V34" s="153">
        <v>0</v>
      </c>
      <c r="W34" s="154">
        <f t="shared" si="6"/>
        <v>0</v>
      </c>
      <c r="X34" s="155">
        <v>0</v>
      </c>
      <c r="Y34" s="153">
        <v>0</v>
      </c>
      <c r="Z34" s="154">
        <f t="shared" si="7"/>
        <v>0</v>
      </c>
      <c r="AA34" s="155">
        <v>0</v>
      </c>
      <c r="AB34" s="153">
        <v>0</v>
      </c>
      <c r="AC34" s="154">
        <f t="shared" si="8"/>
        <v>0</v>
      </c>
      <c r="AD34" s="155">
        <v>0</v>
      </c>
      <c r="AE34" s="153">
        <v>0</v>
      </c>
      <c r="AF34" s="154">
        <f t="shared" si="9"/>
        <v>0</v>
      </c>
      <c r="AG34" s="155">
        <v>0</v>
      </c>
      <c r="AH34" s="153">
        <v>0</v>
      </c>
      <c r="AI34" s="154">
        <f t="shared" si="10"/>
        <v>0</v>
      </c>
      <c r="AJ34" s="155">
        <v>0</v>
      </c>
      <c r="AK34" s="153">
        <v>0</v>
      </c>
      <c r="AL34" s="154">
        <f t="shared" si="11"/>
        <v>0</v>
      </c>
      <c r="AM34" s="155">
        <v>0</v>
      </c>
      <c r="AN34" s="153">
        <v>1</v>
      </c>
      <c r="AO34" s="154">
        <f t="shared" si="12"/>
        <v>30</v>
      </c>
      <c r="AP34" s="156">
        <v>30</v>
      </c>
    </row>
    <row r="35" spans="2:42" ht="18.75" customHeight="1" x14ac:dyDescent="0.25">
      <c r="B35" s="21" t="str">
        <f>[1]Paramètres!C25</f>
        <v>DSN évenementielle</v>
      </c>
      <c r="C35" s="31" t="str">
        <f t="shared" si="13"/>
        <v/>
      </c>
      <c r="D35" s="164">
        <v>0</v>
      </c>
      <c r="E35" s="165">
        <f t="shared" si="0"/>
        <v>0</v>
      </c>
      <c r="F35" s="166">
        <v>0</v>
      </c>
      <c r="G35" s="164">
        <v>0</v>
      </c>
      <c r="H35" s="165">
        <f t="shared" si="1"/>
        <v>0</v>
      </c>
      <c r="I35" s="166">
        <v>0</v>
      </c>
      <c r="J35" s="164">
        <v>0</v>
      </c>
      <c r="K35" s="165">
        <f t="shared" si="2"/>
        <v>0</v>
      </c>
      <c r="L35" s="166">
        <v>0</v>
      </c>
      <c r="M35" s="164">
        <v>0</v>
      </c>
      <c r="N35" s="165">
        <f t="shared" si="3"/>
        <v>0</v>
      </c>
      <c r="O35" s="166">
        <v>0</v>
      </c>
      <c r="P35" s="164">
        <v>0</v>
      </c>
      <c r="Q35" s="165">
        <f t="shared" si="4"/>
        <v>0</v>
      </c>
      <c r="R35" s="166">
        <v>0</v>
      </c>
      <c r="S35" s="164">
        <v>0</v>
      </c>
      <c r="T35" s="165">
        <f t="shared" si="5"/>
        <v>0</v>
      </c>
      <c r="U35" s="166">
        <v>0</v>
      </c>
      <c r="V35" s="164">
        <v>0</v>
      </c>
      <c r="W35" s="165">
        <f t="shared" si="6"/>
        <v>0</v>
      </c>
      <c r="X35" s="166">
        <v>0</v>
      </c>
      <c r="Y35" s="164">
        <v>0</v>
      </c>
      <c r="Z35" s="165">
        <f t="shared" si="7"/>
        <v>0</v>
      </c>
      <c r="AA35" s="166">
        <v>0</v>
      </c>
      <c r="AB35" s="164">
        <v>0</v>
      </c>
      <c r="AC35" s="165">
        <f t="shared" si="8"/>
        <v>0</v>
      </c>
      <c r="AD35" s="166">
        <v>0</v>
      </c>
      <c r="AE35" s="164">
        <v>0</v>
      </c>
      <c r="AF35" s="165">
        <f t="shared" si="9"/>
        <v>0</v>
      </c>
      <c r="AG35" s="166">
        <v>0</v>
      </c>
      <c r="AH35" s="164">
        <v>0</v>
      </c>
      <c r="AI35" s="165">
        <f t="shared" si="10"/>
        <v>0</v>
      </c>
      <c r="AJ35" s="166">
        <v>0</v>
      </c>
      <c r="AK35" s="164">
        <v>0</v>
      </c>
      <c r="AL35" s="165">
        <f t="shared" si="11"/>
        <v>0</v>
      </c>
      <c r="AM35" s="166">
        <v>0</v>
      </c>
      <c r="AN35" s="164">
        <v>0</v>
      </c>
      <c r="AO35" s="165">
        <f t="shared" si="12"/>
        <v>0</v>
      </c>
      <c r="AP35" s="170">
        <v>0</v>
      </c>
    </row>
    <row r="36" spans="2:42" ht="18.75" customHeight="1" x14ac:dyDescent="0.25">
      <c r="B36" s="20" t="str">
        <f>[1]Paramètres!C26</f>
        <v>Avenant de renouvell. périoade essai</v>
      </c>
      <c r="C36" s="30" t="str">
        <f t="shared" si="13"/>
        <v/>
      </c>
      <c r="D36" s="153">
        <v>0</v>
      </c>
      <c r="E36" s="154">
        <f t="shared" si="0"/>
        <v>0</v>
      </c>
      <c r="F36" s="155">
        <v>0</v>
      </c>
      <c r="G36" s="153">
        <v>0</v>
      </c>
      <c r="H36" s="154">
        <f t="shared" si="1"/>
        <v>0</v>
      </c>
      <c r="I36" s="155">
        <v>0</v>
      </c>
      <c r="J36" s="153">
        <v>0</v>
      </c>
      <c r="K36" s="154">
        <f t="shared" si="2"/>
        <v>0</v>
      </c>
      <c r="L36" s="155">
        <v>0</v>
      </c>
      <c r="M36" s="153">
        <v>0</v>
      </c>
      <c r="N36" s="154">
        <f t="shared" si="3"/>
        <v>0</v>
      </c>
      <c r="O36" s="155">
        <v>0</v>
      </c>
      <c r="P36" s="153">
        <v>0</v>
      </c>
      <c r="Q36" s="154">
        <f t="shared" si="4"/>
        <v>0</v>
      </c>
      <c r="R36" s="155">
        <v>0</v>
      </c>
      <c r="S36" s="153">
        <v>0</v>
      </c>
      <c r="T36" s="154">
        <f t="shared" si="5"/>
        <v>0</v>
      </c>
      <c r="U36" s="155">
        <v>0</v>
      </c>
      <c r="V36" s="153">
        <v>0</v>
      </c>
      <c r="W36" s="154">
        <f t="shared" si="6"/>
        <v>0</v>
      </c>
      <c r="X36" s="155">
        <v>0</v>
      </c>
      <c r="Y36" s="153">
        <v>0</v>
      </c>
      <c r="Z36" s="154">
        <f t="shared" si="7"/>
        <v>0</v>
      </c>
      <c r="AA36" s="155">
        <v>0</v>
      </c>
      <c r="AB36" s="153">
        <v>0</v>
      </c>
      <c r="AC36" s="154">
        <f t="shared" si="8"/>
        <v>0</v>
      </c>
      <c r="AD36" s="155">
        <v>0</v>
      </c>
      <c r="AE36" s="153">
        <v>0</v>
      </c>
      <c r="AF36" s="154">
        <f t="shared" si="9"/>
        <v>0</v>
      </c>
      <c r="AG36" s="155">
        <v>0</v>
      </c>
      <c r="AH36" s="153">
        <v>0</v>
      </c>
      <c r="AI36" s="154">
        <f t="shared" si="10"/>
        <v>0</v>
      </c>
      <c r="AJ36" s="155">
        <v>0</v>
      </c>
      <c r="AK36" s="153">
        <v>0</v>
      </c>
      <c r="AL36" s="154">
        <f t="shared" si="11"/>
        <v>0</v>
      </c>
      <c r="AM36" s="155">
        <v>0</v>
      </c>
      <c r="AN36" s="153">
        <v>0</v>
      </c>
      <c r="AO36" s="154">
        <f t="shared" si="12"/>
        <v>0</v>
      </c>
      <c r="AP36" s="156">
        <v>0</v>
      </c>
    </row>
    <row r="37" spans="2:42" ht="18.75" customHeight="1" x14ac:dyDescent="0.25">
      <c r="B37" s="19" t="str">
        <f>[1]Paramètres!C27</f>
        <v>Courrier info fin de période d'essai</v>
      </c>
      <c r="C37" s="18" t="str">
        <f t="shared" si="13"/>
        <v/>
      </c>
      <c r="D37" s="157">
        <v>0</v>
      </c>
      <c r="E37" s="158">
        <f t="shared" si="0"/>
        <v>0</v>
      </c>
      <c r="F37" s="159">
        <v>0</v>
      </c>
      <c r="G37" s="157">
        <v>0</v>
      </c>
      <c r="H37" s="158">
        <f t="shared" si="1"/>
        <v>0</v>
      </c>
      <c r="I37" s="159">
        <v>0</v>
      </c>
      <c r="J37" s="157">
        <v>0</v>
      </c>
      <c r="K37" s="158">
        <f t="shared" si="2"/>
        <v>0</v>
      </c>
      <c r="L37" s="159">
        <v>0</v>
      </c>
      <c r="M37" s="157">
        <v>0</v>
      </c>
      <c r="N37" s="158">
        <f t="shared" si="3"/>
        <v>0</v>
      </c>
      <c r="O37" s="159">
        <v>0</v>
      </c>
      <c r="P37" s="157">
        <v>0</v>
      </c>
      <c r="Q37" s="158">
        <f t="shared" si="4"/>
        <v>0</v>
      </c>
      <c r="R37" s="159">
        <v>0</v>
      </c>
      <c r="S37" s="157">
        <v>0</v>
      </c>
      <c r="T37" s="158">
        <f t="shared" si="5"/>
        <v>0</v>
      </c>
      <c r="U37" s="159">
        <v>0</v>
      </c>
      <c r="V37" s="157">
        <v>0</v>
      </c>
      <c r="W37" s="158">
        <f t="shared" si="6"/>
        <v>0</v>
      </c>
      <c r="X37" s="159">
        <v>0</v>
      </c>
      <c r="Y37" s="157">
        <v>0</v>
      </c>
      <c r="Z37" s="158">
        <f t="shared" si="7"/>
        <v>0</v>
      </c>
      <c r="AA37" s="159">
        <v>0</v>
      </c>
      <c r="AB37" s="157">
        <v>0</v>
      </c>
      <c r="AC37" s="158">
        <f t="shared" si="8"/>
        <v>0</v>
      </c>
      <c r="AD37" s="159">
        <v>0</v>
      </c>
      <c r="AE37" s="157">
        <v>0</v>
      </c>
      <c r="AF37" s="158">
        <f t="shared" si="9"/>
        <v>0</v>
      </c>
      <c r="AG37" s="159">
        <v>0</v>
      </c>
      <c r="AH37" s="157">
        <v>0</v>
      </c>
      <c r="AI37" s="158">
        <f t="shared" si="10"/>
        <v>0</v>
      </c>
      <c r="AJ37" s="159">
        <v>0</v>
      </c>
      <c r="AK37" s="157">
        <v>0</v>
      </c>
      <c r="AL37" s="158">
        <f t="shared" si="11"/>
        <v>0</v>
      </c>
      <c r="AM37" s="159">
        <v>0</v>
      </c>
      <c r="AN37" s="157">
        <v>0</v>
      </c>
      <c r="AO37" s="158">
        <f t="shared" si="12"/>
        <v>0</v>
      </c>
      <c r="AP37" s="163">
        <v>0</v>
      </c>
    </row>
    <row r="38" spans="2:42" ht="18.75" customHeight="1" x14ac:dyDescent="0.25">
      <c r="B38" s="21" t="str">
        <f>[1]Paramètres!C28</f>
        <v>Courrier rupture période d'essai</v>
      </c>
      <c r="C38" s="31" t="str">
        <f t="shared" si="13"/>
        <v/>
      </c>
      <c r="D38" s="164">
        <v>0</v>
      </c>
      <c r="E38" s="165">
        <f t="shared" si="0"/>
        <v>0</v>
      </c>
      <c r="F38" s="166">
        <v>0</v>
      </c>
      <c r="G38" s="164">
        <v>0</v>
      </c>
      <c r="H38" s="165">
        <f t="shared" si="1"/>
        <v>0</v>
      </c>
      <c r="I38" s="166">
        <v>0</v>
      </c>
      <c r="J38" s="164">
        <v>0</v>
      </c>
      <c r="K38" s="165">
        <f t="shared" si="2"/>
        <v>0</v>
      </c>
      <c r="L38" s="166">
        <v>0</v>
      </c>
      <c r="M38" s="164">
        <v>0</v>
      </c>
      <c r="N38" s="165">
        <f t="shared" si="3"/>
        <v>0</v>
      </c>
      <c r="O38" s="166">
        <v>0</v>
      </c>
      <c r="P38" s="164">
        <v>0</v>
      </c>
      <c r="Q38" s="165">
        <f t="shared" si="4"/>
        <v>0</v>
      </c>
      <c r="R38" s="166">
        <v>0</v>
      </c>
      <c r="S38" s="164">
        <v>0</v>
      </c>
      <c r="T38" s="165">
        <f t="shared" si="5"/>
        <v>0</v>
      </c>
      <c r="U38" s="166">
        <v>0</v>
      </c>
      <c r="V38" s="164">
        <v>0</v>
      </c>
      <c r="W38" s="165">
        <f t="shared" si="6"/>
        <v>0</v>
      </c>
      <c r="X38" s="166">
        <v>0</v>
      </c>
      <c r="Y38" s="164">
        <v>0</v>
      </c>
      <c r="Z38" s="165">
        <f t="shared" si="7"/>
        <v>0</v>
      </c>
      <c r="AA38" s="166">
        <v>0</v>
      </c>
      <c r="AB38" s="164">
        <v>0</v>
      </c>
      <c r="AC38" s="165">
        <f t="shared" si="8"/>
        <v>0</v>
      </c>
      <c r="AD38" s="166">
        <v>0</v>
      </c>
      <c r="AE38" s="164">
        <v>0</v>
      </c>
      <c r="AF38" s="165">
        <f t="shared" si="9"/>
        <v>0</v>
      </c>
      <c r="AG38" s="166">
        <v>0</v>
      </c>
      <c r="AH38" s="164">
        <v>0</v>
      </c>
      <c r="AI38" s="165">
        <f t="shared" si="10"/>
        <v>0</v>
      </c>
      <c r="AJ38" s="166">
        <v>0</v>
      </c>
      <c r="AK38" s="164">
        <v>0</v>
      </c>
      <c r="AL38" s="165">
        <f t="shared" si="11"/>
        <v>0</v>
      </c>
      <c r="AM38" s="166">
        <v>0</v>
      </c>
      <c r="AN38" s="164">
        <v>0</v>
      </c>
      <c r="AO38" s="165">
        <f t="shared" si="12"/>
        <v>0</v>
      </c>
      <c r="AP38" s="170">
        <v>0</v>
      </c>
    </row>
    <row r="39" spans="2:42" ht="18.75" customHeight="1" x14ac:dyDescent="0.25">
      <c r="B39" s="20" t="str">
        <f>[1]Paramètres!C29</f>
        <v>Simul bulletin salaire</v>
      </c>
      <c r="C39" s="30" t="str">
        <f t="shared" si="13"/>
        <v>X</v>
      </c>
      <c r="D39" s="153">
        <v>0</v>
      </c>
      <c r="E39" s="154">
        <f t="shared" si="0"/>
        <v>0</v>
      </c>
      <c r="F39" s="155">
        <v>0</v>
      </c>
      <c r="G39" s="153">
        <v>0</v>
      </c>
      <c r="H39" s="154">
        <f t="shared" si="1"/>
        <v>0</v>
      </c>
      <c r="I39" s="155">
        <v>0</v>
      </c>
      <c r="J39" s="153">
        <v>2</v>
      </c>
      <c r="K39" s="154">
        <f t="shared" si="2"/>
        <v>15</v>
      </c>
      <c r="L39" s="155">
        <v>30</v>
      </c>
      <c r="M39" s="153">
        <v>0</v>
      </c>
      <c r="N39" s="154">
        <f t="shared" si="3"/>
        <v>0</v>
      </c>
      <c r="O39" s="155">
        <v>0</v>
      </c>
      <c r="P39" s="153">
        <v>0</v>
      </c>
      <c r="Q39" s="154">
        <f t="shared" si="4"/>
        <v>0</v>
      </c>
      <c r="R39" s="155">
        <v>0</v>
      </c>
      <c r="S39" s="153">
        <v>0</v>
      </c>
      <c r="T39" s="154">
        <f t="shared" si="5"/>
        <v>0</v>
      </c>
      <c r="U39" s="155">
        <v>0</v>
      </c>
      <c r="V39" s="153">
        <v>0</v>
      </c>
      <c r="W39" s="154">
        <f t="shared" si="6"/>
        <v>0</v>
      </c>
      <c r="X39" s="155">
        <v>0</v>
      </c>
      <c r="Y39" s="153">
        <v>0</v>
      </c>
      <c r="Z39" s="154">
        <f t="shared" si="7"/>
        <v>0</v>
      </c>
      <c r="AA39" s="155">
        <v>0</v>
      </c>
      <c r="AB39" s="153">
        <v>0</v>
      </c>
      <c r="AC39" s="154">
        <f t="shared" si="8"/>
        <v>0</v>
      </c>
      <c r="AD39" s="155">
        <v>0</v>
      </c>
      <c r="AE39" s="153">
        <v>0</v>
      </c>
      <c r="AF39" s="154">
        <f t="shared" si="9"/>
        <v>0</v>
      </c>
      <c r="AG39" s="155">
        <v>0</v>
      </c>
      <c r="AH39" s="153">
        <v>0</v>
      </c>
      <c r="AI39" s="154">
        <f t="shared" si="10"/>
        <v>0</v>
      </c>
      <c r="AJ39" s="155">
        <v>0</v>
      </c>
      <c r="AK39" s="153">
        <v>0</v>
      </c>
      <c r="AL39" s="154">
        <f t="shared" si="11"/>
        <v>0</v>
      </c>
      <c r="AM39" s="155">
        <v>0</v>
      </c>
      <c r="AN39" s="153">
        <v>2</v>
      </c>
      <c r="AO39" s="154">
        <f t="shared" si="12"/>
        <v>15</v>
      </c>
      <c r="AP39" s="156">
        <v>30</v>
      </c>
    </row>
    <row r="40" spans="2:42" ht="18.75" customHeight="1" x14ac:dyDescent="0.25">
      <c r="B40" s="19" t="str">
        <f>[1]Paramètres!C30</f>
        <v>Estimation indemnité départ</v>
      </c>
      <c r="C40" s="18" t="str">
        <f t="shared" si="13"/>
        <v>X</v>
      </c>
      <c r="D40" s="157">
        <v>0</v>
      </c>
      <c r="E40" s="158">
        <f t="shared" si="0"/>
        <v>0</v>
      </c>
      <c r="F40" s="159">
        <v>0</v>
      </c>
      <c r="G40" s="157">
        <v>0</v>
      </c>
      <c r="H40" s="158">
        <f t="shared" si="1"/>
        <v>0</v>
      </c>
      <c r="I40" s="159">
        <v>0</v>
      </c>
      <c r="J40" s="157">
        <v>0</v>
      </c>
      <c r="K40" s="158">
        <f t="shared" si="2"/>
        <v>0</v>
      </c>
      <c r="L40" s="159">
        <v>0</v>
      </c>
      <c r="M40" s="157">
        <v>0</v>
      </c>
      <c r="N40" s="158">
        <f t="shared" si="3"/>
        <v>0</v>
      </c>
      <c r="O40" s="159">
        <v>0</v>
      </c>
      <c r="P40" s="157">
        <v>1</v>
      </c>
      <c r="Q40" s="158">
        <f t="shared" si="4"/>
        <v>25</v>
      </c>
      <c r="R40" s="159">
        <v>25</v>
      </c>
      <c r="S40" s="157">
        <v>0</v>
      </c>
      <c r="T40" s="158">
        <f t="shared" si="5"/>
        <v>0</v>
      </c>
      <c r="U40" s="159">
        <v>0</v>
      </c>
      <c r="V40" s="157">
        <v>0</v>
      </c>
      <c r="W40" s="158">
        <f t="shared" si="6"/>
        <v>0</v>
      </c>
      <c r="X40" s="159">
        <v>0</v>
      </c>
      <c r="Y40" s="157">
        <v>0</v>
      </c>
      <c r="Z40" s="158">
        <f t="shared" si="7"/>
        <v>0</v>
      </c>
      <c r="AA40" s="159">
        <v>0</v>
      </c>
      <c r="AB40" s="157">
        <v>0</v>
      </c>
      <c r="AC40" s="158">
        <f t="shared" si="8"/>
        <v>0</v>
      </c>
      <c r="AD40" s="159">
        <v>0</v>
      </c>
      <c r="AE40" s="157">
        <v>0</v>
      </c>
      <c r="AF40" s="158">
        <f t="shared" si="9"/>
        <v>0</v>
      </c>
      <c r="AG40" s="159">
        <v>0</v>
      </c>
      <c r="AH40" s="157">
        <v>0</v>
      </c>
      <c r="AI40" s="158">
        <f t="shared" si="10"/>
        <v>0</v>
      </c>
      <c r="AJ40" s="159">
        <v>0</v>
      </c>
      <c r="AK40" s="157">
        <v>0</v>
      </c>
      <c r="AL40" s="158">
        <f t="shared" si="11"/>
        <v>0</v>
      </c>
      <c r="AM40" s="159">
        <v>0</v>
      </c>
      <c r="AN40" s="157">
        <v>1</v>
      </c>
      <c r="AO40" s="158">
        <f t="shared" si="12"/>
        <v>25</v>
      </c>
      <c r="AP40" s="163">
        <v>25</v>
      </c>
    </row>
    <row r="41" spans="2:42" ht="18.75" customHeight="1" x14ac:dyDescent="0.25">
      <c r="B41" s="19" t="str">
        <f>[1]Paramètres!C31</f>
        <v>Lettre d'avertissement</v>
      </c>
      <c r="C41" s="18" t="str">
        <f t="shared" si="13"/>
        <v/>
      </c>
      <c r="D41" s="157">
        <v>0</v>
      </c>
      <c r="E41" s="158">
        <f t="shared" si="0"/>
        <v>0</v>
      </c>
      <c r="F41" s="159">
        <v>0</v>
      </c>
      <c r="G41" s="157">
        <v>0</v>
      </c>
      <c r="H41" s="158">
        <f t="shared" si="1"/>
        <v>0</v>
      </c>
      <c r="I41" s="159">
        <v>0</v>
      </c>
      <c r="J41" s="157">
        <v>0</v>
      </c>
      <c r="K41" s="158">
        <f t="shared" si="2"/>
        <v>0</v>
      </c>
      <c r="L41" s="159">
        <v>0</v>
      </c>
      <c r="M41" s="157">
        <v>0</v>
      </c>
      <c r="N41" s="158">
        <f t="shared" si="3"/>
        <v>0</v>
      </c>
      <c r="O41" s="159">
        <v>0</v>
      </c>
      <c r="P41" s="157">
        <v>0</v>
      </c>
      <c r="Q41" s="158">
        <f t="shared" si="4"/>
        <v>0</v>
      </c>
      <c r="R41" s="159">
        <v>0</v>
      </c>
      <c r="S41" s="157">
        <v>0</v>
      </c>
      <c r="T41" s="158">
        <f t="shared" si="5"/>
        <v>0</v>
      </c>
      <c r="U41" s="159">
        <v>0</v>
      </c>
      <c r="V41" s="157">
        <v>0</v>
      </c>
      <c r="W41" s="158">
        <f t="shared" si="6"/>
        <v>0</v>
      </c>
      <c r="X41" s="159">
        <v>0</v>
      </c>
      <c r="Y41" s="157">
        <v>0</v>
      </c>
      <c r="Z41" s="158">
        <f t="shared" si="7"/>
        <v>0</v>
      </c>
      <c r="AA41" s="159">
        <v>0</v>
      </c>
      <c r="AB41" s="157">
        <v>0</v>
      </c>
      <c r="AC41" s="158">
        <f t="shared" si="8"/>
        <v>0</v>
      </c>
      <c r="AD41" s="159">
        <v>0</v>
      </c>
      <c r="AE41" s="157">
        <v>0</v>
      </c>
      <c r="AF41" s="158">
        <f t="shared" si="9"/>
        <v>0</v>
      </c>
      <c r="AG41" s="159">
        <v>0</v>
      </c>
      <c r="AH41" s="157">
        <v>0</v>
      </c>
      <c r="AI41" s="158">
        <f t="shared" si="10"/>
        <v>0</v>
      </c>
      <c r="AJ41" s="159">
        <v>0</v>
      </c>
      <c r="AK41" s="157">
        <v>0</v>
      </c>
      <c r="AL41" s="158">
        <f t="shared" si="11"/>
        <v>0</v>
      </c>
      <c r="AM41" s="159">
        <v>0</v>
      </c>
      <c r="AN41" s="157">
        <v>0</v>
      </c>
      <c r="AO41" s="158">
        <f t="shared" si="12"/>
        <v>0</v>
      </c>
      <c r="AP41" s="163">
        <v>0</v>
      </c>
    </row>
    <row r="42" spans="2:42" ht="18.75" customHeight="1" x14ac:dyDescent="0.25">
      <c r="B42" s="19" t="str">
        <f>[1]Paramètres!C32</f>
        <v>Courrier salariés / administratif</v>
      </c>
      <c r="C42" s="18" t="str">
        <f t="shared" si="13"/>
        <v/>
      </c>
      <c r="D42" s="157">
        <v>0</v>
      </c>
      <c r="E42" s="158">
        <f t="shared" si="0"/>
        <v>0</v>
      </c>
      <c r="F42" s="159">
        <v>0</v>
      </c>
      <c r="G42" s="157">
        <v>0</v>
      </c>
      <c r="H42" s="158">
        <f t="shared" si="1"/>
        <v>0</v>
      </c>
      <c r="I42" s="159">
        <v>0</v>
      </c>
      <c r="J42" s="157">
        <v>0</v>
      </c>
      <c r="K42" s="158">
        <f t="shared" si="2"/>
        <v>0</v>
      </c>
      <c r="L42" s="159">
        <v>0</v>
      </c>
      <c r="M42" s="157">
        <v>0</v>
      </c>
      <c r="N42" s="158">
        <f t="shared" si="3"/>
        <v>0</v>
      </c>
      <c r="O42" s="159">
        <v>0</v>
      </c>
      <c r="P42" s="157">
        <v>0</v>
      </c>
      <c r="Q42" s="158">
        <f t="shared" si="4"/>
        <v>0</v>
      </c>
      <c r="R42" s="159">
        <v>0</v>
      </c>
      <c r="S42" s="157">
        <v>0</v>
      </c>
      <c r="T42" s="158">
        <f t="shared" si="5"/>
        <v>0</v>
      </c>
      <c r="U42" s="159">
        <v>0</v>
      </c>
      <c r="V42" s="157">
        <v>0</v>
      </c>
      <c r="W42" s="158">
        <f t="shared" si="6"/>
        <v>0</v>
      </c>
      <c r="X42" s="159">
        <v>0</v>
      </c>
      <c r="Y42" s="157">
        <v>0</v>
      </c>
      <c r="Z42" s="158">
        <f t="shared" si="7"/>
        <v>0</v>
      </c>
      <c r="AA42" s="159">
        <v>0</v>
      </c>
      <c r="AB42" s="157">
        <v>0</v>
      </c>
      <c r="AC42" s="158">
        <f t="shared" si="8"/>
        <v>0</v>
      </c>
      <c r="AD42" s="159">
        <v>0</v>
      </c>
      <c r="AE42" s="157">
        <v>0</v>
      </c>
      <c r="AF42" s="158">
        <f t="shared" si="9"/>
        <v>0</v>
      </c>
      <c r="AG42" s="159">
        <v>0</v>
      </c>
      <c r="AH42" s="157">
        <v>0</v>
      </c>
      <c r="AI42" s="158">
        <f t="shared" si="10"/>
        <v>0</v>
      </c>
      <c r="AJ42" s="159">
        <v>0</v>
      </c>
      <c r="AK42" s="157">
        <v>0</v>
      </c>
      <c r="AL42" s="158">
        <f t="shared" si="11"/>
        <v>0</v>
      </c>
      <c r="AM42" s="159">
        <v>0</v>
      </c>
      <c r="AN42" s="157">
        <v>0</v>
      </c>
      <c r="AO42" s="158">
        <f t="shared" si="12"/>
        <v>0</v>
      </c>
      <c r="AP42" s="163">
        <v>0</v>
      </c>
    </row>
    <row r="43" spans="2:42" ht="18.75" customHeight="1" thickBot="1" x14ac:dyDescent="0.3">
      <c r="B43" s="39" t="s">
        <v>87</v>
      </c>
      <c r="C43" s="40" t="s">
        <v>73</v>
      </c>
      <c r="D43" s="39">
        <v>0</v>
      </c>
      <c r="E43" s="41">
        <f t="shared" si="0"/>
        <v>0</v>
      </c>
      <c r="F43" s="61">
        <v>0</v>
      </c>
      <c r="G43" s="39">
        <v>0</v>
      </c>
      <c r="H43" s="41" t="e">
        <f t="shared" si="1"/>
        <v>#DIV/0!</v>
      </c>
      <c r="I43" s="61">
        <v>22</v>
      </c>
      <c r="J43" s="39">
        <v>0</v>
      </c>
      <c r="K43" s="41" t="e">
        <f t="shared" si="2"/>
        <v>#DIV/0!</v>
      </c>
      <c r="L43" s="61">
        <v>80</v>
      </c>
      <c r="M43" s="39">
        <v>0</v>
      </c>
      <c r="N43" s="41">
        <f t="shared" si="3"/>
        <v>0</v>
      </c>
      <c r="O43" s="61">
        <v>0</v>
      </c>
      <c r="P43" s="39">
        <v>0</v>
      </c>
      <c r="Q43" s="41" t="e">
        <f t="shared" si="4"/>
        <v>#DIV/0!</v>
      </c>
      <c r="R43" s="61">
        <v>25</v>
      </c>
      <c r="S43" s="39">
        <v>0</v>
      </c>
      <c r="T43" s="41" t="e">
        <f t="shared" si="5"/>
        <v>#DIV/0!</v>
      </c>
      <c r="U43" s="61">
        <v>10</v>
      </c>
      <c r="V43" s="39">
        <v>0</v>
      </c>
      <c r="W43" s="41">
        <f t="shared" si="6"/>
        <v>0</v>
      </c>
      <c r="X43" s="61">
        <v>0</v>
      </c>
      <c r="Y43" s="39">
        <v>0</v>
      </c>
      <c r="Z43" s="41">
        <f t="shared" si="7"/>
        <v>0</v>
      </c>
      <c r="AA43" s="61">
        <v>0</v>
      </c>
      <c r="AB43" s="39">
        <v>0</v>
      </c>
      <c r="AC43" s="41">
        <f t="shared" si="8"/>
        <v>0</v>
      </c>
      <c r="AD43" s="61">
        <v>0</v>
      </c>
      <c r="AE43" s="39">
        <v>0</v>
      </c>
      <c r="AF43" s="41">
        <f t="shared" si="9"/>
        <v>0</v>
      </c>
      <c r="AG43" s="61">
        <v>0</v>
      </c>
      <c r="AH43" s="39">
        <v>0</v>
      </c>
      <c r="AI43" s="41">
        <f t="shared" si="10"/>
        <v>0</v>
      </c>
      <c r="AJ43" s="61">
        <v>0</v>
      </c>
      <c r="AK43" s="39">
        <v>0</v>
      </c>
      <c r="AL43" s="41">
        <f t="shared" si="11"/>
        <v>0</v>
      </c>
      <c r="AM43" s="61">
        <v>0</v>
      </c>
      <c r="AN43" s="39">
        <v>0</v>
      </c>
      <c r="AO43" s="41" t="e">
        <f t="shared" si="12"/>
        <v>#DIV/0!</v>
      </c>
      <c r="AP43" s="70">
        <v>137</v>
      </c>
    </row>
    <row r="44" spans="2:42" ht="18.75" customHeight="1" thickTop="1" x14ac:dyDescent="0.25">
      <c r="B44" s="19" t="str">
        <f>[1]Paramètres!C33</f>
        <v>Licenciement économique individuel</v>
      </c>
      <c r="C44" s="18" t="str">
        <f t="shared" ref="C44:C66" si="14">IF(AP44&gt;0,"X","")</f>
        <v/>
      </c>
      <c r="D44" s="157">
        <v>0</v>
      </c>
      <c r="E44" s="158">
        <f t="shared" si="0"/>
        <v>0</v>
      </c>
      <c r="F44" s="159">
        <v>0</v>
      </c>
      <c r="G44" s="160">
        <v>0</v>
      </c>
      <c r="H44" s="158">
        <f t="shared" si="1"/>
        <v>0</v>
      </c>
      <c r="I44" s="161">
        <v>0</v>
      </c>
      <c r="J44" s="162">
        <v>0</v>
      </c>
      <c r="K44" s="158">
        <f t="shared" si="2"/>
        <v>0</v>
      </c>
      <c r="L44" s="159">
        <v>0</v>
      </c>
      <c r="M44" s="160">
        <v>0</v>
      </c>
      <c r="N44" s="158">
        <f t="shared" si="3"/>
        <v>0</v>
      </c>
      <c r="O44" s="161">
        <v>0</v>
      </c>
      <c r="P44" s="162">
        <v>0</v>
      </c>
      <c r="Q44" s="158">
        <f t="shared" si="4"/>
        <v>0</v>
      </c>
      <c r="R44" s="159">
        <v>0</v>
      </c>
      <c r="S44" s="160">
        <v>0</v>
      </c>
      <c r="T44" s="158">
        <f t="shared" si="5"/>
        <v>0</v>
      </c>
      <c r="U44" s="161">
        <v>0</v>
      </c>
      <c r="V44" s="162">
        <v>0</v>
      </c>
      <c r="W44" s="158">
        <f t="shared" si="6"/>
        <v>0</v>
      </c>
      <c r="X44" s="159">
        <v>0</v>
      </c>
      <c r="Y44" s="160">
        <v>0</v>
      </c>
      <c r="Z44" s="158">
        <f t="shared" si="7"/>
        <v>0</v>
      </c>
      <c r="AA44" s="161">
        <v>0</v>
      </c>
      <c r="AB44" s="162">
        <v>0</v>
      </c>
      <c r="AC44" s="158">
        <f t="shared" si="8"/>
        <v>0</v>
      </c>
      <c r="AD44" s="159">
        <v>0</v>
      </c>
      <c r="AE44" s="160">
        <v>0</v>
      </c>
      <c r="AF44" s="158">
        <f t="shared" si="9"/>
        <v>0</v>
      </c>
      <c r="AG44" s="161">
        <v>0</v>
      </c>
      <c r="AH44" s="162">
        <v>0</v>
      </c>
      <c r="AI44" s="158">
        <f t="shared" si="10"/>
        <v>0</v>
      </c>
      <c r="AJ44" s="159">
        <v>0</v>
      </c>
      <c r="AK44" s="160">
        <v>0</v>
      </c>
      <c r="AL44" s="158">
        <f t="shared" si="11"/>
        <v>0</v>
      </c>
      <c r="AM44" s="159">
        <v>0</v>
      </c>
      <c r="AN44" s="157">
        <v>0</v>
      </c>
      <c r="AO44" s="158">
        <f t="shared" si="12"/>
        <v>0</v>
      </c>
      <c r="AP44" s="163">
        <v>0</v>
      </c>
    </row>
    <row r="45" spans="2:42" ht="18.75" customHeight="1" x14ac:dyDescent="0.25">
      <c r="B45" s="19" t="str">
        <f>[1]Paramètres!C34</f>
        <v>Licenciement économique collectif</v>
      </c>
      <c r="C45" s="18" t="str">
        <f t="shared" si="14"/>
        <v/>
      </c>
      <c r="D45" s="157">
        <v>0</v>
      </c>
      <c r="E45" s="158">
        <f t="shared" si="0"/>
        <v>0</v>
      </c>
      <c r="F45" s="159">
        <v>0</v>
      </c>
      <c r="G45" s="160">
        <v>0</v>
      </c>
      <c r="H45" s="158">
        <f t="shared" si="1"/>
        <v>0</v>
      </c>
      <c r="I45" s="161">
        <v>0</v>
      </c>
      <c r="J45" s="162">
        <v>0</v>
      </c>
      <c r="K45" s="158">
        <f t="shared" si="2"/>
        <v>0</v>
      </c>
      <c r="L45" s="159">
        <v>0</v>
      </c>
      <c r="M45" s="160">
        <v>0</v>
      </c>
      <c r="N45" s="158">
        <f t="shared" si="3"/>
        <v>0</v>
      </c>
      <c r="O45" s="161">
        <v>0</v>
      </c>
      <c r="P45" s="162">
        <v>0</v>
      </c>
      <c r="Q45" s="158">
        <f t="shared" si="4"/>
        <v>0</v>
      </c>
      <c r="R45" s="159">
        <v>0</v>
      </c>
      <c r="S45" s="160">
        <v>0</v>
      </c>
      <c r="T45" s="158">
        <f t="shared" si="5"/>
        <v>0</v>
      </c>
      <c r="U45" s="161">
        <v>0</v>
      </c>
      <c r="V45" s="162">
        <v>0</v>
      </c>
      <c r="W45" s="158">
        <f t="shared" si="6"/>
        <v>0</v>
      </c>
      <c r="X45" s="159">
        <v>0</v>
      </c>
      <c r="Y45" s="160">
        <v>0</v>
      </c>
      <c r="Z45" s="158">
        <f t="shared" si="7"/>
        <v>0</v>
      </c>
      <c r="AA45" s="161">
        <v>0</v>
      </c>
      <c r="AB45" s="162">
        <v>0</v>
      </c>
      <c r="AC45" s="158">
        <f t="shared" si="8"/>
        <v>0</v>
      </c>
      <c r="AD45" s="159">
        <v>0</v>
      </c>
      <c r="AE45" s="160">
        <v>0</v>
      </c>
      <c r="AF45" s="158">
        <f t="shared" si="9"/>
        <v>0</v>
      </c>
      <c r="AG45" s="161">
        <v>0</v>
      </c>
      <c r="AH45" s="162">
        <v>0</v>
      </c>
      <c r="AI45" s="158">
        <f t="shared" si="10"/>
        <v>0</v>
      </c>
      <c r="AJ45" s="159">
        <v>0</v>
      </c>
      <c r="AK45" s="160">
        <v>0</v>
      </c>
      <c r="AL45" s="158">
        <f t="shared" si="11"/>
        <v>0</v>
      </c>
      <c r="AM45" s="159">
        <v>0</v>
      </c>
      <c r="AN45" s="157">
        <v>0</v>
      </c>
      <c r="AO45" s="158">
        <f t="shared" si="12"/>
        <v>0</v>
      </c>
      <c r="AP45" s="163">
        <v>0</v>
      </c>
    </row>
    <row r="46" spans="2:42" ht="18.75" customHeight="1" x14ac:dyDescent="0.25">
      <c r="B46" s="19" t="str">
        <f>[1]Paramètres!C35</f>
        <v>Licenciement inaptitude</v>
      </c>
      <c r="C46" s="18" t="str">
        <f t="shared" si="14"/>
        <v/>
      </c>
      <c r="D46" s="157">
        <v>0</v>
      </c>
      <c r="E46" s="158">
        <f t="shared" si="0"/>
        <v>0</v>
      </c>
      <c r="F46" s="159">
        <v>0</v>
      </c>
      <c r="G46" s="160">
        <v>0</v>
      </c>
      <c r="H46" s="158">
        <f t="shared" si="1"/>
        <v>0</v>
      </c>
      <c r="I46" s="161">
        <v>0</v>
      </c>
      <c r="J46" s="162">
        <v>0</v>
      </c>
      <c r="K46" s="158">
        <f t="shared" si="2"/>
        <v>0</v>
      </c>
      <c r="L46" s="159">
        <v>0</v>
      </c>
      <c r="M46" s="160">
        <v>0</v>
      </c>
      <c r="N46" s="158">
        <f t="shared" si="3"/>
        <v>0</v>
      </c>
      <c r="O46" s="161">
        <v>0</v>
      </c>
      <c r="P46" s="162">
        <v>0</v>
      </c>
      <c r="Q46" s="158">
        <f t="shared" si="4"/>
        <v>0</v>
      </c>
      <c r="R46" s="159">
        <v>0</v>
      </c>
      <c r="S46" s="160">
        <v>0</v>
      </c>
      <c r="T46" s="158">
        <f t="shared" si="5"/>
        <v>0</v>
      </c>
      <c r="U46" s="161">
        <v>0</v>
      </c>
      <c r="V46" s="162">
        <v>0</v>
      </c>
      <c r="W46" s="158">
        <f t="shared" si="6"/>
        <v>0</v>
      </c>
      <c r="X46" s="159">
        <v>0</v>
      </c>
      <c r="Y46" s="160">
        <v>0</v>
      </c>
      <c r="Z46" s="158">
        <f t="shared" si="7"/>
        <v>0</v>
      </c>
      <c r="AA46" s="161">
        <v>0</v>
      </c>
      <c r="AB46" s="162">
        <v>0</v>
      </c>
      <c r="AC46" s="158">
        <f t="shared" si="8"/>
        <v>0</v>
      </c>
      <c r="AD46" s="159">
        <v>0</v>
      </c>
      <c r="AE46" s="160">
        <v>0</v>
      </c>
      <c r="AF46" s="158">
        <f t="shared" si="9"/>
        <v>0</v>
      </c>
      <c r="AG46" s="161">
        <v>0</v>
      </c>
      <c r="AH46" s="162">
        <v>0</v>
      </c>
      <c r="AI46" s="158">
        <f t="shared" si="10"/>
        <v>0</v>
      </c>
      <c r="AJ46" s="159">
        <v>0</v>
      </c>
      <c r="AK46" s="160">
        <v>0</v>
      </c>
      <c r="AL46" s="158">
        <f t="shared" si="11"/>
        <v>0</v>
      </c>
      <c r="AM46" s="159">
        <v>0</v>
      </c>
      <c r="AN46" s="157">
        <v>0</v>
      </c>
      <c r="AO46" s="158">
        <f t="shared" si="12"/>
        <v>0</v>
      </c>
      <c r="AP46" s="163">
        <v>0</v>
      </c>
    </row>
    <row r="47" spans="2:42" ht="18.75" customHeight="1" x14ac:dyDescent="0.25">
      <c r="B47" s="19" t="str">
        <f>[1]Paramètres!C36</f>
        <v>Licenciement motif personnel</v>
      </c>
      <c r="C47" s="18" t="str">
        <f t="shared" si="14"/>
        <v/>
      </c>
      <c r="D47" s="157">
        <v>0</v>
      </c>
      <c r="E47" s="158">
        <f t="shared" si="0"/>
        <v>0</v>
      </c>
      <c r="F47" s="159">
        <v>0</v>
      </c>
      <c r="G47" s="160">
        <v>0</v>
      </c>
      <c r="H47" s="158">
        <f t="shared" si="1"/>
        <v>0</v>
      </c>
      <c r="I47" s="161">
        <v>0</v>
      </c>
      <c r="J47" s="162">
        <v>0</v>
      </c>
      <c r="K47" s="158">
        <f t="shared" si="2"/>
        <v>0</v>
      </c>
      <c r="L47" s="159">
        <v>0</v>
      </c>
      <c r="M47" s="160">
        <v>0</v>
      </c>
      <c r="N47" s="158">
        <f t="shared" si="3"/>
        <v>0</v>
      </c>
      <c r="O47" s="161">
        <v>0</v>
      </c>
      <c r="P47" s="162">
        <v>0</v>
      </c>
      <c r="Q47" s="158">
        <f t="shared" si="4"/>
        <v>0</v>
      </c>
      <c r="R47" s="159">
        <v>0</v>
      </c>
      <c r="S47" s="160">
        <v>0</v>
      </c>
      <c r="T47" s="158">
        <f t="shared" si="5"/>
        <v>0</v>
      </c>
      <c r="U47" s="161">
        <v>0</v>
      </c>
      <c r="V47" s="162">
        <v>0</v>
      </c>
      <c r="W47" s="158">
        <f t="shared" si="6"/>
        <v>0</v>
      </c>
      <c r="X47" s="159">
        <v>0</v>
      </c>
      <c r="Y47" s="160">
        <v>0</v>
      </c>
      <c r="Z47" s="158">
        <f t="shared" si="7"/>
        <v>0</v>
      </c>
      <c r="AA47" s="161">
        <v>0</v>
      </c>
      <c r="AB47" s="162">
        <v>0</v>
      </c>
      <c r="AC47" s="158">
        <f t="shared" si="8"/>
        <v>0</v>
      </c>
      <c r="AD47" s="159">
        <v>0</v>
      </c>
      <c r="AE47" s="160">
        <v>0</v>
      </c>
      <c r="AF47" s="158">
        <f t="shared" si="9"/>
        <v>0</v>
      </c>
      <c r="AG47" s="161">
        <v>0</v>
      </c>
      <c r="AH47" s="162">
        <v>0</v>
      </c>
      <c r="AI47" s="158">
        <f t="shared" si="10"/>
        <v>0</v>
      </c>
      <c r="AJ47" s="159">
        <v>0</v>
      </c>
      <c r="AK47" s="160">
        <v>0</v>
      </c>
      <c r="AL47" s="158">
        <f t="shared" si="11"/>
        <v>0</v>
      </c>
      <c r="AM47" s="159">
        <v>0</v>
      </c>
      <c r="AN47" s="157">
        <v>0</v>
      </c>
      <c r="AO47" s="158">
        <f t="shared" si="12"/>
        <v>0</v>
      </c>
      <c r="AP47" s="163">
        <v>0</v>
      </c>
    </row>
    <row r="48" spans="2:42" ht="18.75" customHeight="1" x14ac:dyDescent="0.25">
      <c r="B48" s="19" t="str">
        <f>[1]Paramètres!C37</f>
        <v>Licenciement fin de chantier</v>
      </c>
      <c r="C48" s="18" t="str">
        <f t="shared" si="14"/>
        <v/>
      </c>
      <c r="D48" s="157">
        <v>0</v>
      </c>
      <c r="E48" s="158">
        <f t="shared" si="0"/>
        <v>0</v>
      </c>
      <c r="F48" s="159">
        <v>0</v>
      </c>
      <c r="G48" s="160">
        <v>0</v>
      </c>
      <c r="H48" s="158">
        <f t="shared" si="1"/>
        <v>0</v>
      </c>
      <c r="I48" s="161">
        <v>0</v>
      </c>
      <c r="J48" s="162">
        <v>0</v>
      </c>
      <c r="K48" s="158">
        <f t="shared" si="2"/>
        <v>0</v>
      </c>
      <c r="L48" s="159">
        <v>0</v>
      </c>
      <c r="M48" s="160">
        <v>0</v>
      </c>
      <c r="N48" s="158">
        <f t="shared" si="3"/>
        <v>0</v>
      </c>
      <c r="O48" s="161">
        <v>0</v>
      </c>
      <c r="P48" s="162">
        <v>0</v>
      </c>
      <c r="Q48" s="158">
        <f t="shared" si="4"/>
        <v>0</v>
      </c>
      <c r="R48" s="159">
        <v>0</v>
      </c>
      <c r="S48" s="160">
        <v>0</v>
      </c>
      <c r="T48" s="158">
        <f t="shared" si="5"/>
        <v>0</v>
      </c>
      <c r="U48" s="161">
        <v>0</v>
      </c>
      <c r="V48" s="162">
        <v>0</v>
      </c>
      <c r="W48" s="158">
        <f t="shared" si="6"/>
        <v>0</v>
      </c>
      <c r="X48" s="159">
        <v>0</v>
      </c>
      <c r="Y48" s="160">
        <v>0</v>
      </c>
      <c r="Z48" s="158">
        <f t="shared" si="7"/>
        <v>0</v>
      </c>
      <c r="AA48" s="161">
        <v>0</v>
      </c>
      <c r="AB48" s="162">
        <v>0</v>
      </c>
      <c r="AC48" s="158">
        <f t="shared" si="8"/>
        <v>0</v>
      </c>
      <c r="AD48" s="159">
        <v>0</v>
      </c>
      <c r="AE48" s="160">
        <v>0</v>
      </c>
      <c r="AF48" s="158">
        <f t="shared" si="9"/>
        <v>0</v>
      </c>
      <c r="AG48" s="161">
        <v>0</v>
      </c>
      <c r="AH48" s="162">
        <v>0</v>
      </c>
      <c r="AI48" s="158">
        <f t="shared" si="10"/>
        <v>0</v>
      </c>
      <c r="AJ48" s="159">
        <v>0</v>
      </c>
      <c r="AK48" s="160">
        <v>0</v>
      </c>
      <c r="AL48" s="158">
        <f t="shared" si="11"/>
        <v>0</v>
      </c>
      <c r="AM48" s="159">
        <v>0</v>
      </c>
      <c r="AN48" s="157">
        <v>0</v>
      </c>
      <c r="AO48" s="158">
        <f t="shared" si="12"/>
        <v>0</v>
      </c>
      <c r="AP48" s="163">
        <v>0</v>
      </c>
    </row>
    <row r="49" spans="2:42" ht="18.75" customHeight="1" x14ac:dyDescent="0.25">
      <c r="B49" s="19" t="str">
        <f>[1]Paramètres!C38</f>
        <v>Rupture conventionnelle</v>
      </c>
      <c r="C49" s="18" t="str">
        <f t="shared" si="14"/>
        <v/>
      </c>
      <c r="D49" s="157">
        <v>0</v>
      </c>
      <c r="E49" s="158">
        <f t="shared" si="0"/>
        <v>0</v>
      </c>
      <c r="F49" s="159">
        <v>0</v>
      </c>
      <c r="G49" s="160">
        <v>0</v>
      </c>
      <c r="H49" s="158">
        <f t="shared" si="1"/>
        <v>0</v>
      </c>
      <c r="I49" s="161">
        <v>0</v>
      </c>
      <c r="J49" s="162">
        <v>0</v>
      </c>
      <c r="K49" s="158">
        <f t="shared" si="2"/>
        <v>0</v>
      </c>
      <c r="L49" s="159">
        <v>0</v>
      </c>
      <c r="M49" s="160">
        <v>0</v>
      </c>
      <c r="N49" s="158">
        <f t="shared" si="3"/>
        <v>0</v>
      </c>
      <c r="O49" s="161">
        <v>0</v>
      </c>
      <c r="P49" s="162">
        <v>0</v>
      </c>
      <c r="Q49" s="158">
        <f t="shared" si="4"/>
        <v>0</v>
      </c>
      <c r="R49" s="159">
        <v>0</v>
      </c>
      <c r="S49" s="160">
        <v>0</v>
      </c>
      <c r="T49" s="158">
        <f t="shared" si="5"/>
        <v>0</v>
      </c>
      <c r="U49" s="161">
        <v>0</v>
      </c>
      <c r="V49" s="162">
        <v>0</v>
      </c>
      <c r="W49" s="158">
        <f t="shared" si="6"/>
        <v>0</v>
      </c>
      <c r="X49" s="159">
        <v>0</v>
      </c>
      <c r="Y49" s="160">
        <v>0</v>
      </c>
      <c r="Z49" s="158">
        <f t="shared" si="7"/>
        <v>0</v>
      </c>
      <c r="AA49" s="161">
        <v>0</v>
      </c>
      <c r="AB49" s="162">
        <v>0</v>
      </c>
      <c r="AC49" s="158">
        <f t="shared" si="8"/>
        <v>0</v>
      </c>
      <c r="AD49" s="159">
        <v>0</v>
      </c>
      <c r="AE49" s="160">
        <v>0</v>
      </c>
      <c r="AF49" s="158">
        <f t="shared" si="9"/>
        <v>0</v>
      </c>
      <c r="AG49" s="161">
        <v>0</v>
      </c>
      <c r="AH49" s="162">
        <v>0</v>
      </c>
      <c r="AI49" s="158">
        <f t="shared" si="10"/>
        <v>0</v>
      </c>
      <c r="AJ49" s="159">
        <v>0</v>
      </c>
      <c r="AK49" s="160">
        <v>0</v>
      </c>
      <c r="AL49" s="158">
        <f t="shared" si="11"/>
        <v>0</v>
      </c>
      <c r="AM49" s="159">
        <v>0</v>
      </c>
      <c r="AN49" s="157">
        <v>0</v>
      </c>
      <c r="AO49" s="158">
        <f t="shared" si="12"/>
        <v>0</v>
      </c>
      <c r="AP49" s="163">
        <v>0</v>
      </c>
    </row>
    <row r="50" spans="2:42" ht="18.75" customHeight="1" x14ac:dyDescent="0.25">
      <c r="B50" s="19" t="str">
        <f>[1]Paramètres!C39</f>
        <v>Procédure de mise à pied</v>
      </c>
      <c r="C50" s="18" t="str">
        <f t="shared" si="14"/>
        <v/>
      </c>
      <c r="D50" s="157">
        <v>0</v>
      </c>
      <c r="E50" s="158">
        <f t="shared" si="0"/>
        <v>0</v>
      </c>
      <c r="F50" s="159">
        <v>0</v>
      </c>
      <c r="G50" s="160">
        <v>0</v>
      </c>
      <c r="H50" s="158">
        <f t="shared" si="1"/>
        <v>0</v>
      </c>
      <c r="I50" s="161">
        <v>0</v>
      </c>
      <c r="J50" s="162">
        <v>0</v>
      </c>
      <c r="K50" s="158">
        <f t="shared" si="2"/>
        <v>0</v>
      </c>
      <c r="L50" s="159">
        <v>0</v>
      </c>
      <c r="M50" s="160">
        <v>0</v>
      </c>
      <c r="N50" s="158">
        <f t="shared" si="3"/>
        <v>0</v>
      </c>
      <c r="O50" s="161">
        <v>0</v>
      </c>
      <c r="P50" s="162">
        <v>0</v>
      </c>
      <c r="Q50" s="158">
        <f t="shared" si="4"/>
        <v>0</v>
      </c>
      <c r="R50" s="159">
        <v>0</v>
      </c>
      <c r="S50" s="160">
        <v>0</v>
      </c>
      <c r="T50" s="158">
        <f t="shared" si="5"/>
        <v>0</v>
      </c>
      <c r="U50" s="161">
        <v>0</v>
      </c>
      <c r="V50" s="162">
        <v>0</v>
      </c>
      <c r="W50" s="158">
        <f t="shared" si="6"/>
        <v>0</v>
      </c>
      <c r="X50" s="159">
        <v>0</v>
      </c>
      <c r="Y50" s="160">
        <v>0</v>
      </c>
      <c r="Z50" s="158">
        <f t="shared" si="7"/>
        <v>0</v>
      </c>
      <c r="AA50" s="161">
        <v>0</v>
      </c>
      <c r="AB50" s="162">
        <v>0</v>
      </c>
      <c r="AC50" s="158">
        <f t="shared" si="8"/>
        <v>0</v>
      </c>
      <c r="AD50" s="159">
        <v>0</v>
      </c>
      <c r="AE50" s="160">
        <v>0</v>
      </c>
      <c r="AF50" s="158">
        <f t="shared" si="9"/>
        <v>0</v>
      </c>
      <c r="AG50" s="161">
        <v>0</v>
      </c>
      <c r="AH50" s="162">
        <v>0</v>
      </c>
      <c r="AI50" s="158">
        <f t="shared" si="10"/>
        <v>0</v>
      </c>
      <c r="AJ50" s="159">
        <v>0</v>
      </c>
      <c r="AK50" s="160">
        <v>0</v>
      </c>
      <c r="AL50" s="158">
        <f t="shared" si="11"/>
        <v>0</v>
      </c>
      <c r="AM50" s="159">
        <v>0</v>
      </c>
      <c r="AN50" s="157">
        <v>0</v>
      </c>
      <c r="AO50" s="158">
        <f t="shared" si="12"/>
        <v>0</v>
      </c>
      <c r="AP50" s="163">
        <v>0</v>
      </c>
    </row>
    <row r="51" spans="2:42" ht="18.75" customHeight="1" x14ac:dyDescent="0.25">
      <c r="B51" s="19" t="str">
        <f>[1]Paramètres!C40</f>
        <v>Assist. mise en place activ. partielle</v>
      </c>
      <c r="C51" s="18" t="str">
        <f t="shared" si="14"/>
        <v/>
      </c>
      <c r="D51" s="157">
        <v>0</v>
      </c>
      <c r="E51" s="158">
        <f t="shared" si="0"/>
        <v>0</v>
      </c>
      <c r="F51" s="159">
        <v>0</v>
      </c>
      <c r="G51" s="160">
        <v>0</v>
      </c>
      <c r="H51" s="158">
        <f t="shared" si="1"/>
        <v>0</v>
      </c>
      <c r="I51" s="161">
        <v>0</v>
      </c>
      <c r="J51" s="162">
        <v>0</v>
      </c>
      <c r="K51" s="158">
        <f t="shared" si="2"/>
        <v>0</v>
      </c>
      <c r="L51" s="159">
        <v>0</v>
      </c>
      <c r="M51" s="160">
        <v>0</v>
      </c>
      <c r="N51" s="158">
        <f t="shared" si="3"/>
        <v>0</v>
      </c>
      <c r="O51" s="161">
        <v>0</v>
      </c>
      <c r="P51" s="162">
        <v>0</v>
      </c>
      <c r="Q51" s="158">
        <f t="shared" si="4"/>
        <v>0</v>
      </c>
      <c r="R51" s="159">
        <v>0</v>
      </c>
      <c r="S51" s="160">
        <v>0</v>
      </c>
      <c r="T51" s="158">
        <f t="shared" si="5"/>
        <v>0</v>
      </c>
      <c r="U51" s="161">
        <v>0</v>
      </c>
      <c r="V51" s="162">
        <v>0</v>
      </c>
      <c r="W51" s="158">
        <f t="shared" si="6"/>
        <v>0</v>
      </c>
      <c r="X51" s="159">
        <v>0</v>
      </c>
      <c r="Y51" s="160">
        <v>0</v>
      </c>
      <c r="Z51" s="158">
        <f t="shared" si="7"/>
        <v>0</v>
      </c>
      <c r="AA51" s="161">
        <v>0</v>
      </c>
      <c r="AB51" s="162">
        <v>0</v>
      </c>
      <c r="AC51" s="158">
        <f t="shared" si="8"/>
        <v>0</v>
      </c>
      <c r="AD51" s="159">
        <v>0</v>
      </c>
      <c r="AE51" s="160">
        <v>0</v>
      </c>
      <c r="AF51" s="158">
        <f t="shared" si="9"/>
        <v>0</v>
      </c>
      <c r="AG51" s="161">
        <v>0</v>
      </c>
      <c r="AH51" s="162">
        <v>0</v>
      </c>
      <c r="AI51" s="158">
        <f t="shared" si="10"/>
        <v>0</v>
      </c>
      <c r="AJ51" s="159">
        <v>0</v>
      </c>
      <c r="AK51" s="160">
        <v>0</v>
      </c>
      <c r="AL51" s="158">
        <f t="shared" si="11"/>
        <v>0</v>
      </c>
      <c r="AM51" s="159">
        <v>0</v>
      </c>
      <c r="AN51" s="157">
        <v>0</v>
      </c>
      <c r="AO51" s="158">
        <f t="shared" si="12"/>
        <v>0</v>
      </c>
      <c r="AP51" s="163">
        <v>0</v>
      </c>
    </row>
    <row r="52" spans="2:42" ht="18.75" customHeight="1" x14ac:dyDescent="0.25">
      <c r="B52" s="19" t="str">
        <f>[1]Paramètres!C41</f>
        <v>Assist. état mensuel activ. partielle</v>
      </c>
      <c r="C52" s="18" t="str">
        <f t="shared" si="14"/>
        <v/>
      </c>
      <c r="D52" s="157">
        <v>0</v>
      </c>
      <c r="E52" s="158">
        <f t="shared" si="0"/>
        <v>0</v>
      </c>
      <c r="F52" s="159">
        <v>0</v>
      </c>
      <c r="G52" s="160">
        <v>0</v>
      </c>
      <c r="H52" s="158">
        <f t="shared" si="1"/>
        <v>0</v>
      </c>
      <c r="I52" s="161">
        <v>0</v>
      </c>
      <c r="J52" s="162">
        <v>0</v>
      </c>
      <c r="K52" s="158">
        <f t="shared" si="2"/>
        <v>0</v>
      </c>
      <c r="L52" s="159">
        <v>0</v>
      </c>
      <c r="M52" s="160">
        <v>0</v>
      </c>
      <c r="N52" s="158">
        <f t="shared" si="3"/>
        <v>0</v>
      </c>
      <c r="O52" s="161">
        <v>0</v>
      </c>
      <c r="P52" s="162">
        <v>0</v>
      </c>
      <c r="Q52" s="158">
        <f t="shared" si="4"/>
        <v>0</v>
      </c>
      <c r="R52" s="159">
        <v>0</v>
      </c>
      <c r="S52" s="160">
        <v>0</v>
      </c>
      <c r="T52" s="158">
        <f t="shared" si="5"/>
        <v>0</v>
      </c>
      <c r="U52" s="161">
        <v>0</v>
      </c>
      <c r="V52" s="162">
        <v>0</v>
      </c>
      <c r="W52" s="158">
        <f t="shared" si="6"/>
        <v>0</v>
      </c>
      <c r="X52" s="159">
        <v>0</v>
      </c>
      <c r="Y52" s="160">
        <v>0</v>
      </c>
      <c r="Z52" s="158">
        <f t="shared" si="7"/>
        <v>0</v>
      </c>
      <c r="AA52" s="161">
        <v>0</v>
      </c>
      <c r="AB52" s="162">
        <v>0</v>
      </c>
      <c r="AC52" s="158">
        <f t="shared" si="8"/>
        <v>0</v>
      </c>
      <c r="AD52" s="159">
        <v>0</v>
      </c>
      <c r="AE52" s="160">
        <v>0</v>
      </c>
      <c r="AF52" s="158">
        <f t="shared" si="9"/>
        <v>0</v>
      </c>
      <c r="AG52" s="161">
        <v>0</v>
      </c>
      <c r="AH52" s="162">
        <v>0</v>
      </c>
      <c r="AI52" s="158">
        <f t="shared" si="10"/>
        <v>0</v>
      </c>
      <c r="AJ52" s="159">
        <v>0</v>
      </c>
      <c r="AK52" s="160">
        <v>0</v>
      </c>
      <c r="AL52" s="158">
        <f t="shared" si="11"/>
        <v>0</v>
      </c>
      <c r="AM52" s="159">
        <v>0</v>
      </c>
      <c r="AN52" s="157">
        <v>0</v>
      </c>
      <c r="AO52" s="158">
        <f t="shared" si="12"/>
        <v>0</v>
      </c>
      <c r="AP52" s="163">
        <v>0</v>
      </c>
    </row>
    <row r="53" spans="2:42" ht="18.75" customHeight="1" x14ac:dyDescent="0.25">
      <c r="B53" s="19" t="str">
        <f>[1]Paramètres!C42</f>
        <v>Assist. contrôle URSSAF</v>
      </c>
      <c r="C53" s="18" t="str">
        <f t="shared" si="14"/>
        <v/>
      </c>
      <c r="D53" s="157">
        <v>0</v>
      </c>
      <c r="E53" s="158">
        <f t="shared" si="0"/>
        <v>0</v>
      </c>
      <c r="F53" s="159">
        <v>0</v>
      </c>
      <c r="G53" s="160">
        <v>0</v>
      </c>
      <c r="H53" s="158">
        <f t="shared" si="1"/>
        <v>0</v>
      </c>
      <c r="I53" s="161">
        <v>0</v>
      </c>
      <c r="J53" s="162">
        <v>0</v>
      </c>
      <c r="K53" s="158">
        <f t="shared" si="2"/>
        <v>0</v>
      </c>
      <c r="L53" s="159">
        <v>0</v>
      </c>
      <c r="M53" s="160">
        <v>0</v>
      </c>
      <c r="N53" s="158">
        <f t="shared" si="3"/>
        <v>0</v>
      </c>
      <c r="O53" s="161">
        <v>0</v>
      </c>
      <c r="P53" s="162">
        <v>0</v>
      </c>
      <c r="Q53" s="158">
        <f t="shared" si="4"/>
        <v>0</v>
      </c>
      <c r="R53" s="159">
        <v>0</v>
      </c>
      <c r="S53" s="160">
        <v>0</v>
      </c>
      <c r="T53" s="158">
        <f t="shared" si="5"/>
        <v>0</v>
      </c>
      <c r="U53" s="161">
        <v>0</v>
      </c>
      <c r="V53" s="162">
        <v>0</v>
      </c>
      <c r="W53" s="158">
        <f t="shared" si="6"/>
        <v>0</v>
      </c>
      <c r="X53" s="159">
        <v>0</v>
      </c>
      <c r="Y53" s="160">
        <v>0</v>
      </c>
      <c r="Z53" s="158">
        <f t="shared" si="7"/>
        <v>0</v>
      </c>
      <c r="AA53" s="161">
        <v>0</v>
      </c>
      <c r="AB53" s="162">
        <v>0</v>
      </c>
      <c r="AC53" s="158">
        <f t="shared" si="8"/>
        <v>0</v>
      </c>
      <c r="AD53" s="159">
        <v>0</v>
      </c>
      <c r="AE53" s="160">
        <v>0</v>
      </c>
      <c r="AF53" s="158">
        <f t="shared" si="9"/>
        <v>0</v>
      </c>
      <c r="AG53" s="161">
        <v>0</v>
      </c>
      <c r="AH53" s="162">
        <v>0</v>
      </c>
      <c r="AI53" s="158">
        <f t="shared" si="10"/>
        <v>0</v>
      </c>
      <c r="AJ53" s="159">
        <v>0</v>
      </c>
      <c r="AK53" s="160">
        <v>0</v>
      </c>
      <c r="AL53" s="158">
        <f t="shared" si="11"/>
        <v>0</v>
      </c>
      <c r="AM53" s="159">
        <v>0</v>
      </c>
      <c r="AN53" s="157">
        <v>0</v>
      </c>
      <c r="AO53" s="158">
        <f t="shared" si="12"/>
        <v>0</v>
      </c>
      <c r="AP53" s="163">
        <v>0</v>
      </c>
    </row>
    <row r="54" spans="2:42" ht="18.75" customHeight="1" x14ac:dyDescent="0.25">
      <c r="B54" s="19" t="str">
        <f>[1]Paramètres!C43</f>
        <v>Audit social complet</v>
      </c>
      <c r="C54" s="18" t="str">
        <f t="shared" si="14"/>
        <v/>
      </c>
      <c r="D54" s="157">
        <v>0</v>
      </c>
      <c r="E54" s="158">
        <f t="shared" si="0"/>
        <v>0</v>
      </c>
      <c r="F54" s="159">
        <v>0</v>
      </c>
      <c r="G54" s="160">
        <v>0</v>
      </c>
      <c r="H54" s="158">
        <f t="shared" si="1"/>
        <v>0</v>
      </c>
      <c r="I54" s="161">
        <v>0</v>
      </c>
      <c r="J54" s="162">
        <v>0</v>
      </c>
      <c r="K54" s="158">
        <f t="shared" si="2"/>
        <v>0</v>
      </c>
      <c r="L54" s="159">
        <v>0</v>
      </c>
      <c r="M54" s="160">
        <v>0</v>
      </c>
      <c r="N54" s="158">
        <f t="shared" si="3"/>
        <v>0</v>
      </c>
      <c r="O54" s="161">
        <v>0</v>
      </c>
      <c r="P54" s="162">
        <v>0</v>
      </c>
      <c r="Q54" s="158">
        <f t="shared" si="4"/>
        <v>0</v>
      </c>
      <c r="R54" s="159">
        <v>0</v>
      </c>
      <c r="S54" s="160">
        <v>0</v>
      </c>
      <c r="T54" s="158">
        <f t="shared" si="5"/>
        <v>0</v>
      </c>
      <c r="U54" s="161">
        <v>0</v>
      </c>
      <c r="V54" s="162">
        <v>0</v>
      </c>
      <c r="W54" s="158">
        <f t="shared" si="6"/>
        <v>0</v>
      </c>
      <c r="X54" s="159">
        <v>0</v>
      </c>
      <c r="Y54" s="160">
        <v>0</v>
      </c>
      <c r="Z54" s="158">
        <f t="shared" si="7"/>
        <v>0</v>
      </c>
      <c r="AA54" s="161">
        <v>0</v>
      </c>
      <c r="AB54" s="162">
        <v>0</v>
      </c>
      <c r="AC54" s="158">
        <f t="shared" si="8"/>
        <v>0</v>
      </c>
      <c r="AD54" s="159">
        <v>0</v>
      </c>
      <c r="AE54" s="160">
        <v>0</v>
      </c>
      <c r="AF54" s="158">
        <f t="shared" si="9"/>
        <v>0</v>
      </c>
      <c r="AG54" s="161">
        <v>0</v>
      </c>
      <c r="AH54" s="162">
        <v>0</v>
      </c>
      <c r="AI54" s="158">
        <f t="shared" si="10"/>
        <v>0</v>
      </c>
      <c r="AJ54" s="159">
        <v>0</v>
      </c>
      <c r="AK54" s="160">
        <v>0</v>
      </c>
      <c r="AL54" s="158">
        <f t="shared" si="11"/>
        <v>0</v>
      </c>
      <c r="AM54" s="159">
        <v>0</v>
      </c>
      <c r="AN54" s="157">
        <v>0</v>
      </c>
      <c r="AO54" s="158">
        <f t="shared" si="12"/>
        <v>0</v>
      </c>
      <c r="AP54" s="163">
        <v>0</v>
      </c>
    </row>
    <row r="55" spans="2:42" ht="18.75" customHeight="1" x14ac:dyDescent="0.25">
      <c r="B55" s="19" t="str">
        <f>[1]Paramètres!C44</f>
        <v>Assist. réalisation paye sur site</v>
      </c>
      <c r="C55" s="18" t="str">
        <f t="shared" si="14"/>
        <v/>
      </c>
      <c r="D55" s="157">
        <v>0</v>
      </c>
      <c r="E55" s="158">
        <f t="shared" si="0"/>
        <v>0</v>
      </c>
      <c r="F55" s="159">
        <v>0</v>
      </c>
      <c r="G55" s="160">
        <v>0</v>
      </c>
      <c r="H55" s="158">
        <f t="shared" si="1"/>
        <v>0</v>
      </c>
      <c r="I55" s="161">
        <v>0</v>
      </c>
      <c r="J55" s="162">
        <v>0</v>
      </c>
      <c r="K55" s="158">
        <f t="shared" si="2"/>
        <v>0</v>
      </c>
      <c r="L55" s="159">
        <v>0</v>
      </c>
      <c r="M55" s="160">
        <v>0</v>
      </c>
      <c r="N55" s="158">
        <f t="shared" si="3"/>
        <v>0</v>
      </c>
      <c r="O55" s="161">
        <v>0</v>
      </c>
      <c r="P55" s="162">
        <v>0</v>
      </c>
      <c r="Q55" s="158">
        <f t="shared" si="4"/>
        <v>0</v>
      </c>
      <c r="R55" s="159">
        <v>0</v>
      </c>
      <c r="S55" s="160">
        <v>0</v>
      </c>
      <c r="T55" s="158">
        <f t="shared" si="5"/>
        <v>0</v>
      </c>
      <c r="U55" s="161">
        <v>0</v>
      </c>
      <c r="V55" s="162">
        <v>0</v>
      </c>
      <c r="W55" s="158">
        <f t="shared" si="6"/>
        <v>0</v>
      </c>
      <c r="X55" s="159">
        <v>0</v>
      </c>
      <c r="Y55" s="160">
        <v>0</v>
      </c>
      <c r="Z55" s="158">
        <f t="shared" si="7"/>
        <v>0</v>
      </c>
      <c r="AA55" s="161">
        <v>0</v>
      </c>
      <c r="AB55" s="162">
        <v>0</v>
      </c>
      <c r="AC55" s="158">
        <f t="shared" si="8"/>
        <v>0</v>
      </c>
      <c r="AD55" s="159">
        <v>0</v>
      </c>
      <c r="AE55" s="160">
        <v>0</v>
      </c>
      <c r="AF55" s="158">
        <f t="shared" si="9"/>
        <v>0</v>
      </c>
      <c r="AG55" s="161">
        <v>0</v>
      </c>
      <c r="AH55" s="162">
        <v>0</v>
      </c>
      <c r="AI55" s="158">
        <f t="shared" si="10"/>
        <v>0</v>
      </c>
      <c r="AJ55" s="159">
        <v>0</v>
      </c>
      <c r="AK55" s="160">
        <v>0</v>
      </c>
      <c r="AL55" s="158">
        <f t="shared" si="11"/>
        <v>0</v>
      </c>
      <c r="AM55" s="159">
        <v>0</v>
      </c>
      <c r="AN55" s="157">
        <v>0</v>
      </c>
      <c r="AO55" s="158">
        <f t="shared" si="12"/>
        <v>0</v>
      </c>
      <c r="AP55" s="163">
        <v>0</v>
      </c>
    </row>
    <row r="56" spans="2:42" ht="18.75" customHeight="1" x14ac:dyDescent="0.25">
      <c r="B56" s="19" t="str">
        <f>[1]Paramètres!C45</f>
        <v>Mise en conformité décision unilatérale</v>
      </c>
      <c r="C56" s="18" t="str">
        <f t="shared" si="14"/>
        <v/>
      </c>
      <c r="D56" s="157">
        <v>0</v>
      </c>
      <c r="E56" s="158">
        <f t="shared" si="0"/>
        <v>0</v>
      </c>
      <c r="F56" s="159">
        <v>0</v>
      </c>
      <c r="G56" s="160">
        <v>0</v>
      </c>
      <c r="H56" s="158">
        <f t="shared" si="1"/>
        <v>0</v>
      </c>
      <c r="I56" s="161">
        <v>0</v>
      </c>
      <c r="J56" s="162">
        <v>0</v>
      </c>
      <c r="K56" s="158">
        <f t="shared" si="2"/>
        <v>0</v>
      </c>
      <c r="L56" s="159">
        <v>0</v>
      </c>
      <c r="M56" s="160">
        <v>0</v>
      </c>
      <c r="N56" s="158">
        <f t="shared" si="3"/>
        <v>0</v>
      </c>
      <c r="O56" s="161">
        <v>0</v>
      </c>
      <c r="P56" s="162">
        <v>0</v>
      </c>
      <c r="Q56" s="158">
        <f t="shared" si="4"/>
        <v>0</v>
      </c>
      <c r="R56" s="159">
        <v>0</v>
      </c>
      <c r="S56" s="160">
        <v>0</v>
      </c>
      <c r="T56" s="158">
        <f t="shared" si="5"/>
        <v>0</v>
      </c>
      <c r="U56" s="161">
        <v>0</v>
      </c>
      <c r="V56" s="162">
        <v>0</v>
      </c>
      <c r="W56" s="158">
        <f t="shared" si="6"/>
        <v>0</v>
      </c>
      <c r="X56" s="159">
        <v>0</v>
      </c>
      <c r="Y56" s="160">
        <v>0</v>
      </c>
      <c r="Z56" s="158">
        <f t="shared" si="7"/>
        <v>0</v>
      </c>
      <c r="AA56" s="161">
        <v>0</v>
      </c>
      <c r="AB56" s="162">
        <v>0</v>
      </c>
      <c r="AC56" s="158">
        <f t="shared" si="8"/>
        <v>0</v>
      </c>
      <c r="AD56" s="159">
        <v>0</v>
      </c>
      <c r="AE56" s="160">
        <v>0</v>
      </c>
      <c r="AF56" s="158">
        <f t="shared" si="9"/>
        <v>0</v>
      </c>
      <c r="AG56" s="161">
        <v>0</v>
      </c>
      <c r="AH56" s="162">
        <v>0</v>
      </c>
      <c r="AI56" s="158">
        <f t="shared" si="10"/>
        <v>0</v>
      </c>
      <c r="AJ56" s="159">
        <v>0</v>
      </c>
      <c r="AK56" s="160">
        <v>0</v>
      </c>
      <c r="AL56" s="158">
        <f t="shared" si="11"/>
        <v>0</v>
      </c>
      <c r="AM56" s="159">
        <v>0</v>
      </c>
      <c r="AN56" s="157">
        <v>0</v>
      </c>
      <c r="AO56" s="158">
        <f t="shared" si="12"/>
        <v>0</v>
      </c>
      <c r="AP56" s="163">
        <v>0</v>
      </c>
    </row>
    <row r="57" spans="2:42" ht="18.75" customHeight="1" x14ac:dyDescent="0.25">
      <c r="B57" s="19" t="str">
        <f>[1]Paramètres!C46</f>
        <v>Mise en conformité par référendum</v>
      </c>
      <c r="C57" s="18" t="str">
        <f t="shared" si="14"/>
        <v/>
      </c>
      <c r="D57" s="157">
        <v>0</v>
      </c>
      <c r="E57" s="158">
        <f t="shared" si="0"/>
        <v>0</v>
      </c>
      <c r="F57" s="159">
        <v>0</v>
      </c>
      <c r="G57" s="160">
        <v>0</v>
      </c>
      <c r="H57" s="158">
        <f t="shared" si="1"/>
        <v>0</v>
      </c>
      <c r="I57" s="161">
        <v>0</v>
      </c>
      <c r="J57" s="162">
        <v>0</v>
      </c>
      <c r="K57" s="158">
        <f t="shared" si="2"/>
        <v>0</v>
      </c>
      <c r="L57" s="159">
        <v>0</v>
      </c>
      <c r="M57" s="160">
        <v>0</v>
      </c>
      <c r="N57" s="158">
        <f t="shared" si="3"/>
        <v>0</v>
      </c>
      <c r="O57" s="161">
        <v>0</v>
      </c>
      <c r="P57" s="162">
        <v>0</v>
      </c>
      <c r="Q57" s="158">
        <f t="shared" si="4"/>
        <v>0</v>
      </c>
      <c r="R57" s="159">
        <v>0</v>
      </c>
      <c r="S57" s="160">
        <v>0</v>
      </c>
      <c r="T57" s="158">
        <f t="shared" si="5"/>
        <v>0</v>
      </c>
      <c r="U57" s="161">
        <v>0</v>
      </c>
      <c r="V57" s="162">
        <v>0</v>
      </c>
      <c r="W57" s="158">
        <f t="shared" si="6"/>
        <v>0</v>
      </c>
      <c r="X57" s="159">
        <v>0</v>
      </c>
      <c r="Y57" s="160">
        <v>0</v>
      </c>
      <c r="Z57" s="158">
        <f t="shared" si="7"/>
        <v>0</v>
      </c>
      <c r="AA57" s="161">
        <v>0</v>
      </c>
      <c r="AB57" s="162">
        <v>0</v>
      </c>
      <c r="AC57" s="158">
        <f t="shared" si="8"/>
        <v>0</v>
      </c>
      <c r="AD57" s="159">
        <v>0</v>
      </c>
      <c r="AE57" s="160">
        <v>0</v>
      </c>
      <c r="AF57" s="158">
        <f t="shared" si="9"/>
        <v>0</v>
      </c>
      <c r="AG57" s="161">
        <v>0</v>
      </c>
      <c r="AH57" s="162">
        <v>0</v>
      </c>
      <c r="AI57" s="158">
        <f t="shared" si="10"/>
        <v>0</v>
      </c>
      <c r="AJ57" s="159">
        <v>0</v>
      </c>
      <c r="AK57" s="160">
        <v>0</v>
      </c>
      <c r="AL57" s="158">
        <f t="shared" si="11"/>
        <v>0</v>
      </c>
      <c r="AM57" s="159">
        <v>0</v>
      </c>
      <c r="AN57" s="157">
        <v>0</v>
      </c>
      <c r="AO57" s="158">
        <f t="shared" si="12"/>
        <v>0</v>
      </c>
      <c r="AP57" s="163">
        <v>0</v>
      </c>
    </row>
    <row r="58" spans="2:42" ht="18.75" customHeight="1" x14ac:dyDescent="0.25">
      <c r="B58" s="19" t="str">
        <f>[1]Paramètres!C47</f>
        <v>Dénonciation usage</v>
      </c>
      <c r="C58" s="18" t="str">
        <f t="shared" si="14"/>
        <v/>
      </c>
      <c r="D58" s="157">
        <v>0</v>
      </c>
      <c r="E58" s="158">
        <f t="shared" si="0"/>
        <v>0</v>
      </c>
      <c r="F58" s="159">
        <v>0</v>
      </c>
      <c r="G58" s="160">
        <v>0</v>
      </c>
      <c r="H58" s="158">
        <f t="shared" si="1"/>
        <v>0</v>
      </c>
      <c r="I58" s="161">
        <v>0</v>
      </c>
      <c r="J58" s="162">
        <v>0</v>
      </c>
      <c r="K58" s="158">
        <f t="shared" si="2"/>
        <v>0</v>
      </c>
      <c r="L58" s="159">
        <v>0</v>
      </c>
      <c r="M58" s="160">
        <v>0</v>
      </c>
      <c r="N58" s="158">
        <f t="shared" si="3"/>
        <v>0</v>
      </c>
      <c r="O58" s="161">
        <v>0</v>
      </c>
      <c r="P58" s="162">
        <v>0</v>
      </c>
      <c r="Q58" s="158">
        <f t="shared" si="4"/>
        <v>0</v>
      </c>
      <c r="R58" s="159">
        <v>0</v>
      </c>
      <c r="S58" s="160">
        <v>0</v>
      </c>
      <c r="T58" s="158">
        <f t="shared" si="5"/>
        <v>0</v>
      </c>
      <c r="U58" s="161">
        <v>0</v>
      </c>
      <c r="V58" s="162">
        <v>0</v>
      </c>
      <c r="W58" s="158">
        <f t="shared" si="6"/>
        <v>0</v>
      </c>
      <c r="X58" s="159">
        <v>0</v>
      </c>
      <c r="Y58" s="160">
        <v>0</v>
      </c>
      <c r="Z58" s="158">
        <f t="shared" si="7"/>
        <v>0</v>
      </c>
      <c r="AA58" s="161">
        <v>0</v>
      </c>
      <c r="AB58" s="162">
        <v>0</v>
      </c>
      <c r="AC58" s="158">
        <f t="shared" si="8"/>
        <v>0</v>
      </c>
      <c r="AD58" s="159">
        <v>0</v>
      </c>
      <c r="AE58" s="160">
        <v>0</v>
      </c>
      <c r="AF58" s="158">
        <f t="shared" si="9"/>
        <v>0</v>
      </c>
      <c r="AG58" s="161">
        <v>0</v>
      </c>
      <c r="AH58" s="162">
        <v>0</v>
      </c>
      <c r="AI58" s="158">
        <f t="shared" si="10"/>
        <v>0</v>
      </c>
      <c r="AJ58" s="159">
        <v>0</v>
      </c>
      <c r="AK58" s="160">
        <v>0</v>
      </c>
      <c r="AL58" s="158">
        <f t="shared" si="11"/>
        <v>0</v>
      </c>
      <c r="AM58" s="159">
        <v>0</v>
      </c>
      <c r="AN58" s="157">
        <v>0</v>
      </c>
      <c r="AO58" s="158">
        <f t="shared" si="12"/>
        <v>0</v>
      </c>
      <c r="AP58" s="163">
        <v>0</v>
      </c>
    </row>
    <row r="59" spans="2:42" ht="18.75" customHeight="1" x14ac:dyDescent="0.25">
      <c r="B59" s="19" t="str">
        <f>[1]Paramètres!C48</f>
        <v>Mise en place accord d'entreprise</v>
      </c>
      <c r="C59" s="18" t="str">
        <f t="shared" si="14"/>
        <v/>
      </c>
      <c r="D59" s="157">
        <v>0</v>
      </c>
      <c r="E59" s="158">
        <f t="shared" si="0"/>
        <v>0</v>
      </c>
      <c r="F59" s="159">
        <v>0</v>
      </c>
      <c r="G59" s="160">
        <v>0</v>
      </c>
      <c r="H59" s="158">
        <f t="shared" si="1"/>
        <v>0</v>
      </c>
      <c r="I59" s="161">
        <v>0</v>
      </c>
      <c r="J59" s="162">
        <v>0</v>
      </c>
      <c r="K59" s="158">
        <f t="shared" si="2"/>
        <v>0</v>
      </c>
      <c r="L59" s="159">
        <v>0</v>
      </c>
      <c r="M59" s="160">
        <v>0</v>
      </c>
      <c r="N59" s="158">
        <f t="shared" si="3"/>
        <v>0</v>
      </c>
      <c r="O59" s="161">
        <v>0</v>
      </c>
      <c r="P59" s="162">
        <v>0</v>
      </c>
      <c r="Q59" s="158">
        <f t="shared" si="4"/>
        <v>0</v>
      </c>
      <c r="R59" s="159">
        <v>0</v>
      </c>
      <c r="S59" s="160">
        <v>0</v>
      </c>
      <c r="T59" s="158">
        <f t="shared" si="5"/>
        <v>0</v>
      </c>
      <c r="U59" s="161">
        <v>0</v>
      </c>
      <c r="V59" s="162">
        <v>0</v>
      </c>
      <c r="W59" s="158">
        <f t="shared" si="6"/>
        <v>0</v>
      </c>
      <c r="X59" s="159">
        <v>0</v>
      </c>
      <c r="Y59" s="160">
        <v>0</v>
      </c>
      <c r="Z59" s="158">
        <f t="shared" si="7"/>
        <v>0</v>
      </c>
      <c r="AA59" s="161">
        <v>0</v>
      </c>
      <c r="AB59" s="162">
        <v>0</v>
      </c>
      <c r="AC59" s="158">
        <f t="shared" si="8"/>
        <v>0</v>
      </c>
      <c r="AD59" s="159">
        <v>0</v>
      </c>
      <c r="AE59" s="160">
        <v>0</v>
      </c>
      <c r="AF59" s="158">
        <f t="shared" si="9"/>
        <v>0</v>
      </c>
      <c r="AG59" s="161">
        <v>0</v>
      </c>
      <c r="AH59" s="162">
        <v>0</v>
      </c>
      <c r="AI59" s="158">
        <f t="shared" si="10"/>
        <v>0</v>
      </c>
      <c r="AJ59" s="159">
        <v>0</v>
      </c>
      <c r="AK59" s="160">
        <v>0</v>
      </c>
      <c r="AL59" s="158">
        <f t="shared" si="11"/>
        <v>0</v>
      </c>
      <c r="AM59" s="159">
        <v>0</v>
      </c>
      <c r="AN59" s="157">
        <v>0</v>
      </c>
      <c r="AO59" s="158">
        <f t="shared" si="12"/>
        <v>0</v>
      </c>
      <c r="AP59" s="163">
        <v>0</v>
      </c>
    </row>
    <row r="60" spans="2:42" ht="18.75" customHeight="1" x14ac:dyDescent="0.25">
      <c r="B60" s="19" t="str">
        <f>[1]Paramètres!C49</f>
        <v>Accord d'intéressement</v>
      </c>
      <c r="C60" s="18" t="str">
        <f t="shared" si="14"/>
        <v/>
      </c>
      <c r="D60" s="157">
        <v>0</v>
      </c>
      <c r="E60" s="158">
        <f t="shared" si="0"/>
        <v>0</v>
      </c>
      <c r="F60" s="159">
        <v>0</v>
      </c>
      <c r="G60" s="160">
        <v>0</v>
      </c>
      <c r="H60" s="158">
        <f t="shared" si="1"/>
        <v>0</v>
      </c>
      <c r="I60" s="161">
        <v>0</v>
      </c>
      <c r="J60" s="162">
        <v>0</v>
      </c>
      <c r="K60" s="158">
        <f t="shared" si="2"/>
        <v>0</v>
      </c>
      <c r="L60" s="159">
        <v>0</v>
      </c>
      <c r="M60" s="160">
        <v>0</v>
      </c>
      <c r="N60" s="158">
        <f t="shared" si="3"/>
        <v>0</v>
      </c>
      <c r="O60" s="161">
        <v>0</v>
      </c>
      <c r="P60" s="162">
        <v>0</v>
      </c>
      <c r="Q60" s="158">
        <f t="shared" si="4"/>
        <v>0</v>
      </c>
      <c r="R60" s="159">
        <v>0</v>
      </c>
      <c r="S60" s="160">
        <v>0</v>
      </c>
      <c r="T60" s="158">
        <f t="shared" si="5"/>
        <v>0</v>
      </c>
      <c r="U60" s="161">
        <v>0</v>
      </c>
      <c r="V60" s="162">
        <v>0</v>
      </c>
      <c r="W60" s="158">
        <f t="shared" si="6"/>
        <v>0</v>
      </c>
      <c r="X60" s="159">
        <v>0</v>
      </c>
      <c r="Y60" s="160">
        <v>0</v>
      </c>
      <c r="Z60" s="158">
        <f t="shared" si="7"/>
        <v>0</v>
      </c>
      <c r="AA60" s="161">
        <v>0</v>
      </c>
      <c r="AB60" s="162">
        <v>0</v>
      </c>
      <c r="AC60" s="158">
        <f t="shared" si="8"/>
        <v>0</v>
      </c>
      <c r="AD60" s="159">
        <v>0</v>
      </c>
      <c r="AE60" s="160">
        <v>0</v>
      </c>
      <c r="AF60" s="158">
        <f t="shared" si="9"/>
        <v>0</v>
      </c>
      <c r="AG60" s="161">
        <v>0</v>
      </c>
      <c r="AH60" s="162">
        <v>0</v>
      </c>
      <c r="AI60" s="158">
        <f t="shared" si="10"/>
        <v>0</v>
      </c>
      <c r="AJ60" s="159">
        <v>0</v>
      </c>
      <c r="AK60" s="160">
        <v>0</v>
      </c>
      <c r="AL60" s="158">
        <f t="shared" si="11"/>
        <v>0</v>
      </c>
      <c r="AM60" s="159">
        <v>0</v>
      </c>
      <c r="AN60" s="157">
        <v>0</v>
      </c>
      <c r="AO60" s="158">
        <f t="shared" si="12"/>
        <v>0</v>
      </c>
      <c r="AP60" s="163">
        <v>0</v>
      </c>
    </row>
    <row r="61" spans="2:42" ht="18.75" customHeight="1" x14ac:dyDescent="0.25">
      <c r="B61" s="19" t="str">
        <f>[1]Paramètres!C50</f>
        <v>Accord de participation</v>
      </c>
      <c r="C61" s="18" t="str">
        <f t="shared" si="14"/>
        <v/>
      </c>
      <c r="D61" s="157">
        <v>0</v>
      </c>
      <c r="E61" s="158">
        <f t="shared" si="0"/>
        <v>0</v>
      </c>
      <c r="F61" s="159">
        <v>0</v>
      </c>
      <c r="G61" s="160">
        <v>0</v>
      </c>
      <c r="H61" s="158">
        <f t="shared" si="1"/>
        <v>0</v>
      </c>
      <c r="I61" s="161">
        <v>0</v>
      </c>
      <c r="J61" s="162">
        <v>0</v>
      </c>
      <c r="K61" s="158">
        <f t="shared" si="2"/>
        <v>0</v>
      </c>
      <c r="L61" s="159">
        <v>0</v>
      </c>
      <c r="M61" s="160">
        <v>0</v>
      </c>
      <c r="N61" s="158">
        <f t="shared" si="3"/>
        <v>0</v>
      </c>
      <c r="O61" s="161">
        <v>0</v>
      </c>
      <c r="P61" s="162">
        <v>0</v>
      </c>
      <c r="Q61" s="158">
        <f t="shared" si="4"/>
        <v>0</v>
      </c>
      <c r="R61" s="159">
        <v>0</v>
      </c>
      <c r="S61" s="160">
        <v>0</v>
      </c>
      <c r="T61" s="158">
        <f t="shared" si="5"/>
        <v>0</v>
      </c>
      <c r="U61" s="161">
        <v>0</v>
      </c>
      <c r="V61" s="162">
        <v>0</v>
      </c>
      <c r="W61" s="158">
        <f t="shared" si="6"/>
        <v>0</v>
      </c>
      <c r="X61" s="159">
        <v>0</v>
      </c>
      <c r="Y61" s="160">
        <v>0</v>
      </c>
      <c r="Z61" s="158">
        <f t="shared" si="7"/>
        <v>0</v>
      </c>
      <c r="AA61" s="161">
        <v>0</v>
      </c>
      <c r="AB61" s="162">
        <v>0</v>
      </c>
      <c r="AC61" s="158">
        <f t="shared" si="8"/>
        <v>0</v>
      </c>
      <c r="AD61" s="159">
        <v>0</v>
      </c>
      <c r="AE61" s="160">
        <v>0</v>
      </c>
      <c r="AF61" s="158">
        <f t="shared" si="9"/>
        <v>0</v>
      </c>
      <c r="AG61" s="161">
        <v>0</v>
      </c>
      <c r="AH61" s="162">
        <v>0</v>
      </c>
      <c r="AI61" s="158">
        <f t="shared" si="10"/>
        <v>0</v>
      </c>
      <c r="AJ61" s="159">
        <v>0</v>
      </c>
      <c r="AK61" s="160">
        <v>0</v>
      </c>
      <c r="AL61" s="158">
        <f t="shared" si="11"/>
        <v>0</v>
      </c>
      <c r="AM61" s="159">
        <v>0</v>
      </c>
      <c r="AN61" s="157">
        <v>0</v>
      </c>
      <c r="AO61" s="158">
        <f t="shared" si="12"/>
        <v>0</v>
      </c>
      <c r="AP61" s="163">
        <v>0</v>
      </c>
    </row>
    <row r="62" spans="2:42" ht="18.75" customHeight="1" x14ac:dyDescent="0.25">
      <c r="B62" s="19" t="str">
        <f>[1]Paramètres!C51</f>
        <v>Règlement intérieur</v>
      </c>
      <c r="C62" s="18" t="str">
        <f t="shared" si="14"/>
        <v/>
      </c>
      <c r="D62" s="157">
        <v>0</v>
      </c>
      <c r="E62" s="158">
        <f t="shared" si="0"/>
        <v>0</v>
      </c>
      <c r="F62" s="159">
        <v>0</v>
      </c>
      <c r="G62" s="160">
        <v>0</v>
      </c>
      <c r="H62" s="158">
        <f t="shared" si="1"/>
        <v>0</v>
      </c>
      <c r="I62" s="161">
        <v>0</v>
      </c>
      <c r="J62" s="162">
        <v>0</v>
      </c>
      <c r="K62" s="158">
        <f t="shared" si="2"/>
        <v>0</v>
      </c>
      <c r="L62" s="159">
        <v>0</v>
      </c>
      <c r="M62" s="160">
        <v>0</v>
      </c>
      <c r="N62" s="158">
        <f t="shared" si="3"/>
        <v>0</v>
      </c>
      <c r="O62" s="161">
        <v>0</v>
      </c>
      <c r="P62" s="162">
        <v>0</v>
      </c>
      <c r="Q62" s="158">
        <f t="shared" si="4"/>
        <v>0</v>
      </c>
      <c r="R62" s="159">
        <v>0</v>
      </c>
      <c r="S62" s="160">
        <v>0</v>
      </c>
      <c r="T62" s="158">
        <f t="shared" si="5"/>
        <v>0</v>
      </c>
      <c r="U62" s="161">
        <v>0</v>
      </c>
      <c r="V62" s="162">
        <v>0</v>
      </c>
      <c r="W62" s="158">
        <f t="shared" si="6"/>
        <v>0</v>
      </c>
      <c r="X62" s="159">
        <v>0</v>
      </c>
      <c r="Y62" s="160">
        <v>0</v>
      </c>
      <c r="Z62" s="158">
        <f t="shared" si="7"/>
        <v>0</v>
      </c>
      <c r="AA62" s="161">
        <v>0</v>
      </c>
      <c r="AB62" s="162">
        <v>0</v>
      </c>
      <c r="AC62" s="158">
        <f t="shared" si="8"/>
        <v>0</v>
      </c>
      <c r="AD62" s="159">
        <v>0</v>
      </c>
      <c r="AE62" s="160">
        <v>0</v>
      </c>
      <c r="AF62" s="158">
        <f t="shared" si="9"/>
        <v>0</v>
      </c>
      <c r="AG62" s="161">
        <v>0</v>
      </c>
      <c r="AH62" s="162">
        <v>0</v>
      </c>
      <c r="AI62" s="158">
        <f t="shared" si="10"/>
        <v>0</v>
      </c>
      <c r="AJ62" s="159">
        <v>0</v>
      </c>
      <c r="AK62" s="160">
        <v>0</v>
      </c>
      <c r="AL62" s="158">
        <f t="shared" si="11"/>
        <v>0</v>
      </c>
      <c r="AM62" s="159">
        <v>0</v>
      </c>
      <c r="AN62" s="157">
        <v>0</v>
      </c>
      <c r="AO62" s="158">
        <f t="shared" si="12"/>
        <v>0</v>
      </c>
      <c r="AP62" s="163">
        <v>0</v>
      </c>
    </row>
    <row r="63" spans="2:42" ht="18.75" customHeight="1" x14ac:dyDescent="0.25">
      <c r="B63" s="19" t="str">
        <f>[1]Paramètres!C52</f>
        <v>Assistance rédaction note de service</v>
      </c>
      <c r="C63" s="18" t="str">
        <f t="shared" si="14"/>
        <v/>
      </c>
      <c r="D63" s="157">
        <v>0</v>
      </c>
      <c r="E63" s="158">
        <f t="shared" si="0"/>
        <v>0</v>
      </c>
      <c r="F63" s="159">
        <v>0</v>
      </c>
      <c r="G63" s="160">
        <v>0</v>
      </c>
      <c r="H63" s="158">
        <f t="shared" si="1"/>
        <v>0</v>
      </c>
      <c r="I63" s="161">
        <v>0</v>
      </c>
      <c r="J63" s="162">
        <v>0</v>
      </c>
      <c r="K63" s="158">
        <f t="shared" si="2"/>
        <v>0</v>
      </c>
      <c r="L63" s="159">
        <v>0</v>
      </c>
      <c r="M63" s="160">
        <v>0</v>
      </c>
      <c r="N63" s="158">
        <f t="shared" si="3"/>
        <v>0</v>
      </c>
      <c r="O63" s="161">
        <v>0</v>
      </c>
      <c r="P63" s="162">
        <v>0</v>
      </c>
      <c r="Q63" s="158">
        <f t="shared" si="4"/>
        <v>0</v>
      </c>
      <c r="R63" s="159">
        <v>0</v>
      </c>
      <c r="S63" s="160">
        <v>0</v>
      </c>
      <c r="T63" s="158">
        <f t="shared" si="5"/>
        <v>0</v>
      </c>
      <c r="U63" s="161">
        <v>0</v>
      </c>
      <c r="V63" s="162">
        <v>0</v>
      </c>
      <c r="W63" s="158">
        <f t="shared" si="6"/>
        <v>0</v>
      </c>
      <c r="X63" s="159">
        <v>0</v>
      </c>
      <c r="Y63" s="160">
        <v>0</v>
      </c>
      <c r="Z63" s="158">
        <f t="shared" si="7"/>
        <v>0</v>
      </c>
      <c r="AA63" s="161">
        <v>0</v>
      </c>
      <c r="AB63" s="162">
        <v>0</v>
      </c>
      <c r="AC63" s="158">
        <f t="shared" si="8"/>
        <v>0</v>
      </c>
      <c r="AD63" s="159">
        <v>0</v>
      </c>
      <c r="AE63" s="160">
        <v>0</v>
      </c>
      <c r="AF63" s="158">
        <f t="shared" si="9"/>
        <v>0</v>
      </c>
      <c r="AG63" s="161">
        <v>0</v>
      </c>
      <c r="AH63" s="162">
        <v>0</v>
      </c>
      <c r="AI63" s="158">
        <f t="shared" si="10"/>
        <v>0</v>
      </c>
      <c r="AJ63" s="159">
        <v>0</v>
      </c>
      <c r="AK63" s="160">
        <v>0</v>
      </c>
      <c r="AL63" s="158">
        <f t="shared" si="11"/>
        <v>0</v>
      </c>
      <c r="AM63" s="159">
        <v>0</v>
      </c>
      <c r="AN63" s="157">
        <v>0</v>
      </c>
      <c r="AO63" s="158">
        <f t="shared" si="12"/>
        <v>0</v>
      </c>
      <c r="AP63" s="163">
        <v>0</v>
      </c>
    </row>
    <row r="64" spans="2:42" ht="18.75" customHeight="1" x14ac:dyDescent="0.25">
      <c r="B64" s="19" t="str">
        <f>[1]Paramètres!C53</f>
        <v>Elections des représentants du pers.</v>
      </c>
      <c r="C64" s="18" t="str">
        <f t="shared" si="14"/>
        <v/>
      </c>
      <c r="D64" s="157">
        <v>0</v>
      </c>
      <c r="E64" s="158">
        <f t="shared" si="0"/>
        <v>0</v>
      </c>
      <c r="F64" s="159">
        <v>0</v>
      </c>
      <c r="G64" s="160">
        <v>0</v>
      </c>
      <c r="H64" s="158">
        <f t="shared" si="1"/>
        <v>0</v>
      </c>
      <c r="I64" s="161">
        <v>0</v>
      </c>
      <c r="J64" s="162">
        <v>0</v>
      </c>
      <c r="K64" s="158">
        <f t="shared" si="2"/>
        <v>0</v>
      </c>
      <c r="L64" s="159">
        <v>0</v>
      </c>
      <c r="M64" s="160">
        <v>0</v>
      </c>
      <c r="N64" s="158">
        <f t="shared" si="3"/>
        <v>0</v>
      </c>
      <c r="O64" s="161">
        <v>0</v>
      </c>
      <c r="P64" s="162">
        <v>0</v>
      </c>
      <c r="Q64" s="158">
        <f t="shared" si="4"/>
        <v>0</v>
      </c>
      <c r="R64" s="159">
        <v>0</v>
      </c>
      <c r="S64" s="160">
        <v>0</v>
      </c>
      <c r="T64" s="158">
        <f t="shared" si="5"/>
        <v>0</v>
      </c>
      <c r="U64" s="161">
        <v>0</v>
      </c>
      <c r="V64" s="162">
        <v>0</v>
      </c>
      <c r="W64" s="158">
        <f t="shared" si="6"/>
        <v>0</v>
      </c>
      <c r="X64" s="159">
        <v>0</v>
      </c>
      <c r="Y64" s="160">
        <v>0</v>
      </c>
      <c r="Z64" s="158">
        <f t="shared" si="7"/>
        <v>0</v>
      </c>
      <c r="AA64" s="161">
        <v>0</v>
      </c>
      <c r="AB64" s="162">
        <v>0</v>
      </c>
      <c r="AC64" s="158">
        <f t="shared" si="8"/>
        <v>0</v>
      </c>
      <c r="AD64" s="159">
        <v>0</v>
      </c>
      <c r="AE64" s="160">
        <v>0</v>
      </c>
      <c r="AF64" s="158">
        <f t="shared" si="9"/>
        <v>0</v>
      </c>
      <c r="AG64" s="161">
        <v>0</v>
      </c>
      <c r="AH64" s="162">
        <v>0</v>
      </c>
      <c r="AI64" s="158">
        <f t="shared" si="10"/>
        <v>0</v>
      </c>
      <c r="AJ64" s="159">
        <v>0</v>
      </c>
      <c r="AK64" s="160">
        <v>0</v>
      </c>
      <c r="AL64" s="158">
        <f t="shared" si="11"/>
        <v>0</v>
      </c>
      <c r="AM64" s="159">
        <v>0</v>
      </c>
      <c r="AN64" s="157">
        <v>0</v>
      </c>
      <c r="AO64" s="158">
        <f t="shared" si="12"/>
        <v>0</v>
      </c>
      <c r="AP64" s="163">
        <v>0</v>
      </c>
    </row>
    <row r="65" spans="2:42" ht="18.75" customHeight="1" x14ac:dyDescent="0.25">
      <c r="B65" s="19" t="str">
        <f>[1]Paramètres!C54</f>
        <v>Affiches obligatoires</v>
      </c>
      <c r="C65" s="18" t="str">
        <f t="shared" si="14"/>
        <v/>
      </c>
      <c r="D65" s="157">
        <v>0</v>
      </c>
      <c r="E65" s="158">
        <f t="shared" si="0"/>
        <v>0</v>
      </c>
      <c r="F65" s="159">
        <v>0</v>
      </c>
      <c r="G65" s="160">
        <v>0</v>
      </c>
      <c r="H65" s="158">
        <f t="shared" si="1"/>
        <v>0</v>
      </c>
      <c r="I65" s="161">
        <v>0</v>
      </c>
      <c r="J65" s="162">
        <v>0</v>
      </c>
      <c r="K65" s="158">
        <f t="shared" si="2"/>
        <v>0</v>
      </c>
      <c r="L65" s="159">
        <v>0</v>
      </c>
      <c r="M65" s="160">
        <v>0</v>
      </c>
      <c r="N65" s="158">
        <f t="shared" si="3"/>
        <v>0</v>
      </c>
      <c r="O65" s="161">
        <v>0</v>
      </c>
      <c r="P65" s="162">
        <v>0</v>
      </c>
      <c r="Q65" s="158">
        <f t="shared" si="4"/>
        <v>0</v>
      </c>
      <c r="R65" s="159">
        <v>0</v>
      </c>
      <c r="S65" s="160">
        <v>0</v>
      </c>
      <c r="T65" s="158">
        <f t="shared" si="5"/>
        <v>0</v>
      </c>
      <c r="U65" s="161">
        <v>0</v>
      </c>
      <c r="V65" s="162">
        <v>0</v>
      </c>
      <c r="W65" s="158">
        <f t="shared" si="6"/>
        <v>0</v>
      </c>
      <c r="X65" s="159">
        <v>0</v>
      </c>
      <c r="Y65" s="160">
        <v>0</v>
      </c>
      <c r="Z65" s="158">
        <f t="shared" si="7"/>
        <v>0</v>
      </c>
      <c r="AA65" s="161">
        <v>0</v>
      </c>
      <c r="AB65" s="162">
        <v>0</v>
      </c>
      <c r="AC65" s="158">
        <f t="shared" si="8"/>
        <v>0</v>
      </c>
      <c r="AD65" s="159">
        <v>0</v>
      </c>
      <c r="AE65" s="160">
        <v>0</v>
      </c>
      <c r="AF65" s="158">
        <f t="shared" si="9"/>
        <v>0</v>
      </c>
      <c r="AG65" s="161">
        <v>0</v>
      </c>
      <c r="AH65" s="162">
        <v>0</v>
      </c>
      <c r="AI65" s="158">
        <f t="shared" si="10"/>
        <v>0</v>
      </c>
      <c r="AJ65" s="159">
        <v>0</v>
      </c>
      <c r="AK65" s="160">
        <v>0</v>
      </c>
      <c r="AL65" s="158">
        <f t="shared" si="11"/>
        <v>0</v>
      </c>
      <c r="AM65" s="159">
        <v>0</v>
      </c>
      <c r="AN65" s="157">
        <v>0</v>
      </c>
      <c r="AO65" s="158">
        <f t="shared" si="12"/>
        <v>0</v>
      </c>
      <c r="AP65" s="163">
        <v>0</v>
      </c>
    </row>
    <row r="66" spans="2:42" ht="18.75" customHeight="1" x14ac:dyDescent="0.25">
      <c r="B66" s="21" t="str">
        <f>[1]Paramètres!C55</f>
        <v>Document unique risque professionnels</v>
      </c>
      <c r="C66" s="31" t="str">
        <f t="shared" si="14"/>
        <v/>
      </c>
      <c r="D66" s="164">
        <v>0</v>
      </c>
      <c r="E66" s="165">
        <f t="shared" si="0"/>
        <v>0</v>
      </c>
      <c r="F66" s="166">
        <v>0</v>
      </c>
      <c r="G66" s="167">
        <v>0</v>
      </c>
      <c r="H66" s="165">
        <f t="shared" si="1"/>
        <v>0</v>
      </c>
      <c r="I66" s="168">
        <v>0</v>
      </c>
      <c r="J66" s="169">
        <v>0</v>
      </c>
      <c r="K66" s="165">
        <f t="shared" si="2"/>
        <v>0</v>
      </c>
      <c r="L66" s="166">
        <v>0</v>
      </c>
      <c r="M66" s="167">
        <v>0</v>
      </c>
      <c r="N66" s="165">
        <f t="shared" si="3"/>
        <v>0</v>
      </c>
      <c r="O66" s="168">
        <v>0</v>
      </c>
      <c r="P66" s="169">
        <v>0</v>
      </c>
      <c r="Q66" s="165">
        <f t="shared" si="4"/>
        <v>0</v>
      </c>
      <c r="R66" s="166">
        <v>0</v>
      </c>
      <c r="S66" s="167">
        <v>0</v>
      </c>
      <c r="T66" s="165">
        <f t="shared" si="5"/>
        <v>0</v>
      </c>
      <c r="U66" s="168">
        <v>0</v>
      </c>
      <c r="V66" s="169">
        <v>0</v>
      </c>
      <c r="W66" s="165">
        <f t="shared" si="6"/>
        <v>0</v>
      </c>
      <c r="X66" s="166">
        <v>0</v>
      </c>
      <c r="Y66" s="167">
        <v>0</v>
      </c>
      <c r="Z66" s="165">
        <f t="shared" si="7"/>
        <v>0</v>
      </c>
      <c r="AA66" s="168">
        <v>0</v>
      </c>
      <c r="AB66" s="169">
        <v>0</v>
      </c>
      <c r="AC66" s="165">
        <f t="shared" si="8"/>
        <v>0</v>
      </c>
      <c r="AD66" s="166">
        <v>0</v>
      </c>
      <c r="AE66" s="167">
        <v>0</v>
      </c>
      <c r="AF66" s="165">
        <f t="shared" si="9"/>
        <v>0</v>
      </c>
      <c r="AG66" s="168">
        <v>0</v>
      </c>
      <c r="AH66" s="169">
        <v>0</v>
      </c>
      <c r="AI66" s="165">
        <f t="shared" si="10"/>
        <v>0</v>
      </c>
      <c r="AJ66" s="166">
        <v>0</v>
      </c>
      <c r="AK66" s="167">
        <v>0</v>
      </c>
      <c r="AL66" s="165">
        <f t="shared" si="11"/>
        <v>0</v>
      </c>
      <c r="AM66" s="166">
        <v>0</v>
      </c>
      <c r="AN66" s="164">
        <v>0</v>
      </c>
      <c r="AO66" s="165">
        <f t="shared" si="12"/>
        <v>0</v>
      </c>
      <c r="AP66" s="170">
        <v>0</v>
      </c>
    </row>
    <row r="67" spans="2:42" ht="18.75" customHeight="1" thickBot="1" x14ac:dyDescent="0.3">
      <c r="B67" s="44" t="s">
        <v>71</v>
      </c>
      <c r="C67" s="45"/>
      <c r="D67" s="44">
        <v>0</v>
      </c>
      <c r="E67" s="46">
        <f t="shared" si="0"/>
        <v>0</v>
      </c>
      <c r="F67" s="62">
        <v>0</v>
      </c>
      <c r="G67" s="47">
        <v>0</v>
      </c>
      <c r="H67" s="46">
        <f t="shared" si="1"/>
        <v>0</v>
      </c>
      <c r="I67" s="97">
        <v>0</v>
      </c>
      <c r="J67" s="48">
        <v>0</v>
      </c>
      <c r="K67" s="46">
        <f t="shared" si="2"/>
        <v>0</v>
      </c>
      <c r="L67" s="62">
        <v>0</v>
      </c>
      <c r="M67" s="47">
        <v>0</v>
      </c>
      <c r="N67" s="46">
        <f t="shared" si="3"/>
        <v>0</v>
      </c>
      <c r="O67" s="97">
        <v>0</v>
      </c>
      <c r="P67" s="48">
        <v>0</v>
      </c>
      <c r="Q67" s="46">
        <f t="shared" si="4"/>
        <v>0</v>
      </c>
      <c r="R67" s="62">
        <v>0</v>
      </c>
      <c r="S67" s="47">
        <v>0</v>
      </c>
      <c r="T67" s="46">
        <f t="shared" si="5"/>
        <v>0</v>
      </c>
      <c r="U67" s="97">
        <v>0</v>
      </c>
      <c r="V67" s="48">
        <v>0</v>
      </c>
      <c r="W67" s="46">
        <f t="shared" si="6"/>
        <v>0</v>
      </c>
      <c r="X67" s="62">
        <v>0</v>
      </c>
      <c r="Y67" s="47">
        <v>0</v>
      </c>
      <c r="Z67" s="46">
        <f t="shared" si="7"/>
        <v>0</v>
      </c>
      <c r="AA67" s="97">
        <v>0</v>
      </c>
      <c r="AB67" s="48">
        <v>0</v>
      </c>
      <c r="AC67" s="46">
        <f t="shared" si="8"/>
        <v>0</v>
      </c>
      <c r="AD67" s="62">
        <v>0</v>
      </c>
      <c r="AE67" s="47">
        <v>0</v>
      </c>
      <c r="AF67" s="46">
        <f t="shared" si="9"/>
        <v>0</v>
      </c>
      <c r="AG67" s="97">
        <v>0</v>
      </c>
      <c r="AH67" s="48">
        <v>0</v>
      </c>
      <c r="AI67" s="46">
        <f t="shared" si="10"/>
        <v>0</v>
      </c>
      <c r="AJ67" s="62">
        <v>0</v>
      </c>
      <c r="AK67" s="47">
        <v>0</v>
      </c>
      <c r="AL67" s="46">
        <f t="shared" si="11"/>
        <v>0</v>
      </c>
      <c r="AM67" s="62">
        <v>0</v>
      </c>
      <c r="AN67" s="44">
        <v>0</v>
      </c>
      <c r="AO67" s="46">
        <f t="shared" si="12"/>
        <v>0</v>
      </c>
      <c r="AP67" s="71"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72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/>
      <c r="G70" s="147"/>
      <c r="H70" s="51"/>
      <c r="I70" s="64">
        <f>I22+I43+I67</f>
        <v>285.5</v>
      </c>
      <c r="J70" s="147"/>
      <c r="K70" s="51"/>
      <c r="L70" s="64">
        <f>L22+L43+L67</f>
        <v>359</v>
      </c>
      <c r="M70" s="147"/>
      <c r="N70" s="51"/>
      <c r="O70" s="64">
        <f>O22+O43+O67</f>
        <v>294.5</v>
      </c>
      <c r="P70" s="147"/>
      <c r="Q70" s="51"/>
      <c r="R70" s="64">
        <f>R22+R43+R67</f>
        <v>319.5</v>
      </c>
      <c r="S70" s="147"/>
      <c r="T70" s="51"/>
      <c r="U70" s="64">
        <f>U22+U43+U67</f>
        <v>289</v>
      </c>
      <c r="V70" s="147"/>
      <c r="W70" s="51"/>
      <c r="X70" s="64">
        <f>X22+X43+X67</f>
        <v>0</v>
      </c>
      <c r="Y70" s="147"/>
      <c r="Z70" s="51"/>
      <c r="AA70" s="64">
        <f>AA22+AA43+AA67</f>
        <v>0</v>
      </c>
      <c r="AB70" s="147"/>
      <c r="AC70" s="51"/>
      <c r="AD70" s="64">
        <f>AD22+AD43+AD67</f>
        <v>0</v>
      </c>
      <c r="AE70" s="147"/>
      <c r="AF70" s="51"/>
      <c r="AG70" s="64">
        <f>AG22+AG43+AG67</f>
        <v>0</v>
      </c>
      <c r="AH70" s="147"/>
      <c r="AI70" s="51"/>
      <c r="AJ70" s="64">
        <f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1547.5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173"/>
      <c r="G71" s="174"/>
      <c r="H71" s="175"/>
      <c r="I71" s="173">
        <f>'[1]1-50'!I71+'[1]51-100'!I71+'[1]101-150'!I71+'[1]151-200'!I71+'[1]201-250'!I71+'[1]251-300'!I71</f>
        <v>0</v>
      </c>
      <c r="J71" s="174"/>
      <c r="K71" s="175"/>
      <c r="L71" s="173">
        <f>'[1]1-50'!L71+'[1]51-100'!L71+'[1]101-150'!L71+'[1]151-200'!L71+'[1]201-250'!L71+'[1]251-300'!L71</f>
        <v>0</v>
      </c>
      <c r="M71" s="174"/>
      <c r="N71" s="175"/>
      <c r="O71" s="173">
        <f>'[1]1-50'!O71+'[1]51-100'!O71+'[1]101-150'!O71+'[1]151-200'!O71+'[1]201-250'!O71+'[1]251-300'!O71</f>
        <v>0</v>
      </c>
      <c r="P71" s="174"/>
      <c r="Q71" s="175"/>
      <c r="R71" s="173">
        <f>'[1]1-50'!R71+'[1]51-100'!R71+'[1]101-150'!R71+'[1]151-200'!R71+'[1]201-250'!R71+'[1]251-300'!R71</f>
        <v>0</v>
      </c>
      <c r="S71" s="174"/>
      <c r="T71" s="175"/>
      <c r="U71" s="173">
        <f>'[1]1-50'!U71+'[1]51-100'!U71+'[1]101-150'!U71+'[1]151-200'!U71+'[1]201-250'!U71+'[1]251-300'!U71</f>
        <v>0</v>
      </c>
      <c r="V71" s="174"/>
      <c r="W71" s="175"/>
      <c r="X71" s="173">
        <f>'[1]1-50'!X71+'[1]51-100'!X71+'[1]101-150'!X71+'[1]151-200'!X71+'[1]201-250'!X71+'[1]251-300'!X71</f>
        <v>0</v>
      </c>
      <c r="Y71" s="174"/>
      <c r="Z71" s="175"/>
      <c r="AA71" s="173">
        <f>'[1]1-50'!AA71+'[1]51-100'!AA71+'[1]101-150'!AA71+'[1]151-200'!AA71+'[1]201-250'!AA71+'[1]251-300'!AA71</f>
        <v>0</v>
      </c>
      <c r="AB71" s="174"/>
      <c r="AC71" s="175"/>
      <c r="AD71" s="173">
        <f>'[1]1-50'!AD71+'[1]51-100'!AD71+'[1]101-150'!AD71+'[1]151-200'!AD71+'[1]201-250'!AD71+'[1]251-300'!AD71</f>
        <v>0</v>
      </c>
      <c r="AE71" s="174"/>
      <c r="AF71" s="175"/>
      <c r="AG71" s="173">
        <f>'[1]1-50'!AG71+'[1]51-100'!AG71+'[1]101-150'!AG71+'[1]151-200'!AG71+'[1]201-250'!AG71+'[1]251-300'!AG71</f>
        <v>0</v>
      </c>
      <c r="AH71" s="174"/>
      <c r="AI71" s="175"/>
      <c r="AJ71" s="173">
        <f>'[1]1-50'!AJ71+'[1]51-100'!AJ71+'[1]101-150'!AJ71+'[1]151-200'!AJ71+'[1]201-250'!AJ71+'[1]251-300'!AJ71</f>
        <v>0</v>
      </c>
      <c r="AK71" s="174"/>
      <c r="AL71" s="175"/>
      <c r="AM71" s="199">
        <f>'[1]1-50'!AM71+'[1]51-100'!AM71+'[1]101-150'!AM71+'[1]151-200'!AM71+'[1]201-250'!AM71+'[1]251-300'!AM71</f>
        <v>0</v>
      </c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173"/>
      <c r="G72" s="174"/>
      <c r="H72" s="175"/>
      <c r="I72" s="173">
        <f>'[1]1-50'!I72+'[1]51-100'!I72+'[1]101-150'!I72+'[1]151-200'!I72+'[1]201-250'!I72+'[1]251-300'!I72</f>
        <v>0</v>
      </c>
      <c r="J72" s="174"/>
      <c r="K72" s="175"/>
      <c r="L72" s="173">
        <f>'[1]1-50'!L72+'[1]51-100'!L72+'[1]101-150'!L72+'[1]151-200'!L72+'[1]201-250'!L72+'[1]251-300'!L72</f>
        <v>0</v>
      </c>
      <c r="M72" s="174"/>
      <c r="N72" s="175"/>
      <c r="O72" s="173">
        <f>'[1]1-50'!O72+'[1]51-100'!O72+'[1]101-150'!O72+'[1]151-200'!O72+'[1]201-250'!O72+'[1]251-300'!O72</f>
        <v>0</v>
      </c>
      <c r="P72" s="174"/>
      <c r="Q72" s="175"/>
      <c r="R72" s="173">
        <f>'[1]1-50'!R72+'[1]51-100'!R72+'[1]101-150'!R72+'[1]151-200'!R72+'[1]201-250'!R72+'[1]251-300'!R72</f>
        <v>0</v>
      </c>
      <c r="S72" s="174"/>
      <c r="T72" s="175"/>
      <c r="U72" s="173">
        <f>'[1]1-50'!U72+'[1]51-100'!U72+'[1]101-150'!U72+'[1]151-200'!U72+'[1]201-250'!U72+'[1]251-300'!U72</f>
        <v>0</v>
      </c>
      <c r="V72" s="174"/>
      <c r="W72" s="175"/>
      <c r="X72" s="173">
        <f>'[1]1-50'!X72+'[1]51-100'!X72+'[1]101-150'!X72+'[1]151-200'!X72+'[1]201-250'!X72+'[1]251-300'!X72</f>
        <v>0</v>
      </c>
      <c r="Y72" s="174"/>
      <c r="Z72" s="175"/>
      <c r="AA72" s="173">
        <f>'[1]1-50'!AA72+'[1]51-100'!AA72+'[1]101-150'!AA72+'[1]151-200'!AA72+'[1]201-250'!AA72+'[1]251-300'!AA72</f>
        <v>0</v>
      </c>
      <c r="AB72" s="174"/>
      <c r="AC72" s="175"/>
      <c r="AD72" s="173">
        <f>'[1]1-50'!AD72+'[1]51-100'!AD72+'[1]101-150'!AD72+'[1]151-200'!AD72+'[1]201-250'!AD72+'[1]251-300'!AD72</f>
        <v>0</v>
      </c>
      <c r="AE72" s="174"/>
      <c r="AF72" s="175"/>
      <c r="AG72" s="173">
        <f>'[1]1-50'!AG72+'[1]51-100'!AG72+'[1]101-150'!AG72+'[1]151-200'!AG72+'[1]201-250'!AG72+'[1]251-300'!AG72</f>
        <v>0</v>
      </c>
      <c r="AH72" s="174"/>
      <c r="AI72" s="175"/>
      <c r="AJ72" s="173">
        <f>'[1]1-50'!AJ72+'[1]51-100'!AJ72+'[1]101-150'!AJ72+'[1]151-200'!AJ72+'[1]201-250'!AJ72+'[1]251-300'!AJ72</f>
        <v>0</v>
      </c>
      <c r="AK72" s="174"/>
      <c r="AL72" s="175"/>
      <c r="AM72" s="199">
        <f>'[1]1-50'!AM72+'[1]51-100'!AM72+'[1]101-150'!AM72+'[1]151-200'!AM72+'[1]201-250'!AM72+'[1]251-300'!AM72</f>
        <v>0</v>
      </c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/>
      <c r="G73" s="149"/>
      <c r="H73" s="81"/>
      <c r="I73" s="82">
        <f>I69+I70-I71-I72</f>
        <v>285.5</v>
      </c>
      <c r="J73" s="149"/>
      <c r="K73" s="81"/>
      <c r="L73" s="82">
        <f>L69+L70-L71-L72</f>
        <v>359</v>
      </c>
      <c r="M73" s="149"/>
      <c r="N73" s="81"/>
      <c r="O73" s="82">
        <f>O69+O70-O71-O72</f>
        <v>294.5</v>
      </c>
      <c r="P73" s="149"/>
      <c r="Q73" s="81"/>
      <c r="R73" s="82">
        <f>R69+R70-R71-R72</f>
        <v>319.5</v>
      </c>
      <c r="S73" s="149"/>
      <c r="T73" s="81"/>
      <c r="U73" s="82">
        <f>U69+U70-U71-U72</f>
        <v>289</v>
      </c>
      <c r="V73" s="149"/>
      <c r="W73" s="81"/>
      <c r="X73" s="82">
        <f>X69+X70-X71-X72</f>
        <v>0</v>
      </c>
      <c r="Y73" s="149"/>
      <c r="Z73" s="81"/>
      <c r="AA73" s="82">
        <f>AA69+AA70-AA71-AA72</f>
        <v>0</v>
      </c>
      <c r="AB73" s="149"/>
      <c r="AC73" s="81"/>
      <c r="AD73" s="82">
        <f>AD69+AD70-AD71-AD72</f>
        <v>0</v>
      </c>
      <c r="AE73" s="149"/>
      <c r="AF73" s="81"/>
      <c r="AG73" s="82">
        <f>AG69+AG70-AG71-AG72</f>
        <v>0</v>
      </c>
      <c r="AH73" s="149"/>
      <c r="AI73" s="81"/>
      <c r="AJ73" s="82">
        <f>AJ69+AJ70-AJ71-AJ72</f>
        <v>0</v>
      </c>
      <c r="AK73" s="149"/>
      <c r="AL73" s="81"/>
      <c r="AM73" s="84">
        <f>AM69+AM70-AM71-AM72</f>
        <v>0</v>
      </c>
      <c r="AN73" s="83"/>
      <c r="AO73" s="81"/>
      <c r="AP73" s="84">
        <f>SUM(F73,I73,L73,O73,R73,U73,X73,AA73,AD73,AG73,AJ73,AM73)</f>
        <v>1547.5</v>
      </c>
    </row>
    <row r="74" spans="2:42" ht="15.75" thickTop="1" x14ac:dyDescent="0.25"/>
    <row r="80" spans="2:42" x14ac:dyDescent="0.25">
      <c r="P80" s="53"/>
    </row>
  </sheetData>
  <mergeCells count="18">
    <mergeCell ref="D15:F15"/>
    <mergeCell ref="D2:F2"/>
    <mergeCell ref="D3:F3"/>
    <mergeCell ref="D4:F4"/>
    <mergeCell ref="D5:F5"/>
    <mergeCell ref="D6:F6"/>
    <mergeCell ref="AN15:AP15"/>
    <mergeCell ref="G15:I15"/>
    <mergeCell ref="J15:L15"/>
    <mergeCell ref="M15:O15"/>
    <mergeCell ref="P15:R15"/>
    <mergeCell ref="S15:U15"/>
    <mergeCell ref="V15:X15"/>
    <mergeCell ref="Y15:AA15"/>
    <mergeCell ref="AB15:AD15"/>
    <mergeCell ref="AE15:AG15"/>
    <mergeCell ref="AH15:AJ15"/>
    <mergeCell ref="AK15:AM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'G:\Users\fabien.delpouve.EXCOFSO\Desktop\[Tableau de suivi social 2018 ST ESTEVE ARGELES (d''après liste du 05-01-18).xlsx]Paramètres'!#REF!</xm:f>
          </x14:formula1>
          <xm:sqref>D6:F6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Z316"/>
  <sheetViews>
    <sheetView zoomScaleNormal="100" workbookViewId="0">
      <selection activeCell="P22" sqref="P22"/>
    </sheetView>
  </sheetViews>
  <sheetFormatPr baseColWidth="10" defaultRowHeight="15" x14ac:dyDescent="0.25"/>
  <cols>
    <col min="1" max="1" width="4" style="1" customWidth="1"/>
    <col min="2" max="2" width="22.5703125" style="14" customWidth="1"/>
    <col min="3" max="3" width="19.28515625" style="14" customWidth="1"/>
    <col min="4" max="9" width="11.7109375" style="1" customWidth="1"/>
    <col min="10" max="13" width="11.7109375" style="14" customWidth="1"/>
    <col min="14" max="14" width="11.42578125" style="14"/>
    <col min="15" max="15" width="16.7109375" style="1" bestFit="1" customWidth="1"/>
    <col min="16" max="16" width="21.5703125" style="1" bestFit="1" customWidth="1"/>
    <col min="17" max="16384" width="11.42578125" style="1"/>
  </cols>
  <sheetData>
    <row r="1" spans="2:26" ht="15.75" thickBot="1" x14ac:dyDescent="0.3"/>
    <row r="2" spans="2:26" ht="33.75" customHeight="1" thickTop="1" thickBot="1" x14ac:dyDescent="0.3">
      <c r="B2" s="291" t="str">
        <f>"Liste dossiers "&amp;[2]Paramètres!C4</f>
        <v xml:space="preserve">Liste dossiers </v>
      </c>
      <c r="C2" s="292"/>
      <c r="D2" s="297" t="s">
        <v>132</v>
      </c>
      <c r="E2" s="298"/>
      <c r="F2" s="298"/>
      <c r="G2" s="299"/>
      <c r="H2" s="201" t="s">
        <v>133</v>
      </c>
      <c r="I2" s="202" t="s">
        <v>134</v>
      </c>
      <c r="J2" s="300" t="s">
        <v>12</v>
      </c>
      <c r="K2" s="301"/>
      <c r="L2" s="301"/>
      <c r="M2" s="302"/>
      <c r="O2" s="214" t="s">
        <v>149</v>
      </c>
      <c r="P2" s="244" t="str">
        <f>[2]Paramètres!J8</f>
        <v>Anne-Marie Subra</v>
      </c>
      <c r="Q2" s="216">
        <f ca="1">SUMIF($C$6:$C$305,$P2,D$6:D$305)</f>
        <v>0</v>
      </c>
      <c r="R2" s="217">
        <f ca="1">SUMIF($C$6:$C$305,$P2,E$6:E$305)</f>
        <v>0</v>
      </c>
      <c r="S2" s="218">
        <f ca="1">SUMIF($C$6:$C$305,$P2,F$6:F$305)</f>
        <v>0</v>
      </c>
      <c r="T2" s="219">
        <f ca="1">SUMIF($C$6:$C$305,$P2,G$6:G$305)</f>
        <v>0</v>
      </c>
      <c r="U2" s="220">
        <f ca="1">SUMIF($C$6:$C$305,$P2,H$6:H$305)</f>
        <v>0</v>
      </c>
      <c r="V2" s="221">
        <f ca="1">SUMIF($C$6:$C$305,$P2,I$6:I$305)</f>
        <v>0</v>
      </c>
      <c r="W2" s="222">
        <f ca="1">SUMIF($C$6:$C$305,$P2,J$6:J$305)</f>
        <v>0</v>
      </c>
      <c r="X2" s="223">
        <f ca="1">SUMIF($C$6:$C$305,$P2,K$6:K$305)</f>
        <v>0</v>
      </c>
      <c r="Y2" s="223">
        <f ca="1">SUMIF($C$6:$C$305,$P2,L$6:L$305)</f>
        <v>0</v>
      </c>
      <c r="Z2" s="224">
        <f ca="1">SUMIF($C$6:$C$305,$P2,M$6:M$305)</f>
        <v>0</v>
      </c>
    </row>
    <row r="3" spans="2:26" ht="15.75" thickTop="1" x14ac:dyDescent="0.25">
      <c r="B3" s="293"/>
      <c r="C3" s="294"/>
      <c r="D3" s="303" t="s">
        <v>135</v>
      </c>
      <c r="E3" s="304"/>
      <c r="F3" s="305" t="s">
        <v>136</v>
      </c>
      <c r="G3" s="307" t="s">
        <v>137</v>
      </c>
      <c r="H3" s="309" t="s">
        <v>138</v>
      </c>
      <c r="I3" s="309" t="s">
        <v>139</v>
      </c>
      <c r="J3" s="311" t="s">
        <v>140</v>
      </c>
      <c r="K3" s="287" t="s">
        <v>141</v>
      </c>
      <c r="L3" s="287" t="s">
        <v>142</v>
      </c>
      <c r="M3" s="289" t="s">
        <v>143</v>
      </c>
      <c r="O3" s="225" t="s">
        <v>149</v>
      </c>
      <c r="P3" s="245" t="str">
        <f>[2]Paramètres!J9</f>
        <v>Brigitte Cayo</v>
      </c>
      <c r="Q3" s="226">
        <f ca="1">SUMIF($C$6:$C$305,$P3,D$6:D$305)</f>
        <v>0</v>
      </c>
      <c r="R3" s="227">
        <f ca="1">SUMIF($C$6:$C$305,$P3,E$6:E$305)</f>
        <v>0</v>
      </c>
      <c r="S3" s="228">
        <f ca="1">SUMIF($C$6:$C$305,$P3,F$6:F$305)</f>
        <v>0</v>
      </c>
      <c r="T3" s="229">
        <f ca="1">SUMIF($C$6:$C$305,$P3,G$6:G$305)</f>
        <v>0</v>
      </c>
      <c r="U3" s="230">
        <f ca="1">SUMIF($C$6:$C$305,$P3,H$6:H$305)</f>
        <v>0</v>
      </c>
      <c r="V3" s="231">
        <f ca="1">SUMIF($C$6:$C$305,$P3,I$6:I$305)</f>
        <v>0</v>
      </c>
      <c r="W3" s="232">
        <f ca="1">SUMIF($C$6:$C$305,$P3,J$6:J$305)</f>
        <v>0</v>
      </c>
      <c r="X3" s="233">
        <f ca="1">SUMIF($C$6:$C$305,$P3,K$6:K$305)</f>
        <v>0</v>
      </c>
      <c r="Y3" s="233">
        <f ca="1">SUMIF($C$6:$C$305,$P3,L$6:L$305)</f>
        <v>0</v>
      </c>
      <c r="Z3" s="234">
        <f ca="1">SUMIF($C$6:$C$305,$P3,M$6:M$305)</f>
        <v>0</v>
      </c>
    </row>
    <row r="4" spans="2:26" x14ac:dyDescent="0.25">
      <c r="B4" s="295"/>
      <c r="C4" s="296"/>
      <c r="D4" s="203" t="s">
        <v>144</v>
      </c>
      <c r="E4" s="204" t="s">
        <v>145</v>
      </c>
      <c r="F4" s="306"/>
      <c r="G4" s="308"/>
      <c r="H4" s="310"/>
      <c r="I4" s="310"/>
      <c r="J4" s="312"/>
      <c r="K4" s="288"/>
      <c r="L4" s="288"/>
      <c r="M4" s="290"/>
      <c r="O4" s="225" t="s">
        <v>149</v>
      </c>
      <c r="P4" s="245" t="str">
        <f>[2]Paramètres!J10</f>
        <v>Clara Bouneggar</v>
      </c>
      <c r="Q4" s="226">
        <f ca="1">SUMIF($C$6:$C$305,$P4,D$6:D$305)</f>
        <v>126</v>
      </c>
      <c r="R4" s="227">
        <f ca="1">SUMIF($C$6:$C$305,$P4,E$6:E$305)</f>
        <v>0</v>
      </c>
      <c r="S4" s="228">
        <f ca="1">SUMIF($C$6:$C$305,$P4,F$6:F$305)</f>
        <v>1989</v>
      </c>
      <c r="T4" s="229">
        <f ca="1">SUMIF($C$6:$C$305,$P4,G$6:G$305)</f>
        <v>380</v>
      </c>
      <c r="U4" s="230">
        <f ca="1">SUMIF($C$6:$C$305,$P4,H$6:H$305)</f>
        <v>137</v>
      </c>
      <c r="V4" s="231">
        <f ca="1">SUMIF($C$6:$C$305,$P4,I$6:I$305)</f>
        <v>0</v>
      </c>
      <c r="W4" s="232">
        <f ca="1">SUMIF($C$6:$C$305,$P4,J$6:J$305)</f>
        <v>2506</v>
      </c>
      <c r="X4" s="233">
        <f ca="1">SUMIF($C$6:$C$305,$P4,K$6:K$305)</f>
        <v>0</v>
      </c>
      <c r="Y4" s="233">
        <f ca="1">SUMIF($C$6:$C$305,$P4,L$6:L$305)</f>
        <v>0</v>
      </c>
      <c r="Z4" s="234">
        <f ca="1">SUMIF($C$6:$C$305,$P4,M$6:M$305)</f>
        <v>0</v>
      </c>
    </row>
    <row r="5" spans="2:26" ht="15.75" thickBot="1" x14ac:dyDescent="0.3">
      <c r="B5" s="205" t="s">
        <v>146</v>
      </c>
      <c r="C5" s="206" t="s">
        <v>147</v>
      </c>
      <c r="D5" s="207" t="s">
        <v>148</v>
      </c>
      <c r="E5" s="208" t="s">
        <v>148</v>
      </c>
      <c r="F5" s="209" t="s">
        <v>70</v>
      </c>
      <c r="G5" s="210" t="s">
        <v>70</v>
      </c>
      <c r="H5" s="211" t="s">
        <v>70</v>
      </c>
      <c r="I5" s="211" t="s">
        <v>70</v>
      </c>
      <c r="J5" s="210" t="s">
        <v>70</v>
      </c>
      <c r="K5" s="209" t="s">
        <v>70</v>
      </c>
      <c r="L5" s="209" t="s">
        <v>70</v>
      </c>
      <c r="M5" s="212" t="s">
        <v>70</v>
      </c>
      <c r="O5" s="225" t="s">
        <v>149</v>
      </c>
      <c r="P5" s="245" t="str">
        <f>[2]Paramètres!J11</f>
        <v>Francoise Olive</v>
      </c>
      <c r="Q5" s="226">
        <f ca="1">SUMIF($C$6:$C$305,$P5,D$6:D$305)</f>
        <v>0</v>
      </c>
      <c r="R5" s="227">
        <f ca="1">SUMIF($C$6:$C$305,$P5,E$6:E$305)</f>
        <v>0</v>
      </c>
      <c r="S5" s="228">
        <f ca="1">SUMIF($C$6:$C$305,$P5,F$6:F$305)</f>
        <v>0</v>
      </c>
      <c r="T5" s="229">
        <f ca="1">SUMIF($C$6:$C$305,$P5,G$6:G$305)</f>
        <v>0</v>
      </c>
      <c r="U5" s="230">
        <f ca="1">SUMIF($C$6:$C$305,$P5,H$6:H$305)</f>
        <v>0</v>
      </c>
      <c r="V5" s="231">
        <f ca="1">SUMIF($C$6:$C$305,$P5,I$6:I$305)</f>
        <v>0</v>
      </c>
      <c r="W5" s="232">
        <f ca="1">SUMIF($C$6:$C$305,$P5,J$6:J$305)</f>
        <v>0</v>
      </c>
      <c r="X5" s="233">
        <f ca="1">SUMIF($C$6:$C$305,$P5,K$6:K$305)</f>
        <v>0</v>
      </c>
      <c r="Y5" s="233">
        <f ca="1">SUMIF($C$6:$C$305,$P5,L$6:L$305)</f>
        <v>0</v>
      </c>
      <c r="Z5" s="234">
        <f ca="1">SUMIF($C$6:$C$305,$P5,M$6:M$305)</f>
        <v>0</v>
      </c>
    </row>
    <row r="6" spans="2:26" ht="16.5" thickTop="1" thickBot="1" x14ac:dyDescent="0.3">
      <c r="B6" s="214" t="str">
        <f>IF(SOMMAIRE!A6="","",SOMMAIRE!A6)</f>
        <v>A3 PLANS SARL</v>
      </c>
      <c r="C6" s="215" t="str">
        <f ca="1">IF($B6="","",INDIRECT(CONCATENATE("'",$B6,"'!D4"),TRUE))</f>
        <v>Nazha Hassani</v>
      </c>
      <c r="D6" s="215">
        <f ca="1">IF($B6="","",INDIRECT(CONCATENATE("'",$B6,"'!$an$17"),TRUE))</f>
        <v>6</v>
      </c>
      <c r="E6" s="215">
        <f ca="1">IF($B6="","",INDIRECT(CONCATENATE("'",$B6,"'!$AN$18"),TRUE))</f>
        <v>0</v>
      </c>
      <c r="F6" s="215">
        <f ca="1">IF($B6="","",INDIRECT(CONCATENATE("'",$B6,"'!$AP$17"),TRUE)+INDIRECT(CONCATENATE("'",$B6,"'!$AP$18")))</f>
        <v>129</v>
      </c>
      <c r="G6" s="215">
        <f ca="1">IF($B6="","",INDIRECT(CONCATENATE("'",$B6,"'!$AP$22"),TRUE)-F6)</f>
        <v>80</v>
      </c>
      <c r="H6" s="215">
        <f ca="1">IF($B6="","",INDIRECT(CONCATENATE("'",$B6,"'!$AP$43"),TRUE))</f>
        <v>0</v>
      </c>
      <c r="I6" s="215">
        <f ca="1">IF($B6="","",INDIRECT(CONCATENATE("'",$B6,"'!$AP$67"),TRUE))</f>
        <v>0</v>
      </c>
      <c r="J6" s="215">
        <f ca="1">IF($B6="","",INDIRECT(CONCATENATE("'",$B6,"'!$AP$70"),TRUE))</f>
        <v>209</v>
      </c>
      <c r="K6" s="215">
        <f ca="1">IF($B6="","",INDIRECT(CONCATENATE("'",$B6,"'!$AP$71"),TRUE))</f>
        <v>0</v>
      </c>
      <c r="L6" s="215">
        <f ca="1">IF($B6="","",INDIRECT(CONCATENATE("'",$B6,"'!$AP$72"),TRUE))</f>
        <v>0</v>
      </c>
      <c r="M6" s="215">
        <f ca="1">IF($B6="","",INDIRECT(CONCATENATE("'",$B6,"'!$AP$73"),TRUE))</f>
        <v>0</v>
      </c>
      <c r="O6" s="225" t="s">
        <v>149</v>
      </c>
      <c r="P6" s="245" t="str">
        <f>[2]Paramètres!J13</f>
        <v>Nazha Hassani</v>
      </c>
      <c r="Q6" s="226">
        <f ca="1">SUMIF($C$6:$C$305,$P6,D$6:D$305)</f>
        <v>6</v>
      </c>
      <c r="R6" s="227">
        <f ca="1">SUMIF($C$6:$C$305,$P6,E$6:E$305)</f>
        <v>0</v>
      </c>
      <c r="S6" s="228">
        <f ca="1">SUMIF($C$6:$C$305,$P6,F$6:F$305)</f>
        <v>129</v>
      </c>
      <c r="T6" s="229">
        <f ca="1">SUMIF($C$6:$C$305,$P6,G$6:G$305)</f>
        <v>80</v>
      </c>
      <c r="U6" s="230">
        <f ca="1">SUMIF($C$6:$C$305,$P6,H$6:H$305)</f>
        <v>0</v>
      </c>
      <c r="V6" s="231">
        <f ca="1">SUMIF($C$6:$C$305,$P6,I$6:I$305)</f>
        <v>0</v>
      </c>
      <c r="W6" s="232">
        <f ca="1">SUMIF($C$6:$C$305,$P6,J$6:J$305)</f>
        <v>209</v>
      </c>
      <c r="X6" s="233">
        <f ca="1">SUMIF($C$6:$C$305,$P6,K$6:K$305)</f>
        <v>0</v>
      </c>
      <c r="Y6" s="233">
        <f ca="1">SUMIF($C$6:$C$305,$P6,L$6:L$305)</f>
        <v>0</v>
      </c>
      <c r="Z6" s="234">
        <f ca="1">SUMIF($C$6:$C$305,$P6,M$6:M$305)</f>
        <v>0</v>
      </c>
    </row>
    <row r="7" spans="2:26" ht="16.5" thickTop="1" thickBot="1" x14ac:dyDescent="0.3">
      <c r="B7" s="214" t="str">
        <f>IF(SOMMAIRE!A7="","",SOMMAIRE!A7)</f>
        <v>ARENY SASU (LES ANGLES)</v>
      </c>
      <c r="C7" s="215" t="str">
        <f t="shared" ref="C7:C70" ca="1" si="0">IF($B7="","",INDIRECT(CONCATENATE("'",$B7,"'!D4"),TRUE))</f>
        <v>Clara Bouneggar</v>
      </c>
      <c r="D7" s="215">
        <f t="shared" ref="D7:D70" ca="1" si="1">IF($B7="","",INDIRECT(CONCATENATE("'",$B7,"'!$an$17"),TRUE))</f>
        <v>108</v>
      </c>
      <c r="E7" s="215">
        <f t="shared" ref="E7:E70" ca="1" si="2">IF($B7="","",INDIRECT(CONCATENATE("'",$B7,"'!$AN$18"),TRUE))</f>
        <v>0</v>
      </c>
      <c r="F7" s="215">
        <f t="shared" ref="F7:F70" ca="1" si="3">IF($B7="","",INDIRECT(CONCATENATE("'",$B7,"'!$AP$17"),TRUE)+INDIRECT(CONCATENATE("'",$B7,"'!$AP$18")))</f>
        <v>1674</v>
      </c>
      <c r="G7" s="215">
        <f t="shared" ref="G7:G70" ca="1" si="4">IF($B7="","",INDIRECT(CONCATENATE("'",$B7,"'!$AP$22"),TRUE)-F7)</f>
        <v>150</v>
      </c>
      <c r="H7" s="215">
        <f t="shared" ref="H7:H70" ca="1" si="5">IF($B7="","",INDIRECT(CONCATENATE("'",$B7,"'!$AP$43"),TRUE))</f>
        <v>137</v>
      </c>
      <c r="I7" s="215">
        <f t="shared" ref="I7:I70" ca="1" si="6">IF($B7="","",INDIRECT(CONCATENATE("'",$B7,"'!$AP$67"),TRUE))</f>
        <v>0</v>
      </c>
      <c r="J7" s="215">
        <f t="shared" ref="J7:J70" ca="1" si="7">IF($B7="","",INDIRECT(CONCATENATE("'",$B7,"'!$AP$70"),TRUE))</f>
        <v>1961</v>
      </c>
      <c r="K7" s="215">
        <f t="shared" ref="K7:K70" ca="1" si="8">IF($B7="","",INDIRECT(CONCATENATE("'",$B7,"'!$AP$71"),TRUE))</f>
        <v>0</v>
      </c>
      <c r="L7" s="215">
        <f t="shared" ref="L7:L70" ca="1" si="9">IF($B7="","",INDIRECT(CONCATENATE("'",$B7,"'!$AP$72"),TRUE))</f>
        <v>0</v>
      </c>
      <c r="M7" s="215">
        <f t="shared" ref="M7:M70" ca="1" si="10">IF($B7="","",INDIRECT(CONCATENATE("'",$B7,"'!$AP$73"),TRUE))</f>
        <v>0</v>
      </c>
      <c r="O7" s="225" t="s">
        <v>149</v>
      </c>
      <c r="P7" s="245" t="str">
        <f>[2]Paramètres!J14</f>
        <v>Sebastien Terrie</v>
      </c>
      <c r="Q7" s="226">
        <f ca="1">SUMIF($C$6:$C$305,$P7,D$6:D$305)</f>
        <v>0</v>
      </c>
      <c r="R7" s="227">
        <f ca="1">SUMIF($C$6:$C$305,$P7,E$6:E$305)</f>
        <v>0</v>
      </c>
      <c r="S7" s="228">
        <f ca="1">SUMIF($C$6:$C$305,$P7,F$6:F$305)</f>
        <v>0</v>
      </c>
      <c r="T7" s="229">
        <f ca="1">SUMIF($C$6:$C$305,$P7,G$6:G$305)</f>
        <v>0</v>
      </c>
      <c r="U7" s="230">
        <f ca="1">SUMIF($C$6:$C$305,$P7,H$6:H$305)</f>
        <v>0</v>
      </c>
      <c r="V7" s="231">
        <f ca="1">SUMIF($C$6:$C$305,$P7,I$6:I$305)</f>
        <v>0</v>
      </c>
      <c r="W7" s="232">
        <f ca="1">SUMIF($C$6:$C$305,$P7,J$6:J$305)</f>
        <v>0</v>
      </c>
      <c r="X7" s="233">
        <f ca="1">SUMIF($C$6:$C$305,$P7,K$6:K$305)</f>
        <v>0</v>
      </c>
      <c r="Y7" s="233">
        <f ca="1">SUMIF($C$6:$C$305,$P7,L$6:L$305)</f>
        <v>0</v>
      </c>
      <c r="Z7" s="234">
        <f ca="1">SUMIF($C$6:$C$305,$P7,M$6:M$305)</f>
        <v>0</v>
      </c>
    </row>
    <row r="8" spans="2:26" ht="16.5" thickTop="1" thickBot="1" x14ac:dyDescent="0.3">
      <c r="B8" s="214" t="str">
        <f>IF(SOMMAIRE!A8="","",SOMMAIRE!A8)</f>
        <v>ARENY SASU (PUYVALADOR)</v>
      </c>
      <c r="C8" s="215" t="str">
        <f t="shared" ca="1" si="0"/>
        <v>Clara Bouneggar</v>
      </c>
      <c r="D8" s="215">
        <f t="shared" ca="1" si="1"/>
        <v>12</v>
      </c>
      <c r="E8" s="215">
        <f t="shared" ca="1" si="2"/>
        <v>0</v>
      </c>
      <c r="F8" s="215">
        <f t="shared" ca="1" si="3"/>
        <v>186</v>
      </c>
      <c r="G8" s="215">
        <f t="shared" ca="1" si="4"/>
        <v>150</v>
      </c>
      <c r="H8" s="215">
        <f t="shared" ca="1" si="5"/>
        <v>0</v>
      </c>
      <c r="I8" s="215">
        <f t="shared" ca="1" si="6"/>
        <v>0</v>
      </c>
      <c r="J8" s="215">
        <f t="shared" ca="1" si="7"/>
        <v>336</v>
      </c>
      <c r="K8" s="215">
        <f t="shared" ca="1" si="8"/>
        <v>0</v>
      </c>
      <c r="L8" s="215">
        <f t="shared" ca="1" si="9"/>
        <v>0</v>
      </c>
      <c r="M8" s="215">
        <f t="shared" ca="1" si="10"/>
        <v>0</v>
      </c>
      <c r="O8" s="225" t="s">
        <v>149</v>
      </c>
      <c r="P8" s="245" t="str">
        <f>[2]Paramètres!J15</f>
        <v>Severine Lencou</v>
      </c>
      <c r="Q8" s="226">
        <f ca="1">SUMIF($C$6:$C$305,$P8,D$6:D$305)</f>
        <v>0</v>
      </c>
      <c r="R8" s="227">
        <f ca="1">SUMIF($C$6:$C$305,$P8,E$6:E$305)</f>
        <v>0</v>
      </c>
      <c r="S8" s="228">
        <f ca="1">SUMIF($C$6:$C$305,$P8,F$6:F$305)</f>
        <v>0</v>
      </c>
      <c r="T8" s="229">
        <f ca="1">SUMIF($C$6:$C$305,$P8,G$6:G$305)</f>
        <v>0</v>
      </c>
      <c r="U8" s="230">
        <f ca="1">SUMIF($C$6:$C$305,$P8,H$6:H$305)</f>
        <v>0</v>
      </c>
      <c r="V8" s="231">
        <f ca="1">SUMIF($C$6:$C$305,$P8,I$6:I$305)</f>
        <v>0</v>
      </c>
      <c r="W8" s="232">
        <f ca="1">SUMIF($C$6:$C$305,$P8,J$6:J$305)</f>
        <v>0</v>
      </c>
      <c r="X8" s="233">
        <f ca="1">SUMIF($C$6:$C$305,$P8,K$6:K$305)</f>
        <v>0</v>
      </c>
      <c r="Y8" s="233">
        <f ca="1">SUMIF($C$6:$C$305,$P8,L$6:L$305)</f>
        <v>0</v>
      </c>
      <c r="Z8" s="234">
        <f ca="1">SUMIF($C$6:$C$305,$P8,M$6:M$305)</f>
        <v>0</v>
      </c>
    </row>
    <row r="9" spans="2:26" ht="16.5" thickTop="1" thickBot="1" x14ac:dyDescent="0.3">
      <c r="B9" s="214" t="str">
        <f>IF(SOMMAIRE!A9="","",SOMMAIRE!A9)</f>
        <v>ASSANTE Thierry</v>
      </c>
      <c r="C9" s="215" t="str">
        <f t="shared" ca="1" si="0"/>
        <v>Clara Bouneggar</v>
      </c>
      <c r="D9" s="215">
        <f t="shared" ca="1" si="1"/>
        <v>6</v>
      </c>
      <c r="E9" s="215">
        <f t="shared" ca="1" si="2"/>
        <v>0</v>
      </c>
      <c r="F9" s="215">
        <f t="shared" ca="1" si="3"/>
        <v>129</v>
      </c>
      <c r="G9" s="215">
        <f t="shared" ca="1" si="4"/>
        <v>80</v>
      </c>
      <c r="H9" s="215">
        <f t="shared" ca="1" si="5"/>
        <v>0</v>
      </c>
      <c r="I9" s="215">
        <f t="shared" ca="1" si="6"/>
        <v>0</v>
      </c>
      <c r="J9" s="215">
        <f t="shared" ca="1" si="7"/>
        <v>209</v>
      </c>
      <c r="K9" s="215">
        <f t="shared" ca="1" si="8"/>
        <v>0</v>
      </c>
      <c r="L9" s="215">
        <f t="shared" ca="1" si="9"/>
        <v>0</v>
      </c>
      <c r="M9" s="215">
        <f t="shared" ca="1" si="10"/>
        <v>0</v>
      </c>
      <c r="O9" s="225" t="s">
        <v>149</v>
      </c>
      <c r="P9" s="245" t="str">
        <f>[2]Paramètres!J16</f>
        <v>Victoria Peron</v>
      </c>
      <c r="Q9" s="226">
        <f ca="1">SUMIF($C$6:$C$305,$P9,D$6:D$305)</f>
        <v>0</v>
      </c>
      <c r="R9" s="227">
        <f ca="1">SUMIF($C$6:$C$305,$P9,E$6:E$305)</f>
        <v>0</v>
      </c>
      <c r="S9" s="228">
        <f ca="1">SUMIF($C$6:$C$305,$P9,F$6:F$305)</f>
        <v>0</v>
      </c>
      <c r="T9" s="229">
        <f ca="1">SUMIF($C$6:$C$305,$P9,G$6:G$305)</f>
        <v>0</v>
      </c>
      <c r="U9" s="230">
        <f ca="1">SUMIF($C$6:$C$305,$P9,H$6:H$305)</f>
        <v>0</v>
      </c>
      <c r="V9" s="231">
        <f ca="1">SUMIF($C$6:$C$305,$P9,I$6:I$305)</f>
        <v>0</v>
      </c>
      <c r="W9" s="232">
        <f ca="1">SUMIF($C$6:$C$305,$P9,J$6:J$305)</f>
        <v>0</v>
      </c>
      <c r="X9" s="233">
        <f ca="1">SUMIF($C$6:$C$305,$P9,K$6:K$305)</f>
        <v>0</v>
      </c>
      <c r="Y9" s="233">
        <f ca="1">SUMIF($C$6:$C$305,$P9,L$6:L$305)</f>
        <v>0</v>
      </c>
      <c r="Z9" s="234">
        <f ca="1">SUMIF($C$6:$C$305,$P9,M$6:M$305)</f>
        <v>0</v>
      </c>
    </row>
    <row r="10" spans="2:26" ht="16.5" thickTop="1" thickBot="1" x14ac:dyDescent="0.3">
      <c r="B10" s="214" t="str">
        <f>IF(SOMMAIRE!A10="","",SOMMAIRE!A10)</f>
        <v>AUTOS JPM SARL</v>
      </c>
      <c r="C10" s="215" t="str">
        <f t="shared" ca="1" si="0"/>
        <v>Mehdi Chaal</v>
      </c>
      <c r="D10" s="215">
        <f t="shared" ca="1" si="1"/>
        <v>6</v>
      </c>
      <c r="E10" s="215">
        <f t="shared" ca="1" si="2"/>
        <v>0</v>
      </c>
      <c r="F10" s="215">
        <f t="shared" ca="1" si="3"/>
        <v>93</v>
      </c>
      <c r="G10" s="215">
        <f t="shared" ca="1" si="4"/>
        <v>150</v>
      </c>
      <c r="H10" s="215">
        <f t="shared" ca="1" si="5"/>
        <v>0</v>
      </c>
      <c r="I10" s="215">
        <f t="shared" ca="1" si="6"/>
        <v>0</v>
      </c>
      <c r="J10" s="215">
        <f t="shared" ca="1" si="7"/>
        <v>243</v>
      </c>
      <c r="K10" s="215">
        <f t="shared" ca="1" si="8"/>
        <v>0</v>
      </c>
      <c r="L10" s="215">
        <f t="shared" ca="1" si="9"/>
        <v>0</v>
      </c>
      <c r="M10" s="215">
        <f t="shared" ca="1" si="10"/>
        <v>0</v>
      </c>
      <c r="O10" s="225" t="s">
        <v>149</v>
      </c>
      <c r="P10" s="245" t="str">
        <f>[2]Paramètres!J17</f>
        <v>Tous les collaborateurs</v>
      </c>
      <c r="Q10" s="235">
        <f ca="1">SUMIF($C$6:$C$305,$P10,D$6:D$305)</f>
        <v>0</v>
      </c>
      <c r="R10" s="236">
        <f ca="1">SUMIF($C$6:$C$305,$P10,E$6:E$305)</f>
        <v>0</v>
      </c>
      <c r="S10" s="237">
        <f ca="1">SUMIF($C$6:$C$305,$P10,F$6:F$305)</f>
        <v>0</v>
      </c>
      <c r="T10" s="238">
        <f ca="1">SUMIF($C$6:$C$305,$P10,G$6:G$305)</f>
        <v>0</v>
      </c>
      <c r="U10" s="239">
        <f ca="1">SUMIF($C$6:$C$305,$P10,H$6:H$305)</f>
        <v>0</v>
      </c>
      <c r="V10" s="240">
        <f ca="1">SUMIF($C$6:$C$305,$P10,I$6:I$305)</f>
        <v>0</v>
      </c>
      <c r="W10" s="241">
        <f ca="1">SUMIF($C$6:$C$305,$P10,J$6:J$305)</f>
        <v>0</v>
      </c>
      <c r="X10" s="242">
        <f ca="1">SUMIF($C$6:$C$305,$P10,K$6:K$305)</f>
        <v>0</v>
      </c>
      <c r="Y10" s="242">
        <f ca="1">SUMIF($C$6:$C$305,$P10,L$6:L$305)</f>
        <v>0</v>
      </c>
      <c r="Z10" s="243">
        <f ca="1">SUMIF($C$6:$C$305,$P10,M$6:M$305)</f>
        <v>0</v>
      </c>
    </row>
    <row r="11" spans="2:26" ht="16.5" thickTop="1" thickBot="1" x14ac:dyDescent="0.3">
      <c r="B11" s="214" t="str">
        <f>IF(SOMMAIRE!A11="","",SOMMAIRE!A11)</f>
        <v/>
      </c>
      <c r="C11" s="215" t="str">
        <f t="shared" ca="1" si="0"/>
        <v/>
      </c>
      <c r="D11" s="215" t="str">
        <f t="shared" ca="1" si="1"/>
        <v/>
      </c>
      <c r="E11" s="215" t="str">
        <f t="shared" ca="1" si="2"/>
        <v/>
      </c>
      <c r="F11" s="215" t="str">
        <f t="shared" ca="1" si="3"/>
        <v/>
      </c>
      <c r="G11" s="215" t="str">
        <f t="shared" ca="1" si="4"/>
        <v/>
      </c>
      <c r="H11" s="215" t="str">
        <f t="shared" ca="1" si="5"/>
        <v/>
      </c>
      <c r="I11" s="215" t="str">
        <f t="shared" ca="1" si="6"/>
        <v/>
      </c>
      <c r="J11" s="215" t="str">
        <f t="shared" ca="1" si="7"/>
        <v/>
      </c>
      <c r="K11" s="215" t="str">
        <f t="shared" ca="1" si="8"/>
        <v/>
      </c>
      <c r="L11" s="215" t="str">
        <f t="shared" ca="1" si="9"/>
        <v/>
      </c>
      <c r="M11" s="215" t="str">
        <f t="shared" ca="1" si="10"/>
        <v/>
      </c>
      <c r="O11" s="316" t="s">
        <v>72</v>
      </c>
      <c r="P11" s="317"/>
      <c r="Q11" s="246">
        <f ca="1">SUM(Q2:Q10)</f>
        <v>132</v>
      </c>
      <c r="R11" s="247">
        <f t="shared" ref="R11:Z11" ca="1" si="11">SUM(R2:R10)</f>
        <v>0</v>
      </c>
      <c r="S11" s="248">
        <f t="shared" ca="1" si="11"/>
        <v>2118</v>
      </c>
      <c r="T11" s="249">
        <f t="shared" ca="1" si="11"/>
        <v>460</v>
      </c>
      <c r="U11" s="250">
        <f t="shared" ca="1" si="11"/>
        <v>137</v>
      </c>
      <c r="V11" s="251">
        <f t="shared" ca="1" si="11"/>
        <v>0</v>
      </c>
      <c r="W11" s="252">
        <f t="shared" ca="1" si="11"/>
        <v>2715</v>
      </c>
      <c r="X11" s="253">
        <f t="shared" ca="1" si="11"/>
        <v>0</v>
      </c>
      <c r="Y11" s="253">
        <f t="shared" ca="1" si="11"/>
        <v>0</v>
      </c>
      <c r="Z11" s="254">
        <f t="shared" ca="1" si="11"/>
        <v>0</v>
      </c>
    </row>
    <row r="12" spans="2:26" ht="16.5" thickTop="1" thickBot="1" x14ac:dyDescent="0.3">
      <c r="B12" s="214" t="str">
        <f>IF(SOMMAIRE!A12="","",SOMMAIRE!A12)</f>
        <v/>
      </c>
      <c r="C12" s="215" t="str">
        <f t="shared" ca="1" si="0"/>
        <v/>
      </c>
      <c r="D12" s="215" t="str">
        <f t="shared" ca="1" si="1"/>
        <v/>
      </c>
      <c r="E12" s="215" t="str">
        <f t="shared" ca="1" si="2"/>
        <v/>
      </c>
      <c r="F12" s="215" t="str">
        <f t="shared" ca="1" si="3"/>
        <v/>
      </c>
      <c r="G12" s="215" t="str">
        <f t="shared" ca="1" si="4"/>
        <v/>
      </c>
      <c r="H12" s="215" t="str">
        <f t="shared" ca="1" si="5"/>
        <v/>
      </c>
      <c r="I12" s="215" t="str">
        <f t="shared" ca="1" si="6"/>
        <v/>
      </c>
      <c r="J12" s="215" t="str">
        <f t="shared" ca="1" si="7"/>
        <v/>
      </c>
      <c r="K12" s="215" t="str">
        <f t="shared" ca="1" si="8"/>
        <v/>
      </c>
      <c r="L12" s="215" t="str">
        <f t="shared" ca="1" si="9"/>
        <v/>
      </c>
      <c r="M12" s="215" t="str">
        <f t="shared" ca="1" si="10"/>
        <v/>
      </c>
    </row>
    <row r="13" spans="2:26" ht="16.5" thickTop="1" thickBot="1" x14ac:dyDescent="0.3">
      <c r="B13" s="214" t="str">
        <f>IF(SOMMAIRE!A13="","",SOMMAIRE!A13)</f>
        <v/>
      </c>
      <c r="C13" s="215" t="str">
        <f t="shared" ca="1" si="0"/>
        <v/>
      </c>
      <c r="D13" s="215" t="str">
        <f t="shared" ca="1" si="1"/>
        <v/>
      </c>
      <c r="E13" s="215" t="str">
        <f t="shared" ca="1" si="2"/>
        <v/>
      </c>
      <c r="F13" s="215" t="str">
        <f t="shared" ca="1" si="3"/>
        <v/>
      </c>
      <c r="G13" s="215" t="str">
        <f t="shared" ca="1" si="4"/>
        <v/>
      </c>
      <c r="H13" s="215" t="str">
        <f t="shared" ca="1" si="5"/>
        <v/>
      </c>
      <c r="I13" s="215" t="str">
        <f t="shared" ca="1" si="6"/>
        <v/>
      </c>
      <c r="J13" s="215" t="str">
        <f t="shared" ca="1" si="7"/>
        <v/>
      </c>
      <c r="K13" s="215" t="str">
        <f t="shared" ca="1" si="8"/>
        <v/>
      </c>
      <c r="L13" s="215" t="str">
        <f t="shared" ca="1" si="9"/>
        <v/>
      </c>
      <c r="M13" s="215" t="str">
        <f t="shared" ca="1" si="10"/>
        <v/>
      </c>
    </row>
    <row r="14" spans="2:26" ht="16.5" thickTop="1" thickBot="1" x14ac:dyDescent="0.3">
      <c r="B14" s="214" t="str">
        <f>IF(SOMMAIRE!A14="","",SOMMAIRE!A14)</f>
        <v/>
      </c>
      <c r="C14" s="215" t="str">
        <f t="shared" ca="1" si="0"/>
        <v/>
      </c>
      <c r="D14" s="215" t="str">
        <f t="shared" ca="1" si="1"/>
        <v/>
      </c>
      <c r="E14" s="215" t="str">
        <f t="shared" ca="1" si="2"/>
        <v/>
      </c>
      <c r="F14" s="215" t="str">
        <f t="shared" ca="1" si="3"/>
        <v/>
      </c>
      <c r="G14" s="215" t="str">
        <f t="shared" ca="1" si="4"/>
        <v/>
      </c>
      <c r="H14" s="215" t="str">
        <f t="shared" ca="1" si="5"/>
        <v/>
      </c>
      <c r="I14" s="215" t="str">
        <f t="shared" ca="1" si="6"/>
        <v/>
      </c>
      <c r="J14" s="215" t="str">
        <f t="shared" ca="1" si="7"/>
        <v/>
      </c>
      <c r="K14" s="215" t="str">
        <f t="shared" ca="1" si="8"/>
        <v/>
      </c>
      <c r="L14" s="215" t="str">
        <f t="shared" ca="1" si="9"/>
        <v/>
      </c>
      <c r="M14" s="215" t="str">
        <f t="shared" ca="1" si="10"/>
        <v/>
      </c>
    </row>
    <row r="15" spans="2:26" ht="16.5" thickTop="1" thickBot="1" x14ac:dyDescent="0.3">
      <c r="B15" s="214" t="str">
        <f>IF(SOMMAIRE!A15="","",SOMMAIRE!A15)</f>
        <v/>
      </c>
      <c r="C15" s="215" t="str">
        <f t="shared" ca="1" si="0"/>
        <v/>
      </c>
      <c r="D15" s="215" t="str">
        <f t="shared" ca="1" si="1"/>
        <v/>
      </c>
      <c r="E15" s="215" t="str">
        <f t="shared" ca="1" si="2"/>
        <v/>
      </c>
      <c r="F15" s="215" t="str">
        <f t="shared" ca="1" si="3"/>
        <v/>
      </c>
      <c r="G15" s="215" t="str">
        <f t="shared" ca="1" si="4"/>
        <v/>
      </c>
      <c r="H15" s="215" t="str">
        <f t="shared" ca="1" si="5"/>
        <v/>
      </c>
      <c r="I15" s="215" t="str">
        <f t="shared" ca="1" si="6"/>
        <v/>
      </c>
      <c r="J15" s="215" t="str">
        <f t="shared" ca="1" si="7"/>
        <v/>
      </c>
      <c r="K15" s="215" t="str">
        <f t="shared" ca="1" si="8"/>
        <v/>
      </c>
      <c r="L15" s="215" t="str">
        <f t="shared" ca="1" si="9"/>
        <v/>
      </c>
      <c r="M15" s="215" t="str">
        <f t="shared" ca="1" si="10"/>
        <v/>
      </c>
    </row>
    <row r="16" spans="2:26" ht="16.5" thickTop="1" thickBot="1" x14ac:dyDescent="0.3">
      <c r="B16" s="214" t="str">
        <f>IF(SOMMAIRE!A16="","",SOMMAIRE!A16)</f>
        <v/>
      </c>
      <c r="C16" s="215" t="str">
        <f t="shared" ca="1" si="0"/>
        <v/>
      </c>
      <c r="D16" s="215" t="str">
        <f t="shared" ca="1" si="1"/>
        <v/>
      </c>
      <c r="E16" s="215" t="str">
        <f t="shared" ca="1" si="2"/>
        <v/>
      </c>
      <c r="F16" s="215" t="str">
        <f t="shared" ca="1" si="3"/>
        <v/>
      </c>
      <c r="G16" s="215" t="str">
        <f t="shared" ca="1" si="4"/>
        <v/>
      </c>
      <c r="H16" s="215" t="str">
        <f t="shared" ca="1" si="5"/>
        <v/>
      </c>
      <c r="I16" s="215" t="str">
        <f t="shared" ca="1" si="6"/>
        <v/>
      </c>
      <c r="J16" s="215" t="str">
        <f t="shared" ca="1" si="7"/>
        <v/>
      </c>
      <c r="K16" s="215" t="str">
        <f t="shared" ca="1" si="8"/>
        <v/>
      </c>
      <c r="L16" s="215" t="str">
        <f t="shared" ca="1" si="9"/>
        <v/>
      </c>
      <c r="M16" s="215" t="str">
        <f t="shared" ca="1" si="10"/>
        <v/>
      </c>
    </row>
    <row r="17" spans="2:13" ht="16.5" thickTop="1" thickBot="1" x14ac:dyDescent="0.3">
      <c r="B17" s="214" t="str">
        <f>IF(SOMMAIRE!A17="","",SOMMAIRE!A17)</f>
        <v/>
      </c>
      <c r="C17" s="215" t="str">
        <f t="shared" ca="1" si="0"/>
        <v/>
      </c>
      <c r="D17" s="215" t="str">
        <f t="shared" ca="1" si="1"/>
        <v/>
      </c>
      <c r="E17" s="215" t="str">
        <f t="shared" ca="1" si="2"/>
        <v/>
      </c>
      <c r="F17" s="215" t="str">
        <f t="shared" ca="1" si="3"/>
        <v/>
      </c>
      <c r="G17" s="215" t="str">
        <f t="shared" ca="1" si="4"/>
        <v/>
      </c>
      <c r="H17" s="215" t="str">
        <f t="shared" ca="1" si="5"/>
        <v/>
      </c>
      <c r="I17" s="215" t="str">
        <f t="shared" ca="1" si="6"/>
        <v/>
      </c>
      <c r="J17" s="215" t="str">
        <f t="shared" ca="1" si="7"/>
        <v/>
      </c>
      <c r="K17" s="215" t="str">
        <f t="shared" ca="1" si="8"/>
        <v/>
      </c>
      <c r="L17" s="215" t="str">
        <f t="shared" ca="1" si="9"/>
        <v/>
      </c>
      <c r="M17" s="215" t="str">
        <f t="shared" ca="1" si="10"/>
        <v/>
      </c>
    </row>
    <row r="18" spans="2:13" ht="16.5" thickTop="1" thickBot="1" x14ac:dyDescent="0.3">
      <c r="B18" s="214" t="str">
        <f>IF(SOMMAIRE!A18="","",SOMMAIRE!A18)</f>
        <v/>
      </c>
      <c r="C18" s="215" t="str">
        <f t="shared" ca="1" si="0"/>
        <v/>
      </c>
      <c r="D18" s="215" t="str">
        <f t="shared" ca="1" si="1"/>
        <v/>
      </c>
      <c r="E18" s="215" t="str">
        <f t="shared" ca="1" si="2"/>
        <v/>
      </c>
      <c r="F18" s="215" t="str">
        <f t="shared" ca="1" si="3"/>
        <v/>
      </c>
      <c r="G18" s="215" t="str">
        <f t="shared" ca="1" si="4"/>
        <v/>
      </c>
      <c r="H18" s="215" t="str">
        <f t="shared" ca="1" si="5"/>
        <v/>
      </c>
      <c r="I18" s="215" t="str">
        <f t="shared" ca="1" si="6"/>
        <v/>
      </c>
      <c r="J18" s="215" t="str">
        <f t="shared" ca="1" si="7"/>
        <v/>
      </c>
      <c r="K18" s="215" t="str">
        <f t="shared" ca="1" si="8"/>
        <v/>
      </c>
      <c r="L18" s="215" t="str">
        <f t="shared" ca="1" si="9"/>
        <v/>
      </c>
      <c r="M18" s="215" t="str">
        <f t="shared" ca="1" si="10"/>
        <v/>
      </c>
    </row>
    <row r="19" spans="2:13" ht="16.5" thickTop="1" thickBot="1" x14ac:dyDescent="0.3">
      <c r="B19" s="214" t="str">
        <f>IF(SOMMAIRE!A19="","",SOMMAIRE!A19)</f>
        <v/>
      </c>
      <c r="C19" s="215" t="str">
        <f t="shared" ca="1" si="0"/>
        <v/>
      </c>
      <c r="D19" s="215" t="str">
        <f t="shared" ca="1" si="1"/>
        <v/>
      </c>
      <c r="E19" s="215" t="str">
        <f t="shared" ca="1" si="2"/>
        <v/>
      </c>
      <c r="F19" s="215" t="str">
        <f t="shared" ca="1" si="3"/>
        <v/>
      </c>
      <c r="G19" s="215" t="str">
        <f t="shared" ca="1" si="4"/>
        <v/>
      </c>
      <c r="H19" s="215" t="str">
        <f t="shared" ca="1" si="5"/>
        <v/>
      </c>
      <c r="I19" s="215" t="str">
        <f t="shared" ca="1" si="6"/>
        <v/>
      </c>
      <c r="J19" s="215" t="str">
        <f t="shared" ca="1" si="7"/>
        <v/>
      </c>
      <c r="K19" s="215" t="str">
        <f t="shared" ca="1" si="8"/>
        <v/>
      </c>
      <c r="L19" s="215" t="str">
        <f t="shared" ca="1" si="9"/>
        <v/>
      </c>
      <c r="M19" s="215" t="str">
        <f t="shared" ca="1" si="10"/>
        <v/>
      </c>
    </row>
    <row r="20" spans="2:13" ht="16.5" thickTop="1" thickBot="1" x14ac:dyDescent="0.3">
      <c r="B20" s="214" t="str">
        <f>IF(SOMMAIRE!A20="","",SOMMAIRE!A20)</f>
        <v/>
      </c>
      <c r="C20" s="215" t="str">
        <f t="shared" ca="1" si="0"/>
        <v/>
      </c>
      <c r="D20" s="215" t="str">
        <f t="shared" ca="1" si="1"/>
        <v/>
      </c>
      <c r="E20" s="215" t="str">
        <f t="shared" ca="1" si="2"/>
        <v/>
      </c>
      <c r="F20" s="215" t="str">
        <f t="shared" ca="1" si="3"/>
        <v/>
      </c>
      <c r="G20" s="215" t="str">
        <f t="shared" ca="1" si="4"/>
        <v/>
      </c>
      <c r="H20" s="215" t="str">
        <f t="shared" ca="1" si="5"/>
        <v/>
      </c>
      <c r="I20" s="215" t="str">
        <f t="shared" ca="1" si="6"/>
        <v/>
      </c>
      <c r="J20" s="215" t="str">
        <f t="shared" ca="1" si="7"/>
        <v/>
      </c>
      <c r="K20" s="215" t="str">
        <f t="shared" ca="1" si="8"/>
        <v/>
      </c>
      <c r="L20" s="215" t="str">
        <f t="shared" ca="1" si="9"/>
        <v/>
      </c>
      <c r="M20" s="215" t="str">
        <f t="shared" ca="1" si="10"/>
        <v/>
      </c>
    </row>
    <row r="21" spans="2:13" ht="16.5" thickTop="1" thickBot="1" x14ac:dyDescent="0.3">
      <c r="B21" s="214" t="str">
        <f>IF(SOMMAIRE!A21="","",SOMMAIRE!A21)</f>
        <v/>
      </c>
      <c r="C21" s="215" t="str">
        <f t="shared" ca="1" si="0"/>
        <v/>
      </c>
      <c r="D21" s="215" t="str">
        <f t="shared" ca="1" si="1"/>
        <v/>
      </c>
      <c r="E21" s="215" t="str">
        <f t="shared" ca="1" si="2"/>
        <v/>
      </c>
      <c r="F21" s="215" t="str">
        <f t="shared" ca="1" si="3"/>
        <v/>
      </c>
      <c r="G21" s="215" t="str">
        <f t="shared" ca="1" si="4"/>
        <v/>
      </c>
      <c r="H21" s="215" t="str">
        <f t="shared" ca="1" si="5"/>
        <v/>
      </c>
      <c r="I21" s="215" t="str">
        <f t="shared" ca="1" si="6"/>
        <v/>
      </c>
      <c r="J21" s="215" t="str">
        <f t="shared" ca="1" si="7"/>
        <v/>
      </c>
      <c r="K21" s="215" t="str">
        <f t="shared" ca="1" si="8"/>
        <v/>
      </c>
      <c r="L21" s="215" t="str">
        <f t="shared" ca="1" si="9"/>
        <v/>
      </c>
      <c r="M21" s="215" t="str">
        <f t="shared" ca="1" si="10"/>
        <v/>
      </c>
    </row>
    <row r="22" spans="2:13" ht="16.5" thickTop="1" thickBot="1" x14ac:dyDescent="0.3">
      <c r="B22" s="214" t="str">
        <f>IF(SOMMAIRE!A22="","",SOMMAIRE!A22)</f>
        <v/>
      </c>
      <c r="C22" s="215" t="str">
        <f t="shared" ca="1" si="0"/>
        <v/>
      </c>
      <c r="D22" s="215" t="str">
        <f t="shared" ca="1" si="1"/>
        <v/>
      </c>
      <c r="E22" s="215" t="str">
        <f t="shared" ca="1" si="2"/>
        <v/>
      </c>
      <c r="F22" s="215" t="str">
        <f t="shared" ca="1" si="3"/>
        <v/>
      </c>
      <c r="G22" s="215" t="str">
        <f t="shared" ca="1" si="4"/>
        <v/>
      </c>
      <c r="H22" s="215" t="str">
        <f t="shared" ca="1" si="5"/>
        <v/>
      </c>
      <c r="I22" s="215" t="str">
        <f t="shared" ca="1" si="6"/>
        <v/>
      </c>
      <c r="J22" s="215" t="str">
        <f t="shared" ca="1" si="7"/>
        <v/>
      </c>
      <c r="K22" s="215" t="str">
        <f t="shared" ca="1" si="8"/>
        <v/>
      </c>
      <c r="L22" s="215" t="str">
        <f t="shared" ca="1" si="9"/>
        <v/>
      </c>
      <c r="M22" s="215" t="str">
        <f t="shared" ca="1" si="10"/>
        <v/>
      </c>
    </row>
    <row r="23" spans="2:13" ht="16.5" thickTop="1" thickBot="1" x14ac:dyDescent="0.3">
      <c r="B23" s="214" t="str">
        <f>IF(SOMMAIRE!A23="","",SOMMAIRE!A23)</f>
        <v/>
      </c>
      <c r="C23" s="215" t="str">
        <f t="shared" ca="1" si="0"/>
        <v/>
      </c>
      <c r="D23" s="215" t="str">
        <f t="shared" ca="1" si="1"/>
        <v/>
      </c>
      <c r="E23" s="215" t="str">
        <f t="shared" ca="1" si="2"/>
        <v/>
      </c>
      <c r="F23" s="215" t="str">
        <f t="shared" ca="1" si="3"/>
        <v/>
      </c>
      <c r="G23" s="215" t="str">
        <f t="shared" ca="1" si="4"/>
        <v/>
      </c>
      <c r="H23" s="215" t="str">
        <f t="shared" ca="1" si="5"/>
        <v/>
      </c>
      <c r="I23" s="215" t="str">
        <f t="shared" ca="1" si="6"/>
        <v/>
      </c>
      <c r="J23" s="215" t="str">
        <f t="shared" ca="1" si="7"/>
        <v/>
      </c>
      <c r="K23" s="215" t="str">
        <f t="shared" ca="1" si="8"/>
        <v/>
      </c>
      <c r="L23" s="215" t="str">
        <f t="shared" ca="1" si="9"/>
        <v/>
      </c>
      <c r="M23" s="215" t="str">
        <f t="shared" ca="1" si="10"/>
        <v/>
      </c>
    </row>
    <row r="24" spans="2:13" ht="16.5" thickTop="1" thickBot="1" x14ac:dyDescent="0.3">
      <c r="B24" s="214" t="str">
        <f>IF(SOMMAIRE!A24="","",SOMMAIRE!A24)</f>
        <v/>
      </c>
      <c r="C24" s="215" t="str">
        <f t="shared" ca="1" si="0"/>
        <v/>
      </c>
      <c r="D24" s="215" t="str">
        <f t="shared" ca="1" si="1"/>
        <v/>
      </c>
      <c r="E24" s="215" t="str">
        <f t="shared" ca="1" si="2"/>
        <v/>
      </c>
      <c r="F24" s="215" t="str">
        <f t="shared" ca="1" si="3"/>
        <v/>
      </c>
      <c r="G24" s="215" t="str">
        <f t="shared" ca="1" si="4"/>
        <v/>
      </c>
      <c r="H24" s="215" t="str">
        <f t="shared" ca="1" si="5"/>
        <v/>
      </c>
      <c r="I24" s="215" t="str">
        <f t="shared" ca="1" si="6"/>
        <v/>
      </c>
      <c r="J24" s="215" t="str">
        <f t="shared" ca="1" si="7"/>
        <v/>
      </c>
      <c r="K24" s="215" t="str">
        <f t="shared" ca="1" si="8"/>
        <v/>
      </c>
      <c r="L24" s="215" t="str">
        <f t="shared" ca="1" si="9"/>
        <v/>
      </c>
      <c r="M24" s="215" t="str">
        <f t="shared" ca="1" si="10"/>
        <v/>
      </c>
    </row>
    <row r="25" spans="2:13" ht="16.5" thickTop="1" thickBot="1" x14ac:dyDescent="0.3">
      <c r="B25" s="214" t="str">
        <f>IF(SOMMAIRE!A25="","",SOMMAIRE!A25)</f>
        <v/>
      </c>
      <c r="C25" s="215" t="str">
        <f t="shared" ca="1" si="0"/>
        <v/>
      </c>
      <c r="D25" s="215" t="str">
        <f t="shared" ca="1" si="1"/>
        <v/>
      </c>
      <c r="E25" s="215" t="str">
        <f t="shared" ca="1" si="2"/>
        <v/>
      </c>
      <c r="F25" s="215" t="str">
        <f t="shared" ca="1" si="3"/>
        <v/>
      </c>
      <c r="G25" s="215" t="str">
        <f t="shared" ca="1" si="4"/>
        <v/>
      </c>
      <c r="H25" s="215" t="str">
        <f t="shared" ca="1" si="5"/>
        <v/>
      </c>
      <c r="I25" s="215" t="str">
        <f t="shared" ca="1" si="6"/>
        <v/>
      </c>
      <c r="J25" s="215" t="str">
        <f t="shared" ca="1" si="7"/>
        <v/>
      </c>
      <c r="K25" s="215" t="str">
        <f t="shared" ca="1" si="8"/>
        <v/>
      </c>
      <c r="L25" s="215" t="str">
        <f t="shared" ca="1" si="9"/>
        <v/>
      </c>
      <c r="M25" s="215" t="str">
        <f t="shared" ca="1" si="10"/>
        <v/>
      </c>
    </row>
    <row r="26" spans="2:13" ht="16.5" thickTop="1" thickBot="1" x14ac:dyDescent="0.3">
      <c r="B26" s="214" t="str">
        <f>IF(SOMMAIRE!A26="","",SOMMAIRE!A26)</f>
        <v/>
      </c>
      <c r="C26" s="215" t="str">
        <f t="shared" ca="1" si="0"/>
        <v/>
      </c>
      <c r="D26" s="215" t="str">
        <f t="shared" ca="1" si="1"/>
        <v/>
      </c>
      <c r="E26" s="215" t="str">
        <f t="shared" ca="1" si="2"/>
        <v/>
      </c>
      <c r="F26" s="215" t="str">
        <f t="shared" ca="1" si="3"/>
        <v/>
      </c>
      <c r="G26" s="215" t="str">
        <f t="shared" ca="1" si="4"/>
        <v/>
      </c>
      <c r="H26" s="215" t="str">
        <f t="shared" ca="1" si="5"/>
        <v/>
      </c>
      <c r="I26" s="215" t="str">
        <f t="shared" ca="1" si="6"/>
        <v/>
      </c>
      <c r="J26" s="215" t="str">
        <f t="shared" ca="1" si="7"/>
        <v/>
      </c>
      <c r="K26" s="215" t="str">
        <f t="shared" ca="1" si="8"/>
        <v/>
      </c>
      <c r="L26" s="215" t="str">
        <f t="shared" ca="1" si="9"/>
        <v/>
      </c>
      <c r="M26" s="215" t="str">
        <f t="shared" ca="1" si="10"/>
        <v/>
      </c>
    </row>
    <row r="27" spans="2:13" ht="16.5" thickTop="1" thickBot="1" x14ac:dyDescent="0.3">
      <c r="B27" s="214" t="str">
        <f>IF(SOMMAIRE!A27="","",SOMMAIRE!A27)</f>
        <v/>
      </c>
      <c r="C27" s="215" t="str">
        <f t="shared" ca="1" si="0"/>
        <v/>
      </c>
      <c r="D27" s="215" t="str">
        <f t="shared" ca="1" si="1"/>
        <v/>
      </c>
      <c r="E27" s="215" t="str">
        <f t="shared" ca="1" si="2"/>
        <v/>
      </c>
      <c r="F27" s="215" t="str">
        <f t="shared" ca="1" si="3"/>
        <v/>
      </c>
      <c r="G27" s="215" t="str">
        <f t="shared" ca="1" si="4"/>
        <v/>
      </c>
      <c r="H27" s="215" t="str">
        <f t="shared" ca="1" si="5"/>
        <v/>
      </c>
      <c r="I27" s="215" t="str">
        <f t="shared" ca="1" si="6"/>
        <v/>
      </c>
      <c r="J27" s="215" t="str">
        <f t="shared" ca="1" si="7"/>
        <v/>
      </c>
      <c r="K27" s="215" t="str">
        <f t="shared" ca="1" si="8"/>
        <v/>
      </c>
      <c r="L27" s="215" t="str">
        <f t="shared" ca="1" si="9"/>
        <v/>
      </c>
      <c r="M27" s="215" t="str">
        <f t="shared" ca="1" si="10"/>
        <v/>
      </c>
    </row>
    <row r="28" spans="2:13" ht="16.5" thickTop="1" thickBot="1" x14ac:dyDescent="0.3">
      <c r="B28" s="214" t="str">
        <f>IF(SOMMAIRE!A28="","",SOMMAIRE!A28)</f>
        <v/>
      </c>
      <c r="C28" s="215" t="str">
        <f t="shared" ca="1" si="0"/>
        <v/>
      </c>
      <c r="D28" s="215" t="str">
        <f t="shared" ca="1" si="1"/>
        <v/>
      </c>
      <c r="E28" s="215" t="str">
        <f t="shared" ca="1" si="2"/>
        <v/>
      </c>
      <c r="F28" s="215" t="str">
        <f t="shared" ca="1" si="3"/>
        <v/>
      </c>
      <c r="G28" s="215" t="str">
        <f t="shared" ca="1" si="4"/>
        <v/>
      </c>
      <c r="H28" s="215" t="str">
        <f t="shared" ca="1" si="5"/>
        <v/>
      </c>
      <c r="I28" s="215" t="str">
        <f t="shared" ca="1" si="6"/>
        <v/>
      </c>
      <c r="J28" s="215" t="str">
        <f t="shared" ca="1" si="7"/>
        <v/>
      </c>
      <c r="K28" s="215" t="str">
        <f t="shared" ca="1" si="8"/>
        <v/>
      </c>
      <c r="L28" s="215" t="str">
        <f t="shared" ca="1" si="9"/>
        <v/>
      </c>
      <c r="M28" s="215" t="str">
        <f t="shared" ca="1" si="10"/>
        <v/>
      </c>
    </row>
    <row r="29" spans="2:13" ht="16.5" thickTop="1" thickBot="1" x14ac:dyDescent="0.3">
      <c r="B29" s="214" t="str">
        <f>IF(SOMMAIRE!A29="","",SOMMAIRE!A29)</f>
        <v/>
      </c>
      <c r="C29" s="215" t="str">
        <f t="shared" ca="1" si="0"/>
        <v/>
      </c>
      <c r="D29" s="215" t="str">
        <f t="shared" ca="1" si="1"/>
        <v/>
      </c>
      <c r="E29" s="215" t="str">
        <f t="shared" ca="1" si="2"/>
        <v/>
      </c>
      <c r="F29" s="215" t="str">
        <f t="shared" ca="1" si="3"/>
        <v/>
      </c>
      <c r="G29" s="215" t="str">
        <f t="shared" ca="1" si="4"/>
        <v/>
      </c>
      <c r="H29" s="215" t="str">
        <f t="shared" ca="1" si="5"/>
        <v/>
      </c>
      <c r="I29" s="215" t="str">
        <f t="shared" ca="1" si="6"/>
        <v/>
      </c>
      <c r="J29" s="215" t="str">
        <f t="shared" ca="1" si="7"/>
        <v/>
      </c>
      <c r="K29" s="215" t="str">
        <f t="shared" ca="1" si="8"/>
        <v/>
      </c>
      <c r="L29" s="215" t="str">
        <f t="shared" ca="1" si="9"/>
        <v/>
      </c>
      <c r="M29" s="215" t="str">
        <f t="shared" ca="1" si="10"/>
        <v/>
      </c>
    </row>
    <row r="30" spans="2:13" ht="16.5" thickTop="1" thickBot="1" x14ac:dyDescent="0.3">
      <c r="B30" s="214" t="str">
        <f>IF(SOMMAIRE!A30="","",SOMMAIRE!A30)</f>
        <v/>
      </c>
      <c r="C30" s="215" t="str">
        <f t="shared" ca="1" si="0"/>
        <v/>
      </c>
      <c r="D30" s="215" t="str">
        <f t="shared" ca="1" si="1"/>
        <v/>
      </c>
      <c r="E30" s="215" t="str">
        <f t="shared" ca="1" si="2"/>
        <v/>
      </c>
      <c r="F30" s="215" t="str">
        <f t="shared" ca="1" si="3"/>
        <v/>
      </c>
      <c r="G30" s="215" t="str">
        <f t="shared" ca="1" si="4"/>
        <v/>
      </c>
      <c r="H30" s="215" t="str">
        <f t="shared" ca="1" si="5"/>
        <v/>
      </c>
      <c r="I30" s="215" t="str">
        <f t="shared" ca="1" si="6"/>
        <v/>
      </c>
      <c r="J30" s="215" t="str">
        <f t="shared" ca="1" si="7"/>
        <v/>
      </c>
      <c r="K30" s="215" t="str">
        <f t="shared" ca="1" si="8"/>
        <v/>
      </c>
      <c r="L30" s="215" t="str">
        <f t="shared" ca="1" si="9"/>
        <v/>
      </c>
      <c r="M30" s="215" t="str">
        <f t="shared" ca="1" si="10"/>
        <v/>
      </c>
    </row>
    <row r="31" spans="2:13" ht="16.5" thickTop="1" thickBot="1" x14ac:dyDescent="0.3">
      <c r="B31" s="214" t="str">
        <f>IF(SOMMAIRE!A31="","",SOMMAIRE!A31)</f>
        <v/>
      </c>
      <c r="C31" s="215" t="str">
        <f t="shared" ca="1" si="0"/>
        <v/>
      </c>
      <c r="D31" s="215" t="str">
        <f t="shared" ca="1" si="1"/>
        <v/>
      </c>
      <c r="E31" s="215" t="str">
        <f t="shared" ca="1" si="2"/>
        <v/>
      </c>
      <c r="F31" s="215" t="str">
        <f t="shared" ca="1" si="3"/>
        <v/>
      </c>
      <c r="G31" s="215" t="str">
        <f t="shared" ca="1" si="4"/>
        <v/>
      </c>
      <c r="H31" s="215" t="str">
        <f t="shared" ca="1" si="5"/>
        <v/>
      </c>
      <c r="I31" s="215" t="str">
        <f t="shared" ca="1" si="6"/>
        <v/>
      </c>
      <c r="J31" s="215" t="str">
        <f t="shared" ca="1" si="7"/>
        <v/>
      </c>
      <c r="K31" s="215" t="str">
        <f t="shared" ca="1" si="8"/>
        <v/>
      </c>
      <c r="L31" s="215" t="str">
        <f t="shared" ca="1" si="9"/>
        <v/>
      </c>
      <c r="M31" s="215" t="str">
        <f t="shared" ca="1" si="10"/>
        <v/>
      </c>
    </row>
    <row r="32" spans="2:13" ht="16.5" thickTop="1" thickBot="1" x14ac:dyDescent="0.3">
      <c r="B32" s="214" t="str">
        <f>IF(SOMMAIRE!A32="","",SOMMAIRE!A32)</f>
        <v/>
      </c>
      <c r="C32" s="215" t="str">
        <f t="shared" ca="1" si="0"/>
        <v/>
      </c>
      <c r="D32" s="215" t="str">
        <f t="shared" ca="1" si="1"/>
        <v/>
      </c>
      <c r="E32" s="215" t="str">
        <f t="shared" ca="1" si="2"/>
        <v/>
      </c>
      <c r="F32" s="215" t="str">
        <f t="shared" ca="1" si="3"/>
        <v/>
      </c>
      <c r="G32" s="215" t="str">
        <f t="shared" ca="1" si="4"/>
        <v/>
      </c>
      <c r="H32" s="215" t="str">
        <f t="shared" ca="1" si="5"/>
        <v/>
      </c>
      <c r="I32" s="215" t="str">
        <f t="shared" ca="1" si="6"/>
        <v/>
      </c>
      <c r="J32" s="215" t="str">
        <f t="shared" ca="1" si="7"/>
        <v/>
      </c>
      <c r="K32" s="215" t="str">
        <f t="shared" ca="1" si="8"/>
        <v/>
      </c>
      <c r="L32" s="215" t="str">
        <f t="shared" ca="1" si="9"/>
        <v/>
      </c>
      <c r="M32" s="215" t="str">
        <f t="shared" ca="1" si="10"/>
        <v/>
      </c>
    </row>
    <row r="33" spans="2:13" ht="16.5" thickTop="1" thickBot="1" x14ac:dyDescent="0.3">
      <c r="B33" s="214" t="str">
        <f>IF(SOMMAIRE!A33="","",SOMMAIRE!A33)</f>
        <v/>
      </c>
      <c r="C33" s="215" t="str">
        <f t="shared" ca="1" si="0"/>
        <v/>
      </c>
      <c r="D33" s="215" t="str">
        <f t="shared" ca="1" si="1"/>
        <v/>
      </c>
      <c r="E33" s="215" t="str">
        <f t="shared" ca="1" si="2"/>
        <v/>
      </c>
      <c r="F33" s="215" t="str">
        <f t="shared" ca="1" si="3"/>
        <v/>
      </c>
      <c r="G33" s="215" t="str">
        <f t="shared" ca="1" si="4"/>
        <v/>
      </c>
      <c r="H33" s="215" t="str">
        <f t="shared" ca="1" si="5"/>
        <v/>
      </c>
      <c r="I33" s="215" t="str">
        <f t="shared" ca="1" si="6"/>
        <v/>
      </c>
      <c r="J33" s="215" t="str">
        <f t="shared" ca="1" si="7"/>
        <v/>
      </c>
      <c r="K33" s="215" t="str">
        <f t="shared" ca="1" si="8"/>
        <v/>
      </c>
      <c r="L33" s="215" t="str">
        <f t="shared" ca="1" si="9"/>
        <v/>
      </c>
      <c r="M33" s="215" t="str">
        <f t="shared" ca="1" si="10"/>
        <v/>
      </c>
    </row>
    <row r="34" spans="2:13" ht="16.5" thickTop="1" thickBot="1" x14ac:dyDescent="0.3">
      <c r="B34" s="214" t="str">
        <f>IF(SOMMAIRE!A34="","",SOMMAIRE!A34)</f>
        <v/>
      </c>
      <c r="C34" s="215" t="str">
        <f t="shared" ca="1" si="0"/>
        <v/>
      </c>
      <c r="D34" s="215" t="str">
        <f t="shared" ca="1" si="1"/>
        <v/>
      </c>
      <c r="E34" s="215" t="str">
        <f t="shared" ca="1" si="2"/>
        <v/>
      </c>
      <c r="F34" s="215" t="str">
        <f t="shared" ca="1" si="3"/>
        <v/>
      </c>
      <c r="G34" s="215" t="str">
        <f t="shared" ca="1" si="4"/>
        <v/>
      </c>
      <c r="H34" s="215" t="str">
        <f t="shared" ca="1" si="5"/>
        <v/>
      </c>
      <c r="I34" s="215" t="str">
        <f t="shared" ca="1" si="6"/>
        <v/>
      </c>
      <c r="J34" s="215" t="str">
        <f t="shared" ca="1" si="7"/>
        <v/>
      </c>
      <c r="K34" s="215" t="str">
        <f t="shared" ca="1" si="8"/>
        <v/>
      </c>
      <c r="L34" s="215" t="str">
        <f t="shared" ca="1" si="9"/>
        <v/>
      </c>
      <c r="M34" s="215" t="str">
        <f t="shared" ca="1" si="10"/>
        <v/>
      </c>
    </row>
    <row r="35" spans="2:13" ht="16.5" thickTop="1" thickBot="1" x14ac:dyDescent="0.3">
      <c r="B35" s="214" t="str">
        <f>IF(SOMMAIRE!A35="","",SOMMAIRE!A35)</f>
        <v/>
      </c>
      <c r="C35" s="215" t="str">
        <f t="shared" ca="1" si="0"/>
        <v/>
      </c>
      <c r="D35" s="215" t="str">
        <f t="shared" ca="1" si="1"/>
        <v/>
      </c>
      <c r="E35" s="215" t="str">
        <f t="shared" ca="1" si="2"/>
        <v/>
      </c>
      <c r="F35" s="215" t="str">
        <f t="shared" ca="1" si="3"/>
        <v/>
      </c>
      <c r="G35" s="215" t="str">
        <f t="shared" ca="1" si="4"/>
        <v/>
      </c>
      <c r="H35" s="215" t="str">
        <f t="shared" ca="1" si="5"/>
        <v/>
      </c>
      <c r="I35" s="215" t="str">
        <f t="shared" ca="1" si="6"/>
        <v/>
      </c>
      <c r="J35" s="215" t="str">
        <f t="shared" ca="1" si="7"/>
        <v/>
      </c>
      <c r="K35" s="215" t="str">
        <f t="shared" ca="1" si="8"/>
        <v/>
      </c>
      <c r="L35" s="215" t="str">
        <f t="shared" ca="1" si="9"/>
        <v/>
      </c>
      <c r="M35" s="215" t="str">
        <f t="shared" ca="1" si="10"/>
        <v/>
      </c>
    </row>
    <row r="36" spans="2:13" ht="16.5" thickTop="1" thickBot="1" x14ac:dyDescent="0.3">
      <c r="B36" s="214" t="str">
        <f>IF(SOMMAIRE!A36="","",SOMMAIRE!A36)</f>
        <v/>
      </c>
      <c r="C36" s="215" t="str">
        <f t="shared" ca="1" si="0"/>
        <v/>
      </c>
      <c r="D36" s="215" t="str">
        <f t="shared" ca="1" si="1"/>
        <v/>
      </c>
      <c r="E36" s="215" t="str">
        <f t="shared" ca="1" si="2"/>
        <v/>
      </c>
      <c r="F36" s="215" t="str">
        <f t="shared" ca="1" si="3"/>
        <v/>
      </c>
      <c r="G36" s="215" t="str">
        <f t="shared" ca="1" si="4"/>
        <v/>
      </c>
      <c r="H36" s="215" t="str">
        <f t="shared" ca="1" si="5"/>
        <v/>
      </c>
      <c r="I36" s="215" t="str">
        <f t="shared" ca="1" si="6"/>
        <v/>
      </c>
      <c r="J36" s="215" t="str">
        <f t="shared" ca="1" si="7"/>
        <v/>
      </c>
      <c r="K36" s="215" t="str">
        <f t="shared" ca="1" si="8"/>
        <v/>
      </c>
      <c r="L36" s="215" t="str">
        <f t="shared" ca="1" si="9"/>
        <v/>
      </c>
      <c r="M36" s="215" t="str">
        <f t="shared" ca="1" si="10"/>
        <v/>
      </c>
    </row>
    <row r="37" spans="2:13" ht="16.5" thickTop="1" thickBot="1" x14ac:dyDescent="0.3">
      <c r="B37" s="214" t="str">
        <f>IF(SOMMAIRE!A37="","",SOMMAIRE!A37)</f>
        <v/>
      </c>
      <c r="C37" s="215" t="str">
        <f t="shared" ca="1" si="0"/>
        <v/>
      </c>
      <c r="D37" s="215" t="str">
        <f t="shared" ca="1" si="1"/>
        <v/>
      </c>
      <c r="E37" s="215" t="str">
        <f t="shared" ca="1" si="2"/>
        <v/>
      </c>
      <c r="F37" s="215" t="str">
        <f t="shared" ca="1" si="3"/>
        <v/>
      </c>
      <c r="G37" s="215" t="str">
        <f t="shared" ca="1" si="4"/>
        <v/>
      </c>
      <c r="H37" s="215" t="str">
        <f t="shared" ca="1" si="5"/>
        <v/>
      </c>
      <c r="I37" s="215" t="str">
        <f t="shared" ca="1" si="6"/>
        <v/>
      </c>
      <c r="J37" s="215" t="str">
        <f t="shared" ca="1" si="7"/>
        <v/>
      </c>
      <c r="K37" s="215" t="str">
        <f t="shared" ca="1" si="8"/>
        <v/>
      </c>
      <c r="L37" s="215" t="str">
        <f t="shared" ca="1" si="9"/>
        <v/>
      </c>
      <c r="M37" s="215" t="str">
        <f t="shared" ca="1" si="10"/>
        <v/>
      </c>
    </row>
    <row r="38" spans="2:13" ht="16.5" thickTop="1" thickBot="1" x14ac:dyDescent="0.3">
      <c r="B38" s="214" t="str">
        <f>IF(SOMMAIRE!A38="","",SOMMAIRE!A38)</f>
        <v/>
      </c>
      <c r="C38" s="215" t="str">
        <f t="shared" ca="1" si="0"/>
        <v/>
      </c>
      <c r="D38" s="215" t="str">
        <f t="shared" ca="1" si="1"/>
        <v/>
      </c>
      <c r="E38" s="215" t="str">
        <f t="shared" ca="1" si="2"/>
        <v/>
      </c>
      <c r="F38" s="215" t="str">
        <f t="shared" ca="1" si="3"/>
        <v/>
      </c>
      <c r="G38" s="215" t="str">
        <f t="shared" ca="1" si="4"/>
        <v/>
      </c>
      <c r="H38" s="215" t="str">
        <f t="shared" ca="1" si="5"/>
        <v/>
      </c>
      <c r="I38" s="215" t="str">
        <f t="shared" ca="1" si="6"/>
        <v/>
      </c>
      <c r="J38" s="215" t="str">
        <f t="shared" ca="1" si="7"/>
        <v/>
      </c>
      <c r="K38" s="215" t="str">
        <f t="shared" ca="1" si="8"/>
        <v/>
      </c>
      <c r="L38" s="215" t="str">
        <f t="shared" ca="1" si="9"/>
        <v/>
      </c>
      <c r="M38" s="215" t="str">
        <f t="shared" ca="1" si="10"/>
        <v/>
      </c>
    </row>
    <row r="39" spans="2:13" ht="16.5" thickTop="1" thickBot="1" x14ac:dyDescent="0.3">
      <c r="B39" s="214" t="str">
        <f>IF(SOMMAIRE!A39="","",SOMMAIRE!A39)</f>
        <v/>
      </c>
      <c r="C39" s="215" t="str">
        <f t="shared" ca="1" si="0"/>
        <v/>
      </c>
      <c r="D39" s="215" t="str">
        <f t="shared" ca="1" si="1"/>
        <v/>
      </c>
      <c r="E39" s="215" t="str">
        <f t="shared" ca="1" si="2"/>
        <v/>
      </c>
      <c r="F39" s="215" t="str">
        <f t="shared" ca="1" si="3"/>
        <v/>
      </c>
      <c r="G39" s="215" t="str">
        <f t="shared" ca="1" si="4"/>
        <v/>
      </c>
      <c r="H39" s="215" t="str">
        <f t="shared" ca="1" si="5"/>
        <v/>
      </c>
      <c r="I39" s="215" t="str">
        <f t="shared" ca="1" si="6"/>
        <v/>
      </c>
      <c r="J39" s="215" t="str">
        <f t="shared" ca="1" si="7"/>
        <v/>
      </c>
      <c r="K39" s="215" t="str">
        <f t="shared" ca="1" si="8"/>
        <v/>
      </c>
      <c r="L39" s="215" t="str">
        <f t="shared" ca="1" si="9"/>
        <v/>
      </c>
      <c r="M39" s="215" t="str">
        <f t="shared" ca="1" si="10"/>
        <v/>
      </c>
    </row>
    <row r="40" spans="2:13" ht="16.5" thickTop="1" thickBot="1" x14ac:dyDescent="0.3">
      <c r="B40" s="214" t="str">
        <f>IF(SOMMAIRE!A40="","",SOMMAIRE!A40)</f>
        <v/>
      </c>
      <c r="C40" s="215" t="str">
        <f t="shared" ca="1" si="0"/>
        <v/>
      </c>
      <c r="D40" s="215" t="str">
        <f t="shared" ca="1" si="1"/>
        <v/>
      </c>
      <c r="E40" s="215" t="str">
        <f t="shared" ca="1" si="2"/>
        <v/>
      </c>
      <c r="F40" s="215" t="str">
        <f t="shared" ca="1" si="3"/>
        <v/>
      </c>
      <c r="G40" s="215" t="str">
        <f t="shared" ca="1" si="4"/>
        <v/>
      </c>
      <c r="H40" s="215" t="str">
        <f t="shared" ca="1" si="5"/>
        <v/>
      </c>
      <c r="I40" s="215" t="str">
        <f t="shared" ca="1" si="6"/>
        <v/>
      </c>
      <c r="J40" s="215" t="str">
        <f t="shared" ca="1" si="7"/>
        <v/>
      </c>
      <c r="K40" s="215" t="str">
        <f t="shared" ca="1" si="8"/>
        <v/>
      </c>
      <c r="L40" s="215" t="str">
        <f t="shared" ca="1" si="9"/>
        <v/>
      </c>
      <c r="M40" s="215" t="str">
        <f t="shared" ca="1" si="10"/>
        <v/>
      </c>
    </row>
    <row r="41" spans="2:13" ht="16.5" thickTop="1" thickBot="1" x14ac:dyDescent="0.3">
      <c r="B41" s="214" t="str">
        <f>IF(SOMMAIRE!A41="","",SOMMAIRE!A41)</f>
        <v/>
      </c>
      <c r="C41" s="215" t="str">
        <f t="shared" ca="1" si="0"/>
        <v/>
      </c>
      <c r="D41" s="215" t="str">
        <f t="shared" ca="1" si="1"/>
        <v/>
      </c>
      <c r="E41" s="215" t="str">
        <f t="shared" ca="1" si="2"/>
        <v/>
      </c>
      <c r="F41" s="215" t="str">
        <f t="shared" ca="1" si="3"/>
        <v/>
      </c>
      <c r="G41" s="215" t="str">
        <f t="shared" ca="1" si="4"/>
        <v/>
      </c>
      <c r="H41" s="215" t="str">
        <f t="shared" ca="1" si="5"/>
        <v/>
      </c>
      <c r="I41" s="215" t="str">
        <f t="shared" ca="1" si="6"/>
        <v/>
      </c>
      <c r="J41" s="215" t="str">
        <f t="shared" ca="1" si="7"/>
        <v/>
      </c>
      <c r="K41" s="215" t="str">
        <f t="shared" ca="1" si="8"/>
        <v/>
      </c>
      <c r="L41" s="215" t="str">
        <f t="shared" ca="1" si="9"/>
        <v/>
      </c>
      <c r="M41" s="215" t="str">
        <f t="shared" ca="1" si="10"/>
        <v/>
      </c>
    </row>
    <row r="42" spans="2:13" ht="16.5" thickTop="1" thickBot="1" x14ac:dyDescent="0.3">
      <c r="B42" s="214" t="str">
        <f>IF(SOMMAIRE!A42="","",SOMMAIRE!A42)</f>
        <v/>
      </c>
      <c r="C42" s="215" t="str">
        <f t="shared" ca="1" si="0"/>
        <v/>
      </c>
      <c r="D42" s="215" t="str">
        <f t="shared" ca="1" si="1"/>
        <v/>
      </c>
      <c r="E42" s="215" t="str">
        <f t="shared" ca="1" si="2"/>
        <v/>
      </c>
      <c r="F42" s="215" t="str">
        <f t="shared" ca="1" si="3"/>
        <v/>
      </c>
      <c r="G42" s="215" t="str">
        <f t="shared" ca="1" si="4"/>
        <v/>
      </c>
      <c r="H42" s="215" t="str">
        <f t="shared" ca="1" si="5"/>
        <v/>
      </c>
      <c r="I42" s="215" t="str">
        <f t="shared" ca="1" si="6"/>
        <v/>
      </c>
      <c r="J42" s="215" t="str">
        <f t="shared" ca="1" si="7"/>
        <v/>
      </c>
      <c r="K42" s="215" t="str">
        <f t="shared" ca="1" si="8"/>
        <v/>
      </c>
      <c r="L42" s="215" t="str">
        <f t="shared" ca="1" si="9"/>
        <v/>
      </c>
      <c r="M42" s="215" t="str">
        <f t="shared" ca="1" si="10"/>
        <v/>
      </c>
    </row>
    <row r="43" spans="2:13" ht="16.5" thickTop="1" thickBot="1" x14ac:dyDescent="0.3">
      <c r="B43" s="214" t="str">
        <f>IF(SOMMAIRE!A43="","",SOMMAIRE!A43)</f>
        <v/>
      </c>
      <c r="C43" s="215" t="str">
        <f t="shared" ca="1" si="0"/>
        <v/>
      </c>
      <c r="D43" s="215" t="str">
        <f t="shared" ca="1" si="1"/>
        <v/>
      </c>
      <c r="E43" s="215" t="str">
        <f t="shared" ca="1" si="2"/>
        <v/>
      </c>
      <c r="F43" s="215" t="str">
        <f t="shared" ca="1" si="3"/>
        <v/>
      </c>
      <c r="G43" s="215" t="str">
        <f t="shared" ca="1" si="4"/>
        <v/>
      </c>
      <c r="H43" s="215" t="str">
        <f t="shared" ca="1" si="5"/>
        <v/>
      </c>
      <c r="I43" s="215" t="str">
        <f t="shared" ca="1" si="6"/>
        <v/>
      </c>
      <c r="J43" s="215" t="str">
        <f t="shared" ca="1" si="7"/>
        <v/>
      </c>
      <c r="K43" s="215" t="str">
        <f t="shared" ca="1" si="8"/>
        <v/>
      </c>
      <c r="L43" s="215" t="str">
        <f t="shared" ca="1" si="9"/>
        <v/>
      </c>
      <c r="M43" s="215" t="str">
        <f t="shared" ca="1" si="10"/>
        <v/>
      </c>
    </row>
    <row r="44" spans="2:13" ht="16.5" thickTop="1" thickBot="1" x14ac:dyDescent="0.3">
      <c r="B44" s="214" t="str">
        <f>IF(SOMMAIRE!A44="","",SOMMAIRE!A44)</f>
        <v/>
      </c>
      <c r="C44" s="215" t="str">
        <f t="shared" ca="1" si="0"/>
        <v/>
      </c>
      <c r="D44" s="215" t="str">
        <f t="shared" ca="1" si="1"/>
        <v/>
      </c>
      <c r="E44" s="215" t="str">
        <f t="shared" ca="1" si="2"/>
        <v/>
      </c>
      <c r="F44" s="215" t="str">
        <f t="shared" ca="1" si="3"/>
        <v/>
      </c>
      <c r="G44" s="215" t="str">
        <f t="shared" ca="1" si="4"/>
        <v/>
      </c>
      <c r="H44" s="215" t="str">
        <f t="shared" ca="1" si="5"/>
        <v/>
      </c>
      <c r="I44" s="215" t="str">
        <f t="shared" ca="1" si="6"/>
        <v/>
      </c>
      <c r="J44" s="215" t="str">
        <f t="shared" ca="1" si="7"/>
        <v/>
      </c>
      <c r="K44" s="215" t="str">
        <f t="shared" ca="1" si="8"/>
        <v/>
      </c>
      <c r="L44" s="215" t="str">
        <f t="shared" ca="1" si="9"/>
        <v/>
      </c>
      <c r="M44" s="215" t="str">
        <f t="shared" ca="1" si="10"/>
        <v/>
      </c>
    </row>
    <row r="45" spans="2:13" ht="16.5" thickTop="1" thickBot="1" x14ac:dyDescent="0.3">
      <c r="B45" s="214" t="str">
        <f>IF(SOMMAIRE!A45="","",SOMMAIRE!A45)</f>
        <v/>
      </c>
      <c r="C45" s="215" t="str">
        <f t="shared" ca="1" si="0"/>
        <v/>
      </c>
      <c r="D45" s="215" t="str">
        <f t="shared" ca="1" si="1"/>
        <v/>
      </c>
      <c r="E45" s="215" t="str">
        <f t="shared" ca="1" si="2"/>
        <v/>
      </c>
      <c r="F45" s="215" t="str">
        <f t="shared" ca="1" si="3"/>
        <v/>
      </c>
      <c r="G45" s="215" t="str">
        <f t="shared" ca="1" si="4"/>
        <v/>
      </c>
      <c r="H45" s="215" t="str">
        <f t="shared" ca="1" si="5"/>
        <v/>
      </c>
      <c r="I45" s="215" t="str">
        <f t="shared" ca="1" si="6"/>
        <v/>
      </c>
      <c r="J45" s="215" t="str">
        <f t="shared" ca="1" si="7"/>
        <v/>
      </c>
      <c r="K45" s="215" t="str">
        <f t="shared" ca="1" si="8"/>
        <v/>
      </c>
      <c r="L45" s="215" t="str">
        <f t="shared" ca="1" si="9"/>
        <v/>
      </c>
      <c r="M45" s="215" t="str">
        <f t="shared" ca="1" si="10"/>
        <v/>
      </c>
    </row>
    <row r="46" spans="2:13" ht="16.5" thickTop="1" thickBot="1" x14ac:dyDescent="0.3">
      <c r="B46" s="214" t="str">
        <f>IF(SOMMAIRE!A46="","",SOMMAIRE!A46)</f>
        <v/>
      </c>
      <c r="C46" s="215" t="str">
        <f t="shared" ca="1" si="0"/>
        <v/>
      </c>
      <c r="D46" s="215" t="str">
        <f t="shared" ca="1" si="1"/>
        <v/>
      </c>
      <c r="E46" s="215" t="str">
        <f t="shared" ca="1" si="2"/>
        <v/>
      </c>
      <c r="F46" s="215" t="str">
        <f t="shared" ca="1" si="3"/>
        <v/>
      </c>
      <c r="G46" s="215" t="str">
        <f t="shared" ca="1" si="4"/>
        <v/>
      </c>
      <c r="H46" s="215" t="str">
        <f t="shared" ca="1" si="5"/>
        <v/>
      </c>
      <c r="I46" s="215" t="str">
        <f t="shared" ca="1" si="6"/>
        <v/>
      </c>
      <c r="J46" s="215" t="str">
        <f t="shared" ca="1" si="7"/>
        <v/>
      </c>
      <c r="K46" s="215" t="str">
        <f t="shared" ca="1" si="8"/>
        <v/>
      </c>
      <c r="L46" s="215" t="str">
        <f t="shared" ca="1" si="9"/>
        <v/>
      </c>
      <c r="M46" s="215" t="str">
        <f t="shared" ca="1" si="10"/>
        <v/>
      </c>
    </row>
    <row r="47" spans="2:13" ht="16.5" thickTop="1" thickBot="1" x14ac:dyDescent="0.3">
      <c r="B47" s="214" t="str">
        <f>IF(SOMMAIRE!A47="","",SOMMAIRE!A47)</f>
        <v/>
      </c>
      <c r="C47" s="215" t="str">
        <f t="shared" ca="1" si="0"/>
        <v/>
      </c>
      <c r="D47" s="215" t="str">
        <f t="shared" ca="1" si="1"/>
        <v/>
      </c>
      <c r="E47" s="215" t="str">
        <f t="shared" ca="1" si="2"/>
        <v/>
      </c>
      <c r="F47" s="215" t="str">
        <f t="shared" ca="1" si="3"/>
        <v/>
      </c>
      <c r="G47" s="215" t="str">
        <f t="shared" ca="1" si="4"/>
        <v/>
      </c>
      <c r="H47" s="215" t="str">
        <f t="shared" ca="1" si="5"/>
        <v/>
      </c>
      <c r="I47" s="215" t="str">
        <f t="shared" ca="1" si="6"/>
        <v/>
      </c>
      <c r="J47" s="215" t="str">
        <f t="shared" ca="1" si="7"/>
        <v/>
      </c>
      <c r="K47" s="215" t="str">
        <f t="shared" ca="1" si="8"/>
        <v/>
      </c>
      <c r="L47" s="215" t="str">
        <f t="shared" ca="1" si="9"/>
        <v/>
      </c>
      <c r="M47" s="215" t="str">
        <f t="shared" ca="1" si="10"/>
        <v/>
      </c>
    </row>
    <row r="48" spans="2:13" ht="16.5" thickTop="1" thickBot="1" x14ac:dyDescent="0.3">
      <c r="B48" s="214" t="str">
        <f>IF(SOMMAIRE!A48="","",SOMMAIRE!A48)</f>
        <v/>
      </c>
      <c r="C48" s="215" t="str">
        <f t="shared" ca="1" si="0"/>
        <v/>
      </c>
      <c r="D48" s="215" t="str">
        <f t="shared" ca="1" si="1"/>
        <v/>
      </c>
      <c r="E48" s="215" t="str">
        <f t="shared" ca="1" si="2"/>
        <v/>
      </c>
      <c r="F48" s="215" t="str">
        <f t="shared" ca="1" si="3"/>
        <v/>
      </c>
      <c r="G48" s="215" t="str">
        <f t="shared" ca="1" si="4"/>
        <v/>
      </c>
      <c r="H48" s="215" t="str">
        <f t="shared" ca="1" si="5"/>
        <v/>
      </c>
      <c r="I48" s="215" t="str">
        <f t="shared" ca="1" si="6"/>
        <v/>
      </c>
      <c r="J48" s="215" t="str">
        <f t="shared" ca="1" si="7"/>
        <v/>
      </c>
      <c r="K48" s="215" t="str">
        <f t="shared" ca="1" si="8"/>
        <v/>
      </c>
      <c r="L48" s="215" t="str">
        <f t="shared" ca="1" si="9"/>
        <v/>
      </c>
      <c r="M48" s="215" t="str">
        <f t="shared" ca="1" si="10"/>
        <v/>
      </c>
    </row>
    <row r="49" spans="2:13" ht="16.5" thickTop="1" thickBot="1" x14ac:dyDescent="0.3">
      <c r="B49" s="214" t="str">
        <f>IF(SOMMAIRE!A49="","",SOMMAIRE!A49)</f>
        <v/>
      </c>
      <c r="C49" s="215" t="str">
        <f t="shared" ca="1" si="0"/>
        <v/>
      </c>
      <c r="D49" s="215" t="str">
        <f t="shared" ca="1" si="1"/>
        <v/>
      </c>
      <c r="E49" s="215" t="str">
        <f t="shared" ca="1" si="2"/>
        <v/>
      </c>
      <c r="F49" s="215" t="str">
        <f t="shared" ca="1" si="3"/>
        <v/>
      </c>
      <c r="G49" s="215" t="str">
        <f t="shared" ca="1" si="4"/>
        <v/>
      </c>
      <c r="H49" s="215" t="str">
        <f t="shared" ca="1" si="5"/>
        <v/>
      </c>
      <c r="I49" s="215" t="str">
        <f t="shared" ca="1" si="6"/>
        <v/>
      </c>
      <c r="J49" s="215" t="str">
        <f t="shared" ca="1" si="7"/>
        <v/>
      </c>
      <c r="K49" s="215" t="str">
        <f t="shared" ca="1" si="8"/>
        <v/>
      </c>
      <c r="L49" s="215" t="str">
        <f t="shared" ca="1" si="9"/>
        <v/>
      </c>
      <c r="M49" s="215" t="str">
        <f t="shared" ca="1" si="10"/>
        <v/>
      </c>
    </row>
    <row r="50" spans="2:13" ht="16.5" thickTop="1" thickBot="1" x14ac:dyDescent="0.3">
      <c r="B50" s="214" t="str">
        <f>IF(SOMMAIRE!A50="","",SOMMAIRE!A50)</f>
        <v/>
      </c>
      <c r="C50" s="215" t="str">
        <f t="shared" ca="1" si="0"/>
        <v/>
      </c>
      <c r="D50" s="215" t="str">
        <f t="shared" ca="1" si="1"/>
        <v/>
      </c>
      <c r="E50" s="215" t="str">
        <f t="shared" ca="1" si="2"/>
        <v/>
      </c>
      <c r="F50" s="215" t="str">
        <f t="shared" ca="1" si="3"/>
        <v/>
      </c>
      <c r="G50" s="215" t="str">
        <f t="shared" ca="1" si="4"/>
        <v/>
      </c>
      <c r="H50" s="215" t="str">
        <f t="shared" ca="1" si="5"/>
        <v/>
      </c>
      <c r="I50" s="215" t="str">
        <f t="shared" ca="1" si="6"/>
        <v/>
      </c>
      <c r="J50" s="215" t="str">
        <f t="shared" ca="1" si="7"/>
        <v/>
      </c>
      <c r="K50" s="215" t="str">
        <f t="shared" ca="1" si="8"/>
        <v/>
      </c>
      <c r="L50" s="215" t="str">
        <f t="shared" ca="1" si="9"/>
        <v/>
      </c>
      <c r="M50" s="215" t="str">
        <f t="shared" ca="1" si="10"/>
        <v/>
      </c>
    </row>
    <row r="51" spans="2:13" ht="16.5" thickTop="1" thickBot="1" x14ac:dyDescent="0.3">
      <c r="B51" s="214" t="str">
        <f>IF(SOMMAIRE!A51="","",SOMMAIRE!A51)</f>
        <v/>
      </c>
      <c r="C51" s="215" t="str">
        <f t="shared" ca="1" si="0"/>
        <v/>
      </c>
      <c r="D51" s="215" t="str">
        <f t="shared" ca="1" si="1"/>
        <v/>
      </c>
      <c r="E51" s="215" t="str">
        <f t="shared" ca="1" si="2"/>
        <v/>
      </c>
      <c r="F51" s="215" t="str">
        <f t="shared" ca="1" si="3"/>
        <v/>
      </c>
      <c r="G51" s="215" t="str">
        <f t="shared" ca="1" si="4"/>
        <v/>
      </c>
      <c r="H51" s="215" t="str">
        <f t="shared" ca="1" si="5"/>
        <v/>
      </c>
      <c r="I51" s="215" t="str">
        <f t="shared" ca="1" si="6"/>
        <v/>
      </c>
      <c r="J51" s="215" t="str">
        <f t="shared" ca="1" si="7"/>
        <v/>
      </c>
      <c r="K51" s="215" t="str">
        <f t="shared" ca="1" si="8"/>
        <v/>
      </c>
      <c r="L51" s="215" t="str">
        <f t="shared" ca="1" si="9"/>
        <v/>
      </c>
      <c r="M51" s="215" t="str">
        <f t="shared" ca="1" si="10"/>
        <v/>
      </c>
    </row>
    <row r="52" spans="2:13" ht="16.5" thickTop="1" thickBot="1" x14ac:dyDescent="0.3">
      <c r="B52" s="214" t="str">
        <f>IF(SOMMAIRE!A52="","",SOMMAIRE!A52)</f>
        <v/>
      </c>
      <c r="C52" s="215" t="str">
        <f t="shared" ca="1" si="0"/>
        <v/>
      </c>
      <c r="D52" s="215" t="str">
        <f t="shared" ca="1" si="1"/>
        <v/>
      </c>
      <c r="E52" s="215" t="str">
        <f t="shared" ca="1" si="2"/>
        <v/>
      </c>
      <c r="F52" s="215" t="str">
        <f t="shared" ca="1" si="3"/>
        <v/>
      </c>
      <c r="G52" s="215" t="str">
        <f t="shared" ca="1" si="4"/>
        <v/>
      </c>
      <c r="H52" s="215" t="str">
        <f t="shared" ca="1" si="5"/>
        <v/>
      </c>
      <c r="I52" s="215" t="str">
        <f t="shared" ca="1" si="6"/>
        <v/>
      </c>
      <c r="J52" s="215" t="str">
        <f t="shared" ca="1" si="7"/>
        <v/>
      </c>
      <c r="K52" s="215" t="str">
        <f t="shared" ca="1" si="8"/>
        <v/>
      </c>
      <c r="L52" s="215" t="str">
        <f t="shared" ca="1" si="9"/>
        <v/>
      </c>
      <c r="M52" s="215" t="str">
        <f t="shared" ca="1" si="10"/>
        <v/>
      </c>
    </row>
    <row r="53" spans="2:13" ht="16.5" thickTop="1" thickBot="1" x14ac:dyDescent="0.3">
      <c r="B53" s="214" t="str">
        <f>IF(SOMMAIRE!A53="","",SOMMAIRE!A53)</f>
        <v/>
      </c>
      <c r="C53" s="215" t="str">
        <f t="shared" ca="1" si="0"/>
        <v/>
      </c>
      <c r="D53" s="215" t="str">
        <f t="shared" ca="1" si="1"/>
        <v/>
      </c>
      <c r="E53" s="215" t="str">
        <f t="shared" ca="1" si="2"/>
        <v/>
      </c>
      <c r="F53" s="215" t="str">
        <f t="shared" ca="1" si="3"/>
        <v/>
      </c>
      <c r="G53" s="215" t="str">
        <f t="shared" ca="1" si="4"/>
        <v/>
      </c>
      <c r="H53" s="215" t="str">
        <f t="shared" ca="1" si="5"/>
        <v/>
      </c>
      <c r="I53" s="215" t="str">
        <f t="shared" ca="1" si="6"/>
        <v/>
      </c>
      <c r="J53" s="215" t="str">
        <f t="shared" ca="1" si="7"/>
        <v/>
      </c>
      <c r="K53" s="215" t="str">
        <f t="shared" ca="1" si="8"/>
        <v/>
      </c>
      <c r="L53" s="215" t="str">
        <f t="shared" ca="1" si="9"/>
        <v/>
      </c>
      <c r="M53" s="215" t="str">
        <f t="shared" ca="1" si="10"/>
        <v/>
      </c>
    </row>
    <row r="54" spans="2:13" ht="16.5" thickTop="1" thickBot="1" x14ac:dyDescent="0.3">
      <c r="B54" s="214" t="str">
        <f>IF(SOMMAIRE!A54="","",SOMMAIRE!A54)</f>
        <v/>
      </c>
      <c r="C54" s="215" t="str">
        <f t="shared" ca="1" si="0"/>
        <v/>
      </c>
      <c r="D54" s="215" t="str">
        <f t="shared" ca="1" si="1"/>
        <v/>
      </c>
      <c r="E54" s="215" t="str">
        <f t="shared" ca="1" si="2"/>
        <v/>
      </c>
      <c r="F54" s="215" t="str">
        <f t="shared" ca="1" si="3"/>
        <v/>
      </c>
      <c r="G54" s="215" t="str">
        <f t="shared" ca="1" si="4"/>
        <v/>
      </c>
      <c r="H54" s="215" t="str">
        <f t="shared" ca="1" si="5"/>
        <v/>
      </c>
      <c r="I54" s="215" t="str">
        <f t="shared" ca="1" si="6"/>
        <v/>
      </c>
      <c r="J54" s="215" t="str">
        <f t="shared" ca="1" si="7"/>
        <v/>
      </c>
      <c r="K54" s="215" t="str">
        <f t="shared" ca="1" si="8"/>
        <v/>
      </c>
      <c r="L54" s="215" t="str">
        <f t="shared" ca="1" si="9"/>
        <v/>
      </c>
      <c r="M54" s="215" t="str">
        <f t="shared" ca="1" si="10"/>
        <v/>
      </c>
    </row>
    <row r="55" spans="2:13" ht="16.5" thickTop="1" thickBot="1" x14ac:dyDescent="0.3">
      <c r="B55" s="214" t="str">
        <f>IF(SOMMAIRE!A55="","",SOMMAIRE!A55)</f>
        <v/>
      </c>
      <c r="C55" s="215" t="str">
        <f t="shared" ca="1" si="0"/>
        <v/>
      </c>
      <c r="D55" s="215" t="str">
        <f t="shared" ca="1" si="1"/>
        <v/>
      </c>
      <c r="E55" s="215" t="str">
        <f t="shared" ca="1" si="2"/>
        <v/>
      </c>
      <c r="F55" s="215" t="str">
        <f t="shared" ca="1" si="3"/>
        <v/>
      </c>
      <c r="G55" s="215" t="str">
        <f t="shared" ca="1" si="4"/>
        <v/>
      </c>
      <c r="H55" s="215" t="str">
        <f t="shared" ca="1" si="5"/>
        <v/>
      </c>
      <c r="I55" s="215" t="str">
        <f t="shared" ca="1" si="6"/>
        <v/>
      </c>
      <c r="J55" s="215" t="str">
        <f t="shared" ca="1" si="7"/>
        <v/>
      </c>
      <c r="K55" s="215" t="str">
        <f t="shared" ca="1" si="8"/>
        <v/>
      </c>
      <c r="L55" s="215" t="str">
        <f t="shared" ca="1" si="9"/>
        <v/>
      </c>
      <c r="M55" s="215" t="str">
        <f t="shared" ca="1" si="10"/>
        <v/>
      </c>
    </row>
    <row r="56" spans="2:13" ht="16.5" thickTop="1" thickBot="1" x14ac:dyDescent="0.3">
      <c r="B56" s="214" t="str">
        <f>IF(SOMMAIRE!A56="","",SOMMAIRE!A56)</f>
        <v/>
      </c>
      <c r="C56" s="215" t="str">
        <f t="shared" ca="1" si="0"/>
        <v/>
      </c>
      <c r="D56" s="215" t="str">
        <f t="shared" ca="1" si="1"/>
        <v/>
      </c>
      <c r="E56" s="215" t="str">
        <f t="shared" ca="1" si="2"/>
        <v/>
      </c>
      <c r="F56" s="215" t="str">
        <f t="shared" ca="1" si="3"/>
        <v/>
      </c>
      <c r="G56" s="215" t="str">
        <f t="shared" ca="1" si="4"/>
        <v/>
      </c>
      <c r="H56" s="215" t="str">
        <f t="shared" ca="1" si="5"/>
        <v/>
      </c>
      <c r="I56" s="215" t="str">
        <f t="shared" ca="1" si="6"/>
        <v/>
      </c>
      <c r="J56" s="215" t="str">
        <f t="shared" ca="1" si="7"/>
        <v/>
      </c>
      <c r="K56" s="215" t="str">
        <f t="shared" ca="1" si="8"/>
        <v/>
      </c>
      <c r="L56" s="215" t="str">
        <f t="shared" ca="1" si="9"/>
        <v/>
      </c>
      <c r="M56" s="215" t="str">
        <f t="shared" ca="1" si="10"/>
        <v/>
      </c>
    </row>
    <row r="57" spans="2:13" ht="16.5" thickTop="1" thickBot="1" x14ac:dyDescent="0.3">
      <c r="B57" s="214" t="str">
        <f>IF(SOMMAIRE!A57="","",SOMMAIRE!A57)</f>
        <v/>
      </c>
      <c r="C57" s="215" t="str">
        <f t="shared" ca="1" si="0"/>
        <v/>
      </c>
      <c r="D57" s="215" t="str">
        <f t="shared" ca="1" si="1"/>
        <v/>
      </c>
      <c r="E57" s="215" t="str">
        <f t="shared" ca="1" si="2"/>
        <v/>
      </c>
      <c r="F57" s="215" t="str">
        <f t="shared" ca="1" si="3"/>
        <v/>
      </c>
      <c r="G57" s="215" t="str">
        <f t="shared" ca="1" si="4"/>
        <v/>
      </c>
      <c r="H57" s="215" t="str">
        <f t="shared" ca="1" si="5"/>
        <v/>
      </c>
      <c r="I57" s="215" t="str">
        <f t="shared" ca="1" si="6"/>
        <v/>
      </c>
      <c r="J57" s="215" t="str">
        <f t="shared" ca="1" si="7"/>
        <v/>
      </c>
      <c r="K57" s="215" t="str">
        <f t="shared" ca="1" si="8"/>
        <v/>
      </c>
      <c r="L57" s="215" t="str">
        <f t="shared" ca="1" si="9"/>
        <v/>
      </c>
      <c r="M57" s="215" t="str">
        <f t="shared" ca="1" si="10"/>
        <v/>
      </c>
    </row>
    <row r="58" spans="2:13" ht="16.5" thickTop="1" thickBot="1" x14ac:dyDescent="0.3">
      <c r="B58" s="214" t="str">
        <f>IF(SOMMAIRE!A58="","",SOMMAIRE!A58)</f>
        <v/>
      </c>
      <c r="C58" s="215" t="str">
        <f t="shared" ca="1" si="0"/>
        <v/>
      </c>
      <c r="D58" s="215" t="str">
        <f t="shared" ca="1" si="1"/>
        <v/>
      </c>
      <c r="E58" s="215" t="str">
        <f t="shared" ca="1" si="2"/>
        <v/>
      </c>
      <c r="F58" s="215" t="str">
        <f t="shared" ca="1" si="3"/>
        <v/>
      </c>
      <c r="G58" s="215" t="str">
        <f t="shared" ca="1" si="4"/>
        <v/>
      </c>
      <c r="H58" s="215" t="str">
        <f t="shared" ca="1" si="5"/>
        <v/>
      </c>
      <c r="I58" s="215" t="str">
        <f t="shared" ca="1" si="6"/>
        <v/>
      </c>
      <c r="J58" s="215" t="str">
        <f t="shared" ca="1" si="7"/>
        <v/>
      </c>
      <c r="K58" s="215" t="str">
        <f t="shared" ca="1" si="8"/>
        <v/>
      </c>
      <c r="L58" s="215" t="str">
        <f t="shared" ca="1" si="9"/>
        <v/>
      </c>
      <c r="M58" s="215" t="str">
        <f t="shared" ca="1" si="10"/>
        <v/>
      </c>
    </row>
    <row r="59" spans="2:13" ht="16.5" thickTop="1" thickBot="1" x14ac:dyDescent="0.3">
      <c r="B59" s="214" t="str">
        <f>IF(SOMMAIRE!A59="","",SOMMAIRE!A59)</f>
        <v/>
      </c>
      <c r="C59" s="215" t="str">
        <f t="shared" ca="1" si="0"/>
        <v/>
      </c>
      <c r="D59" s="215" t="str">
        <f t="shared" ca="1" si="1"/>
        <v/>
      </c>
      <c r="E59" s="215" t="str">
        <f t="shared" ca="1" si="2"/>
        <v/>
      </c>
      <c r="F59" s="215" t="str">
        <f t="shared" ca="1" si="3"/>
        <v/>
      </c>
      <c r="G59" s="215" t="str">
        <f t="shared" ca="1" si="4"/>
        <v/>
      </c>
      <c r="H59" s="215" t="str">
        <f t="shared" ca="1" si="5"/>
        <v/>
      </c>
      <c r="I59" s="215" t="str">
        <f t="shared" ca="1" si="6"/>
        <v/>
      </c>
      <c r="J59" s="215" t="str">
        <f t="shared" ca="1" si="7"/>
        <v/>
      </c>
      <c r="K59" s="215" t="str">
        <f t="shared" ca="1" si="8"/>
        <v/>
      </c>
      <c r="L59" s="215" t="str">
        <f t="shared" ca="1" si="9"/>
        <v/>
      </c>
      <c r="M59" s="215" t="str">
        <f t="shared" ca="1" si="10"/>
        <v/>
      </c>
    </row>
    <row r="60" spans="2:13" ht="16.5" thickTop="1" thickBot="1" x14ac:dyDescent="0.3">
      <c r="B60" s="214" t="str">
        <f>IF(SOMMAIRE!A60="","",SOMMAIRE!A60)</f>
        <v/>
      </c>
      <c r="C60" s="215" t="str">
        <f t="shared" ca="1" si="0"/>
        <v/>
      </c>
      <c r="D60" s="215" t="str">
        <f t="shared" ca="1" si="1"/>
        <v/>
      </c>
      <c r="E60" s="215" t="str">
        <f t="shared" ca="1" si="2"/>
        <v/>
      </c>
      <c r="F60" s="215" t="str">
        <f t="shared" ca="1" si="3"/>
        <v/>
      </c>
      <c r="G60" s="215" t="str">
        <f t="shared" ca="1" si="4"/>
        <v/>
      </c>
      <c r="H60" s="215" t="str">
        <f t="shared" ca="1" si="5"/>
        <v/>
      </c>
      <c r="I60" s="215" t="str">
        <f t="shared" ca="1" si="6"/>
        <v/>
      </c>
      <c r="J60" s="215" t="str">
        <f t="shared" ca="1" si="7"/>
        <v/>
      </c>
      <c r="K60" s="215" t="str">
        <f t="shared" ca="1" si="8"/>
        <v/>
      </c>
      <c r="L60" s="215" t="str">
        <f t="shared" ca="1" si="9"/>
        <v/>
      </c>
      <c r="M60" s="215" t="str">
        <f t="shared" ca="1" si="10"/>
        <v/>
      </c>
    </row>
    <row r="61" spans="2:13" ht="16.5" thickTop="1" thickBot="1" x14ac:dyDescent="0.3">
      <c r="B61" s="214" t="str">
        <f>IF(SOMMAIRE!A61="","",SOMMAIRE!A61)</f>
        <v/>
      </c>
      <c r="C61" s="215" t="str">
        <f t="shared" ca="1" si="0"/>
        <v/>
      </c>
      <c r="D61" s="215" t="str">
        <f t="shared" ca="1" si="1"/>
        <v/>
      </c>
      <c r="E61" s="215" t="str">
        <f t="shared" ca="1" si="2"/>
        <v/>
      </c>
      <c r="F61" s="215" t="str">
        <f t="shared" ca="1" si="3"/>
        <v/>
      </c>
      <c r="G61" s="215" t="str">
        <f t="shared" ca="1" si="4"/>
        <v/>
      </c>
      <c r="H61" s="215" t="str">
        <f t="shared" ca="1" si="5"/>
        <v/>
      </c>
      <c r="I61" s="215" t="str">
        <f t="shared" ca="1" si="6"/>
        <v/>
      </c>
      <c r="J61" s="215" t="str">
        <f t="shared" ca="1" si="7"/>
        <v/>
      </c>
      <c r="K61" s="215" t="str">
        <f t="shared" ca="1" si="8"/>
        <v/>
      </c>
      <c r="L61" s="215" t="str">
        <f t="shared" ca="1" si="9"/>
        <v/>
      </c>
      <c r="M61" s="215" t="str">
        <f t="shared" ca="1" si="10"/>
        <v/>
      </c>
    </row>
    <row r="62" spans="2:13" ht="16.5" thickTop="1" thickBot="1" x14ac:dyDescent="0.3">
      <c r="B62" s="214" t="str">
        <f>IF(SOMMAIRE!A62="","",SOMMAIRE!A62)</f>
        <v/>
      </c>
      <c r="C62" s="215" t="str">
        <f t="shared" ca="1" si="0"/>
        <v/>
      </c>
      <c r="D62" s="215" t="str">
        <f t="shared" ca="1" si="1"/>
        <v/>
      </c>
      <c r="E62" s="215" t="str">
        <f t="shared" ca="1" si="2"/>
        <v/>
      </c>
      <c r="F62" s="215" t="str">
        <f t="shared" ca="1" si="3"/>
        <v/>
      </c>
      <c r="G62" s="215" t="str">
        <f t="shared" ca="1" si="4"/>
        <v/>
      </c>
      <c r="H62" s="215" t="str">
        <f t="shared" ca="1" si="5"/>
        <v/>
      </c>
      <c r="I62" s="215" t="str">
        <f t="shared" ca="1" si="6"/>
        <v/>
      </c>
      <c r="J62" s="215" t="str">
        <f t="shared" ca="1" si="7"/>
        <v/>
      </c>
      <c r="K62" s="215" t="str">
        <f t="shared" ca="1" si="8"/>
        <v/>
      </c>
      <c r="L62" s="215" t="str">
        <f t="shared" ca="1" si="9"/>
        <v/>
      </c>
      <c r="M62" s="215" t="str">
        <f t="shared" ca="1" si="10"/>
        <v/>
      </c>
    </row>
    <row r="63" spans="2:13" ht="16.5" thickTop="1" thickBot="1" x14ac:dyDescent="0.3">
      <c r="B63" s="214" t="str">
        <f>IF(SOMMAIRE!A63="","",SOMMAIRE!A63)</f>
        <v/>
      </c>
      <c r="C63" s="215" t="str">
        <f t="shared" ca="1" si="0"/>
        <v/>
      </c>
      <c r="D63" s="215" t="str">
        <f t="shared" ca="1" si="1"/>
        <v/>
      </c>
      <c r="E63" s="215" t="str">
        <f t="shared" ca="1" si="2"/>
        <v/>
      </c>
      <c r="F63" s="215" t="str">
        <f t="shared" ca="1" si="3"/>
        <v/>
      </c>
      <c r="G63" s="215" t="str">
        <f t="shared" ca="1" si="4"/>
        <v/>
      </c>
      <c r="H63" s="215" t="str">
        <f t="shared" ca="1" si="5"/>
        <v/>
      </c>
      <c r="I63" s="215" t="str">
        <f t="shared" ca="1" si="6"/>
        <v/>
      </c>
      <c r="J63" s="215" t="str">
        <f t="shared" ca="1" si="7"/>
        <v/>
      </c>
      <c r="K63" s="215" t="str">
        <f t="shared" ca="1" si="8"/>
        <v/>
      </c>
      <c r="L63" s="215" t="str">
        <f t="shared" ca="1" si="9"/>
        <v/>
      </c>
      <c r="M63" s="215" t="str">
        <f t="shared" ca="1" si="10"/>
        <v/>
      </c>
    </row>
    <row r="64" spans="2:13" ht="16.5" thickTop="1" thickBot="1" x14ac:dyDescent="0.3">
      <c r="B64" s="214" t="str">
        <f>IF(SOMMAIRE!A64="","",SOMMAIRE!A64)</f>
        <v/>
      </c>
      <c r="C64" s="215" t="str">
        <f t="shared" ca="1" si="0"/>
        <v/>
      </c>
      <c r="D64" s="215" t="str">
        <f t="shared" ca="1" si="1"/>
        <v/>
      </c>
      <c r="E64" s="215" t="str">
        <f t="shared" ca="1" si="2"/>
        <v/>
      </c>
      <c r="F64" s="215" t="str">
        <f t="shared" ca="1" si="3"/>
        <v/>
      </c>
      <c r="G64" s="215" t="str">
        <f t="shared" ca="1" si="4"/>
        <v/>
      </c>
      <c r="H64" s="215" t="str">
        <f t="shared" ca="1" si="5"/>
        <v/>
      </c>
      <c r="I64" s="215" t="str">
        <f t="shared" ca="1" si="6"/>
        <v/>
      </c>
      <c r="J64" s="215" t="str">
        <f t="shared" ca="1" si="7"/>
        <v/>
      </c>
      <c r="K64" s="215" t="str">
        <f t="shared" ca="1" si="8"/>
        <v/>
      </c>
      <c r="L64" s="215" t="str">
        <f t="shared" ca="1" si="9"/>
        <v/>
      </c>
      <c r="M64" s="215" t="str">
        <f t="shared" ca="1" si="10"/>
        <v/>
      </c>
    </row>
    <row r="65" spans="2:13" ht="16.5" thickTop="1" thickBot="1" x14ac:dyDescent="0.3">
      <c r="B65" s="214" t="str">
        <f>IF(SOMMAIRE!A65="","",SOMMAIRE!A65)</f>
        <v/>
      </c>
      <c r="C65" s="215" t="str">
        <f t="shared" ca="1" si="0"/>
        <v/>
      </c>
      <c r="D65" s="215" t="str">
        <f t="shared" ca="1" si="1"/>
        <v/>
      </c>
      <c r="E65" s="215" t="str">
        <f t="shared" ca="1" si="2"/>
        <v/>
      </c>
      <c r="F65" s="215" t="str">
        <f t="shared" ca="1" si="3"/>
        <v/>
      </c>
      <c r="G65" s="215" t="str">
        <f t="shared" ca="1" si="4"/>
        <v/>
      </c>
      <c r="H65" s="215" t="str">
        <f t="shared" ca="1" si="5"/>
        <v/>
      </c>
      <c r="I65" s="215" t="str">
        <f t="shared" ca="1" si="6"/>
        <v/>
      </c>
      <c r="J65" s="215" t="str">
        <f t="shared" ca="1" si="7"/>
        <v/>
      </c>
      <c r="K65" s="215" t="str">
        <f t="shared" ca="1" si="8"/>
        <v/>
      </c>
      <c r="L65" s="215" t="str">
        <f t="shared" ca="1" si="9"/>
        <v/>
      </c>
      <c r="M65" s="215" t="str">
        <f t="shared" ca="1" si="10"/>
        <v/>
      </c>
    </row>
    <row r="66" spans="2:13" ht="16.5" thickTop="1" thickBot="1" x14ac:dyDescent="0.3">
      <c r="B66" s="214" t="str">
        <f>IF(SOMMAIRE!A66="","",SOMMAIRE!A66)</f>
        <v/>
      </c>
      <c r="C66" s="215" t="str">
        <f t="shared" ca="1" si="0"/>
        <v/>
      </c>
      <c r="D66" s="215" t="str">
        <f t="shared" ca="1" si="1"/>
        <v/>
      </c>
      <c r="E66" s="215" t="str">
        <f t="shared" ca="1" si="2"/>
        <v/>
      </c>
      <c r="F66" s="215" t="str">
        <f t="shared" ca="1" si="3"/>
        <v/>
      </c>
      <c r="G66" s="215" t="str">
        <f t="shared" ca="1" si="4"/>
        <v/>
      </c>
      <c r="H66" s="215" t="str">
        <f t="shared" ca="1" si="5"/>
        <v/>
      </c>
      <c r="I66" s="215" t="str">
        <f t="shared" ca="1" si="6"/>
        <v/>
      </c>
      <c r="J66" s="215" t="str">
        <f t="shared" ca="1" si="7"/>
        <v/>
      </c>
      <c r="K66" s="215" t="str">
        <f t="shared" ca="1" si="8"/>
        <v/>
      </c>
      <c r="L66" s="215" t="str">
        <f t="shared" ca="1" si="9"/>
        <v/>
      </c>
      <c r="M66" s="215" t="str">
        <f t="shared" ca="1" si="10"/>
        <v/>
      </c>
    </row>
    <row r="67" spans="2:13" ht="16.5" thickTop="1" thickBot="1" x14ac:dyDescent="0.3">
      <c r="B67" s="214" t="str">
        <f>IF(SOMMAIRE!A67="","",SOMMAIRE!A67)</f>
        <v/>
      </c>
      <c r="C67" s="215" t="str">
        <f t="shared" ca="1" si="0"/>
        <v/>
      </c>
      <c r="D67" s="215" t="str">
        <f t="shared" ca="1" si="1"/>
        <v/>
      </c>
      <c r="E67" s="215" t="str">
        <f t="shared" ca="1" si="2"/>
        <v/>
      </c>
      <c r="F67" s="215" t="str">
        <f t="shared" ca="1" si="3"/>
        <v/>
      </c>
      <c r="G67" s="215" t="str">
        <f t="shared" ca="1" si="4"/>
        <v/>
      </c>
      <c r="H67" s="215" t="str">
        <f t="shared" ca="1" si="5"/>
        <v/>
      </c>
      <c r="I67" s="215" t="str">
        <f t="shared" ca="1" si="6"/>
        <v/>
      </c>
      <c r="J67" s="215" t="str">
        <f t="shared" ca="1" si="7"/>
        <v/>
      </c>
      <c r="K67" s="215" t="str">
        <f t="shared" ca="1" si="8"/>
        <v/>
      </c>
      <c r="L67" s="215" t="str">
        <f t="shared" ca="1" si="9"/>
        <v/>
      </c>
      <c r="M67" s="215" t="str">
        <f t="shared" ca="1" si="10"/>
        <v/>
      </c>
    </row>
    <row r="68" spans="2:13" ht="16.5" thickTop="1" thickBot="1" x14ac:dyDescent="0.3">
      <c r="B68" s="214" t="str">
        <f>IF(SOMMAIRE!A68="","",SOMMAIRE!A68)</f>
        <v/>
      </c>
      <c r="C68" s="215" t="str">
        <f t="shared" ca="1" si="0"/>
        <v/>
      </c>
      <c r="D68" s="215" t="str">
        <f t="shared" ca="1" si="1"/>
        <v/>
      </c>
      <c r="E68" s="215" t="str">
        <f t="shared" ca="1" si="2"/>
        <v/>
      </c>
      <c r="F68" s="215" t="str">
        <f t="shared" ca="1" si="3"/>
        <v/>
      </c>
      <c r="G68" s="215" t="str">
        <f t="shared" ca="1" si="4"/>
        <v/>
      </c>
      <c r="H68" s="215" t="str">
        <f t="shared" ca="1" si="5"/>
        <v/>
      </c>
      <c r="I68" s="215" t="str">
        <f t="shared" ca="1" si="6"/>
        <v/>
      </c>
      <c r="J68" s="215" t="str">
        <f t="shared" ca="1" si="7"/>
        <v/>
      </c>
      <c r="K68" s="215" t="str">
        <f t="shared" ca="1" si="8"/>
        <v/>
      </c>
      <c r="L68" s="215" t="str">
        <f t="shared" ca="1" si="9"/>
        <v/>
      </c>
      <c r="M68" s="215" t="str">
        <f t="shared" ca="1" si="10"/>
        <v/>
      </c>
    </row>
    <row r="69" spans="2:13" ht="16.5" thickTop="1" thickBot="1" x14ac:dyDescent="0.3">
      <c r="B69" s="214" t="str">
        <f>IF(SOMMAIRE!A69="","",SOMMAIRE!A69)</f>
        <v/>
      </c>
      <c r="C69" s="215" t="str">
        <f t="shared" ca="1" si="0"/>
        <v/>
      </c>
      <c r="D69" s="215" t="str">
        <f t="shared" ca="1" si="1"/>
        <v/>
      </c>
      <c r="E69" s="215" t="str">
        <f t="shared" ca="1" si="2"/>
        <v/>
      </c>
      <c r="F69" s="215" t="str">
        <f t="shared" ca="1" si="3"/>
        <v/>
      </c>
      <c r="G69" s="215" t="str">
        <f t="shared" ca="1" si="4"/>
        <v/>
      </c>
      <c r="H69" s="215" t="str">
        <f t="shared" ca="1" si="5"/>
        <v/>
      </c>
      <c r="I69" s="215" t="str">
        <f t="shared" ca="1" si="6"/>
        <v/>
      </c>
      <c r="J69" s="215" t="str">
        <f t="shared" ca="1" si="7"/>
        <v/>
      </c>
      <c r="K69" s="215" t="str">
        <f t="shared" ca="1" si="8"/>
        <v/>
      </c>
      <c r="L69" s="215" t="str">
        <f t="shared" ca="1" si="9"/>
        <v/>
      </c>
      <c r="M69" s="215" t="str">
        <f t="shared" ca="1" si="10"/>
        <v/>
      </c>
    </row>
    <row r="70" spans="2:13" ht="16.5" thickTop="1" thickBot="1" x14ac:dyDescent="0.3">
      <c r="B70" s="214" t="str">
        <f>IF(SOMMAIRE!A70="","",SOMMAIRE!A70)</f>
        <v/>
      </c>
      <c r="C70" s="215" t="str">
        <f t="shared" ca="1" si="0"/>
        <v/>
      </c>
      <c r="D70" s="215" t="str">
        <f t="shared" ca="1" si="1"/>
        <v/>
      </c>
      <c r="E70" s="215" t="str">
        <f t="shared" ca="1" si="2"/>
        <v/>
      </c>
      <c r="F70" s="215" t="str">
        <f t="shared" ca="1" si="3"/>
        <v/>
      </c>
      <c r="G70" s="215" t="str">
        <f t="shared" ca="1" si="4"/>
        <v/>
      </c>
      <c r="H70" s="215" t="str">
        <f t="shared" ca="1" si="5"/>
        <v/>
      </c>
      <c r="I70" s="215" t="str">
        <f t="shared" ca="1" si="6"/>
        <v/>
      </c>
      <c r="J70" s="215" t="str">
        <f t="shared" ca="1" si="7"/>
        <v/>
      </c>
      <c r="K70" s="215" t="str">
        <f t="shared" ca="1" si="8"/>
        <v/>
      </c>
      <c r="L70" s="215" t="str">
        <f t="shared" ca="1" si="9"/>
        <v/>
      </c>
      <c r="M70" s="215" t="str">
        <f t="shared" ca="1" si="10"/>
        <v/>
      </c>
    </row>
    <row r="71" spans="2:13" ht="16.5" thickTop="1" thickBot="1" x14ac:dyDescent="0.3">
      <c r="B71" s="214" t="str">
        <f>IF(SOMMAIRE!A71="","",SOMMAIRE!A71)</f>
        <v/>
      </c>
      <c r="C71" s="215" t="str">
        <f t="shared" ref="C71:C134" ca="1" si="12">IF($B71="","",INDIRECT(CONCATENATE("'",$B71,"'!D4"),TRUE))</f>
        <v/>
      </c>
      <c r="D71" s="215" t="str">
        <f t="shared" ref="D71:D134" ca="1" si="13">IF($B71="","",INDIRECT(CONCATENATE("'",$B71,"'!$an$17"),TRUE))</f>
        <v/>
      </c>
      <c r="E71" s="215" t="str">
        <f t="shared" ref="E71:E134" ca="1" si="14">IF($B71="","",INDIRECT(CONCATENATE("'",$B71,"'!$AN$18"),TRUE))</f>
        <v/>
      </c>
      <c r="F71" s="215" t="str">
        <f t="shared" ref="F71:F134" ca="1" si="15">IF($B71="","",INDIRECT(CONCATENATE("'",$B71,"'!$AP$17"),TRUE)+INDIRECT(CONCATENATE("'",$B71,"'!$AP$18")))</f>
        <v/>
      </c>
      <c r="G71" s="215" t="str">
        <f t="shared" ref="G71:G134" ca="1" si="16">IF($B71="","",INDIRECT(CONCATENATE("'",$B71,"'!$AP$22"),TRUE)-F71)</f>
        <v/>
      </c>
      <c r="H71" s="215" t="str">
        <f t="shared" ref="H71:H134" ca="1" si="17">IF($B71="","",INDIRECT(CONCATENATE("'",$B71,"'!$AP$43"),TRUE))</f>
        <v/>
      </c>
      <c r="I71" s="215" t="str">
        <f t="shared" ref="I71:I134" ca="1" si="18">IF($B71="","",INDIRECT(CONCATENATE("'",$B71,"'!$AP$67"),TRUE))</f>
        <v/>
      </c>
      <c r="J71" s="215" t="str">
        <f t="shared" ref="J71:J134" ca="1" si="19">IF($B71="","",INDIRECT(CONCATENATE("'",$B71,"'!$AP$70"),TRUE))</f>
        <v/>
      </c>
      <c r="K71" s="215" t="str">
        <f t="shared" ref="K71:K134" ca="1" si="20">IF($B71="","",INDIRECT(CONCATENATE("'",$B71,"'!$AP$71"),TRUE))</f>
        <v/>
      </c>
      <c r="L71" s="215" t="str">
        <f t="shared" ref="L71:L134" ca="1" si="21">IF($B71="","",INDIRECT(CONCATENATE("'",$B71,"'!$AP$72"),TRUE))</f>
        <v/>
      </c>
      <c r="M71" s="215" t="str">
        <f t="shared" ref="M71:M134" ca="1" si="22">IF($B71="","",INDIRECT(CONCATENATE("'",$B71,"'!$AP$73"),TRUE))</f>
        <v/>
      </c>
    </row>
    <row r="72" spans="2:13" ht="16.5" thickTop="1" thickBot="1" x14ac:dyDescent="0.3">
      <c r="B72" s="214" t="str">
        <f>IF(SOMMAIRE!A72="","",SOMMAIRE!A72)</f>
        <v/>
      </c>
      <c r="C72" s="215" t="str">
        <f t="shared" ca="1" si="12"/>
        <v/>
      </c>
      <c r="D72" s="215" t="str">
        <f t="shared" ca="1" si="13"/>
        <v/>
      </c>
      <c r="E72" s="215" t="str">
        <f t="shared" ca="1" si="14"/>
        <v/>
      </c>
      <c r="F72" s="215" t="str">
        <f t="shared" ca="1" si="15"/>
        <v/>
      </c>
      <c r="G72" s="215" t="str">
        <f t="shared" ca="1" si="16"/>
        <v/>
      </c>
      <c r="H72" s="215" t="str">
        <f t="shared" ca="1" si="17"/>
        <v/>
      </c>
      <c r="I72" s="215" t="str">
        <f t="shared" ca="1" si="18"/>
        <v/>
      </c>
      <c r="J72" s="215" t="str">
        <f t="shared" ca="1" si="19"/>
        <v/>
      </c>
      <c r="K72" s="215" t="str">
        <f t="shared" ca="1" si="20"/>
        <v/>
      </c>
      <c r="L72" s="215" t="str">
        <f t="shared" ca="1" si="21"/>
        <v/>
      </c>
      <c r="M72" s="215" t="str">
        <f t="shared" ca="1" si="22"/>
        <v/>
      </c>
    </row>
    <row r="73" spans="2:13" ht="16.5" thickTop="1" thickBot="1" x14ac:dyDescent="0.3">
      <c r="B73" s="214" t="str">
        <f>IF(SOMMAIRE!A73="","",SOMMAIRE!A73)</f>
        <v/>
      </c>
      <c r="C73" s="215" t="str">
        <f t="shared" ca="1" si="12"/>
        <v/>
      </c>
      <c r="D73" s="215" t="str">
        <f t="shared" ca="1" si="13"/>
        <v/>
      </c>
      <c r="E73" s="215" t="str">
        <f t="shared" ca="1" si="14"/>
        <v/>
      </c>
      <c r="F73" s="215" t="str">
        <f t="shared" ca="1" si="15"/>
        <v/>
      </c>
      <c r="G73" s="215" t="str">
        <f t="shared" ca="1" si="16"/>
        <v/>
      </c>
      <c r="H73" s="215" t="str">
        <f t="shared" ca="1" si="17"/>
        <v/>
      </c>
      <c r="I73" s="215" t="str">
        <f t="shared" ca="1" si="18"/>
        <v/>
      </c>
      <c r="J73" s="215" t="str">
        <f t="shared" ca="1" si="19"/>
        <v/>
      </c>
      <c r="K73" s="215" t="str">
        <f t="shared" ca="1" si="20"/>
        <v/>
      </c>
      <c r="L73" s="215" t="str">
        <f t="shared" ca="1" si="21"/>
        <v/>
      </c>
      <c r="M73" s="215" t="str">
        <f t="shared" ca="1" si="22"/>
        <v/>
      </c>
    </row>
    <row r="74" spans="2:13" ht="16.5" thickTop="1" thickBot="1" x14ac:dyDescent="0.3">
      <c r="B74" s="214" t="str">
        <f>IF(SOMMAIRE!A74="","",SOMMAIRE!A74)</f>
        <v/>
      </c>
      <c r="C74" s="215" t="str">
        <f t="shared" ca="1" si="12"/>
        <v/>
      </c>
      <c r="D74" s="215" t="str">
        <f t="shared" ca="1" si="13"/>
        <v/>
      </c>
      <c r="E74" s="215" t="str">
        <f t="shared" ca="1" si="14"/>
        <v/>
      </c>
      <c r="F74" s="215" t="str">
        <f t="shared" ca="1" si="15"/>
        <v/>
      </c>
      <c r="G74" s="215" t="str">
        <f t="shared" ca="1" si="16"/>
        <v/>
      </c>
      <c r="H74" s="215" t="str">
        <f t="shared" ca="1" si="17"/>
        <v/>
      </c>
      <c r="I74" s="215" t="str">
        <f t="shared" ca="1" si="18"/>
        <v/>
      </c>
      <c r="J74" s="215" t="str">
        <f t="shared" ca="1" si="19"/>
        <v/>
      </c>
      <c r="K74" s="215" t="str">
        <f t="shared" ca="1" si="20"/>
        <v/>
      </c>
      <c r="L74" s="215" t="str">
        <f t="shared" ca="1" si="21"/>
        <v/>
      </c>
      <c r="M74" s="215" t="str">
        <f t="shared" ca="1" si="22"/>
        <v/>
      </c>
    </row>
    <row r="75" spans="2:13" ht="16.5" thickTop="1" thickBot="1" x14ac:dyDescent="0.3">
      <c r="B75" s="214" t="str">
        <f>IF(SOMMAIRE!A75="","",SOMMAIRE!A75)</f>
        <v/>
      </c>
      <c r="C75" s="215" t="str">
        <f t="shared" ca="1" si="12"/>
        <v/>
      </c>
      <c r="D75" s="215" t="str">
        <f t="shared" ca="1" si="13"/>
        <v/>
      </c>
      <c r="E75" s="215" t="str">
        <f t="shared" ca="1" si="14"/>
        <v/>
      </c>
      <c r="F75" s="215" t="str">
        <f t="shared" ca="1" si="15"/>
        <v/>
      </c>
      <c r="G75" s="215" t="str">
        <f t="shared" ca="1" si="16"/>
        <v/>
      </c>
      <c r="H75" s="215" t="str">
        <f t="shared" ca="1" si="17"/>
        <v/>
      </c>
      <c r="I75" s="215" t="str">
        <f t="shared" ca="1" si="18"/>
        <v/>
      </c>
      <c r="J75" s="215" t="str">
        <f t="shared" ca="1" si="19"/>
        <v/>
      </c>
      <c r="K75" s="215" t="str">
        <f t="shared" ca="1" si="20"/>
        <v/>
      </c>
      <c r="L75" s="215" t="str">
        <f t="shared" ca="1" si="21"/>
        <v/>
      </c>
      <c r="M75" s="215" t="str">
        <f t="shared" ca="1" si="22"/>
        <v/>
      </c>
    </row>
    <row r="76" spans="2:13" ht="16.5" thickTop="1" thickBot="1" x14ac:dyDescent="0.3">
      <c r="B76" s="214" t="str">
        <f>IF(SOMMAIRE!A76="","",SOMMAIRE!A76)</f>
        <v/>
      </c>
      <c r="C76" s="215" t="str">
        <f t="shared" ca="1" si="12"/>
        <v/>
      </c>
      <c r="D76" s="215" t="str">
        <f t="shared" ca="1" si="13"/>
        <v/>
      </c>
      <c r="E76" s="215" t="str">
        <f t="shared" ca="1" si="14"/>
        <v/>
      </c>
      <c r="F76" s="215" t="str">
        <f t="shared" ca="1" si="15"/>
        <v/>
      </c>
      <c r="G76" s="215" t="str">
        <f t="shared" ca="1" si="16"/>
        <v/>
      </c>
      <c r="H76" s="215" t="str">
        <f t="shared" ca="1" si="17"/>
        <v/>
      </c>
      <c r="I76" s="215" t="str">
        <f t="shared" ca="1" si="18"/>
        <v/>
      </c>
      <c r="J76" s="215" t="str">
        <f t="shared" ca="1" si="19"/>
        <v/>
      </c>
      <c r="K76" s="215" t="str">
        <f t="shared" ca="1" si="20"/>
        <v/>
      </c>
      <c r="L76" s="215" t="str">
        <f t="shared" ca="1" si="21"/>
        <v/>
      </c>
      <c r="M76" s="215" t="str">
        <f t="shared" ca="1" si="22"/>
        <v/>
      </c>
    </row>
    <row r="77" spans="2:13" ht="16.5" thickTop="1" thickBot="1" x14ac:dyDescent="0.3">
      <c r="B77" s="214" t="str">
        <f>IF(SOMMAIRE!A77="","",SOMMAIRE!A77)</f>
        <v/>
      </c>
      <c r="C77" s="215" t="str">
        <f t="shared" ca="1" si="12"/>
        <v/>
      </c>
      <c r="D77" s="215" t="str">
        <f t="shared" ca="1" si="13"/>
        <v/>
      </c>
      <c r="E77" s="215" t="str">
        <f t="shared" ca="1" si="14"/>
        <v/>
      </c>
      <c r="F77" s="215" t="str">
        <f t="shared" ca="1" si="15"/>
        <v/>
      </c>
      <c r="G77" s="215" t="str">
        <f t="shared" ca="1" si="16"/>
        <v/>
      </c>
      <c r="H77" s="215" t="str">
        <f t="shared" ca="1" si="17"/>
        <v/>
      </c>
      <c r="I77" s="215" t="str">
        <f t="shared" ca="1" si="18"/>
        <v/>
      </c>
      <c r="J77" s="215" t="str">
        <f t="shared" ca="1" si="19"/>
        <v/>
      </c>
      <c r="K77" s="215" t="str">
        <f t="shared" ca="1" si="20"/>
        <v/>
      </c>
      <c r="L77" s="215" t="str">
        <f t="shared" ca="1" si="21"/>
        <v/>
      </c>
      <c r="M77" s="215" t="str">
        <f t="shared" ca="1" si="22"/>
        <v/>
      </c>
    </row>
    <row r="78" spans="2:13" ht="16.5" thickTop="1" thickBot="1" x14ac:dyDescent="0.3">
      <c r="B78" s="214" t="str">
        <f>IF(SOMMAIRE!A78="","",SOMMAIRE!A78)</f>
        <v/>
      </c>
      <c r="C78" s="215" t="str">
        <f t="shared" ca="1" si="12"/>
        <v/>
      </c>
      <c r="D78" s="215" t="str">
        <f t="shared" ca="1" si="13"/>
        <v/>
      </c>
      <c r="E78" s="215" t="str">
        <f t="shared" ca="1" si="14"/>
        <v/>
      </c>
      <c r="F78" s="215" t="str">
        <f t="shared" ca="1" si="15"/>
        <v/>
      </c>
      <c r="G78" s="215" t="str">
        <f t="shared" ca="1" si="16"/>
        <v/>
      </c>
      <c r="H78" s="215" t="str">
        <f t="shared" ca="1" si="17"/>
        <v/>
      </c>
      <c r="I78" s="215" t="str">
        <f t="shared" ca="1" si="18"/>
        <v/>
      </c>
      <c r="J78" s="215" t="str">
        <f t="shared" ca="1" si="19"/>
        <v/>
      </c>
      <c r="K78" s="215" t="str">
        <f t="shared" ca="1" si="20"/>
        <v/>
      </c>
      <c r="L78" s="215" t="str">
        <f t="shared" ca="1" si="21"/>
        <v/>
      </c>
      <c r="M78" s="215" t="str">
        <f t="shared" ca="1" si="22"/>
        <v/>
      </c>
    </row>
    <row r="79" spans="2:13" ht="16.5" thickTop="1" thickBot="1" x14ac:dyDescent="0.3">
      <c r="B79" s="214" t="str">
        <f>IF(SOMMAIRE!A79="","",SOMMAIRE!A79)</f>
        <v/>
      </c>
      <c r="C79" s="215" t="str">
        <f t="shared" ca="1" si="12"/>
        <v/>
      </c>
      <c r="D79" s="215" t="str">
        <f t="shared" ca="1" si="13"/>
        <v/>
      </c>
      <c r="E79" s="215" t="str">
        <f t="shared" ca="1" si="14"/>
        <v/>
      </c>
      <c r="F79" s="215" t="str">
        <f t="shared" ca="1" si="15"/>
        <v/>
      </c>
      <c r="G79" s="215" t="str">
        <f t="shared" ca="1" si="16"/>
        <v/>
      </c>
      <c r="H79" s="215" t="str">
        <f t="shared" ca="1" si="17"/>
        <v/>
      </c>
      <c r="I79" s="215" t="str">
        <f t="shared" ca="1" si="18"/>
        <v/>
      </c>
      <c r="J79" s="215" t="str">
        <f t="shared" ca="1" si="19"/>
        <v/>
      </c>
      <c r="K79" s="215" t="str">
        <f t="shared" ca="1" si="20"/>
        <v/>
      </c>
      <c r="L79" s="215" t="str">
        <f t="shared" ca="1" si="21"/>
        <v/>
      </c>
      <c r="M79" s="215" t="str">
        <f t="shared" ca="1" si="22"/>
        <v/>
      </c>
    </row>
    <row r="80" spans="2:13" ht="16.5" thickTop="1" thickBot="1" x14ac:dyDescent="0.3">
      <c r="B80" s="214" t="str">
        <f>IF(SOMMAIRE!A80="","",SOMMAIRE!A80)</f>
        <v/>
      </c>
      <c r="C80" s="215" t="str">
        <f t="shared" ca="1" si="12"/>
        <v/>
      </c>
      <c r="D80" s="215" t="str">
        <f t="shared" ca="1" si="13"/>
        <v/>
      </c>
      <c r="E80" s="215" t="str">
        <f t="shared" ca="1" si="14"/>
        <v/>
      </c>
      <c r="F80" s="215" t="str">
        <f t="shared" ca="1" si="15"/>
        <v/>
      </c>
      <c r="G80" s="215" t="str">
        <f t="shared" ca="1" si="16"/>
        <v/>
      </c>
      <c r="H80" s="215" t="str">
        <f t="shared" ca="1" si="17"/>
        <v/>
      </c>
      <c r="I80" s="215" t="str">
        <f t="shared" ca="1" si="18"/>
        <v/>
      </c>
      <c r="J80" s="215" t="str">
        <f t="shared" ca="1" si="19"/>
        <v/>
      </c>
      <c r="K80" s="215" t="str">
        <f t="shared" ca="1" si="20"/>
        <v/>
      </c>
      <c r="L80" s="215" t="str">
        <f t="shared" ca="1" si="21"/>
        <v/>
      </c>
      <c r="M80" s="215" t="str">
        <f t="shared" ca="1" si="22"/>
        <v/>
      </c>
    </row>
    <row r="81" spans="2:13" ht="16.5" thickTop="1" thickBot="1" x14ac:dyDescent="0.3">
      <c r="B81" s="214" t="str">
        <f>IF(SOMMAIRE!A81="","",SOMMAIRE!A81)</f>
        <v/>
      </c>
      <c r="C81" s="215" t="str">
        <f t="shared" ca="1" si="12"/>
        <v/>
      </c>
      <c r="D81" s="215" t="str">
        <f t="shared" ca="1" si="13"/>
        <v/>
      </c>
      <c r="E81" s="215" t="str">
        <f t="shared" ca="1" si="14"/>
        <v/>
      </c>
      <c r="F81" s="215" t="str">
        <f t="shared" ca="1" si="15"/>
        <v/>
      </c>
      <c r="G81" s="215" t="str">
        <f t="shared" ca="1" si="16"/>
        <v/>
      </c>
      <c r="H81" s="215" t="str">
        <f t="shared" ca="1" si="17"/>
        <v/>
      </c>
      <c r="I81" s="215" t="str">
        <f t="shared" ca="1" si="18"/>
        <v/>
      </c>
      <c r="J81" s="215" t="str">
        <f t="shared" ca="1" si="19"/>
        <v/>
      </c>
      <c r="K81" s="215" t="str">
        <f t="shared" ca="1" si="20"/>
        <v/>
      </c>
      <c r="L81" s="215" t="str">
        <f t="shared" ca="1" si="21"/>
        <v/>
      </c>
      <c r="M81" s="215" t="str">
        <f t="shared" ca="1" si="22"/>
        <v/>
      </c>
    </row>
    <row r="82" spans="2:13" ht="16.5" thickTop="1" thickBot="1" x14ac:dyDescent="0.3">
      <c r="B82" s="214" t="str">
        <f>IF(SOMMAIRE!A82="","",SOMMAIRE!A82)</f>
        <v/>
      </c>
      <c r="C82" s="215" t="str">
        <f t="shared" ca="1" si="12"/>
        <v/>
      </c>
      <c r="D82" s="215" t="str">
        <f t="shared" ca="1" si="13"/>
        <v/>
      </c>
      <c r="E82" s="215" t="str">
        <f t="shared" ca="1" si="14"/>
        <v/>
      </c>
      <c r="F82" s="215" t="str">
        <f t="shared" ca="1" si="15"/>
        <v/>
      </c>
      <c r="G82" s="215" t="str">
        <f t="shared" ca="1" si="16"/>
        <v/>
      </c>
      <c r="H82" s="215" t="str">
        <f t="shared" ca="1" si="17"/>
        <v/>
      </c>
      <c r="I82" s="215" t="str">
        <f t="shared" ca="1" si="18"/>
        <v/>
      </c>
      <c r="J82" s="215" t="str">
        <f t="shared" ca="1" si="19"/>
        <v/>
      </c>
      <c r="K82" s="215" t="str">
        <f t="shared" ca="1" si="20"/>
        <v/>
      </c>
      <c r="L82" s="215" t="str">
        <f t="shared" ca="1" si="21"/>
        <v/>
      </c>
      <c r="M82" s="215" t="str">
        <f t="shared" ca="1" si="22"/>
        <v/>
      </c>
    </row>
    <row r="83" spans="2:13" ht="16.5" thickTop="1" thickBot="1" x14ac:dyDescent="0.3">
      <c r="B83" s="214" t="str">
        <f>IF(SOMMAIRE!A83="","",SOMMAIRE!A83)</f>
        <v/>
      </c>
      <c r="C83" s="215" t="str">
        <f t="shared" ca="1" si="12"/>
        <v/>
      </c>
      <c r="D83" s="215" t="str">
        <f t="shared" ca="1" si="13"/>
        <v/>
      </c>
      <c r="E83" s="215" t="str">
        <f t="shared" ca="1" si="14"/>
        <v/>
      </c>
      <c r="F83" s="215" t="str">
        <f t="shared" ca="1" si="15"/>
        <v/>
      </c>
      <c r="G83" s="215" t="str">
        <f t="shared" ca="1" si="16"/>
        <v/>
      </c>
      <c r="H83" s="215" t="str">
        <f t="shared" ca="1" si="17"/>
        <v/>
      </c>
      <c r="I83" s="215" t="str">
        <f t="shared" ca="1" si="18"/>
        <v/>
      </c>
      <c r="J83" s="215" t="str">
        <f t="shared" ca="1" si="19"/>
        <v/>
      </c>
      <c r="K83" s="215" t="str">
        <f t="shared" ca="1" si="20"/>
        <v/>
      </c>
      <c r="L83" s="215" t="str">
        <f t="shared" ca="1" si="21"/>
        <v/>
      </c>
      <c r="M83" s="215" t="str">
        <f t="shared" ca="1" si="22"/>
        <v/>
      </c>
    </row>
    <row r="84" spans="2:13" ht="16.5" thickTop="1" thickBot="1" x14ac:dyDescent="0.3">
      <c r="B84" s="214" t="str">
        <f>IF(SOMMAIRE!A84="","",SOMMAIRE!A84)</f>
        <v/>
      </c>
      <c r="C84" s="215" t="str">
        <f t="shared" ca="1" si="12"/>
        <v/>
      </c>
      <c r="D84" s="215" t="str">
        <f t="shared" ca="1" si="13"/>
        <v/>
      </c>
      <c r="E84" s="215" t="str">
        <f t="shared" ca="1" si="14"/>
        <v/>
      </c>
      <c r="F84" s="215" t="str">
        <f t="shared" ca="1" si="15"/>
        <v/>
      </c>
      <c r="G84" s="215" t="str">
        <f t="shared" ca="1" si="16"/>
        <v/>
      </c>
      <c r="H84" s="215" t="str">
        <f t="shared" ca="1" si="17"/>
        <v/>
      </c>
      <c r="I84" s="215" t="str">
        <f t="shared" ca="1" si="18"/>
        <v/>
      </c>
      <c r="J84" s="215" t="str">
        <f t="shared" ca="1" si="19"/>
        <v/>
      </c>
      <c r="K84" s="215" t="str">
        <f t="shared" ca="1" si="20"/>
        <v/>
      </c>
      <c r="L84" s="215" t="str">
        <f t="shared" ca="1" si="21"/>
        <v/>
      </c>
      <c r="M84" s="215" t="str">
        <f t="shared" ca="1" si="22"/>
        <v/>
      </c>
    </row>
    <row r="85" spans="2:13" ht="16.5" thickTop="1" thickBot="1" x14ac:dyDescent="0.3">
      <c r="B85" s="214" t="str">
        <f>IF(SOMMAIRE!A85="","",SOMMAIRE!A85)</f>
        <v/>
      </c>
      <c r="C85" s="215" t="str">
        <f t="shared" ca="1" si="12"/>
        <v/>
      </c>
      <c r="D85" s="215" t="str">
        <f t="shared" ca="1" si="13"/>
        <v/>
      </c>
      <c r="E85" s="215" t="str">
        <f t="shared" ca="1" si="14"/>
        <v/>
      </c>
      <c r="F85" s="215" t="str">
        <f t="shared" ca="1" si="15"/>
        <v/>
      </c>
      <c r="G85" s="215" t="str">
        <f t="shared" ca="1" si="16"/>
        <v/>
      </c>
      <c r="H85" s="215" t="str">
        <f t="shared" ca="1" si="17"/>
        <v/>
      </c>
      <c r="I85" s="215" t="str">
        <f t="shared" ca="1" si="18"/>
        <v/>
      </c>
      <c r="J85" s="215" t="str">
        <f t="shared" ca="1" si="19"/>
        <v/>
      </c>
      <c r="K85" s="215" t="str">
        <f t="shared" ca="1" si="20"/>
        <v/>
      </c>
      <c r="L85" s="215" t="str">
        <f t="shared" ca="1" si="21"/>
        <v/>
      </c>
      <c r="M85" s="215" t="str">
        <f t="shared" ca="1" si="22"/>
        <v/>
      </c>
    </row>
    <row r="86" spans="2:13" ht="16.5" thickTop="1" thickBot="1" x14ac:dyDescent="0.3">
      <c r="B86" s="214" t="str">
        <f>IF(SOMMAIRE!A86="","",SOMMAIRE!A86)</f>
        <v/>
      </c>
      <c r="C86" s="215" t="str">
        <f t="shared" ca="1" si="12"/>
        <v/>
      </c>
      <c r="D86" s="215" t="str">
        <f t="shared" ca="1" si="13"/>
        <v/>
      </c>
      <c r="E86" s="215" t="str">
        <f t="shared" ca="1" si="14"/>
        <v/>
      </c>
      <c r="F86" s="215" t="str">
        <f t="shared" ca="1" si="15"/>
        <v/>
      </c>
      <c r="G86" s="215" t="str">
        <f t="shared" ca="1" si="16"/>
        <v/>
      </c>
      <c r="H86" s="215" t="str">
        <f t="shared" ca="1" si="17"/>
        <v/>
      </c>
      <c r="I86" s="215" t="str">
        <f t="shared" ca="1" si="18"/>
        <v/>
      </c>
      <c r="J86" s="215" t="str">
        <f t="shared" ca="1" si="19"/>
        <v/>
      </c>
      <c r="K86" s="215" t="str">
        <f t="shared" ca="1" si="20"/>
        <v/>
      </c>
      <c r="L86" s="215" t="str">
        <f t="shared" ca="1" si="21"/>
        <v/>
      </c>
      <c r="M86" s="215" t="str">
        <f t="shared" ca="1" si="22"/>
        <v/>
      </c>
    </row>
    <row r="87" spans="2:13" ht="16.5" thickTop="1" thickBot="1" x14ac:dyDescent="0.3">
      <c r="B87" s="214" t="str">
        <f>IF(SOMMAIRE!A87="","",SOMMAIRE!A87)</f>
        <v/>
      </c>
      <c r="C87" s="215" t="str">
        <f t="shared" ca="1" si="12"/>
        <v/>
      </c>
      <c r="D87" s="215" t="str">
        <f t="shared" ca="1" si="13"/>
        <v/>
      </c>
      <c r="E87" s="215" t="str">
        <f t="shared" ca="1" si="14"/>
        <v/>
      </c>
      <c r="F87" s="215" t="str">
        <f t="shared" ca="1" si="15"/>
        <v/>
      </c>
      <c r="G87" s="215" t="str">
        <f t="shared" ca="1" si="16"/>
        <v/>
      </c>
      <c r="H87" s="215" t="str">
        <f t="shared" ca="1" si="17"/>
        <v/>
      </c>
      <c r="I87" s="215" t="str">
        <f t="shared" ca="1" si="18"/>
        <v/>
      </c>
      <c r="J87" s="215" t="str">
        <f t="shared" ca="1" si="19"/>
        <v/>
      </c>
      <c r="K87" s="215" t="str">
        <f t="shared" ca="1" si="20"/>
        <v/>
      </c>
      <c r="L87" s="215" t="str">
        <f t="shared" ca="1" si="21"/>
        <v/>
      </c>
      <c r="M87" s="215" t="str">
        <f t="shared" ca="1" si="22"/>
        <v/>
      </c>
    </row>
    <row r="88" spans="2:13" ht="16.5" thickTop="1" thickBot="1" x14ac:dyDescent="0.3">
      <c r="B88" s="214" t="str">
        <f>IF(SOMMAIRE!A88="","",SOMMAIRE!A88)</f>
        <v/>
      </c>
      <c r="C88" s="215" t="str">
        <f t="shared" ca="1" si="12"/>
        <v/>
      </c>
      <c r="D88" s="215" t="str">
        <f t="shared" ca="1" si="13"/>
        <v/>
      </c>
      <c r="E88" s="215" t="str">
        <f t="shared" ca="1" si="14"/>
        <v/>
      </c>
      <c r="F88" s="215" t="str">
        <f t="shared" ca="1" si="15"/>
        <v/>
      </c>
      <c r="G88" s="215" t="str">
        <f t="shared" ca="1" si="16"/>
        <v/>
      </c>
      <c r="H88" s="215" t="str">
        <f t="shared" ca="1" si="17"/>
        <v/>
      </c>
      <c r="I88" s="215" t="str">
        <f t="shared" ca="1" si="18"/>
        <v/>
      </c>
      <c r="J88" s="215" t="str">
        <f t="shared" ca="1" si="19"/>
        <v/>
      </c>
      <c r="K88" s="215" t="str">
        <f t="shared" ca="1" si="20"/>
        <v/>
      </c>
      <c r="L88" s="215" t="str">
        <f t="shared" ca="1" si="21"/>
        <v/>
      </c>
      <c r="M88" s="215" t="str">
        <f t="shared" ca="1" si="22"/>
        <v/>
      </c>
    </row>
    <row r="89" spans="2:13" ht="16.5" thickTop="1" thickBot="1" x14ac:dyDescent="0.3">
      <c r="B89" s="214" t="str">
        <f>IF(SOMMAIRE!A89="","",SOMMAIRE!A89)</f>
        <v/>
      </c>
      <c r="C89" s="215" t="str">
        <f t="shared" ca="1" si="12"/>
        <v/>
      </c>
      <c r="D89" s="215" t="str">
        <f t="shared" ca="1" si="13"/>
        <v/>
      </c>
      <c r="E89" s="215" t="str">
        <f t="shared" ca="1" si="14"/>
        <v/>
      </c>
      <c r="F89" s="215" t="str">
        <f t="shared" ca="1" si="15"/>
        <v/>
      </c>
      <c r="G89" s="215" t="str">
        <f t="shared" ca="1" si="16"/>
        <v/>
      </c>
      <c r="H89" s="215" t="str">
        <f t="shared" ca="1" si="17"/>
        <v/>
      </c>
      <c r="I89" s="215" t="str">
        <f t="shared" ca="1" si="18"/>
        <v/>
      </c>
      <c r="J89" s="215" t="str">
        <f t="shared" ca="1" si="19"/>
        <v/>
      </c>
      <c r="K89" s="215" t="str">
        <f t="shared" ca="1" si="20"/>
        <v/>
      </c>
      <c r="L89" s="215" t="str">
        <f t="shared" ca="1" si="21"/>
        <v/>
      </c>
      <c r="M89" s="215" t="str">
        <f t="shared" ca="1" si="22"/>
        <v/>
      </c>
    </row>
    <row r="90" spans="2:13" ht="16.5" thickTop="1" thickBot="1" x14ac:dyDescent="0.3">
      <c r="B90" s="214" t="str">
        <f>IF(SOMMAIRE!A90="","",SOMMAIRE!A90)</f>
        <v/>
      </c>
      <c r="C90" s="215" t="str">
        <f t="shared" ca="1" si="12"/>
        <v/>
      </c>
      <c r="D90" s="215" t="str">
        <f t="shared" ca="1" si="13"/>
        <v/>
      </c>
      <c r="E90" s="215" t="str">
        <f t="shared" ca="1" si="14"/>
        <v/>
      </c>
      <c r="F90" s="215" t="str">
        <f t="shared" ca="1" si="15"/>
        <v/>
      </c>
      <c r="G90" s="215" t="str">
        <f t="shared" ca="1" si="16"/>
        <v/>
      </c>
      <c r="H90" s="215" t="str">
        <f t="shared" ca="1" si="17"/>
        <v/>
      </c>
      <c r="I90" s="215" t="str">
        <f t="shared" ca="1" si="18"/>
        <v/>
      </c>
      <c r="J90" s="215" t="str">
        <f t="shared" ca="1" si="19"/>
        <v/>
      </c>
      <c r="K90" s="215" t="str">
        <f t="shared" ca="1" si="20"/>
        <v/>
      </c>
      <c r="L90" s="215" t="str">
        <f t="shared" ca="1" si="21"/>
        <v/>
      </c>
      <c r="M90" s="215" t="str">
        <f t="shared" ca="1" si="22"/>
        <v/>
      </c>
    </row>
    <row r="91" spans="2:13" ht="16.5" thickTop="1" thickBot="1" x14ac:dyDescent="0.3">
      <c r="B91" s="214" t="str">
        <f>IF(SOMMAIRE!A91="","",SOMMAIRE!A91)</f>
        <v/>
      </c>
      <c r="C91" s="215" t="str">
        <f t="shared" ca="1" si="12"/>
        <v/>
      </c>
      <c r="D91" s="215" t="str">
        <f t="shared" ca="1" si="13"/>
        <v/>
      </c>
      <c r="E91" s="215" t="str">
        <f t="shared" ca="1" si="14"/>
        <v/>
      </c>
      <c r="F91" s="215" t="str">
        <f t="shared" ca="1" si="15"/>
        <v/>
      </c>
      <c r="G91" s="215" t="str">
        <f t="shared" ca="1" si="16"/>
        <v/>
      </c>
      <c r="H91" s="215" t="str">
        <f t="shared" ca="1" si="17"/>
        <v/>
      </c>
      <c r="I91" s="215" t="str">
        <f t="shared" ca="1" si="18"/>
        <v/>
      </c>
      <c r="J91" s="215" t="str">
        <f t="shared" ca="1" si="19"/>
        <v/>
      </c>
      <c r="K91" s="215" t="str">
        <f t="shared" ca="1" si="20"/>
        <v/>
      </c>
      <c r="L91" s="215" t="str">
        <f t="shared" ca="1" si="21"/>
        <v/>
      </c>
      <c r="M91" s="215" t="str">
        <f t="shared" ca="1" si="22"/>
        <v/>
      </c>
    </row>
    <row r="92" spans="2:13" ht="16.5" thickTop="1" thickBot="1" x14ac:dyDescent="0.3">
      <c r="B92" s="214" t="str">
        <f>IF(SOMMAIRE!A92="","",SOMMAIRE!A92)</f>
        <v/>
      </c>
      <c r="C92" s="215" t="str">
        <f t="shared" ca="1" si="12"/>
        <v/>
      </c>
      <c r="D92" s="215" t="str">
        <f t="shared" ca="1" si="13"/>
        <v/>
      </c>
      <c r="E92" s="215" t="str">
        <f t="shared" ca="1" si="14"/>
        <v/>
      </c>
      <c r="F92" s="215" t="str">
        <f t="shared" ca="1" si="15"/>
        <v/>
      </c>
      <c r="G92" s="215" t="str">
        <f t="shared" ca="1" si="16"/>
        <v/>
      </c>
      <c r="H92" s="215" t="str">
        <f t="shared" ca="1" si="17"/>
        <v/>
      </c>
      <c r="I92" s="215" t="str">
        <f t="shared" ca="1" si="18"/>
        <v/>
      </c>
      <c r="J92" s="215" t="str">
        <f t="shared" ca="1" si="19"/>
        <v/>
      </c>
      <c r="K92" s="215" t="str">
        <f t="shared" ca="1" si="20"/>
        <v/>
      </c>
      <c r="L92" s="215" t="str">
        <f t="shared" ca="1" si="21"/>
        <v/>
      </c>
      <c r="M92" s="215" t="str">
        <f t="shared" ca="1" si="22"/>
        <v/>
      </c>
    </row>
    <row r="93" spans="2:13" ht="16.5" thickTop="1" thickBot="1" x14ac:dyDescent="0.3">
      <c r="B93" s="214" t="str">
        <f>IF(SOMMAIRE!A93="","",SOMMAIRE!A93)</f>
        <v/>
      </c>
      <c r="C93" s="215" t="str">
        <f t="shared" ca="1" si="12"/>
        <v/>
      </c>
      <c r="D93" s="215" t="str">
        <f t="shared" ca="1" si="13"/>
        <v/>
      </c>
      <c r="E93" s="215" t="str">
        <f t="shared" ca="1" si="14"/>
        <v/>
      </c>
      <c r="F93" s="215" t="str">
        <f t="shared" ca="1" si="15"/>
        <v/>
      </c>
      <c r="G93" s="215" t="str">
        <f t="shared" ca="1" si="16"/>
        <v/>
      </c>
      <c r="H93" s="215" t="str">
        <f t="shared" ca="1" si="17"/>
        <v/>
      </c>
      <c r="I93" s="215" t="str">
        <f t="shared" ca="1" si="18"/>
        <v/>
      </c>
      <c r="J93" s="215" t="str">
        <f t="shared" ca="1" si="19"/>
        <v/>
      </c>
      <c r="K93" s="215" t="str">
        <f t="shared" ca="1" si="20"/>
        <v/>
      </c>
      <c r="L93" s="215" t="str">
        <f t="shared" ca="1" si="21"/>
        <v/>
      </c>
      <c r="M93" s="215" t="str">
        <f t="shared" ca="1" si="22"/>
        <v/>
      </c>
    </row>
    <row r="94" spans="2:13" ht="16.5" thickTop="1" thickBot="1" x14ac:dyDescent="0.3">
      <c r="B94" s="214" t="str">
        <f>IF(SOMMAIRE!A94="","",SOMMAIRE!A94)</f>
        <v/>
      </c>
      <c r="C94" s="215" t="str">
        <f t="shared" ca="1" si="12"/>
        <v/>
      </c>
      <c r="D94" s="215" t="str">
        <f t="shared" ca="1" si="13"/>
        <v/>
      </c>
      <c r="E94" s="215" t="str">
        <f t="shared" ca="1" si="14"/>
        <v/>
      </c>
      <c r="F94" s="215" t="str">
        <f t="shared" ca="1" si="15"/>
        <v/>
      </c>
      <c r="G94" s="215" t="str">
        <f t="shared" ca="1" si="16"/>
        <v/>
      </c>
      <c r="H94" s="215" t="str">
        <f t="shared" ca="1" si="17"/>
        <v/>
      </c>
      <c r="I94" s="215" t="str">
        <f t="shared" ca="1" si="18"/>
        <v/>
      </c>
      <c r="J94" s="215" t="str">
        <f t="shared" ca="1" si="19"/>
        <v/>
      </c>
      <c r="K94" s="215" t="str">
        <f t="shared" ca="1" si="20"/>
        <v/>
      </c>
      <c r="L94" s="215" t="str">
        <f t="shared" ca="1" si="21"/>
        <v/>
      </c>
      <c r="M94" s="215" t="str">
        <f t="shared" ca="1" si="22"/>
        <v/>
      </c>
    </row>
    <row r="95" spans="2:13" ht="16.5" thickTop="1" thickBot="1" x14ac:dyDescent="0.3">
      <c r="B95" s="214" t="str">
        <f>IF(SOMMAIRE!A95="","",SOMMAIRE!A95)</f>
        <v/>
      </c>
      <c r="C95" s="215" t="str">
        <f t="shared" ca="1" si="12"/>
        <v/>
      </c>
      <c r="D95" s="215" t="str">
        <f t="shared" ca="1" si="13"/>
        <v/>
      </c>
      <c r="E95" s="215" t="str">
        <f t="shared" ca="1" si="14"/>
        <v/>
      </c>
      <c r="F95" s="215" t="str">
        <f t="shared" ca="1" si="15"/>
        <v/>
      </c>
      <c r="G95" s="215" t="str">
        <f t="shared" ca="1" si="16"/>
        <v/>
      </c>
      <c r="H95" s="215" t="str">
        <f t="shared" ca="1" si="17"/>
        <v/>
      </c>
      <c r="I95" s="215" t="str">
        <f t="shared" ca="1" si="18"/>
        <v/>
      </c>
      <c r="J95" s="215" t="str">
        <f t="shared" ca="1" si="19"/>
        <v/>
      </c>
      <c r="K95" s="215" t="str">
        <f t="shared" ca="1" si="20"/>
        <v/>
      </c>
      <c r="L95" s="215" t="str">
        <f t="shared" ca="1" si="21"/>
        <v/>
      </c>
      <c r="M95" s="215" t="str">
        <f t="shared" ca="1" si="22"/>
        <v/>
      </c>
    </row>
    <row r="96" spans="2:13" ht="16.5" thickTop="1" thickBot="1" x14ac:dyDescent="0.3">
      <c r="B96" s="214" t="str">
        <f>IF(SOMMAIRE!A96="","",SOMMAIRE!A96)</f>
        <v/>
      </c>
      <c r="C96" s="215" t="str">
        <f t="shared" ca="1" si="12"/>
        <v/>
      </c>
      <c r="D96" s="215" t="str">
        <f t="shared" ca="1" si="13"/>
        <v/>
      </c>
      <c r="E96" s="215" t="str">
        <f t="shared" ca="1" si="14"/>
        <v/>
      </c>
      <c r="F96" s="215" t="str">
        <f t="shared" ca="1" si="15"/>
        <v/>
      </c>
      <c r="G96" s="215" t="str">
        <f t="shared" ca="1" si="16"/>
        <v/>
      </c>
      <c r="H96" s="215" t="str">
        <f t="shared" ca="1" si="17"/>
        <v/>
      </c>
      <c r="I96" s="215" t="str">
        <f t="shared" ca="1" si="18"/>
        <v/>
      </c>
      <c r="J96" s="215" t="str">
        <f t="shared" ca="1" si="19"/>
        <v/>
      </c>
      <c r="K96" s="215" t="str">
        <f t="shared" ca="1" si="20"/>
        <v/>
      </c>
      <c r="L96" s="215" t="str">
        <f t="shared" ca="1" si="21"/>
        <v/>
      </c>
      <c r="M96" s="215" t="str">
        <f t="shared" ca="1" si="22"/>
        <v/>
      </c>
    </row>
    <row r="97" spans="2:13" ht="16.5" thickTop="1" thickBot="1" x14ac:dyDescent="0.3">
      <c r="B97" s="214" t="str">
        <f>IF(SOMMAIRE!A97="","",SOMMAIRE!A97)</f>
        <v/>
      </c>
      <c r="C97" s="215" t="str">
        <f t="shared" ca="1" si="12"/>
        <v/>
      </c>
      <c r="D97" s="215" t="str">
        <f t="shared" ca="1" si="13"/>
        <v/>
      </c>
      <c r="E97" s="215" t="str">
        <f t="shared" ca="1" si="14"/>
        <v/>
      </c>
      <c r="F97" s="215" t="str">
        <f t="shared" ca="1" si="15"/>
        <v/>
      </c>
      <c r="G97" s="215" t="str">
        <f t="shared" ca="1" si="16"/>
        <v/>
      </c>
      <c r="H97" s="215" t="str">
        <f t="shared" ca="1" si="17"/>
        <v/>
      </c>
      <c r="I97" s="215" t="str">
        <f t="shared" ca="1" si="18"/>
        <v/>
      </c>
      <c r="J97" s="215" t="str">
        <f t="shared" ca="1" si="19"/>
        <v/>
      </c>
      <c r="K97" s="215" t="str">
        <f t="shared" ca="1" si="20"/>
        <v/>
      </c>
      <c r="L97" s="215" t="str">
        <f t="shared" ca="1" si="21"/>
        <v/>
      </c>
      <c r="M97" s="215" t="str">
        <f t="shared" ca="1" si="22"/>
        <v/>
      </c>
    </row>
    <row r="98" spans="2:13" ht="16.5" thickTop="1" thickBot="1" x14ac:dyDescent="0.3">
      <c r="B98" s="214" t="str">
        <f>IF(SOMMAIRE!A98="","",SOMMAIRE!A98)</f>
        <v/>
      </c>
      <c r="C98" s="215" t="str">
        <f t="shared" ca="1" si="12"/>
        <v/>
      </c>
      <c r="D98" s="215" t="str">
        <f t="shared" ca="1" si="13"/>
        <v/>
      </c>
      <c r="E98" s="215" t="str">
        <f t="shared" ca="1" si="14"/>
        <v/>
      </c>
      <c r="F98" s="215" t="str">
        <f t="shared" ca="1" si="15"/>
        <v/>
      </c>
      <c r="G98" s="215" t="str">
        <f t="shared" ca="1" si="16"/>
        <v/>
      </c>
      <c r="H98" s="215" t="str">
        <f t="shared" ca="1" si="17"/>
        <v/>
      </c>
      <c r="I98" s="215" t="str">
        <f t="shared" ca="1" si="18"/>
        <v/>
      </c>
      <c r="J98" s="215" t="str">
        <f t="shared" ca="1" si="19"/>
        <v/>
      </c>
      <c r="K98" s="215" t="str">
        <f t="shared" ca="1" si="20"/>
        <v/>
      </c>
      <c r="L98" s="215" t="str">
        <f t="shared" ca="1" si="21"/>
        <v/>
      </c>
      <c r="M98" s="215" t="str">
        <f t="shared" ca="1" si="22"/>
        <v/>
      </c>
    </row>
    <row r="99" spans="2:13" ht="16.5" thickTop="1" thickBot="1" x14ac:dyDescent="0.3">
      <c r="B99" s="214" t="str">
        <f>IF(SOMMAIRE!A99="","",SOMMAIRE!A99)</f>
        <v/>
      </c>
      <c r="C99" s="215" t="str">
        <f t="shared" ca="1" si="12"/>
        <v/>
      </c>
      <c r="D99" s="215" t="str">
        <f t="shared" ca="1" si="13"/>
        <v/>
      </c>
      <c r="E99" s="215" t="str">
        <f t="shared" ca="1" si="14"/>
        <v/>
      </c>
      <c r="F99" s="215" t="str">
        <f t="shared" ca="1" si="15"/>
        <v/>
      </c>
      <c r="G99" s="215" t="str">
        <f t="shared" ca="1" si="16"/>
        <v/>
      </c>
      <c r="H99" s="215" t="str">
        <f t="shared" ca="1" si="17"/>
        <v/>
      </c>
      <c r="I99" s="215" t="str">
        <f t="shared" ca="1" si="18"/>
        <v/>
      </c>
      <c r="J99" s="215" t="str">
        <f t="shared" ca="1" si="19"/>
        <v/>
      </c>
      <c r="K99" s="215" t="str">
        <f t="shared" ca="1" si="20"/>
        <v/>
      </c>
      <c r="L99" s="215" t="str">
        <f t="shared" ca="1" si="21"/>
        <v/>
      </c>
      <c r="M99" s="215" t="str">
        <f t="shared" ca="1" si="22"/>
        <v/>
      </c>
    </row>
    <row r="100" spans="2:13" ht="16.5" thickTop="1" thickBot="1" x14ac:dyDescent="0.3">
      <c r="B100" s="214" t="str">
        <f>IF(SOMMAIRE!A100="","",SOMMAIRE!A100)</f>
        <v/>
      </c>
      <c r="C100" s="215" t="str">
        <f t="shared" ca="1" si="12"/>
        <v/>
      </c>
      <c r="D100" s="215" t="str">
        <f t="shared" ca="1" si="13"/>
        <v/>
      </c>
      <c r="E100" s="215" t="str">
        <f t="shared" ca="1" si="14"/>
        <v/>
      </c>
      <c r="F100" s="215" t="str">
        <f t="shared" ca="1" si="15"/>
        <v/>
      </c>
      <c r="G100" s="215" t="str">
        <f t="shared" ca="1" si="16"/>
        <v/>
      </c>
      <c r="H100" s="215" t="str">
        <f t="shared" ca="1" si="17"/>
        <v/>
      </c>
      <c r="I100" s="215" t="str">
        <f t="shared" ca="1" si="18"/>
        <v/>
      </c>
      <c r="J100" s="215" t="str">
        <f t="shared" ca="1" si="19"/>
        <v/>
      </c>
      <c r="K100" s="215" t="str">
        <f t="shared" ca="1" si="20"/>
        <v/>
      </c>
      <c r="L100" s="215" t="str">
        <f t="shared" ca="1" si="21"/>
        <v/>
      </c>
      <c r="M100" s="215" t="str">
        <f t="shared" ca="1" si="22"/>
        <v/>
      </c>
    </row>
    <row r="101" spans="2:13" ht="16.5" thickTop="1" thickBot="1" x14ac:dyDescent="0.3">
      <c r="B101" s="214" t="str">
        <f>IF(SOMMAIRE!A101="","",SOMMAIRE!A101)</f>
        <v/>
      </c>
      <c r="C101" s="215" t="str">
        <f t="shared" ca="1" si="12"/>
        <v/>
      </c>
      <c r="D101" s="215" t="str">
        <f t="shared" ca="1" si="13"/>
        <v/>
      </c>
      <c r="E101" s="215" t="str">
        <f t="shared" ca="1" si="14"/>
        <v/>
      </c>
      <c r="F101" s="215" t="str">
        <f t="shared" ca="1" si="15"/>
        <v/>
      </c>
      <c r="G101" s="215" t="str">
        <f t="shared" ca="1" si="16"/>
        <v/>
      </c>
      <c r="H101" s="215" t="str">
        <f t="shared" ca="1" si="17"/>
        <v/>
      </c>
      <c r="I101" s="215" t="str">
        <f t="shared" ca="1" si="18"/>
        <v/>
      </c>
      <c r="J101" s="215" t="str">
        <f t="shared" ca="1" si="19"/>
        <v/>
      </c>
      <c r="K101" s="215" t="str">
        <f t="shared" ca="1" si="20"/>
        <v/>
      </c>
      <c r="L101" s="215" t="str">
        <f t="shared" ca="1" si="21"/>
        <v/>
      </c>
      <c r="M101" s="215" t="str">
        <f t="shared" ca="1" si="22"/>
        <v/>
      </c>
    </row>
    <row r="102" spans="2:13" ht="16.5" thickTop="1" thickBot="1" x14ac:dyDescent="0.3">
      <c r="B102" s="214" t="str">
        <f>IF(SOMMAIRE!A102="","",SOMMAIRE!A102)</f>
        <v/>
      </c>
      <c r="C102" s="215" t="str">
        <f t="shared" ca="1" si="12"/>
        <v/>
      </c>
      <c r="D102" s="215" t="str">
        <f t="shared" ca="1" si="13"/>
        <v/>
      </c>
      <c r="E102" s="215" t="str">
        <f t="shared" ca="1" si="14"/>
        <v/>
      </c>
      <c r="F102" s="215" t="str">
        <f t="shared" ca="1" si="15"/>
        <v/>
      </c>
      <c r="G102" s="215" t="str">
        <f t="shared" ca="1" si="16"/>
        <v/>
      </c>
      <c r="H102" s="215" t="str">
        <f t="shared" ca="1" si="17"/>
        <v/>
      </c>
      <c r="I102" s="215" t="str">
        <f t="shared" ca="1" si="18"/>
        <v/>
      </c>
      <c r="J102" s="215" t="str">
        <f t="shared" ca="1" si="19"/>
        <v/>
      </c>
      <c r="K102" s="215" t="str">
        <f t="shared" ca="1" si="20"/>
        <v/>
      </c>
      <c r="L102" s="215" t="str">
        <f t="shared" ca="1" si="21"/>
        <v/>
      </c>
      <c r="M102" s="215" t="str">
        <f t="shared" ca="1" si="22"/>
        <v/>
      </c>
    </row>
    <row r="103" spans="2:13" ht="16.5" thickTop="1" thickBot="1" x14ac:dyDescent="0.3">
      <c r="B103" s="214" t="str">
        <f>IF(SOMMAIRE!A103="","",SOMMAIRE!A103)</f>
        <v/>
      </c>
      <c r="C103" s="215" t="str">
        <f t="shared" ca="1" si="12"/>
        <v/>
      </c>
      <c r="D103" s="215" t="str">
        <f t="shared" ca="1" si="13"/>
        <v/>
      </c>
      <c r="E103" s="215" t="str">
        <f t="shared" ca="1" si="14"/>
        <v/>
      </c>
      <c r="F103" s="215" t="str">
        <f t="shared" ca="1" si="15"/>
        <v/>
      </c>
      <c r="G103" s="215" t="str">
        <f t="shared" ca="1" si="16"/>
        <v/>
      </c>
      <c r="H103" s="215" t="str">
        <f t="shared" ca="1" si="17"/>
        <v/>
      </c>
      <c r="I103" s="215" t="str">
        <f t="shared" ca="1" si="18"/>
        <v/>
      </c>
      <c r="J103" s="215" t="str">
        <f t="shared" ca="1" si="19"/>
        <v/>
      </c>
      <c r="K103" s="215" t="str">
        <f t="shared" ca="1" si="20"/>
        <v/>
      </c>
      <c r="L103" s="215" t="str">
        <f t="shared" ca="1" si="21"/>
        <v/>
      </c>
      <c r="M103" s="215" t="str">
        <f t="shared" ca="1" si="22"/>
        <v/>
      </c>
    </row>
    <row r="104" spans="2:13" ht="16.5" thickTop="1" thickBot="1" x14ac:dyDescent="0.3">
      <c r="B104" s="214" t="str">
        <f>IF(SOMMAIRE!A104="","",SOMMAIRE!A104)</f>
        <v/>
      </c>
      <c r="C104" s="215" t="str">
        <f t="shared" ca="1" si="12"/>
        <v/>
      </c>
      <c r="D104" s="215" t="str">
        <f t="shared" ca="1" si="13"/>
        <v/>
      </c>
      <c r="E104" s="215" t="str">
        <f t="shared" ca="1" si="14"/>
        <v/>
      </c>
      <c r="F104" s="215" t="str">
        <f t="shared" ca="1" si="15"/>
        <v/>
      </c>
      <c r="G104" s="215" t="str">
        <f t="shared" ca="1" si="16"/>
        <v/>
      </c>
      <c r="H104" s="215" t="str">
        <f t="shared" ca="1" si="17"/>
        <v/>
      </c>
      <c r="I104" s="215" t="str">
        <f t="shared" ca="1" si="18"/>
        <v/>
      </c>
      <c r="J104" s="215" t="str">
        <f t="shared" ca="1" si="19"/>
        <v/>
      </c>
      <c r="K104" s="215" t="str">
        <f t="shared" ca="1" si="20"/>
        <v/>
      </c>
      <c r="L104" s="215" t="str">
        <f t="shared" ca="1" si="21"/>
        <v/>
      </c>
      <c r="M104" s="215" t="str">
        <f t="shared" ca="1" si="22"/>
        <v/>
      </c>
    </row>
    <row r="105" spans="2:13" ht="16.5" thickTop="1" thickBot="1" x14ac:dyDescent="0.3">
      <c r="B105" s="214" t="str">
        <f>IF(SOMMAIRE!A105="","",SOMMAIRE!A105)</f>
        <v/>
      </c>
      <c r="C105" s="215" t="str">
        <f t="shared" ca="1" si="12"/>
        <v/>
      </c>
      <c r="D105" s="215" t="str">
        <f t="shared" ca="1" si="13"/>
        <v/>
      </c>
      <c r="E105" s="215" t="str">
        <f t="shared" ca="1" si="14"/>
        <v/>
      </c>
      <c r="F105" s="215" t="str">
        <f t="shared" ca="1" si="15"/>
        <v/>
      </c>
      <c r="G105" s="215" t="str">
        <f t="shared" ca="1" si="16"/>
        <v/>
      </c>
      <c r="H105" s="215" t="str">
        <f t="shared" ca="1" si="17"/>
        <v/>
      </c>
      <c r="I105" s="215" t="str">
        <f t="shared" ca="1" si="18"/>
        <v/>
      </c>
      <c r="J105" s="215" t="str">
        <f t="shared" ca="1" si="19"/>
        <v/>
      </c>
      <c r="K105" s="215" t="str">
        <f t="shared" ca="1" si="20"/>
        <v/>
      </c>
      <c r="L105" s="215" t="str">
        <f t="shared" ca="1" si="21"/>
        <v/>
      </c>
      <c r="M105" s="215" t="str">
        <f t="shared" ca="1" si="22"/>
        <v/>
      </c>
    </row>
    <row r="106" spans="2:13" ht="16.5" thickTop="1" thickBot="1" x14ac:dyDescent="0.3">
      <c r="B106" s="214" t="str">
        <f>IF(SOMMAIRE!A106="","",SOMMAIRE!A106)</f>
        <v/>
      </c>
      <c r="C106" s="215" t="str">
        <f t="shared" ca="1" si="12"/>
        <v/>
      </c>
      <c r="D106" s="215" t="str">
        <f t="shared" ca="1" si="13"/>
        <v/>
      </c>
      <c r="E106" s="215" t="str">
        <f t="shared" ca="1" si="14"/>
        <v/>
      </c>
      <c r="F106" s="215" t="str">
        <f t="shared" ca="1" si="15"/>
        <v/>
      </c>
      <c r="G106" s="215" t="str">
        <f t="shared" ca="1" si="16"/>
        <v/>
      </c>
      <c r="H106" s="215" t="str">
        <f t="shared" ca="1" si="17"/>
        <v/>
      </c>
      <c r="I106" s="215" t="str">
        <f t="shared" ca="1" si="18"/>
        <v/>
      </c>
      <c r="J106" s="215" t="str">
        <f t="shared" ca="1" si="19"/>
        <v/>
      </c>
      <c r="K106" s="215" t="str">
        <f t="shared" ca="1" si="20"/>
        <v/>
      </c>
      <c r="L106" s="215" t="str">
        <f t="shared" ca="1" si="21"/>
        <v/>
      </c>
      <c r="M106" s="215" t="str">
        <f t="shared" ca="1" si="22"/>
        <v/>
      </c>
    </row>
    <row r="107" spans="2:13" ht="16.5" thickTop="1" thickBot="1" x14ac:dyDescent="0.3">
      <c r="B107" s="214" t="str">
        <f>IF(SOMMAIRE!A107="","",SOMMAIRE!A107)</f>
        <v/>
      </c>
      <c r="C107" s="215" t="str">
        <f t="shared" ca="1" si="12"/>
        <v/>
      </c>
      <c r="D107" s="215" t="str">
        <f t="shared" ca="1" si="13"/>
        <v/>
      </c>
      <c r="E107" s="215" t="str">
        <f t="shared" ca="1" si="14"/>
        <v/>
      </c>
      <c r="F107" s="215" t="str">
        <f t="shared" ca="1" si="15"/>
        <v/>
      </c>
      <c r="G107" s="215" t="str">
        <f t="shared" ca="1" si="16"/>
        <v/>
      </c>
      <c r="H107" s="215" t="str">
        <f t="shared" ca="1" si="17"/>
        <v/>
      </c>
      <c r="I107" s="215" t="str">
        <f t="shared" ca="1" si="18"/>
        <v/>
      </c>
      <c r="J107" s="215" t="str">
        <f t="shared" ca="1" si="19"/>
        <v/>
      </c>
      <c r="K107" s="215" t="str">
        <f t="shared" ca="1" si="20"/>
        <v/>
      </c>
      <c r="L107" s="215" t="str">
        <f t="shared" ca="1" si="21"/>
        <v/>
      </c>
      <c r="M107" s="215" t="str">
        <f t="shared" ca="1" si="22"/>
        <v/>
      </c>
    </row>
    <row r="108" spans="2:13" ht="16.5" thickTop="1" thickBot="1" x14ac:dyDescent="0.3">
      <c r="B108" s="214" t="str">
        <f>IF(SOMMAIRE!A108="","",SOMMAIRE!A108)</f>
        <v/>
      </c>
      <c r="C108" s="215" t="str">
        <f t="shared" ca="1" si="12"/>
        <v/>
      </c>
      <c r="D108" s="215" t="str">
        <f t="shared" ca="1" si="13"/>
        <v/>
      </c>
      <c r="E108" s="215" t="str">
        <f t="shared" ca="1" si="14"/>
        <v/>
      </c>
      <c r="F108" s="215" t="str">
        <f t="shared" ca="1" si="15"/>
        <v/>
      </c>
      <c r="G108" s="215" t="str">
        <f t="shared" ca="1" si="16"/>
        <v/>
      </c>
      <c r="H108" s="215" t="str">
        <f t="shared" ca="1" si="17"/>
        <v/>
      </c>
      <c r="I108" s="215" t="str">
        <f t="shared" ca="1" si="18"/>
        <v/>
      </c>
      <c r="J108" s="215" t="str">
        <f t="shared" ca="1" si="19"/>
        <v/>
      </c>
      <c r="K108" s="215" t="str">
        <f t="shared" ca="1" si="20"/>
        <v/>
      </c>
      <c r="L108" s="215" t="str">
        <f t="shared" ca="1" si="21"/>
        <v/>
      </c>
      <c r="M108" s="215" t="str">
        <f t="shared" ca="1" si="22"/>
        <v/>
      </c>
    </row>
    <row r="109" spans="2:13" ht="16.5" thickTop="1" thickBot="1" x14ac:dyDescent="0.3">
      <c r="B109" s="214" t="str">
        <f>IF(SOMMAIRE!A109="","",SOMMAIRE!A109)</f>
        <v/>
      </c>
      <c r="C109" s="215" t="str">
        <f t="shared" ca="1" si="12"/>
        <v/>
      </c>
      <c r="D109" s="215" t="str">
        <f t="shared" ca="1" si="13"/>
        <v/>
      </c>
      <c r="E109" s="215" t="str">
        <f t="shared" ca="1" si="14"/>
        <v/>
      </c>
      <c r="F109" s="215" t="str">
        <f t="shared" ca="1" si="15"/>
        <v/>
      </c>
      <c r="G109" s="215" t="str">
        <f t="shared" ca="1" si="16"/>
        <v/>
      </c>
      <c r="H109" s="215" t="str">
        <f t="shared" ca="1" si="17"/>
        <v/>
      </c>
      <c r="I109" s="215" t="str">
        <f t="shared" ca="1" si="18"/>
        <v/>
      </c>
      <c r="J109" s="215" t="str">
        <f t="shared" ca="1" si="19"/>
        <v/>
      </c>
      <c r="K109" s="215" t="str">
        <f t="shared" ca="1" si="20"/>
        <v/>
      </c>
      <c r="L109" s="215" t="str">
        <f t="shared" ca="1" si="21"/>
        <v/>
      </c>
      <c r="M109" s="215" t="str">
        <f t="shared" ca="1" si="22"/>
        <v/>
      </c>
    </row>
    <row r="110" spans="2:13" ht="16.5" thickTop="1" thickBot="1" x14ac:dyDescent="0.3">
      <c r="B110" s="214" t="str">
        <f>IF(SOMMAIRE!A110="","",SOMMAIRE!A110)</f>
        <v/>
      </c>
      <c r="C110" s="215" t="str">
        <f t="shared" ca="1" si="12"/>
        <v/>
      </c>
      <c r="D110" s="215" t="str">
        <f t="shared" ca="1" si="13"/>
        <v/>
      </c>
      <c r="E110" s="215" t="str">
        <f t="shared" ca="1" si="14"/>
        <v/>
      </c>
      <c r="F110" s="215" t="str">
        <f t="shared" ca="1" si="15"/>
        <v/>
      </c>
      <c r="G110" s="215" t="str">
        <f t="shared" ca="1" si="16"/>
        <v/>
      </c>
      <c r="H110" s="215" t="str">
        <f t="shared" ca="1" si="17"/>
        <v/>
      </c>
      <c r="I110" s="215" t="str">
        <f t="shared" ca="1" si="18"/>
        <v/>
      </c>
      <c r="J110" s="215" t="str">
        <f t="shared" ca="1" si="19"/>
        <v/>
      </c>
      <c r="K110" s="215" t="str">
        <f t="shared" ca="1" si="20"/>
        <v/>
      </c>
      <c r="L110" s="215" t="str">
        <f t="shared" ca="1" si="21"/>
        <v/>
      </c>
      <c r="M110" s="215" t="str">
        <f t="shared" ca="1" si="22"/>
        <v/>
      </c>
    </row>
    <row r="111" spans="2:13" ht="16.5" thickTop="1" thickBot="1" x14ac:dyDescent="0.3">
      <c r="B111" s="214" t="str">
        <f>IF(SOMMAIRE!A111="","",SOMMAIRE!A111)</f>
        <v/>
      </c>
      <c r="C111" s="215" t="str">
        <f t="shared" ca="1" si="12"/>
        <v/>
      </c>
      <c r="D111" s="215" t="str">
        <f t="shared" ca="1" si="13"/>
        <v/>
      </c>
      <c r="E111" s="215" t="str">
        <f t="shared" ca="1" si="14"/>
        <v/>
      </c>
      <c r="F111" s="215" t="str">
        <f t="shared" ca="1" si="15"/>
        <v/>
      </c>
      <c r="G111" s="215" t="str">
        <f t="shared" ca="1" si="16"/>
        <v/>
      </c>
      <c r="H111" s="215" t="str">
        <f t="shared" ca="1" si="17"/>
        <v/>
      </c>
      <c r="I111" s="215" t="str">
        <f t="shared" ca="1" si="18"/>
        <v/>
      </c>
      <c r="J111" s="215" t="str">
        <f t="shared" ca="1" si="19"/>
        <v/>
      </c>
      <c r="K111" s="215" t="str">
        <f t="shared" ca="1" si="20"/>
        <v/>
      </c>
      <c r="L111" s="215" t="str">
        <f t="shared" ca="1" si="21"/>
        <v/>
      </c>
      <c r="M111" s="215" t="str">
        <f t="shared" ca="1" si="22"/>
        <v/>
      </c>
    </row>
    <row r="112" spans="2:13" ht="16.5" thickTop="1" thickBot="1" x14ac:dyDescent="0.3">
      <c r="B112" s="214" t="str">
        <f>IF(SOMMAIRE!A112="","",SOMMAIRE!A112)</f>
        <v/>
      </c>
      <c r="C112" s="215" t="str">
        <f t="shared" ca="1" si="12"/>
        <v/>
      </c>
      <c r="D112" s="215" t="str">
        <f t="shared" ca="1" si="13"/>
        <v/>
      </c>
      <c r="E112" s="215" t="str">
        <f t="shared" ca="1" si="14"/>
        <v/>
      </c>
      <c r="F112" s="215" t="str">
        <f t="shared" ca="1" si="15"/>
        <v/>
      </c>
      <c r="G112" s="215" t="str">
        <f t="shared" ca="1" si="16"/>
        <v/>
      </c>
      <c r="H112" s="215" t="str">
        <f t="shared" ca="1" si="17"/>
        <v/>
      </c>
      <c r="I112" s="215" t="str">
        <f t="shared" ca="1" si="18"/>
        <v/>
      </c>
      <c r="J112" s="215" t="str">
        <f t="shared" ca="1" si="19"/>
        <v/>
      </c>
      <c r="K112" s="215" t="str">
        <f t="shared" ca="1" si="20"/>
        <v/>
      </c>
      <c r="L112" s="215" t="str">
        <f t="shared" ca="1" si="21"/>
        <v/>
      </c>
      <c r="M112" s="215" t="str">
        <f t="shared" ca="1" si="22"/>
        <v/>
      </c>
    </row>
    <row r="113" spans="2:13" ht="16.5" thickTop="1" thickBot="1" x14ac:dyDescent="0.3">
      <c r="B113" s="214" t="str">
        <f>IF(SOMMAIRE!A113="","",SOMMAIRE!A113)</f>
        <v/>
      </c>
      <c r="C113" s="215" t="str">
        <f t="shared" ca="1" si="12"/>
        <v/>
      </c>
      <c r="D113" s="215" t="str">
        <f t="shared" ca="1" si="13"/>
        <v/>
      </c>
      <c r="E113" s="215" t="str">
        <f t="shared" ca="1" si="14"/>
        <v/>
      </c>
      <c r="F113" s="215" t="str">
        <f t="shared" ca="1" si="15"/>
        <v/>
      </c>
      <c r="G113" s="215" t="str">
        <f t="shared" ca="1" si="16"/>
        <v/>
      </c>
      <c r="H113" s="215" t="str">
        <f t="shared" ca="1" si="17"/>
        <v/>
      </c>
      <c r="I113" s="215" t="str">
        <f t="shared" ca="1" si="18"/>
        <v/>
      </c>
      <c r="J113" s="215" t="str">
        <f t="shared" ca="1" si="19"/>
        <v/>
      </c>
      <c r="K113" s="215" t="str">
        <f t="shared" ca="1" si="20"/>
        <v/>
      </c>
      <c r="L113" s="215" t="str">
        <f t="shared" ca="1" si="21"/>
        <v/>
      </c>
      <c r="M113" s="215" t="str">
        <f t="shared" ca="1" si="22"/>
        <v/>
      </c>
    </row>
    <row r="114" spans="2:13" ht="16.5" thickTop="1" thickBot="1" x14ac:dyDescent="0.3">
      <c r="B114" s="214" t="str">
        <f>IF(SOMMAIRE!A114="","",SOMMAIRE!A114)</f>
        <v/>
      </c>
      <c r="C114" s="215" t="str">
        <f t="shared" ca="1" si="12"/>
        <v/>
      </c>
      <c r="D114" s="215" t="str">
        <f t="shared" ca="1" si="13"/>
        <v/>
      </c>
      <c r="E114" s="215" t="str">
        <f t="shared" ca="1" si="14"/>
        <v/>
      </c>
      <c r="F114" s="215" t="str">
        <f t="shared" ca="1" si="15"/>
        <v/>
      </c>
      <c r="G114" s="215" t="str">
        <f t="shared" ca="1" si="16"/>
        <v/>
      </c>
      <c r="H114" s="215" t="str">
        <f t="shared" ca="1" si="17"/>
        <v/>
      </c>
      <c r="I114" s="215" t="str">
        <f t="shared" ca="1" si="18"/>
        <v/>
      </c>
      <c r="J114" s="215" t="str">
        <f t="shared" ca="1" si="19"/>
        <v/>
      </c>
      <c r="K114" s="215" t="str">
        <f t="shared" ca="1" si="20"/>
        <v/>
      </c>
      <c r="L114" s="215" t="str">
        <f t="shared" ca="1" si="21"/>
        <v/>
      </c>
      <c r="M114" s="215" t="str">
        <f t="shared" ca="1" si="22"/>
        <v/>
      </c>
    </row>
    <row r="115" spans="2:13" ht="16.5" thickTop="1" thickBot="1" x14ac:dyDescent="0.3">
      <c r="B115" s="214" t="str">
        <f>IF(SOMMAIRE!A115="","",SOMMAIRE!A115)</f>
        <v/>
      </c>
      <c r="C115" s="215" t="str">
        <f t="shared" ca="1" si="12"/>
        <v/>
      </c>
      <c r="D115" s="215" t="str">
        <f t="shared" ca="1" si="13"/>
        <v/>
      </c>
      <c r="E115" s="215" t="str">
        <f t="shared" ca="1" si="14"/>
        <v/>
      </c>
      <c r="F115" s="215" t="str">
        <f t="shared" ca="1" si="15"/>
        <v/>
      </c>
      <c r="G115" s="215" t="str">
        <f t="shared" ca="1" si="16"/>
        <v/>
      </c>
      <c r="H115" s="215" t="str">
        <f t="shared" ca="1" si="17"/>
        <v/>
      </c>
      <c r="I115" s="215" t="str">
        <f t="shared" ca="1" si="18"/>
        <v/>
      </c>
      <c r="J115" s="215" t="str">
        <f t="shared" ca="1" si="19"/>
        <v/>
      </c>
      <c r="K115" s="215" t="str">
        <f t="shared" ca="1" si="20"/>
        <v/>
      </c>
      <c r="L115" s="215" t="str">
        <f t="shared" ca="1" si="21"/>
        <v/>
      </c>
      <c r="M115" s="215" t="str">
        <f t="shared" ca="1" si="22"/>
        <v/>
      </c>
    </row>
    <row r="116" spans="2:13" ht="16.5" thickTop="1" thickBot="1" x14ac:dyDescent="0.3">
      <c r="B116" s="214" t="str">
        <f>IF(SOMMAIRE!A116="","",SOMMAIRE!A116)</f>
        <v/>
      </c>
      <c r="C116" s="215" t="str">
        <f t="shared" ca="1" si="12"/>
        <v/>
      </c>
      <c r="D116" s="215" t="str">
        <f t="shared" ca="1" si="13"/>
        <v/>
      </c>
      <c r="E116" s="215" t="str">
        <f t="shared" ca="1" si="14"/>
        <v/>
      </c>
      <c r="F116" s="215" t="str">
        <f t="shared" ca="1" si="15"/>
        <v/>
      </c>
      <c r="G116" s="215" t="str">
        <f t="shared" ca="1" si="16"/>
        <v/>
      </c>
      <c r="H116" s="215" t="str">
        <f t="shared" ca="1" si="17"/>
        <v/>
      </c>
      <c r="I116" s="215" t="str">
        <f t="shared" ca="1" si="18"/>
        <v/>
      </c>
      <c r="J116" s="215" t="str">
        <f t="shared" ca="1" si="19"/>
        <v/>
      </c>
      <c r="K116" s="215" t="str">
        <f t="shared" ca="1" si="20"/>
        <v/>
      </c>
      <c r="L116" s="215" t="str">
        <f t="shared" ca="1" si="21"/>
        <v/>
      </c>
      <c r="M116" s="215" t="str">
        <f t="shared" ca="1" si="22"/>
        <v/>
      </c>
    </row>
    <row r="117" spans="2:13" ht="16.5" thickTop="1" thickBot="1" x14ac:dyDescent="0.3">
      <c r="B117" s="214" t="str">
        <f>IF(SOMMAIRE!A117="","",SOMMAIRE!A117)</f>
        <v/>
      </c>
      <c r="C117" s="215" t="str">
        <f t="shared" ca="1" si="12"/>
        <v/>
      </c>
      <c r="D117" s="215" t="str">
        <f t="shared" ca="1" si="13"/>
        <v/>
      </c>
      <c r="E117" s="215" t="str">
        <f t="shared" ca="1" si="14"/>
        <v/>
      </c>
      <c r="F117" s="215" t="str">
        <f t="shared" ca="1" si="15"/>
        <v/>
      </c>
      <c r="G117" s="215" t="str">
        <f t="shared" ca="1" si="16"/>
        <v/>
      </c>
      <c r="H117" s="215" t="str">
        <f t="shared" ca="1" si="17"/>
        <v/>
      </c>
      <c r="I117" s="215" t="str">
        <f t="shared" ca="1" si="18"/>
        <v/>
      </c>
      <c r="J117" s="215" t="str">
        <f t="shared" ca="1" si="19"/>
        <v/>
      </c>
      <c r="K117" s="215" t="str">
        <f t="shared" ca="1" si="20"/>
        <v/>
      </c>
      <c r="L117" s="215" t="str">
        <f t="shared" ca="1" si="21"/>
        <v/>
      </c>
      <c r="M117" s="215" t="str">
        <f t="shared" ca="1" si="22"/>
        <v/>
      </c>
    </row>
    <row r="118" spans="2:13" ht="16.5" thickTop="1" thickBot="1" x14ac:dyDescent="0.3">
      <c r="B118" s="214" t="str">
        <f>IF(SOMMAIRE!A118="","",SOMMAIRE!A118)</f>
        <v/>
      </c>
      <c r="C118" s="215" t="str">
        <f t="shared" ca="1" si="12"/>
        <v/>
      </c>
      <c r="D118" s="215" t="str">
        <f t="shared" ca="1" si="13"/>
        <v/>
      </c>
      <c r="E118" s="215" t="str">
        <f t="shared" ca="1" si="14"/>
        <v/>
      </c>
      <c r="F118" s="215" t="str">
        <f t="shared" ca="1" si="15"/>
        <v/>
      </c>
      <c r="G118" s="215" t="str">
        <f t="shared" ca="1" si="16"/>
        <v/>
      </c>
      <c r="H118" s="215" t="str">
        <f t="shared" ca="1" si="17"/>
        <v/>
      </c>
      <c r="I118" s="215" t="str">
        <f t="shared" ca="1" si="18"/>
        <v/>
      </c>
      <c r="J118" s="215" t="str">
        <f t="shared" ca="1" si="19"/>
        <v/>
      </c>
      <c r="K118" s="215" t="str">
        <f t="shared" ca="1" si="20"/>
        <v/>
      </c>
      <c r="L118" s="215" t="str">
        <f t="shared" ca="1" si="21"/>
        <v/>
      </c>
      <c r="M118" s="215" t="str">
        <f t="shared" ca="1" si="22"/>
        <v/>
      </c>
    </row>
    <row r="119" spans="2:13" ht="16.5" thickTop="1" thickBot="1" x14ac:dyDescent="0.3">
      <c r="B119" s="214" t="str">
        <f>IF(SOMMAIRE!A119="","",SOMMAIRE!A119)</f>
        <v/>
      </c>
      <c r="C119" s="215" t="str">
        <f t="shared" ca="1" si="12"/>
        <v/>
      </c>
      <c r="D119" s="215" t="str">
        <f t="shared" ca="1" si="13"/>
        <v/>
      </c>
      <c r="E119" s="215" t="str">
        <f t="shared" ca="1" si="14"/>
        <v/>
      </c>
      <c r="F119" s="215" t="str">
        <f t="shared" ca="1" si="15"/>
        <v/>
      </c>
      <c r="G119" s="215" t="str">
        <f t="shared" ca="1" si="16"/>
        <v/>
      </c>
      <c r="H119" s="215" t="str">
        <f t="shared" ca="1" si="17"/>
        <v/>
      </c>
      <c r="I119" s="215" t="str">
        <f t="shared" ca="1" si="18"/>
        <v/>
      </c>
      <c r="J119" s="215" t="str">
        <f t="shared" ca="1" si="19"/>
        <v/>
      </c>
      <c r="K119" s="215" t="str">
        <f t="shared" ca="1" si="20"/>
        <v/>
      </c>
      <c r="L119" s="215" t="str">
        <f t="shared" ca="1" si="21"/>
        <v/>
      </c>
      <c r="M119" s="215" t="str">
        <f t="shared" ca="1" si="22"/>
        <v/>
      </c>
    </row>
    <row r="120" spans="2:13" ht="16.5" thickTop="1" thickBot="1" x14ac:dyDescent="0.3">
      <c r="B120" s="214" t="str">
        <f>IF(SOMMAIRE!A120="","",SOMMAIRE!A120)</f>
        <v/>
      </c>
      <c r="C120" s="215" t="str">
        <f t="shared" ca="1" si="12"/>
        <v/>
      </c>
      <c r="D120" s="215" t="str">
        <f t="shared" ca="1" si="13"/>
        <v/>
      </c>
      <c r="E120" s="215" t="str">
        <f t="shared" ca="1" si="14"/>
        <v/>
      </c>
      <c r="F120" s="215" t="str">
        <f t="shared" ca="1" si="15"/>
        <v/>
      </c>
      <c r="G120" s="215" t="str">
        <f t="shared" ca="1" si="16"/>
        <v/>
      </c>
      <c r="H120" s="215" t="str">
        <f t="shared" ca="1" si="17"/>
        <v/>
      </c>
      <c r="I120" s="215" t="str">
        <f t="shared" ca="1" si="18"/>
        <v/>
      </c>
      <c r="J120" s="215" t="str">
        <f t="shared" ca="1" si="19"/>
        <v/>
      </c>
      <c r="K120" s="215" t="str">
        <f t="shared" ca="1" si="20"/>
        <v/>
      </c>
      <c r="L120" s="215" t="str">
        <f t="shared" ca="1" si="21"/>
        <v/>
      </c>
      <c r="M120" s="215" t="str">
        <f t="shared" ca="1" si="22"/>
        <v/>
      </c>
    </row>
    <row r="121" spans="2:13" ht="16.5" thickTop="1" thickBot="1" x14ac:dyDescent="0.3">
      <c r="B121" s="214" t="str">
        <f>IF(SOMMAIRE!A121="","",SOMMAIRE!A121)</f>
        <v/>
      </c>
      <c r="C121" s="215" t="str">
        <f t="shared" ca="1" si="12"/>
        <v/>
      </c>
      <c r="D121" s="215" t="str">
        <f t="shared" ca="1" si="13"/>
        <v/>
      </c>
      <c r="E121" s="215" t="str">
        <f t="shared" ca="1" si="14"/>
        <v/>
      </c>
      <c r="F121" s="215" t="str">
        <f t="shared" ca="1" si="15"/>
        <v/>
      </c>
      <c r="G121" s="215" t="str">
        <f t="shared" ca="1" si="16"/>
        <v/>
      </c>
      <c r="H121" s="215" t="str">
        <f t="shared" ca="1" si="17"/>
        <v/>
      </c>
      <c r="I121" s="215" t="str">
        <f t="shared" ca="1" si="18"/>
        <v/>
      </c>
      <c r="J121" s="215" t="str">
        <f t="shared" ca="1" si="19"/>
        <v/>
      </c>
      <c r="K121" s="215" t="str">
        <f t="shared" ca="1" si="20"/>
        <v/>
      </c>
      <c r="L121" s="215" t="str">
        <f t="shared" ca="1" si="21"/>
        <v/>
      </c>
      <c r="M121" s="215" t="str">
        <f t="shared" ca="1" si="22"/>
        <v/>
      </c>
    </row>
    <row r="122" spans="2:13" ht="16.5" thickTop="1" thickBot="1" x14ac:dyDescent="0.3">
      <c r="B122" s="214" t="str">
        <f>IF(SOMMAIRE!A122="","",SOMMAIRE!A122)</f>
        <v/>
      </c>
      <c r="C122" s="215" t="str">
        <f t="shared" ca="1" si="12"/>
        <v/>
      </c>
      <c r="D122" s="215" t="str">
        <f t="shared" ca="1" si="13"/>
        <v/>
      </c>
      <c r="E122" s="215" t="str">
        <f t="shared" ca="1" si="14"/>
        <v/>
      </c>
      <c r="F122" s="215" t="str">
        <f t="shared" ca="1" si="15"/>
        <v/>
      </c>
      <c r="G122" s="215" t="str">
        <f t="shared" ca="1" si="16"/>
        <v/>
      </c>
      <c r="H122" s="215" t="str">
        <f t="shared" ca="1" si="17"/>
        <v/>
      </c>
      <c r="I122" s="215" t="str">
        <f t="shared" ca="1" si="18"/>
        <v/>
      </c>
      <c r="J122" s="215" t="str">
        <f t="shared" ca="1" si="19"/>
        <v/>
      </c>
      <c r="K122" s="215" t="str">
        <f t="shared" ca="1" si="20"/>
        <v/>
      </c>
      <c r="L122" s="215" t="str">
        <f t="shared" ca="1" si="21"/>
        <v/>
      </c>
      <c r="M122" s="215" t="str">
        <f t="shared" ca="1" si="22"/>
        <v/>
      </c>
    </row>
    <row r="123" spans="2:13" ht="16.5" thickTop="1" thickBot="1" x14ac:dyDescent="0.3">
      <c r="B123" s="214" t="str">
        <f>IF(SOMMAIRE!A123="","",SOMMAIRE!A123)</f>
        <v/>
      </c>
      <c r="C123" s="215" t="str">
        <f t="shared" ca="1" si="12"/>
        <v/>
      </c>
      <c r="D123" s="215" t="str">
        <f t="shared" ca="1" si="13"/>
        <v/>
      </c>
      <c r="E123" s="215" t="str">
        <f t="shared" ca="1" si="14"/>
        <v/>
      </c>
      <c r="F123" s="215" t="str">
        <f t="shared" ca="1" si="15"/>
        <v/>
      </c>
      <c r="G123" s="215" t="str">
        <f t="shared" ca="1" si="16"/>
        <v/>
      </c>
      <c r="H123" s="215" t="str">
        <f t="shared" ca="1" si="17"/>
        <v/>
      </c>
      <c r="I123" s="215" t="str">
        <f t="shared" ca="1" si="18"/>
        <v/>
      </c>
      <c r="J123" s="215" t="str">
        <f t="shared" ca="1" si="19"/>
        <v/>
      </c>
      <c r="K123" s="215" t="str">
        <f t="shared" ca="1" si="20"/>
        <v/>
      </c>
      <c r="L123" s="215" t="str">
        <f t="shared" ca="1" si="21"/>
        <v/>
      </c>
      <c r="M123" s="215" t="str">
        <f t="shared" ca="1" si="22"/>
        <v/>
      </c>
    </row>
    <row r="124" spans="2:13" ht="16.5" thickTop="1" thickBot="1" x14ac:dyDescent="0.3">
      <c r="B124" s="214" t="str">
        <f>IF(SOMMAIRE!A124="","",SOMMAIRE!A124)</f>
        <v/>
      </c>
      <c r="C124" s="215" t="str">
        <f t="shared" ca="1" si="12"/>
        <v/>
      </c>
      <c r="D124" s="215" t="str">
        <f t="shared" ca="1" si="13"/>
        <v/>
      </c>
      <c r="E124" s="215" t="str">
        <f t="shared" ca="1" si="14"/>
        <v/>
      </c>
      <c r="F124" s="215" t="str">
        <f t="shared" ca="1" si="15"/>
        <v/>
      </c>
      <c r="G124" s="215" t="str">
        <f t="shared" ca="1" si="16"/>
        <v/>
      </c>
      <c r="H124" s="215" t="str">
        <f t="shared" ca="1" si="17"/>
        <v/>
      </c>
      <c r="I124" s="215" t="str">
        <f t="shared" ca="1" si="18"/>
        <v/>
      </c>
      <c r="J124" s="215" t="str">
        <f t="shared" ca="1" si="19"/>
        <v/>
      </c>
      <c r="K124" s="215" t="str">
        <f t="shared" ca="1" si="20"/>
        <v/>
      </c>
      <c r="L124" s="215" t="str">
        <f t="shared" ca="1" si="21"/>
        <v/>
      </c>
      <c r="M124" s="215" t="str">
        <f t="shared" ca="1" si="22"/>
        <v/>
      </c>
    </row>
    <row r="125" spans="2:13" ht="16.5" thickTop="1" thickBot="1" x14ac:dyDescent="0.3">
      <c r="B125" s="214" t="str">
        <f>IF(SOMMAIRE!A125="","",SOMMAIRE!A125)</f>
        <v/>
      </c>
      <c r="C125" s="215" t="str">
        <f t="shared" ca="1" si="12"/>
        <v/>
      </c>
      <c r="D125" s="215" t="str">
        <f t="shared" ca="1" si="13"/>
        <v/>
      </c>
      <c r="E125" s="215" t="str">
        <f t="shared" ca="1" si="14"/>
        <v/>
      </c>
      <c r="F125" s="215" t="str">
        <f t="shared" ca="1" si="15"/>
        <v/>
      </c>
      <c r="G125" s="215" t="str">
        <f t="shared" ca="1" si="16"/>
        <v/>
      </c>
      <c r="H125" s="215" t="str">
        <f t="shared" ca="1" si="17"/>
        <v/>
      </c>
      <c r="I125" s="215" t="str">
        <f t="shared" ca="1" si="18"/>
        <v/>
      </c>
      <c r="J125" s="215" t="str">
        <f t="shared" ca="1" si="19"/>
        <v/>
      </c>
      <c r="K125" s="215" t="str">
        <f t="shared" ca="1" si="20"/>
        <v/>
      </c>
      <c r="L125" s="215" t="str">
        <f t="shared" ca="1" si="21"/>
        <v/>
      </c>
      <c r="M125" s="215" t="str">
        <f t="shared" ca="1" si="22"/>
        <v/>
      </c>
    </row>
    <row r="126" spans="2:13" ht="16.5" thickTop="1" thickBot="1" x14ac:dyDescent="0.3">
      <c r="B126" s="214" t="str">
        <f>IF(SOMMAIRE!A126="","",SOMMAIRE!A126)</f>
        <v/>
      </c>
      <c r="C126" s="215" t="str">
        <f t="shared" ca="1" si="12"/>
        <v/>
      </c>
      <c r="D126" s="215" t="str">
        <f t="shared" ca="1" si="13"/>
        <v/>
      </c>
      <c r="E126" s="215" t="str">
        <f t="shared" ca="1" si="14"/>
        <v/>
      </c>
      <c r="F126" s="215" t="str">
        <f t="shared" ca="1" si="15"/>
        <v/>
      </c>
      <c r="G126" s="215" t="str">
        <f t="shared" ca="1" si="16"/>
        <v/>
      </c>
      <c r="H126" s="215" t="str">
        <f t="shared" ca="1" si="17"/>
        <v/>
      </c>
      <c r="I126" s="215" t="str">
        <f t="shared" ca="1" si="18"/>
        <v/>
      </c>
      <c r="J126" s="215" t="str">
        <f t="shared" ca="1" si="19"/>
        <v/>
      </c>
      <c r="K126" s="215" t="str">
        <f t="shared" ca="1" si="20"/>
        <v/>
      </c>
      <c r="L126" s="215" t="str">
        <f t="shared" ca="1" si="21"/>
        <v/>
      </c>
      <c r="M126" s="215" t="str">
        <f t="shared" ca="1" si="22"/>
        <v/>
      </c>
    </row>
    <row r="127" spans="2:13" ht="16.5" thickTop="1" thickBot="1" x14ac:dyDescent="0.3">
      <c r="B127" s="214" t="str">
        <f>IF(SOMMAIRE!A127="","",SOMMAIRE!A127)</f>
        <v/>
      </c>
      <c r="C127" s="215" t="str">
        <f t="shared" ca="1" si="12"/>
        <v/>
      </c>
      <c r="D127" s="215" t="str">
        <f t="shared" ca="1" si="13"/>
        <v/>
      </c>
      <c r="E127" s="215" t="str">
        <f t="shared" ca="1" si="14"/>
        <v/>
      </c>
      <c r="F127" s="215" t="str">
        <f t="shared" ca="1" si="15"/>
        <v/>
      </c>
      <c r="G127" s="215" t="str">
        <f t="shared" ca="1" si="16"/>
        <v/>
      </c>
      <c r="H127" s="215" t="str">
        <f t="shared" ca="1" si="17"/>
        <v/>
      </c>
      <c r="I127" s="215" t="str">
        <f t="shared" ca="1" si="18"/>
        <v/>
      </c>
      <c r="J127" s="215" t="str">
        <f t="shared" ca="1" si="19"/>
        <v/>
      </c>
      <c r="K127" s="215" t="str">
        <f t="shared" ca="1" si="20"/>
        <v/>
      </c>
      <c r="L127" s="215" t="str">
        <f t="shared" ca="1" si="21"/>
        <v/>
      </c>
      <c r="M127" s="215" t="str">
        <f t="shared" ca="1" si="22"/>
        <v/>
      </c>
    </row>
    <row r="128" spans="2:13" ht="16.5" thickTop="1" thickBot="1" x14ac:dyDescent="0.3">
      <c r="B128" s="214" t="str">
        <f>IF(SOMMAIRE!A128="","",SOMMAIRE!A128)</f>
        <v/>
      </c>
      <c r="C128" s="215" t="str">
        <f t="shared" ca="1" si="12"/>
        <v/>
      </c>
      <c r="D128" s="215" t="str">
        <f t="shared" ca="1" si="13"/>
        <v/>
      </c>
      <c r="E128" s="215" t="str">
        <f t="shared" ca="1" si="14"/>
        <v/>
      </c>
      <c r="F128" s="215" t="str">
        <f t="shared" ca="1" si="15"/>
        <v/>
      </c>
      <c r="G128" s="215" t="str">
        <f t="shared" ca="1" si="16"/>
        <v/>
      </c>
      <c r="H128" s="215" t="str">
        <f t="shared" ca="1" si="17"/>
        <v/>
      </c>
      <c r="I128" s="215" t="str">
        <f t="shared" ca="1" si="18"/>
        <v/>
      </c>
      <c r="J128" s="215" t="str">
        <f t="shared" ca="1" si="19"/>
        <v/>
      </c>
      <c r="K128" s="215" t="str">
        <f t="shared" ca="1" si="20"/>
        <v/>
      </c>
      <c r="L128" s="215" t="str">
        <f t="shared" ca="1" si="21"/>
        <v/>
      </c>
      <c r="M128" s="215" t="str">
        <f t="shared" ca="1" si="22"/>
        <v/>
      </c>
    </row>
    <row r="129" spans="2:13" ht="16.5" thickTop="1" thickBot="1" x14ac:dyDescent="0.3">
      <c r="B129" s="214" t="str">
        <f>IF(SOMMAIRE!A129="","",SOMMAIRE!A129)</f>
        <v/>
      </c>
      <c r="C129" s="215" t="str">
        <f t="shared" ca="1" si="12"/>
        <v/>
      </c>
      <c r="D129" s="215" t="str">
        <f t="shared" ca="1" si="13"/>
        <v/>
      </c>
      <c r="E129" s="215" t="str">
        <f t="shared" ca="1" si="14"/>
        <v/>
      </c>
      <c r="F129" s="215" t="str">
        <f t="shared" ca="1" si="15"/>
        <v/>
      </c>
      <c r="G129" s="215" t="str">
        <f t="shared" ca="1" si="16"/>
        <v/>
      </c>
      <c r="H129" s="215" t="str">
        <f t="shared" ca="1" si="17"/>
        <v/>
      </c>
      <c r="I129" s="215" t="str">
        <f t="shared" ca="1" si="18"/>
        <v/>
      </c>
      <c r="J129" s="215" t="str">
        <f t="shared" ca="1" si="19"/>
        <v/>
      </c>
      <c r="K129" s="215" t="str">
        <f t="shared" ca="1" si="20"/>
        <v/>
      </c>
      <c r="L129" s="215" t="str">
        <f t="shared" ca="1" si="21"/>
        <v/>
      </c>
      <c r="M129" s="215" t="str">
        <f t="shared" ca="1" si="22"/>
        <v/>
      </c>
    </row>
    <row r="130" spans="2:13" ht="16.5" thickTop="1" thickBot="1" x14ac:dyDescent="0.3">
      <c r="B130" s="214" t="str">
        <f>IF(SOMMAIRE!A130="","",SOMMAIRE!A130)</f>
        <v/>
      </c>
      <c r="C130" s="215" t="str">
        <f t="shared" ca="1" si="12"/>
        <v/>
      </c>
      <c r="D130" s="215" t="str">
        <f t="shared" ca="1" si="13"/>
        <v/>
      </c>
      <c r="E130" s="215" t="str">
        <f t="shared" ca="1" si="14"/>
        <v/>
      </c>
      <c r="F130" s="215" t="str">
        <f t="shared" ca="1" si="15"/>
        <v/>
      </c>
      <c r="G130" s="215" t="str">
        <f t="shared" ca="1" si="16"/>
        <v/>
      </c>
      <c r="H130" s="215" t="str">
        <f t="shared" ca="1" si="17"/>
        <v/>
      </c>
      <c r="I130" s="215" t="str">
        <f t="shared" ca="1" si="18"/>
        <v/>
      </c>
      <c r="J130" s="215" t="str">
        <f t="shared" ca="1" si="19"/>
        <v/>
      </c>
      <c r="K130" s="215" t="str">
        <f t="shared" ca="1" si="20"/>
        <v/>
      </c>
      <c r="L130" s="215" t="str">
        <f t="shared" ca="1" si="21"/>
        <v/>
      </c>
      <c r="M130" s="215" t="str">
        <f t="shared" ca="1" si="22"/>
        <v/>
      </c>
    </row>
    <row r="131" spans="2:13" ht="16.5" thickTop="1" thickBot="1" x14ac:dyDescent="0.3">
      <c r="B131" s="214" t="str">
        <f>IF(SOMMAIRE!A131="","",SOMMAIRE!A131)</f>
        <v/>
      </c>
      <c r="C131" s="215" t="str">
        <f t="shared" ca="1" si="12"/>
        <v/>
      </c>
      <c r="D131" s="215" t="str">
        <f t="shared" ca="1" si="13"/>
        <v/>
      </c>
      <c r="E131" s="215" t="str">
        <f t="shared" ca="1" si="14"/>
        <v/>
      </c>
      <c r="F131" s="215" t="str">
        <f t="shared" ca="1" si="15"/>
        <v/>
      </c>
      <c r="G131" s="215" t="str">
        <f t="shared" ca="1" si="16"/>
        <v/>
      </c>
      <c r="H131" s="215" t="str">
        <f t="shared" ca="1" si="17"/>
        <v/>
      </c>
      <c r="I131" s="215" t="str">
        <f t="shared" ca="1" si="18"/>
        <v/>
      </c>
      <c r="J131" s="215" t="str">
        <f t="shared" ca="1" si="19"/>
        <v/>
      </c>
      <c r="K131" s="215" t="str">
        <f t="shared" ca="1" si="20"/>
        <v/>
      </c>
      <c r="L131" s="215" t="str">
        <f t="shared" ca="1" si="21"/>
        <v/>
      </c>
      <c r="M131" s="215" t="str">
        <f t="shared" ca="1" si="22"/>
        <v/>
      </c>
    </row>
    <row r="132" spans="2:13" ht="16.5" thickTop="1" thickBot="1" x14ac:dyDescent="0.3">
      <c r="B132" s="214" t="str">
        <f>IF(SOMMAIRE!A132="","",SOMMAIRE!A132)</f>
        <v/>
      </c>
      <c r="C132" s="215" t="str">
        <f t="shared" ca="1" si="12"/>
        <v/>
      </c>
      <c r="D132" s="215" t="str">
        <f t="shared" ca="1" si="13"/>
        <v/>
      </c>
      <c r="E132" s="215" t="str">
        <f t="shared" ca="1" si="14"/>
        <v/>
      </c>
      <c r="F132" s="215" t="str">
        <f t="shared" ca="1" si="15"/>
        <v/>
      </c>
      <c r="G132" s="215" t="str">
        <f t="shared" ca="1" si="16"/>
        <v/>
      </c>
      <c r="H132" s="215" t="str">
        <f t="shared" ca="1" si="17"/>
        <v/>
      </c>
      <c r="I132" s="215" t="str">
        <f t="shared" ca="1" si="18"/>
        <v/>
      </c>
      <c r="J132" s="215" t="str">
        <f t="shared" ca="1" si="19"/>
        <v/>
      </c>
      <c r="K132" s="215" t="str">
        <f t="shared" ca="1" si="20"/>
        <v/>
      </c>
      <c r="L132" s="215" t="str">
        <f t="shared" ca="1" si="21"/>
        <v/>
      </c>
      <c r="M132" s="215" t="str">
        <f t="shared" ca="1" si="22"/>
        <v/>
      </c>
    </row>
    <row r="133" spans="2:13" ht="16.5" thickTop="1" thickBot="1" x14ac:dyDescent="0.3">
      <c r="B133" s="214" t="str">
        <f>IF(SOMMAIRE!A133="","",SOMMAIRE!A133)</f>
        <v/>
      </c>
      <c r="C133" s="215" t="str">
        <f t="shared" ca="1" si="12"/>
        <v/>
      </c>
      <c r="D133" s="215" t="str">
        <f t="shared" ca="1" si="13"/>
        <v/>
      </c>
      <c r="E133" s="215" t="str">
        <f t="shared" ca="1" si="14"/>
        <v/>
      </c>
      <c r="F133" s="215" t="str">
        <f t="shared" ca="1" si="15"/>
        <v/>
      </c>
      <c r="G133" s="215" t="str">
        <f t="shared" ca="1" si="16"/>
        <v/>
      </c>
      <c r="H133" s="215" t="str">
        <f t="shared" ca="1" si="17"/>
        <v/>
      </c>
      <c r="I133" s="215" t="str">
        <f t="shared" ca="1" si="18"/>
        <v/>
      </c>
      <c r="J133" s="215" t="str">
        <f t="shared" ca="1" si="19"/>
        <v/>
      </c>
      <c r="K133" s="215" t="str">
        <f t="shared" ca="1" si="20"/>
        <v/>
      </c>
      <c r="L133" s="215" t="str">
        <f t="shared" ca="1" si="21"/>
        <v/>
      </c>
      <c r="M133" s="215" t="str">
        <f t="shared" ca="1" si="22"/>
        <v/>
      </c>
    </row>
    <row r="134" spans="2:13" ht="16.5" thickTop="1" thickBot="1" x14ac:dyDescent="0.3">
      <c r="B134" s="214" t="str">
        <f>IF(SOMMAIRE!A134="","",SOMMAIRE!A134)</f>
        <v/>
      </c>
      <c r="C134" s="215" t="str">
        <f t="shared" ca="1" si="12"/>
        <v/>
      </c>
      <c r="D134" s="215" t="str">
        <f t="shared" ca="1" si="13"/>
        <v/>
      </c>
      <c r="E134" s="215" t="str">
        <f t="shared" ca="1" si="14"/>
        <v/>
      </c>
      <c r="F134" s="215" t="str">
        <f t="shared" ca="1" si="15"/>
        <v/>
      </c>
      <c r="G134" s="215" t="str">
        <f t="shared" ca="1" si="16"/>
        <v/>
      </c>
      <c r="H134" s="215" t="str">
        <f t="shared" ca="1" si="17"/>
        <v/>
      </c>
      <c r="I134" s="215" t="str">
        <f t="shared" ca="1" si="18"/>
        <v/>
      </c>
      <c r="J134" s="215" t="str">
        <f t="shared" ca="1" si="19"/>
        <v/>
      </c>
      <c r="K134" s="215" t="str">
        <f t="shared" ca="1" si="20"/>
        <v/>
      </c>
      <c r="L134" s="215" t="str">
        <f t="shared" ca="1" si="21"/>
        <v/>
      </c>
      <c r="M134" s="215" t="str">
        <f t="shared" ca="1" si="22"/>
        <v/>
      </c>
    </row>
    <row r="135" spans="2:13" ht="16.5" thickTop="1" thickBot="1" x14ac:dyDescent="0.3">
      <c r="B135" s="214" t="str">
        <f>IF(SOMMAIRE!A135="","",SOMMAIRE!A135)</f>
        <v/>
      </c>
      <c r="C135" s="215" t="str">
        <f t="shared" ref="C135:C198" ca="1" si="23">IF($B135="","",INDIRECT(CONCATENATE("'",$B135,"'!D4"),TRUE))</f>
        <v/>
      </c>
      <c r="D135" s="215" t="str">
        <f t="shared" ref="D135:D198" ca="1" si="24">IF($B135="","",INDIRECT(CONCATENATE("'",$B135,"'!$an$17"),TRUE))</f>
        <v/>
      </c>
      <c r="E135" s="215" t="str">
        <f t="shared" ref="E135:E198" ca="1" si="25">IF($B135="","",INDIRECT(CONCATENATE("'",$B135,"'!$AN$18"),TRUE))</f>
        <v/>
      </c>
      <c r="F135" s="215" t="str">
        <f t="shared" ref="F135:F198" ca="1" si="26">IF($B135="","",INDIRECT(CONCATENATE("'",$B135,"'!$AP$17"),TRUE)+INDIRECT(CONCATENATE("'",$B135,"'!$AP$18")))</f>
        <v/>
      </c>
      <c r="G135" s="215" t="str">
        <f t="shared" ref="G135:G198" ca="1" si="27">IF($B135="","",INDIRECT(CONCATENATE("'",$B135,"'!$AP$22"),TRUE)-F135)</f>
        <v/>
      </c>
      <c r="H135" s="215" t="str">
        <f t="shared" ref="H135:H198" ca="1" si="28">IF($B135="","",INDIRECT(CONCATENATE("'",$B135,"'!$AP$43"),TRUE))</f>
        <v/>
      </c>
      <c r="I135" s="215" t="str">
        <f t="shared" ref="I135:I198" ca="1" si="29">IF($B135="","",INDIRECT(CONCATENATE("'",$B135,"'!$AP$67"),TRUE))</f>
        <v/>
      </c>
      <c r="J135" s="215" t="str">
        <f t="shared" ref="J135:J198" ca="1" si="30">IF($B135="","",INDIRECT(CONCATENATE("'",$B135,"'!$AP$70"),TRUE))</f>
        <v/>
      </c>
      <c r="K135" s="215" t="str">
        <f t="shared" ref="K135:K198" ca="1" si="31">IF($B135="","",INDIRECT(CONCATENATE("'",$B135,"'!$AP$71"),TRUE))</f>
        <v/>
      </c>
      <c r="L135" s="215" t="str">
        <f t="shared" ref="L135:L198" ca="1" si="32">IF($B135="","",INDIRECT(CONCATENATE("'",$B135,"'!$AP$72"),TRUE))</f>
        <v/>
      </c>
      <c r="M135" s="215" t="str">
        <f t="shared" ref="M135:M198" ca="1" si="33">IF($B135="","",INDIRECT(CONCATENATE("'",$B135,"'!$AP$73"),TRUE))</f>
        <v/>
      </c>
    </row>
    <row r="136" spans="2:13" ht="16.5" thickTop="1" thickBot="1" x14ac:dyDescent="0.3">
      <c r="B136" s="214" t="str">
        <f>IF(SOMMAIRE!A136="","",SOMMAIRE!A136)</f>
        <v/>
      </c>
      <c r="C136" s="215" t="str">
        <f t="shared" ca="1" si="23"/>
        <v/>
      </c>
      <c r="D136" s="215" t="str">
        <f t="shared" ca="1" si="24"/>
        <v/>
      </c>
      <c r="E136" s="215" t="str">
        <f t="shared" ca="1" si="25"/>
        <v/>
      </c>
      <c r="F136" s="215" t="str">
        <f t="shared" ca="1" si="26"/>
        <v/>
      </c>
      <c r="G136" s="215" t="str">
        <f t="shared" ca="1" si="27"/>
        <v/>
      </c>
      <c r="H136" s="215" t="str">
        <f t="shared" ca="1" si="28"/>
        <v/>
      </c>
      <c r="I136" s="215" t="str">
        <f t="shared" ca="1" si="29"/>
        <v/>
      </c>
      <c r="J136" s="215" t="str">
        <f t="shared" ca="1" si="30"/>
        <v/>
      </c>
      <c r="K136" s="215" t="str">
        <f t="shared" ca="1" si="31"/>
        <v/>
      </c>
      <c r="L136" s="215" t="str">
        <f t="shared" ca="1" si="32"/>
        <v/>
      </c>
      <c r="M136" s="215" t="str">
        <f t="shared" ca="1" si="33"/>
        <v/>
      </c>
    </row>
    <row r="137" spans="2:13" ht="16.5" thickTop="1" thickBot="1" x14ac:dyDescent="0.3">
      <c r="B137" s="214" t="str">
        <f>IF(SOMMAIRE!A137="","",SOMMAIRE!A137)</f>
        <v/>
      </c>
      <c r="C137" s="215" t="str">
        <f t="shared" ca="1" si="23"/>
        <v/>
      </c>
      <c r="D137" s="215" t="str">
        <f t="shared" ca="1" si="24"/>
        <v/>
      </c>
      <c r="E137" s="215" t="str">
        <f t="shared" ca="1" si="25"/>
        <v/>
      </c>
      <c r="F137" s="215" t="str">
        <f t="shared" ca="1" si="26"/>
        <v/>
      </c>
      <c r="G137" s="215" t="str">
        <f t="shared" ca="1" si="27"/>
        <v/>
      </c>
      <c r="H137" s="215" t="str">
        <f t="shared" ca="1" si="28"/>
        <v/>
      </c>
      <c r="I137" s="215" t="str">
        <f t="shared" ca="1" si="29"/>
        <v/>
      </c>
      <c r="J137" s="215" t="str">
        <f t="shared" ca="1" si="30"/>
        <v/>
      </c>
      <c r="K137" s="215" t="str">
        <f t="shared" ca="1" si="31"/>
        <v/>
      </c>
      <c r="L137" s="215" t="str">
        <f t="shared" ca="1" si="32"/>
        <v/>
      </c>
      <c r="M137" s="215" t="str">
        <f t="shared" ca="1" si="33"/>
        <v/>
      </c>
    </row>
    <row r="138" spans="2:13" ht="16.5" thickTop="1" thickBot="1" x14ac:dyDescent="0.3">
      <c r="B138" s="214" t="str">
        <f>IF(SOMMAIRE!A138="","",SOMMAIRE!A138)</f>
        <v/>
      </c>
      <c r="C138" s="215" t="str">
        <f t="shared" ca="1" si="23"/>
        <v/>
      </c>
      <c r="D138" s="215" t="str">
        <f t="shared" ca="1" si="24"/>
        <v/>
      </c>
      <c r="E138" s="215" t="str">
        <f t="shared" ca="1" si="25"/>
        <v/>
      </c>
      <c r="F138" s="215" t="str">
        <f t="shared" ca="1" si="26"/>
        <v/>
      </c>
      <c r="G138" s="215" t="str">
        <f t="shared" ca="1" si="27"/>
        <v/>
      </c>
      <c r="H138" s="215" t="str">
        <f t="shared" ca="1" si="28"/>
        <v/>
      </c>
      <c r="I138" s="215" t="str">
        <f t="shared" ca="1" si="29"/>
        <v/>
      </c>
      <c r="J138" s="215" t="str">
        <f t="shared" ca="1" si="30"/>
        <v/>
      </c>
      <c r="K138" s="215" t="str">
        <f t="shared" ca="1" si="31"/>
        <v/>
      </c>
      <c r="L138" s="215" t="str">
        <f t="shared" ca="1" si="32"/>
        <v/>
      </c>
      <c r="M138" s="215" t="str">
        <f t="shared" ca="1" si="33"/>
        <v/>
      </c>
    </row>
    <row r="139" spans="2:13" ht="16.5" thickTop="1" thickBot="1" x14ac:dyDescent="0.3">
      <c r="B139" s="214" t="str">
        <f>IF(SOMMAIRE!A139="","",SOMMAIRE!A139)</f>
        <v/>
      </c>
      <c r="C139" s="215" t="str">
        <f t="shared" ca="1" si="23"/>
        <v/>
      </c>
      <c r="D139" s="215" t="str">
        <f t="shared" ca="1" si="24"/>
        <v/>
      </c>
      <c r="E139" s="215" t="str">
        <f t="shared" ca="1" si="25"/>
        <v/>
      </c>
      <c r="F139" s="215" t="str">
        <f t="shared" ca="1" si="26"/>
        <v/>
      </c>
      <c r="G139" s="215" t="str">
        <f t="shared" ca="1" si="27"/>
        <v/>
      </c>
      <c r="H139" s="215" t="str">
        <f t="shared" ca="1" si="28"/>
        <v/>
      </c>
      <c r="I139" s="215" t="str">
        <f t="shared" ca="1" si="29"/>
        <v/>
      </c>
      <c r="J139" s="215" t="str">
        <f t="shared" ca="1" si="30"/>
        <v/>
      </c>
      <c r="K139" s="215" t="str">
        <f t="shared" ca="1" si="31"/>
        <v/>
      </c>
      <c r="L139" s="215" t="str">
        <f t="shared" ca="1" si="32"/>
        <v/>
      </c>
      <c r="M139" s="215" t="str">
        <f t="shared" ca="1" si="33"/>
        <v/>
      </c>
    </row>
    <row r="140" spans="2:13" ht="16.5" thickTop="1" thickBot="1" x14ac:dyDescent="0.3">
      <c r="B140" s="214" t="str">
        <f>IF(SOMMAIRE!A140="","",SOMMAIRE!A140)</f>
        <v/>
      </c>
      <c r="C140" s="215" t="str">
        <f t="shared" ca="1" si="23"/>
        <v/>
      </c>
      <c r="D140" s="215" t="str">
        <f t="shared" ca="1" si="24"/>
        <v/>
      </c>
      <c r="E140" s="215" t="str">
        <f t="shared" ca="1" si="25"/>
        <v/>
      </c>
      <c r="F140" s="215" t="str">
        <f t="shared" ca="1" si="26"/>
        <v/>
      </c>
      <c r="G140" s="215" t="str">
        <f t="shared" ca="1" si="27"/>
        <v/>
      </c>
      <c r="H140" s="215" t="str">
        <f t="shared" ca="1" si="28"/>
        <v/>
      </c>
      <c r="I140" s="215" t="str">
        <f t="shared" ca="1" si="29"/>
        <v/>
      </c>
      <c r="J140" s="215" t="str">
        <f t="shared" ca="1" si="30"/>
        <v/>
      </c>
      <c r="K140" s="215" t="str">
        <f t="shared" ca="1" si="31"/>
        <v/>
      </c>
      <c r="L140" s="215" t="str">
        <f t="shared" ca="1" si="32"/>
        <v/>
      </c>
      <c r="M140" s="215" t="str">
        <f t="shared" ca="1" si="33"/>
        <v/>
      </c>
    </row>
    <row r="141" spans="2:13" ht="16.5" thickTop="1" thickBot="1" x14ac:dyDescent="0.3">
      <c r="B141" s="214" t="str">
        <f>IF(SOMMAIRE!A141="","",SOMMAIRE!A141)</f>
        <v/>
      </c>
      <c r="C141" s="215" t="str">
        <f t="shared" ca="1" si="23"/>
        <v/>
      </c>
      <c r="D141" s="215" t="str">
        <f t="shared" ca="1" si="24"/>
        <v/>
      </c>
      <c r="E141" s="215" t="str">
        <f t="shared" ca="1" si="25"/>
        <v/>
      </c>
      <c r="F141" s="215" t="str">
        <f t="shared" ca="1" si="26"/>
        <v/>
      </c>
      <c r="G141" s="215" t="str">
        <f t="shared" ca="1" si="27"/>
        <v/>
      </c>
      <c r="H141" s="215" t="str">
        <f t="shared" ca="1" si="28"/>
        <v/>
      </c>
      <c r="I141" s="215" t="str">
        <f t="shared" ca="1" si="29"/>
        <v/>
      </c>
      <c r="J141" s="215" t="str">
        <f t="shared" ca="1" si="30"/>
        <v/>
      </c>
      <c r="K141" s="215" t="str">
        <f t="shared" ca="1" si="31"/>
        <v/>
      </c>
      <c r="L141" s="215" t="str">
        <f t="shared" ca="1" si="32"/>
        <v/>
      </c>
      <c r="M141" s="215" t="str">
        <f t="shared" ca="1" si="33"/>
        <v/>
      </c>
    </row>
    <row r="142" spans="2:13" ht="16.5" thickTop="1" thickBot="1" x14ac:dyDescent="0.3">
      <c r="B142" s="214" t="str">
        <f>IF(SOMMAIRE!A142="","",SOMMAIRE!A142)</f>
        <v/>
      </c>
      <c r="C142" s="215" t="str">
        <f t="shared" ca="1" si="23"/>
        <v/>
      </c>
      <c r="D142" s="215" t="str">
        <f t="shared" ca="1" si="24"/>
        <v/>
      </c>
      <c r="E142" s="215" t="str">
        <f t="shared" ca="1" si="25"/>
        <v/>
      </c>
      <c r="F142" s="215" t="str">
        <f t="shared" ca="1" si="26"/>
        <v/>
      </c>
      <c r="G142" s="215" t="str">
        <f t="shared" ca="1" si="27"/>
        <v/>
      </c>
      <c r="H142" s="215" t="str">
        <f t="shared" ca="1" si="28"/>
        <v/>
      </c>
      <c r="I142" s="215" t="str">
        <f t="shared" ca="1" si="29"/>
        <v/>
      </c>
      <c r="J142" s="215" t="str">
        <f t="shared" ca="1" si="30"/>
        <v/>
      </c>
      <c r="K142" s="215" t="str">
        <f t="shared" ca="1" si="31"/>
        <v/>
      </c>
      <c r="L142" s="215" t="str">
        <f t="shared" ca="1" si="32"/>
        <v/>
      </c>
      <c r="M142" s="215" t="str">
        <f t="shared" ca="1" si="33"/>
        <v/>
      </c>
    </row>
    <row r="143" spans="2:13" ht="16.5" thickTop="1" thickBot="1" x14ac:dyDescent="0.3">
      <c r="B143" s="214" t="str">
        <f>IF(SOMMAIRE!A143="","",SOMMAIRE!A143)</f>
        <v/>
      </c>
      <c r="C143" s="215" t="str">
        <f t="shared" ca="1" si="23"/>
        <v/>
      </c>
      <c r="D143" s="215" t="str">
        <f t="shared" ca="1" si="24"/>
        <v/>
      </c>
      <c r="E143" s="215" t="str">
        <f t="shared" ca="1" si="25"/>
        <v/>
      </c>
      <c r="F143" s="215" t="str">
        <f t="shared" ca="1" si="26"/>
        <v/>
      </c>
      <c r="G143" s="215" t="str">
        <f t="shared" ca="1" si="27"/>
        <v/>
      </c>
      <c r="H143" s="215" t="str">
        <f t="shared" ca="1" si="28"/>
        <v/>
      </c>
      <c r="I143" s="215" t="str">
        <f t="shared" ca="1" si="29"/>
        <v/>
      </c>
      <c r="J143" s="215" t="str">
        <f t="shared" ca="1" si="30"/>
        <v/>
      </c>
      <c r="K143" s="215" t="str">
        <f t="shared" ca="1" si="31"/>
        <v/>
      </c>
      <c r="L143" s="215" t="str">
        <f t="shared" ca="1" si="32"/>
        <v/>
      </c>
      <c r="M143" s="215" t="str">
        <f t="shared" ca="1" si="33"/>
        <v/>
      </c>
    </row>
    <row r="144" spans="2:13" ht="16.5" thickTop="1" thickBot="1" x14ac:dyDescent="0.3">
      <c r="B144" s="214" t="str">
        <f>IF(SOMMAIRE!A144="","",SOMMAIRE!A144)</f>
        <v/>
      </c>
      <c r="C144" s="215" t="str">
        <f t="shared" ca="1" si="23"/>
        <v/>
      </c>
      <c r="D144" s="215" t="str">
        <f t="shared" ca="1" si="24"/>
        <v/>
      </c>
      <c r="E144" s="215" t="str">
        <f t="shared" ca="1" si="25"/>
        <v/>
      </c>
      <c r="F144" s="215" t="str">
        <f t="shared" ca="1" si="26"/>
        <v/>
      </c>
      <c r="G144" s="215" t="str">
        <f t="shared" ca="1" si="27"/>
        <v/>
      </c>
      <c r="H144" s="215" t="str">
        <f t="shared" ca="1" si="28"/>
        <v/>
      </c>
      <c r="I144" s="215" t="str">
        <f t="shared" ca="1" si="29"/>
        <v/>
      </c>
      <c r="J144" s="215" t="str">
        <f t="shared" ca="1" si="30"/>
        <v/>
      </c>
      <c r="K144" s="215" t="str">
        <f t="shared" ca="1" si="31"/>
        <v/>
      </c>
      <c r="L144" s="215" t="str">
        <f t="shared" ca="1" si="32"/>
        <v/>
      </c>
      <c r="M144" s="215" t="str">
        <f t="shared" ca="1" si="33"/>
        <v/>
      </c>
    </row>
    <row r="145" spans="2:13" ht="16.5" thickTop="1" thickBot="1" x14ac:dyDescent="0.3">
      <c r="B145" s="214" t="str">
        <f>IF(SOMMAIRE!A145="","",SOMMAIRE!A145)</f>
        <v/>
      </c>
      <c r="C145" s="215" t="str">
        <f t="shared" ca="1" si="23"/>
        <v/>
      </c>
      <c r="D145" s="215" t="str">
        <f t="shared" ca="1" si="24"/>
        <v/>
      </c>
      <c r="E145" s="215" t="str">
        <f t="shared" ca="1" si="25"/>
        <v/>
      </c>
      <c r="F145" s="215" t="str">
        <f t="shared" ca="1" si="26"/>
        <v/>
      </c>
      <c r="G145" s="215" t="str">
        <f t="shared" ca="1" si="27"/>
        <v/>
      </c>
      <c r="H145" s="215" t="str">
        <f t="shared" ca="1" si="28"/>
        <v/>
      </c>
      <c r="I145" s="215" t="str">
        <f t="shared" ca="1" si="29"/>
        <v/>
      </c>
      <c r="J145" s="215" t="str">
        <f t="shared" ca="1" si="30"/>
        <v/>
      </c>
      <c r="K145" s="215" t="str">
        <f t="shared" ca="1" si="31"/>
        <v/>
      </c>
      <c r="L145" s="215" t="str">
        <f t="shared" ca="1" si="32"/>
        <v/>
      </c>
      <c r="M145" s="215" t="str">
        <f t="shared" ca="1" si="33"/>
        <v/>
      </c>
    </row>
    <row r="146" spans="2:13" ht="16.5" thickTop="1" thickBot="1" x14ac:dyDescent="0.3">
      <c r="B146" s="214" t="str">
        <f>IF(SOMMAIRE!A146="","",SOMMAIRE!A146)</f>
        <v/>
      </c>
      <c r="C146" s="215" t="str">
        <f t="shared" ca="1" si="23"/>
        <v/>
      </c>
      <c r="D146" s="215" t="str">
        <f t="shared" ca="1" si="24"/>
        <v/>
      </c>
      <c r="E146" s="215" t="str">
        <f t="shared" ca="1" si="25"/>
        <v/>
      </c>
      <c r="F146" s="215" t="str">
        <f t="shared" ca="1" si="26"/>
        <v/>
      </c>
      <c r="G146" s="215" t="str">
        <f t="shared" ca="1" si="27"/>
        <v/>
      </c>
      <c r="H146" s="215" t="str">
        <f t="shared" ca="1" si="28"/>
        <v/>
      </c>
      <c r="I146" s="215" t="str">
        <f t="shared" ca="1" si="29"/>
        <v/>
      </c>
      <c r="J146" s="215" t="str">
        <f t="shared" ca="1" si="30"/>
        <v/>
      </c>
      <c r="K146" s="215" t="str">
        <f t="shared" ca="1" si="31"/>
        <v/>
      </c>
      <c r="L146" s="215" t="str">
        <f t="shared" ca="1" si="32"/>
        <v/>
      </c>
      <c r="M146" s="215" t="str">
        <f t="shared" ca="1" si="33"/>
        <v/>
      </c>
    </row>
    <row r="147" spans="2:13" ht="16.5" thickTop="1" thickBot="1" x14ac:dyDescent="0.3">
      <c r="B147" s="214" t="str">
        <f>IF(SOMMAIRE!A147="","",SOMMAIRE!A147)</f>
        <v/>
      </c>
      <c r="C147" s="215" t="str">
        <f t="shared" ca="1" si="23"/>
        <v/>
      </c>
      <c r="D147" s="215" t="str">
        <f t="shared" ca="1" si="24"/>
        <v/>
      </c>
      <c r="E147" s="215" t="str">
        <f t="shared" ca="1" si="25"/>
        <v/>
      </c>
      <c r="F147" s="215" t="str">
        <f t="shared" ca="1" si="26"/>
        <v/>
      </c>
      <c r="G147" s="215" t="str">
        <f t="shared" ca="1" si="27"/>
        <v/>
      </c>
      <c r="H147" s="215" t="str">
        <f t="shared" ca="1" si="28"/>
        <v/>
      </c>
      <c r="I147" s="215" t="str">
        <f t="shared" ca="1" si="29"/>
        <v/>
      </c>
      <c r="J147" s="215" t="str">
        <f t="shared" ca="1" si="30"/>
        <v/>
      </c>
      <c r="K147" s="215" t="str">
        <f t="shared" ca="1" si="31"/>
        <v/>
      </c>
      <c r="L147" s="215" t="str">
        <f t="shared" ca="1" si="32"/>
        <v/>
      </c>
      <c r="M147" s="215" t="str">
        <f t="shared" ca="1" si="33"/>
        <v/>
      </c>
    </row>
    <row r="148" spans="2:13" ht="16.5" thickTop="1" thickBot="1" x14ac:dyDescent="0.3">
      <c r="B148" s="214" t="str">
        <f>IF(SOMMAIRE!A148="","",SOMMAIRE!A148)</f>
        <v/>
      </c>
      <c r="C148" s="215" t="str">
        <f t="shared" ca="1" si="23"/>
        <v/>
      </c>
      <c r="D148" s="215" t="str">
        <f t="shared" ca="1" si="24"/>
        <v/>
      </c>
      <c r="E148" s="215" t="str">
        <f t="shared" ca="1" si="25"/>
        <v/>
      </c>
      <c r="F148" s="215" t="str">
        <f t="shared" ca="1" si="26"/>
        <v/>
      </c>
      <c r="G148" s="215" t="str">
        <f t="shared" ca="1" si="27"/>
        <v/>
      </c>
      <c r="H148" s="215" t="str">
        <f t="shared" ca="1" si="28"/>
        <v/>
      </c>
      <c r="I148" s="215" t="str">
        <f t="shared" ca="1" si="29"/>
        <v/>
      </c>
      <c r="J148" s="215" t="str">
        <f t="shared" ca="1" si="30"/>
        <v/>
      </c>
      <c r="K148" s="215" t="str">
        <f t="shared" ca="1" si="31"/>
        <v/>
      </c>
      <c r="L148" s="215" t="str">
        <f t="shared" ca="1" si="32"/>
        <v/>
      </c>
      <c r="M148" s="215" t="str">
        <f t="shared" ca="1" si="33"/>
        <v/>
      </c>
    </row>
    <row r="149" spans="2:13" ht="16.5" thickTop="1" thickBot="1" x14ac:dyDescent="0.3">
      <c r="B149" s="214" t="str">
        <f>IF(SOMMAIRE!A149="","",SOMMAIRE!A149)</f>
        <v/>
      </c>
      <c r="C149" s="215" t="str">
        <f t="shared" ca="1" si="23"/>
        <v/>
      </c>
      <c r="D149" s="215" t="str">
        <f t="shared" ca="1" si="24"/>
        <v/>
      </c>
      <c r="E149" s="215" t="str">
        <f t="shared" ca="1" si="25"/>
        <v/>
      </c>
      <c r="F149" s="215" t="str">
        <f t="shared" ca="1" si="26"/>
        <v/>
      </c>
      <c r="G149" s="215" t="str">
        <f t="shared" ca="1" si="27"/>
        <v/>
      </c>
      <c r="H149" s="215" t="str">
        <f t="shared" ca="1" si="28"/>
        <v/>
      </c>
      <c r="I149" s="215" t="str">
        <f t="shared" ca="1" si="29"/>
        <v/>
      </c>
      <c r="J149" s="215" t="str">
        <f t="shared" ca="1" si="30"/>
        <v/>
      </c>
      <c r="K149" s="215" t="str">
        <f t="shared" ca="1" si="31"/>
        <v/>
      </c>
      <c r="L149" s="215" t="str">
        <f t="shared" ca="1" si="32"/>
        <v/>
      </c>
      <c r="M149" s="215" t="str">
        <f t="shared" ca="1" si="33"/>
        <v/>
      </c>
    </row>
    <row r="150" spans="2:13" ht="16.5" thickTop="1" thickBot="1" x14ac:dyDescent="0.3">
      <c r="B150" s="214" t="str">
        <f>IF(SOMMAIRE!A150="","",SOMMAIRE!A150)</f>
        <v/>
      </c>
      <c r="C150" s="215" t="str">
        <f t="shared" ca="1" si="23"/>
        <v/>
      </c>
      <c r="D150" s="215" t="str">
        <f t="shared" ca="1" si="24"/>
        <v/>
      </c>
      <c r="E150" s="215" t="str">
        <f t="shared" ca="1" si="25"/>
        <v/>
      </c>
      <c r="F150" s="215" t="str">
        <f t="shared" ca="1" si="26"/>
        <v/>
      </c>
      <c r="G150" s="215" t="str">
        <f t="shared" ca="1" si="27"/>
        <v/>
      </c>
      <c r="H150" s="215" t="str">
        <f t="shared" ca="1" si="28"/>
        <v/>
      </c>
      <c r="I150" s="215" t="str">
        <f t="shared" ca="1" si="29"/>
        <v/>
      </c>
      <c r="J150" s="215" t="str">
        <f t="shared" ca="1" si="30"/>
        <v/>
      </c>
      <c r="K150" s="215" t="str">
        <f t="shared" ca="1" si="31"/>
        <v/>
      </c>
      <c r="L150" s="215" t="str">
        <f t="shared" ca="1" si="32"/>
        <v/>
      </c>
      <c r="M150" s="215" t="str">
        <f t="shared" ca="1" si="33"/>
        <v/>
      </c>
    </row>
    <row r="151" spans="2:13" ht="16.5" thickTop="1" thickBot="1" x14ac:dyDescent="0.3">
      <c r="B151" s="214" t="str">
        <f>IF(SOMMAIRE!A151="","",SOMMAIRE!A151)</f>
        <v/>
      </c>
      <c r="C151" s="215" t="str">
        <f t="shared" ca="1" si="23"/>
        <v/>
      </c>
      <c r="D151" s="215" t="str">
        <f t="shared" ca="1" si="24"/>
        <v/>
      </c>
      <c r="E151" s="215" t="str">
        <f t="shared" ca="1" si="25"/>
        <v/>
      </c>
      <c r="F151" s="215" t="str">
        <f t="shared" ca="1" si="26"/>
        <v/>
      </c>
      <c r="G151" s="215" t="str">
        <f t="shared" ca="1" si="27"/>
        <v/>
      </c>
      <c r="H151" s="215" t="str">
        <f t="shared" ca="1" si="28"/>
        <v/>
      </c>
      <c r="I151" s="215" t="str">
        <f t="shared" ca="1" si="29"/>
        <v/>
      </c>
      <c r="J151" s="215" t="str">
        <f t="shared" ca="1" si="30"/>
        <v/>
      </c>
      <c r="K151" s="215" t="str">
        <f t="shared" ca="1" si="31"/>
        <v/>
      </c>
      <c r="L151" s="215" t="str">
        <f t="shared" ca="1" si="32"/>
        <v/>
      </c>
      <c r="M151" s="215" t="str">
        <f t="shared" ca="1" si="33"/>
        <v/>
      </c>
    </row>
    <row r="152" spans="2:13" ht="16.5" thickTop="1" thickBot="1" x14ac:dyDescent="0.3">
      <c r="B152" s="214" t="str">
        <f>IF(SOMMAIRE!A152="","",SOMMAIRE!A152)</f>
        <v/>
      </c>
      <c r="C152" s="215" t="str">
        <f t="shared" ca="1" si="23"/>
        <v/>
      </c>
      <c r="D152" s="215" t="str">
        <f t="shared" ca="1" si="24"/>
        <v/>
      </c>
      <c r="E152" s="215" t="str">
        <f t="shared" ca="1" si="25"/>
        <v/>
      </c>
      <c r="F152" s="215" t="str">
        <f t="shared" ca="1" si="26"/>
        <v/>
      </c>
      <c r="G152" s="215" t="str">
        <f t="shared" ca="1" si="27"/>
        <v/>
      </c>
      <c r="H152" s="215" t="str">
        <f t="shared" ca="1" si="28"/>
        <v/>
      </c>
      <c r="I152" s="215" t="str">
        <f t="shared" ca="1" si="29"/>
        <v/>
      </c>
      <c r="J152" s="215" t="str">
        <f t="shared" ca="1" si="30"/>
        <v/>
      </c>
      <c r="K152" s="215" t="str">
        <f t="shared" ca="1" si="31"/>
        <v/>
      </c>
      <c r="L152" s="215" t="str">
        <f t="shared" ca="1" si="32"/>
        <v/>
      </c>
      <c r="M152" s="215" t="str">
        <f t="shared" ca="1" si="33"/>
        <v/>
      </c>
    </row>
    <row r="153" spans="2:13" ht="16.5" thickTop="1" thickBot="1" x14ac:dyDescent="0.3">
      <c r="B153" s="214" t="str">
        <f>IF(SOMMAIRE!A153="","",SOMMAIRE!A153)</f>
        <v/>
      </c>
      <c r="C153" s="215" t="str">
        <f t="shared" ca="1" si="23"/>
        <v/>
      </c>
      <c r="D153" s="215" t="str">
        <f t="shared" ca="1" si="24"/>
        <v/>
      </c>
      <c r="E153" s="215" t="str">
        <f t="shared" ca="1" si="25"/>
        <v/>
      </c>
      <c r="F153" s="215" t="str">
        <f t="shared" ca="1" si="26"/>
        <v/>
      </c>
      <c r="G153" s="215" t="str">
        <f t="shared" ca="1" si="27"/>
        <v/>
      </c>
      <c r="H153" s="215" t="str">
        <f t="shared" ca="1" si="28"/>
        <v/>
      </c>
      <c r="I153" s="215" t="str">
        <f t="shared" ca="1" si="29"/>
        <v/>
      </c>
      <c r="J153" s="215" t="str">
        <f t="shared" ca="1" si="30"/>
        <v/>
      </c>
      <c r="K153" s="215" t="str">
        <f t="shared" ca="1" si="31"/>
        <v/>
      </c>
      <c r="L153" s="215" t="str">
        <f t="shared" ca="1" si="32"/>
        <v/>
      </c>
      <c r="M153" s="215" t="str">
        <f t="shared" ca="1" si="33"/>
        <v/>
      </c>
    </row>
    <row r="154" spans="2:13" ht="16.5" thickTop="1" thickBot="1" x14ac:dyDescent="0.3">
      <c r="B154" s="214" t="str">
        <f>IF(SOMMAIRE!A154="","",SOMMAIRE!A154)</f>
        <v/>
      </c>
      <c r="C154" s="215" t="str">
        <f t="shared" ca="1" si="23"/>
        <v/>
      </c>
      <c r="D154" s="215" t="str">
        <f t="shared" ca="1" si="24"/>
        <v/>
      </c>
      <c r="E154" s="215" t="str">
        <f t="shared" ca="1" si="25"/>
        <v/>
      </c>
      <c r="F154" s="215" t="str">
        <f t="shared" ca="1" si="26"/>
        <v/>
      </c>
      <c r="G154" s="215" t="str">
        <f t="shared" ca="1" si="27"/>
        <v/>
      </c>
      <c r="H154" s="215" t="str">
        <f t="shared" ca="1" si="28"/>
        <v/>
      </c>
      <c r="I154" s="215" t="str">
        <f t="shared" ca="1" si="29"/>
        <v/>
      </c>
      <c r="J154" s="215" t="str">
        <f t="shared" ca="1" si="30"/>
        <v/>
      </c>
      <c r="K154" s="215" t="str">
        <f t="shared" ca="1" si="31"/>
        <v/>
      </c>
      <c r="L154" s="215" t="str">
        <f t="shared" ca="1" si="32"/>
        <v/>
      </c>
      <c r="M154" s="215" t="str">
        <f t="shared" ca="1" si="33"/>
        <v/>
      </c>
    </row>
    <row r="155" spans="2:13" ht="16.5" thickTop="1" thickBot="1" x14ac:dyDescent="0.3">
      <c r="B155" s="214" t="str">
        <f>IF(SOMMAIRE!A155="","",SOMMAIRE!A155)</f>
        <v/>
      </c>
      <c r="C155" s="215" t="str">
        <f t="shared" ca="1" si="23"/>
        <v/>
      </c>
      <c r="D155" s="215" t="str">
        <f t="shared" ca="1" si="24"/>
        <v/>
      </c>
      <c r="E155" s="215" t="str">
        <f t="shared" ca="1" si="25"/>
        <v/>
      </c>
      <c r="F155" s="215" t="str">
        <f t="shared" ca="1" si="26"/>
        <v/>
      </c>
      <c r="G155" s="215" t="str">
        <f t="shared" ca="1" si="27"/>
        <v/>
      </c>
      <c r="H155" s="215" t="str">
        <f t="shared" ca="1" si="28"/>
        <v/>
      </c>
      <c r="I155" s="215" t="str">
        <f t="shared" ca="1" si="29"/>
        <v/>
      </c>
      <c r="J155" s="215" t="str">
        <f t="shared" ca="1" si="30"/>
        <v/>
      </c>
      <c r="K155" s="215" t="str">
        <f t="shared" ca="1" si="31"/>
        <v/>
      </c>
      <c r="L155" s="215" t="str">
        <f t="shared" ca="1" si="32"/>
        <v/>
      </c>
      <c r="M155" s="215" t="str">
        <f t="shared" ca="1" si="33"/>
        <v/>
      </c>
    </row>
    <row r="156" spans="2:13" ht="16.5" thickTop="1" thickBot="1" x14ac:dyDescent="0.3">
      <c r="B156" s="214" t="str">
        <f>IF(SOMMAIRE!A156="","",SOMMAIRE!A156)</f>
        <v/>
      </c>
      <c r="C156" s="215" t="str">
        <f t="shared" ca="1" si="23"/>
        <v/>
      </c>
      <c r="D156" s="215" t="str">
        <f t="shared" ca="1" si="24"/>
        <v/>
      </c>
      <c r="E156" s="215" t="str">
        <f t="shared" ca="1" si="25"/>
        <v/>
      </c>
      <c r="F156" s="215" t="str">
        <f t="shared" ca="1" si="26"/>
        <v/>
      </c>
      <c r="G156" s="215" t="str">
        <f t="shared" ca="1" si="27"/>
        <v/>
      </c>
      <c r="H156" s="215" t="str">
        <f t="shared" ca="1" si="28"/>
        <v/>
      </c>
      <c r="I156" s="215" t="str">
        <f t="shared" ca="1" si="29"/>
        <v/>
      </c>
      <c r="J156" s="215" t="str">
        <f t="shared" ca="1" si="30"/>
        <v/>
      </c>
      <c r="K156" s="215" t="str">
        <f t="shared" ca="1" si="31"/>
        <v/>
      </c>
      <c r="L156" s="215" t="str">
        <f t="shared" ca="1" si="32"/>
        <v/>
      </c>
      <c r="M156" s="215" t="str">
        <f t="shared" ca="1" si="33"/>
        <v/>
      </c>
    </row>
    <row r="157" spans="2:13" ht="16.5" thickTop="1" thickBot="1" x14ac:dyDescent="0.3">
      <c r="B157" s="214" t="str">
        <f>IF(SOMMAIRE!A157="","",SOMMAIRE!A157)</f>
        <v/>
      </c>
      <c r="C157" s="215" t="str">
        <f t="shared" ca="1" si="23"/>
        <v/>
      </c>
      <c r="D157" s="215" t="str">
        <f t="shared" ca="1" si="24"/>
        <v/>
      </c>
      <c r="E157" s="215" t="str">
        <f t="shared" ca="1" si="25"/>
        <v/>
      </c>
      <c r="F157" s="215" t="str">
        <f t="shared" ca="1" si="26"/>
        <v/>
      </c>
      <c r="G157" s="215" t="str">
        <f t="shared" ca="1" si="27"/>
        <v/>
      </c>
      <c r="H157" s="215" t="str">
        <f t="shared" ca="1" si="28"/>
        <v/>
      </c>
      <c r="I157" s="215" t="str">
        <f t="shared" ca="1" si="29"/>
        <v/>
      </c>
      <c r="J157" s="215" t="str">
        <f t="shared" ca="1" si="30"/>
        <v/>
      </c>
      <c r="K157" s="215" t="str">
        <f t="shared" ca="1" si="31"/>
        <v/>
      </c>
      <c r="L157" s="215" t="str">
        <f t="shared" ca="1" si="32"/>
        <v/>
      </c>
      <c r="M157" s="215" t="str">
        <f t="shared" ca="1" si="33"/>
        <v/>
      </c>
    </row>
    <row r="158" spans="2:13" ht="16.5" thickTop="1" thickBot="1" x14ac:dyDescent="0.3">
      <c r="B158" s="214" t="str">
        <f>IF(SOMMAIRE!A158="","",SOMMAIRE!A158)</f>
        <v/>
      </c>
      <c r="C158" s="215" t="str">
        <f t="shared" ca="1" si="23"/>
        <v/>
      </c>
      <c r="D158" s="215" t="str">
        <f t="shared" ca="1" si="24"/>
        <v/>
      </c>
      <c r="E158" s="215" t="str">
        <f t="shared" ca="1" si="25"/>
        <v/>
      </c>
      <c r="F158" s="215" t="str">
        <f t="shared" ca="1" si="26"/>
        <v/>
      </c>
      <c r="G158" s="215" t="str">
        <f t="shared" ca="1" si="27"/>
        <v/>
      </c>
      <c r="H158" s="215" t="str">
        <f t="shared" ca="1" si="28"/>
        <v/>
      </c>
      <c r="I158" s="215" t="str">
        <f t="shared" ca="1" si="29"/>
        <v/>
      </c>
      <c r="J158" s="215" t="str">
        <f t="shared" ca="1" si="30"/>
        <v/>
      </c>
      <c r="K158" s="215" t="str">
        <f t="shared" ca="1" si="31"/>
        <v/>
      </c>
      <c r="L158" s="215" t="str">
        <f t="shared" ca="1" si="32"/>
        <v/>
      </c>
      <c r="M158" s="215" t="str">
        <f t="shared" ca="1" si="33"/>
        <v/>
      </c>
    </row>
    <row r="159" spans="2:13" ht="16.5" thickTop="1" thickBot="1" x14ac:dyDescent="0.3">
      <c r="B159" s="214" t="str">
        <f>IF(SOMMAIRE!A159="","",SOMMAIRE!A159)</f>
        <v/>
      </c>
      <c r="C159" s="215" t="str">
        <f t="shared" ca="1" si="23"/>
        <v/>
      </c>
      <c r="D159" s="215" t="str">
        <f t="shared" ca="1" si="24"/>
        <v/>
      </c>
      <c r="E159" s="215" t="str">
        <f t="shared" ca="1" si="25"/>
        <v/>
      </c>
      <c r="F159" s="215" t="str">
        <f t="shared" ca="1" si="26"/>
        <v/>
      </c>
      <c r="G159" s="215" t="str">
        <f t="shared" ca="1" si="27"/>
        <v/>
      </c>
      <c r="H159" s="215" t="str">
        <f t="shared" ca="1" si="28"/>
        <v/>
      </c>
      <c r="I159" s="215" t="str">
        <f t="shared" ca="1" si="29"/>
        <v/>
      </c>
      <c r="J159" s="215" t="str">
        <f t="shared" ca="1" si="30"/>
        <v/>
      </c>
      <c r="K159" s="215" t="str">
        <f t="shared" ca="1" si="31"/>
        <v/>
      </c>
      <c r="L159" s="215" t="str">
        <f t="shared" ca="1" si="32"/>
        <v/>
      </c>
      <c r="M159" s="215" t="str">
        <f t="shared" ca="1" si="33"/>
        <v/>
      </c>
    </row>
    <row r="160" spans="2:13" ht="16.5" thickTop="1" thickBot="1" x14ac:dyDescent="0.3">
      <c r="B160" s="214" t="str">
        <f>IF(SOMMAIRE!A160="","",SOMMAIRE!A160)</f>
        <v/>
      </c>
      <c r="C160" s="215" t="str">
        <f t="shared" ca="1" si="23"/>
        <v/>
      </c>
      <c r="D160" s="215" t="str">
        <f t="shared" ca="1" si="24"/>
        <v/>
      </c>
      <c r="E160" s="215" t="str">
        <f t="shared" ca="1" si="25"/>
        <v/>
      </c>
      <c r="F160" s="215" t="str">
        <f t="shared" ca="1" si="26"/>
        <v/>
      </c>
      <c r="G160" s="215" t="str">
        <f t="shared" ca="1" si="27"/>
        <v/>
      </c>
      <c r="H160" s="215" t="str">
        <f t="shared" ca="1" si="28"/>
        <v/>
      </c>
      <c r="I160" s="215" t="str">
        <f t="shared" ca="1" si="29"/>
        <v/>
      </c>
      <c r="J160" s="215" t="str">
        <f t="shared" ca="1" si="30"/>
        <v/>
      </c>
      <c r="K160" s="215" t="str">
        <f t="shared" ca="1" si="31"/>
        <v/>
      </c>
      <c r="L160" s="215" t="str">
        <f t="shared" ca="1" si="32"/>
        <v/>
      </c>
      <c r="M160" s="215" t="str">
        <f t="shared" ca="1" si="33"/>
        <v/>
      </c>
    </row>
    <row r="161" spans="2:13" ht="16.5" thickTop="1" thickBot="1" x14ac:dyDescent="0.3">
      <c r="B161" s="214" t="str">
        <f>IF(SOMMAIRE!A161="","",SOMMAIRE!A161)</f>
        <v/>
      </c>
      <c r="C161" s="215" t="str">
        <f t="shared" ca="1" si="23"/>
        <v/>
      </c>
      <c r="D161" s="215" t="str">
        <f t="shared" ca="1" si="24"/>
        <v/>
      </c>
      <c r="E161" s="215" t="str">
        <f t="shared" ca="1" si="25"/>
        <v/>
      </c>
      <c r="F161" s="215" t="str">
        <f t="shared" ca="1" si="26"/>
        <v/>
      </c>
      <c r="G161" s="215" t="str">
        <f t="shared" ca="1" si="27"/>
        <v/>
      </c>
      <c r="H161" s="215" t="str">
        <f t="shared" ca="1" si="28"/>
        <v/>
      </c>
      <c r="I161" s="215" t="str">
        <f t="shared" ca="1" si="29"/>
        <v/>
      </c>
      <c r="J161" s="215" t="str">
        <f t="shared" ca="1" si="30"/>
        <v/>
      </c>
      <c r="K161" s="215" t="str">
        <f t="shared" ca="1" si="31"/>
        <v/>
      </c>
      <c r="L161" s="215" t="str">
        <f t="shared" ca="1" si="32"/>
        <v/>
      </c>
      <c r="M161" s="215" t="str">
        <f t="shared" ca="1" si="33"/>
        <v/>
      </c>
    </row>
    <row r="162" spans="2:13" ht="16.5" thickTop="1" thickBot="1" x14ac:dyDescent="0.3">
      <c r="B162" s="214" t="str">
        <f>IF(SOMMAIRE!A162="","",SOMMAIRE!A162)</f>
        <v/>
      </c>
      <c r="C162" s="215" t="str">
        <f t="shared" ca="1" si="23"/>
        <v/>
      </c>
      <c r="D162" s="215" t="str">
        <f t="shared" ca="1" si="24"/>
        <v/>
      </c>
      <c r="E162" s="215" t="str">
        <f t="shared" ca="1" si="25"/>
        <v/>
      </c>
      <c r="F162" s="215" t="str">
        <f t="shared" ca="1" si="26"/>
        <v/>
      </c>
      <c r="G162" s="215" t="str">
        <f t="shared" ca="1" si="27"/>
        <v/>
      </c>
      <c r="H162" s="215" t="str">
        <f t="shared" ca="1" si="28"/>
        <v/>
      </c>
      <c r="I162" s="215" t="str">
        <f t="shared" ca="1" si="29"/>
        <v/>
      </c>
      <c r="J162" s="215" t="str">
        <f t="shared" ca="1" si="30"/>
        <v/>
      </c>
      <c r="K162" s="215" t="str">
        <f t="shared" ca="1" si="31"/>
        <v/>
      </c>
      <c r="L162" s="215" t="str">
        <f t="shared" ca="1" si="32"/>
        <v/>
      </c>
      <c r="M162" s="215" t="str">
        <f t="shared" ca="1" si="33"/>
        <v/>
      </c>
    </row>
    <row r="163" spans="2:13" ht="16.5" thickTop="1" thickBot="1" x14ac:dyDescent="0.3">
      <c r="B163" s="214" t="str">
        <f>IF(SOMMAIRE!A163="","",SOMMAIRE!A163)</f>
        <v/>
      </c>
      <c r="C163" s="215" t="str">
        <f t="shared" ca="1" si="23"/>
        <v/>
      </c>
      <c r="D163" s="215" t="str">
        <f t="shared" ca="1" si="24"/>
        <v/>
      </c>
      <c r="E163" s="215" t="str">
        <f t="shared" ca="1" si="25"/>
        <v/>
      </c>
      <c r="F163" s="215" t="str">
        <f t="shared" ca="1" si="26"/>
        <v/>
      </c>
      <c r="G163" s="215" t="str">
        <f t="shared" ca="1" si="27"/>
        <v/>
      </c>
      <c r="H163" s="215" t="str">
        <f t="shared" ca="1" si="28"/>
        <v/>
      </c>
      <c r="I163" s="215" t="str">
        <f t="shared" ca="1" si="29"/>
        <v/>
      </c>
      <c r="J163" s="215" t="str">
        <f t="shared" ca="1" si="30"/>
        <v/>
      </c>
      <c r="K163" s="215" t="str">
        <f t="shared" ca="1" si="31"/>
        <v/>
      </c>
      <c r="L163" s="215" t="str">
        <f t="shared" ca="1" si="32"/>
        <v/>
      </c>
      <c r="M163" s="215" t="str">
        <f t="shared" ca="1" si="33"/>
        <v/>
      </c>
    </row>
    <row r="164" spans="2:13" ht="16.5" thickTop="1" thickBot="1" x14ac:dyDescent="0.3">
      <c r="B164" s="214" t="str">
        <f>IF(SOMMAIRE!A164="","",SOMMAIRE!A164)</f>
        <v/>
      </c>
      <c r="C164" s="215" t="str">
        <f t="shared" ca="1" si="23"/>
        <v/>
      </c>
      <c r="D164" s="215" t="str">
        <f t="shared" ca="1" si="24"/>
        <v/>
      </c>
      <c r="E164" s="215" t="str">
        <f t="shared" ca="1" si="25"/>
        <v/>
      </c>
      <c r="F164" s="215" t="str">
        <f t="shared" ca="1" si="26"/>
        <v/>
      </c>
      <c r="G164" s="215" t="str">
        <f t="shared" ca="1" si="27"/>
        <v/>
      </c>
      <c r="H164" s="215" t="str">
        <f t="shared" ca="1" si="28"/>
        <v/>
      </c>
      <c r="I164" s="215" t="str">
        <f t="shared" ca="1" si="29"/>
        <v/>
      </c>
      <c r="J164" s="215" t="str">
        <f t="shared" ca="1" si="30"/>
        <v/>
      </c>
      <c r="K164" s="215" t="str">
        <f t="shared" ca="1" si="31"/>
        <v/>
      </c>
      <c r="L164" s="215" t="str">
        <f t="shared" ca="1" si="32"/>
        <v/>
      </c>
      <c r="M164" s="215" t="str">
        <f t="shared" ca="1" si="33"/>
        <v/>
      </c>
    </row>
    <row r="165" spans="2:13" ht="16.5" thickTop="1" thickBot="1" x14ac:dyDescent="0.3">
      <c r="B165" s="214" t="str">
        <f>IF(SOMMAIRE!A165="","",SOMMAIRE!A165)</f>
        <v/>
      </c>
      <c r="C165" s="215" t="str">
        <f t="shared" ca="1" si="23"/>
        <v/>
      </c>
      <c r="D165" s="215" t="str">
        <f t="shared" ca="1" si="24"/>
        <v/>
      </c>
      <c r="E165" s="215" t="str">
        <f t="shared" ca="1" si="25"/>
        <v/>
      </c>
      <c r="F165" s="215" t="str">
        <f t="shared" ca="1" si="26"/>
        <v/>
      </c>
      <c r="G165" s="215" t="str">
        <f t="shared" ca="1" si="27"/>
        <v/>
      </c>
      <c r="H165" s="215" t="str">
        <f t="shared" ca="1" si="28"/>
        <v/>
      </c>
      <c r="I165" s="215" t="str">
        <f t="shared" ca="1" si="29"/>
        <v/>
      </c>
      <c r="J165" s="215" t="str">
        <f t="shared" ca="1" si="30"/>
        <v/>
      </c>
      <c r="K165" s="215" t="str">
        <f t="shared" ca="1" si="31"/>
        <v/>
      </c>
      <c r="L165" s="215" t="str">
        <f t="shared" ca="1" si="32"/>
        <v/>
      </c>
      <c r="M165" s="215" t="str">
        <f t="shared" ca="1" si="33"/>
        <v/>
      </c>
    </row>
    <row r="166" spans="2:13" ht="16.5" thickTop="1" thickBot="1" x14ac:dyDescent="0.3">
      <c r="B166" s="214" t="str">
        <f>IF(SOMMAIRE!A166="","",SOMMAIRE!A166)</f>
        <v/>
      </c>
      <c r="C166" s="215" t="str">
        <f t="shared" ca="1" si="23"/>
        <v/>
      </c>
      <c r="D166" s="215" t="str">
        <f t="shared" ca="1" si="24"/>
        <v/>
      </c>
      <c r="E166" s="215" t="str">
        <f t="shared" ca="1" si="25"/>
        <v/>
      </c>
      <c r="F166" s="215" t="str">
        <f t="shared" ca="1" si="26"/>
        <v/>
      </c>
      <c r="G166" s="215" t="str">
        <f t="shared" ca="1" si="27"/>
        <v/>
      </c>
      <c r="H166" s="215" t="str">
        <f t="shared" ca="1" si="28"/>
        <v/>
      </c>
      <c r="I166" s="215" t="str">
        <f t="shared" ca="1" si="29"/>
        <v/>
      </c>
      <c r="J166" s="215" t="str">
        <f t="shared" ca="1" si="30"/>
        <v/>
      </c>
      <c r="K166" s="215" t="str">
        <f t="shared" ca="1" si="31"/>
        <v/>
      </c>
      <c r="L166" s="215" t="str">
        <f t="shared" ca="1" si="32"/>
        <v/>
      </c>
      <c r="M166" s="215" t="str">
        <f t="shared" ca="1" si="33"/>
        <v/>
      </c>
    </row>
    <row r="167" spans="2:13" ht="16.5" thickTop="1" thickBot="1" x14ac:dyDescent="0.3">
      <c r="B167" s="214" t="str">
        <f>IF(SOMMAIRE!A167="","",SOMMAIRE!A167)</f>
        <v/>
      </c>
      <c r="C167" s="215" t="str">
        <f t="shared" ca="1" si="23"/>
        <v/>
      </c>
      <c r="D167" s="215" t="str">
        <f t="shared" ca="1" si="24"/>
        <v/>
      </c>
      <c r="E167" s="215" t="str">
        <f t="shared" ca="1" si="25"/>
        <v/>
      </c>
      <c r="F167" s="215" t="str">
        <f t="shared" ca="1" si="26"/>
        <v/>
      </c>
      <c r="G167" s="215" t="str">
        <f t="shared" ca="1" si="27"/>
        <v/>
      </c>
      <c r="H167" s="215" t="str">
        <f t="shared" ca="1" si="28"/>
        <v/>
      </c>
      <c r="I167" s="215" t="str">
        <f t="shared" ca="1" si="29"/>
        <v/>
      </c>
      <c r="J167" s="215" t="str">
        <f t="shared" ca="1" si="30"/>
        <v/>
      </c>
      <c r="K167" s="215" t="str">
        <f t="shared" ca="1" si="31"/>
        <v/>
      </c>
      <c r="L167" s="215" t="str">
        <f t="shared" ca="1" si="32"/>
        <v/>
      </c>
      <c r="M167" s="215" t="str">
        <f t="shared" ca="1" si="33"/>
        <v/>
      </c>
    </row>
    <row r="168" spans="2:13" ht="16.5" thickTop="1" thickBot="1" x14ac:dyDescent="0.3">
      <c r="B168" s="214" t="str">
        <f>IF(SOMMAIRE!A168="","",SOMMAIRE!A168)</f>
        <v/>
      </c>
      <c r="C168" s="215" t="str">
        <f t="shared" ca="1" si="23"/>
        <v/>
      </c>
      <c r="D168" s="215" t="str">
        <f t="shared" ca="1" si="24"/>
        <v/>
      </c>
      <c r="E168" s="215" t="str">
        <f t="shared" ca="1" si="25"/>
        <v/>
      </c>
      <c r="F168" s="215" t="str">
        <f t="shared" ca="1" si="26"/>
        <v/>
      </c>
      <c r="G168" s="215" t="str">
        <f t="shared" ca="1" si="27"/>
        <v/>
      </c>
      <c r="H168" s="215" t="str">
        <f t="shared" ca="1" si="28"/>
        <v/>
      </c>
      <c r="I168" s="215" t="str">
        <f t="shared" ca="1" si="29"/>
        <v/>
      </c>
      <c r="J168" s="215" t="str">
        <f t="shared" ca="1" si="30"/>
        <v/>
      </c>
      <c r="K168" s="215" t="str">
        <f t="shared" ca="1" si="31"/>
        <v/>
      </c>
      <c r="L168" s="215" t="str">
        <f t="shared" ca="1" si="32"/>
        <v/>
      </c>
      <c r="M168" s="215" t="str">
        <f t="shared" ca="1" si="33"/>
        <v/>
      </c>
    </row>
    <row r="169" spans="2:13" ht="16.5" thickTop="1" thickBot="1" x14ac:dyDescent="0.3">
      <c r="B169" s="214" t="str">
        <f>IF(SOMMAIRE!A169="","",SOMMAIRE!A169)</f>
        <v/>
      </c>
      <c r="C169" s="215" t="str">
        <f t="shared" ca="1" si="23"/>
        <v/>
      </c>
      <c r="D169" s="215" t="str">
        <f t="shared" ca="1" si="24"/>
        <v/>
      </c>
      <c r="E169" s="215" t="str">
        <f t="shared" ca="1" si="25"/>
        <v/>
      </c>
      <c r="F169" s="215" t="str">
        <f t="shared" ca="1" si="26"/>
        <v/>
      </c>
      <c r="G169" s="215" t="str">
        <f t="shared" ca="1" si="27"/>
        <v/>
      </c>
      <c r="H169" s="215" t="str">
        <f t="shared" ca="1" si="28"/>
        <v/>
      </c>
      <c r="I169" s="215" t="str">
        <f t="shared" ca="1" si="29"/>
        <v/>
      </c>
      <c r="J169" s="215" t="str">
        <f t="shared" ca="1" si="30"/>
        <v/>
      </c>
      <c r="K169" s="215" t="str">
        <f t="shared" ca="1" si="31"/>
        <v/>
      </c>
      <c r="L169" s="215" t="str">
        <f t="shared" ca="1" si="32"/>
        <v/>
      </c>
      <c r="M169" s="215" t="str">
        <f t="shared" ca="1" si="33"/>
        <v/>
      </c>
    </row>
    <row r="170" spans="2:13" ht="16.5" thickTop="1" thickBot="1" x14ac:dyDescent="0.3">
      <c r="B170" s="214" t="str">
        <f>IF(SOMMAIRE!A170="","",SOMMAIRE!A170)</f>
        <v/>
      </c>
      <c r="C170" s="215" t="str">
        <f t="shared" ca="1" si="23"/>
        <v/>
      </c>
      <c r="D170" s="215" t="str">
        <f t="shared" ca="1" si="24"/>
        <v/>
      </c>
      <c r="E170" s="215" t="str">
        <f t="shared" ca="1" si="25"/>
        <v/>
      </c>
      <c r="F170" s="215" t="str">
        <f t="shared" ca="1" si="26"/>
        <v/>
      </c>
      <c r="G170" s="215" t="str">
        <f t="shared" ca="1" si="27"/>
        <v/>
      </c>
      <c r="H170" s="215" t="str">
        <f t="shared" ca="1" si="28"/>
        <v/>
      </c>
      <c r="I170" s="215" t="str">
        <f t="shared" ca="1" si="29"/>
        <v/>
      </c>
      <c r="J170" s="215" t="str">
        <f t="shared" ca="1" si="30"/>
        <v/>
      </c>
      <c r="K170" s="215" t="str">
        <f t="shared" ca="1" si="31"/>
        <v/>
      </c>
      <c r="L170" s="215" t="str">
        <f t="shared" ca="1" si="32"/>
        <v/>
      </c>
      <c r="M170" s="215" t="str">
        <f t="shared" ca="1" si="33"/>
        <v/>
      </c>
    </row>
    <row r="171" spans="2:13" ht="16.5" thickTop="1" thickBot="1" x14ac:dyDescent="0.3">
      <c r="B171" s="214" t="str">
        <f>IF(SOMMAIRE!A171="","",SOMMAIRE!A171)</f>
        <v/>
      </c>
      <c r="C171" s="215" t="str">
        <f t="shared" ca="1" si="23"/>
        <v/>
      </c>
      <c r="D171" s="215" t="str">
        <f t="shared" ca="1" si="24"/>
        <v/>
      </c>
      <c r="E171" s="215" t="str">
        <f t="shared" ca="1" si="25"/>
        <v/>
      </c>
      <c r="F171" s="215" t="str">
        <f t="shared" ca="1" si="26"/>
        <v/>
      </c>
      <c r="G171" s="215" t="str">
        <f t="shared" ca="1" si="27"/>
        <v/>
      </c>
      <c r="H171" s="215" t="str">
        <f t="shared" ca="1" si="28"/>
        <v/>
      </c>
      <c r="I171" s="215" t="str">
        <f t="shared" ca="1" si="29"/>
        <v/>
      </c>
      <c r="J171" s="215" t="str">
        <f t="shared" ca="1" si="30"/>
        <v/>
      </c>
      <c r="K171" s="215" t="str">
        <f t="shared" ca="1" si="31"/>
        <v/>
      </c>
      <c r="L171" s="215" t="str">
        <f t="shared" ca="1" si="32"/>
        <v/>
      </c>
      <c r="M171" s="215" t="str">
        <f t="shared" ca="1" si="33"/>
        <v/>
      </c>
    </row>
    <row r="172" spans="2:13" ht="16.5" thickTop="1" thickBot="1" x14ac:dyDescent="0.3">
      <c r="B172" s="214" t="str">
        <f>IF(SOMMAIRE!A172="","",SOMMAIRE!A172)</f>
        <v/>
      </c>
      <c r="C172" s="215" t="str">
        <f t="shared" ca="1" si="23"/>
        <v/>
      </c>
      <c r="D172" s="215" t="str">
        <f t="shared" ca="1" si="24"/>
        <v/>
      </c>
      <c r="E172" s="215" t="str">
        <f t="shared" ca="1" si="25"/>
        <v/>
      </c>
      <c r="F172" s="215" t="str">
        <f t="shared" ca="1" si="26"/>
        <v/>
      </c>
      <c r="G172" s="215" t="str">
        <f t="shared" ca="1" si="27"/>
        <v/>
      </c>
      <c r="H172" s="215" t="str">
        <f t="shared" ca="1" si="28"/>
        <v/>
      </c>
      <c r="I172" s="215" t="str">
        <f t="shared" ca="1" si="29"/>
        <v/>
      </c>
      <c r="J172" s="215" t="str">
        <f t="shared" ca="1" si="30"/>
        <v/>
      </c>
      <c r="K172" s="215" t="str">
        <f t="shared" ca="1" si="31"/>
        <v/>
      </c>
      <c r="L172" s="215" t="str">
        <f t="shared" ca="1" si="32"/>
        <v/>
      </c>
      <c r="M172" s="215" t="str">
        <f t="shared" ca="1" si="33"/>
        <v/>
      </c>
    </row>
    <row r="173" spans="2:13" ht="16.5" thickTop="1" thickBot="1" x14ac:dyDescent="0.3">
      <c r="B173" s="214" t="str">
        <f>IF(SOMMAIRE!A173="","",SOMMAIRE!A173)</f>
        <v/>
      </c>
      <c r="C173" s="215" t="str">
        <f t="shared" ca="1" si="23"/>
        <v/>
      </c>
      <c r="D173" s="215" t="str">
        <f t="shared" ca="1" si="24"/>
        <v/>
      </c>
      <c r="E173" s="215" t="str">
        <f t="shared" ca="1" si="25"/>
        <v/>
      </c>
      <c r="F173" s="215" t="str">
        <f t="shared" ca="1" si="26"/>
        <v/>
      </c>
      <c r="G173" s="215" t="str">
        <f t="shared" ca="1" si="27"/>
        <v/>
      </c>
      <c r="H173" s="215" t="str">
        <f t="shared" ca="1" si="28"/>
        <v/>
      </c>
      <c r="I173" s="215" t="str">
        <f t="shared" ca="1" si="29"/>
        <v/>
      </c>
      <c r="J173" s="215" t="str">
        <f t="shared" ca="1" si="30"/>
        <v/>
      </c>
      <c r="K173" s="215" t="str">
        <f t="shared" ca="1" si="31"/>
        <v/>
      </c>
      <c r="L173" s="215" t="str">
        <f t="shared" ca="1" si="32"/>
        <v/>
      </c>
      <c r="M173" s="215" t="str">
        <f t="shared" ca="1" si="33"/>
        <v/>
      </c>
    </row>
    <row r="174" spans="2:13" ht="16.5" thickTop="1" thickBot="1" x14ac:dyDescent="0.3">
      <c r="B174" s="214" t="str">
        <f>IF(SOMMAIRE!A174="","",SOMMAIRE!A174)</f>
        <v/>
      </c>
      <c r="C174" s="215" t="str">
        <f t="shared" ca="1" si="23"/>
        <v/>
      </c>
      <c r="D174" s="215" t="str">
        <f t="shared" ca="1" si="24"/>
        <v/>
      </c>
      <c r="E174" s="215" t="str">
        <f t="shared" ca="1" si="25"/>
        <v/>
      </c>
      <c r="F174" s="215" t="str">
        <f t="shared" ca="1" si="26"/>
        <v/>
      </c>
      <c r="G174" s="215" t="str">
        <f t="shared" ca="1" si="27"/>
        <v/>
      </c>
      <c r="H174" s="215" t="str">
        <f t="shared" ca="1" si="28"/>
        <v/>
      </c>
      <c r="I174" s="215" t="str">
        <f t="shared" ca="1" si="29"/>
        <v/>
      </c>
      <c r="J174" s="215" t="str">
        <f t="shared" ca="1" si="30"/>
        <v/>
      </c>
      <c r="K174" s="215" t="str">
        <f t="shared" ca="1" si="31"/>
        <v/>
      </c>
      <c r="L174" s="215" t="str">
        <f t="shared" ca="1" si="32"/>
        <v/>
      </c>
      <c r="M174" s="215" t="str">
        <f t="shared" ca="1" si="33"/>
        <v/>
      </c>
    </row>
    <row r="175" spans="2:13" ht="16.5" thickTop="1" thickBot="1" x14ac:dyDescent="0.3">
      <c r="B175" s="214" t="str">
        <f>IF(SOMMAIRE!A175="","",SOMMAIRE!A175)</f>
        <v/>
      </c>
      <c r="C175" s="215" t="str">
        <f t="shared" ca="1" si="23"/>
        <v/>
      </c>
      <c r="D175" s="215" t="str">
        <f t="shared" ca="1" si="24"/>
        <v/>
      </c>
      <c r="E175" s="215" t="str">
        <f t="shared" ca="1" si="25"/>
        <v/>
      </c>
      <c r="F175" s="215" t="str">
        <f t="shared" ca="1" si="26"/>
        <v/>
      </c>
      <c r="G175" s="215" t="str">
        <f t="shared" ca="1" si="27"/>
        <v/>
      </c>
      <c r="H175" s="215" t="str">
        <f t="shared" ca="1" si="28"/>
        <v/>
      </c>
      <c r="I175" s="215" t="str">
        <f t="shared" ca="1" si="29"/>
        <v/>
      </c>
      <c r="J175" s="215" t="str">
        <f t="shared" ca="1" si="30"/>
        <v/>
      </c>
      <c r="K175" s="215" t="str">
        <f t="shared" ca="1" si="31"/>
        <v/>
      </c>
      <c r="L175" s="215" t="str">
        <f t="shared" ca="1" si="32"/>
        <v/>
      </c>
      <c r="M175" s="215" t="str">
        <f t="shared" ca="1" si="33"/>
        <v/>
      </c>
    </row>
    <row r="176" spans="2:13" ht="16.5" thickTop="1" thickBot="1" x14ac:dyDescent="0.3">
      <c r="B176" s="214" t="str">
        <f>IF(SOMMAIRE!A176="","",SOMMAIRE!A176)</f>
        <v/>
      </c>
      <c r="C176" s="215" t="str">
        <f t="shared" ca="1" si="23"/>
        <v/>
      </c>
      <c r="D176" s="215" t="str">
        <f t="shared" ca="1" si="24"/>
        <v/>
      </c>
      <c r="E176" s="215" t="str">
        <f t="shared" ca="1" si="25"/>
        <v/>
      </c>
      <c r="F176" s="215" t="str">
        <f t="shared" ca="1" si="26"/>
        <v/>
      </c>
      <c r="G176" s="215" t="str">
        <f t="shared" ca="1" si="27"/>
        <v/>
      </c>
      <c r="H176" s="215" t="str">
        <f t="shared" ca="1" si="28"/>
        <v/>
      </c>
      <c r="I176" s="215" t="str">
        <f t="shared" ca="1" si="29"/>
        <v/>
      </c>
      <c r="J176" s="215" t="str">
        <f t="shared" ca="1" si="30"/>
        <v/>
      </c>
      <c r="K176" s="215" t="str">
        <f t="shared" ca="1" si="31"/>
        <v/>
      </c>
      <c r="L176" s="215" t="str">
        <f t="shared" ca="1" si="32"/>
        <v/>
      </c>
      <c r="M176" s="215" t="str">
        <f t="shared" ca="1" si="33"/>
        <v/>
      </c>
    </row>
    <row r="177" spans="2:13" ht="16.5" thickTop="1" thickBot="1" x14ac:dyDescent="0.3">
      <c r="B177" s="214" t="str">
        <f>IF(SOMMAIRE!A177="","",SOMMAIRE!A177)</f>
        <v/>
      </c>
      <c r="C177" s="215" t="str">
        <f t="shared" ca="1" si="23"/>
        <v/>
      </c>
      <c r="D177" s="215" t="str">
        <f t="shared" ca="1" si="24"/>
        <v/>
      </c>
      <c r="E177" s="215" t="str">
        <f t="shared" ca="1" si="25"/>
        <v/>
      </c>
      <c r="F177" s="215" t="str">
        <f t="shared" ca="1" si="26"/>
        <v/>
      </c>
      <c r="G177" s="215" t="str">
        <f t="shared" ca="1" si="27"/>
        <v/>
      </c>
      <c r="H177" s="215" t="str">
        <f t="shared" ca="1" si="28"/>
        <v/>
      </c>
      <c r="I177" s="215" t="str">
        <f t="shared" ca="1" si="29"/>
        <v/>
      </c>
      <c r="J177" s="215" t="str">
        <f t="shared" ca="1" si="30"/>
        <v/>
      </c>
      <c r="K177" s="215" t="str">
        <f t="shared" ca="1" si="31"/>
        <v/>
      </c>
      <c r="L177" s="215" t="str">
        <f t="shared" ca="1" si="32"/>
        <v/>
      </c>
      <c r="M177" s="215" t="str">
        <f t="shared" ca="1" si="33"/>
        <v/>
      </c>
    </row>
    <row r="178" spans="2:13" ht="16.5" thickTop="1" thickBot="1" x14ac:dyDescent="0.3">
      <c r="B178" s="214" t="str">
        <f>IF(SOMMAIRE!A178="","",SOMMAIRE!A178)</f>
        <v/>
      </c>
      <c r="C178" s="215" t="str">
        <f t="shared" ca="1" si="23"/>
        <v/>
      </c>
      <c r="D178" s="215" t="str">
        <f t="shared" ca="1" si="24"/>
        <v/>
      </c>
      <c r="E178" s="215" t="str">
        <f t="shared" ca="1" si="25"/>
        <v/>
      </c>
      <c r="F178" s="215" t="str">
        <f t="shared" ca="1" si="26"/>
        <v/>
      </c>
      <c r="G178" s="215" t="str">
        <f t="shared" ca="1" si="27"/>
        <v/>
      </c>
      <c r="H178" s="215" t="str">
        <f t="shared" ca="1" si="28"/>
        <v/>
      </c>
      <c r="I178" s="215" t="str">
        <f t="shared" ca="1" si="29"/>
        <v/>
      </c>
      <c r="J178" s="215" t="str">
        <f t="shared" ca="1" si="30"/>
        <v/>
      </c>
      <c r="K178" s="215" t="str">
        <f t="shared" ca="1" si="31"/>
        <v/>
      </c>
      <c r="L178" s="215" t="str">
        <f t="shared" ca="1" si="32"/>
        <v/>
      </c>
      <c r="M178" s="215" t="str">
        <f t="shared" ca="1" si="33"/>
        <v/>
      </c>
    </row>
    <row r="179" spans="2:13" ht="16.5" thickTop="1" thickBot="1" x14ac:dyDescent="0.3">
      <c r="B179" s="214" t="str">
        <f>IF(SOMMAIRE!A179="","",SOMMAIRE!A179)</f>
        <v/>
      </c>
      <c r="C179" s="215" t="str">
        <f t="shared" ca="1" si="23"/>
        <v/>
      </c>
      <c r="D179" s="215" t="str">
        <f t="shared" ca="1" si="24"/>
        <v/>
      </c>
      <c r="E179" s="215" t="str">
        <f t="shared" ca="1" si="25"/>
        <v/>
      </c>
      <c r="F179" s="215" t="str">
        <f t="shared" ca="1" si="26"/>
        <v/>
      </c>
      <c r="G179" s="215" t="str">
        <f t="shared" ca="1" si="27"/>
        <v/>
      </c>
      <c r="H179" s="215" t="str">
        <f t="shared" ca="1" si="28"/>
        <v/>
      </c>
      <c r="I179" s="215" t="str">
        <f t="shared" ca="1" si="29"/>
        <v/>
      </c>
      <c r="J179" s="215" t="str">
        <f t="shared" ca="1" si="30"/>
        <v/>
      </c>
      <c r="K179" s="215" t="str">
        <f t="shared" ca="1" si="31"/>
        <v/>
      </c>
      <c r="L179" s="215" t="str">
        <f t="shared" ca="1" si="32"/>
        <v/>
      </c>
      <c r="M179" s="215" t="str">
        <f t="shared" ca="1" si="33"/>
        <v/>
      </c>
    </row>
    <row r="180" spans="2:13" ht="16.5" thickTop="1" thickBot="1" x14ac:dyDescent="0.3">
      <c r="B180" s="214" t="str">
        <f>IF(SOMMAIRE!A180="","",SOMMAIRE!A180)</f>
        <v/>
      </c>
      <c r="C180" s="215" t="str">
        <f t="shared" ca="1" si="23"/>
        <v/>
      </c>
      <c r="D180" s="215" t="str">
        <f t="shared" ca="1" si="24"/>
        <v/>
      </c>
      <c r="E180" s="215" t="str">
        <f t="shared" ca="1" si="25"/>
        <v/>
      </c>
      <c r="F180" s="215" t="str">
        <f t="shared" ca="1" si="26"/>
        <v/>
      </c>
      <c r="G180" s="215" t="str">
        <f t="shared" ca="1" si="27"/>
        <v/>
      </c>
      <c r="H180" s="215" t="str">
        <f t="shared" ca="1" si="28"/>
        <v/>
      </c>
      <c r="I180" s="215" t="str">
        <f t="shared" ca="1" si="29"/>
        <v/>
      </c>
      <c r="J180" s="215" t="str">
        <f t="shared" ca="1" si="30"/>
        <v/>
      </c>
      <c r="K180" s="215" t="str">
        <f t="shared" ca="1" si="31"/>
        <v/>
      </c>
      <c r="L180" s="215" t="str">
        <f t="shared" ca="1" si="32"/>
        <v/>
      </c>
      <c r="M180" s="215" t="str">
        <f t="shared" ca="1" si="33"/>
        <v/>
      </c>
    </row>
    <row r="181" spans="2:13" ht="16.5" thickTop="1" thickBot="1" x14ac:dyDescent="0.3">
      <c r="B181" s="214" t="str">
        <f>IF(SOMMAIRE!A181="","",SOMMAIRE!A181)</f>
        <v/>
      </c>
      <c r="C181" s="215" t="str">
        <f t="shared" ca="1" si="23"/>
        <v/>
      </c>
      <c r="D181" s="215" t="str">
        <f t="shared" ca="1" si="24"/>
        <v/>
      </c>
      <c r="E181" s="215" t="str">
        <f t="shared" ca="1" si="25"/>
        <v/>
      </c>
      <c r="F181" s="215" t="str">
        <f t="shared" ca="1" si="26"/>
        <v/>
      </c>
      <c r="G181" s="215" t="str">
        <f t="shared" ca="1" si="27"/>
        <v/>
      </c>
      <c r="H181" s="215" t="str">
        <f t="shared" ca="1" si="28"/>
        <v/>
      </c>
      <c r="I181" s="215" t="str">
        <f t="shared" ca="1" si="29"/>
        <v/>
      </c>
      <c r="J181" s="215" t="str">
        <f t="shared" ca="1" si="30"/>
        <v/>
      </c>
      <c r="K181" s="215" t="str">
        <f t="shared" ca="1" si="31"/>
        <v/>
      </c>
      <c r="L181" s="215" t="str">
        <f t="shared" ca="1" si="32"/>
        <v/>
      </c>
      <c r="M181" s="215" t="str">
        <f t="shared" ca="1" si="33"/>
        <v/>
      </c>
    </row>
    <row r="182" spans="2:13" ht="16.5" thickTop="1" thickBot="1" x14ac:dyDescent="0.3">
      <c r="B182" s="214" t="str">
        <f>IF(SOMMAIRE!A182="","",SOMMAIRE!A182)</f>
        <v/>
      </c>
      <c r="C182" s="215" t="str">
        <f t="shared" ca="1" si="23"/>
        <v/>
      </c>
      <c r="D182" s="215" t="str">
        <f t="shared" ca="1" si="24"/>
        <v/>
      </c>
      <c r="E182" s="215" t="str">
        <f t="shared" ca="1" si="25"/>
        <v/>
      </c>
      <c r="F182" s="215" t="str">
        <f t="shared" ca="1" si="26"/>
        <v/>
      </c>
      <c r="G182" s="215" t="str">
        <f t="shared" ca="1" si="27"/>
        <v/>
      </c>
      <c r="H182" s="215" t="str">
        <f t="shared" ca="1" si="28"/>
        <v/>
      </c>
      <c r="I182" s="215" t="str">
        <f t="shared" ca="1" si="29"/>
        <v/>
      </c>
      <c r="J182" s="215" t="str">
        <f t="shared" ca="1" si="30"/>
        <v/>
      </c>
      <c r="K182" s="215" t="str">
        <f t="shared" ca="1" si="31"/>
        <v/>
      </c>
      <c r="L182" s="215" t="str">
        <f t="shared" ca="1" si="32"/>
        <v/>
      </c>
      <c r="M182" s="215" t="str">
        <f t="shared" ca="1" si="33"/>
        <v/>
      </c>
    </row>
    <row r="183" spans="2:13" ht="16.5" thickTop="1" thickBot="1" x14ac:dyDescent="0.3">
      <c r="B183" s="214" t="str">
        <f>IF(SOMMAIRE!A183="","",SOMMAIRE!A183)</f>
        <v/>
      </c>
      <c r="C183" s="215" t="str">
        <f t="shared" ca="1" si="23"/>
        <v/>
      </c>
      <c r="D183" s="215" t="str">
        <f t="shared" ca="1" si="24"/>
        <v/>
      </c>
      <c r="E183" s="215" t="str">
        <f t="shared" ca="1" si="25"/>
        <v/>
      </c>
      <c r="F183" s="215" t="str">
        <f t="shared" ca="1" si="26"/>
        <v/>
      </c>
      <c r="G183" s="215" t="str">
        <f t="shared" ca="1" si="27"/>
        <v/>
      </c>
      <c r="H183" s="215" t="str">
        <f t="shared" ca="1" si="28"/>
        <v/>
      </c>
      <c r="I183" s="215" t="str">
        <f t="shared" ca="1" si="29"/>
        <v/>
      </c>
      <c r="J183" s="215" t="str">
        <f t="shared" ca="1" si="30"/>
        <v/>
      </c>
      <c r="K183" s="215" t="str">
        <f t="shared" ca="1" si="31"/>
        <v/>
      </c>
      <c r="L183" s="215" t="str">
        <f t="shared" ca="1" si="32"/>
        <v/>
      </c>
      <c r="M183" s="215" t="str">
        <f t="shared" ca="1" si="33"/>
        <v/>
      </c>
    </row>
    <row r="184" spans="2:13" ht="16.5" thickTop="1" thickBot="1" x14ac:dyDescent="0.3">
      <c r="B184" s="214" t="str">
        <f>IF(SOMMAIRE!A184="","",SOMMAIRE!A184)</f>
        <v/>
      </c>
      <c r="C184" s="215" t="str">
        <f t="shared" ca="1" si="23"/>
        <v/>
      </c>
      <c r="D184" s="215" t="str">
        <f t="shared" ca="1" si="24"/>
        <v/>
      </c>
      <c r="E184" s="215" t="str">
        <f t="shared" ca="1" si="25"/>
        <v/>
      </c>
      <c r="F184" s="215" t="str">
        <f t="shared" ca="1" si="26"/>
        <v/>
      </c>
      <c r="G184" s="215" t="str">
        <f t="shared" ca="1" si="27"/>
        <v/>
      </c>
      <c r="H184" s="215" t="str">
        <f t="shared" ca="1" si="28"/>
        <v/>
      </c>
      <c r="I184" s="215" t="str">
        <f t="shared" ca="1" si="29"/>
        <v/>
      </c>
      <c r="J184" s="215" t="str">
        <f t="shared" ca="1" si="30"/>
        <v/>
      </c>
      <c r="K184" s="215" t="str">
        <f t="shared" ca="1" si="31"/>
        <v/>
      </c>
      <c r="L184" s="215" t="str">
        <f t="shared" ca="1" si="32"/>
        <v/>
      </c>
      <c r="M184" s="215" t="str">
        <f t="shared" ca="1" si="33"/>
        <v/>
      </c>
    </row>
    <row r="185" spans="2:13" ht="16.5" thickTop="1" thickBot="1" x14ac:dyDescent="0.3">
      <c r="B185" s="214" t="str">
        <f>IF(SOMMAIRE!A185="","",SOMMAIRE!A185)</f>
        <v/>
      </c>
      <c r="C185" s="215" t="str">
        <f t="shared" ca="1" si="23"/>
        <v/>
      </c>
      <c r="D185" s="215" t="str">
        <f t="shared" ca="1" si="24"/>
        <v/>
      </c>
      <c r="E185" s="215" t="str">
        <f t="shared" ca="1" si="25"/>
        <v/>
      </c>
      <c r="F185" s="215" t="str">
        <f t="shared" ca="1" si="26"/>
        <v/>
      </c>
      <c r="G185" s="215" t="str">
        <f t="shared" ca="1" si="27"/>
        <v/>
      </c>
      <c r="H185" s="215" t="str">
        <f t="shared" ca="1" si="28"/>
        <v/>
      </c>
      <c r="I185" s="215" t="str">
        <f t="shared" ca="1" si="29"/>
        <v/>
      </c>
      <c r="J185" s="215" t="str">
        <f t="shared" ca="1" si="30"/>
        <v/>
      </c>
      <c r="K185" s="215" t="str">
        <f t="shared" ca="1" si="31"/>
        <v/>
      </c>
      <c r="L185" s="215" t="str">
        <f t="shared" ca="1" si="32"/>
        <v/>
      </c>
      <c r="M185" s="215" t="str">
        <f t="shared" ca="1" si="33"/>
        <v/>
      </c>
    </row>
    <row r="186" spans="2:13" ht="16.5" thickTop="1" thickBot="1" x14ac:dyDescent="0.3">
      <c r="B186" s="214" t="str">
        <f>IF(SOMMAIRE!A186="","",SOMMAIRE!A186)</f>
        <v/>
      </c>
      <c r="C186" s="215" t="str">
        <f t="shared" ca="1" si="23"/>
        <v/>
      </c>
      <c r="D186" s="215" t="str">
        <f t="shared" ca="1" si="24"/>
        <v/>
      </c>
      <c r="E186" s="215" t="str">
        <f t="shared" ca="1" si="25"/>
        <v/>
      </c>
      <c r="F186" s="215" t="str">
        <f t="shared" ca="1" si="26"/>
        <v/>
      </c>
      <c r="G186" s="215" t="str">
        <f t="shared" ca="1" si="27"/>
        <v/>
      </c>
      <c r="H186" s="215" t="str">
        <f t="shared" ca="1" si="28"/>
        <v/>
      </c>
      <c r="I186" s="215" t="str">
        <f t="shared" ca="1" si="29"/>
        <v/>
      </c>
      <c r="J186" s="215" t="str">
        <f t="shared" ca="1" si="30"/>
        <v/>
      </c>
      <c r="K186" s="215" t="str">
        <f t="shared" ca="1" si="31"/>
        <v/>
      </c>
      <c r="L186" s="215" t="str">
        <f t="shared" ca="1" si="32"/>
        <v/>
      </c>
      <c r="M186" s="215" t="str">
        <f t="shared" ca="1" si="33"/>
        <v/>
      </c>
    </row>
    <row r="187" spans="2:13" ht="16.5" thickTop="1" thickBot="1" x14ac:dyDescent="0.3">
      <c r="B187" s="214" t="str">
        <f>IF(SOMMAIRE!A187="","",SOMMAIRE!A187)</f>
        <v/>
      </c>
      <c r="C187" s="215" t="str">
        <f t="shared" ca="1" si="23"/>
        <v/>
      </c>
      <c r="D187" s="215" t="str">
        <f t="shared" ca="1" si="24"/>
        <v/>
      </c>
      <c r="E187" s="215" t="str">
        <f t="shared" ca="1" si="25"/>
        <v/>
      </c>
      <c r="F187" s="215" t="str">
        <f t="shared" ca="1" si="26"/>
        <v/>
      </c>
      <c r="G187" s="215" t="str">
        <f t="shared" ca="1" si="27"/>
        <v/>
      </c>
      <c r="H187" s="215" t="str">
        <f t="shared" ca="1" si="28"/>
        <v/>
      </c>
      <c r="I187" s="215" t="str">
        <f t="shared" ca="1" si="29"/>
        <v/>
      </c>
      <c r="J187" s="215" t="str">
        <f t="shared" ca="1" si="30"/>
        <v/>
      </c>
      <c r="K187" s="215" t="str">
        <f t="shared" ca="1" si="31"/>
        <v/>
      </c>
      <c r="L187" s="215" t="str">
        <f t="shared" ca="1" si="32"/>
        <v/>
      </c>
      <c r="M187" s="215" t="str">
        <f t="shared" ca="1" si="33"/>
        <v/>
      </c>
    </row>
    <row r="188" spans="2:13" ht="16.5" thickTop="1" thickBot="1" x14ac:dyDescent="0.3">
      <c r="B188" s="214" t="str">
        <f>IF(SOMMAIRE!A188="","",SOMMAIRE!A188)</f>
        <v/>
      </c>
      <c r="C188" s="215" t="str">
        <f t="shared" ca="1" si="23"/>
        <v/>
      </c>
      <c r="D188" s="215" t="str">
        <f t="shared" ca="1" si="24"/>
        <v/>
      </c>
      <c r="E188" s="215" t="str">
        <f t="shared" ca="1" si="25"/>
        <v/>
      </c>
      <c r="F188" s="215" t="str">
        <f t="shared" ca="1" si="26"/>
        <v/>
      </c>
      <c r="G188" s="215" t="str">
        <f t="shared" ca="1" si="27"/>
        <v/>
      </c>
      <c r="H188" s="215" t="str">
        <f t="shared" ca="1" si="28"/>
        <v/>
      </c>
      <c r="I188" s="215" t="str">
        <f t="shared" ca="1" si="29"/>
        <v/>
      </c>
      <c r="J188" s="215" t="str">
        <f t="shared" ca="1" si="30"/>
        <v/>
      </c>
      <c r="K188" s="215" t="str">
        <f t="shared" ca="1" si="31"/>
        <v/>
      </c>
      <c r="L188" s="215" t="str">
        <f t="shared" ca="1" si="32"/>
        <v/>
      </c>
      <c r="M188" s="215" t="str">
        <f t="shared" ca="1" si="33"/>
        <v/>
      </c>
    </row>
    <row r="189" spans="2:13" ht="16.5" thickTop="1" thickBot="1" x14ac:dyDescent="0.3">
      <c r="B189" s="214" t="str">
        <f>IF(SOMMAIRE!A189="","",SOMMAIRE!A189)</f>
        <v/>
      </c>
      <c r="C189" s="215" t="str">
        <f t="shared" ca="1" si="23"/>
        <v/>
      </c>
      <c r="D189" s="215" t="str">
        <f t="shared" ca="1" si="24"/>
        <v/>
      </c>
      <c r="E189" s="215" t="str">
        <f t="shared" ca="1" si="25"/>
        <v/>
      </c>
      <c r="F189" s="215" t="str">
        <f t="shared" ca="1" si="26"/>
        <v/>
      </c>
      <c r="G189" s="215" t="str">
        <f t="shared" ca="1" si="27"/>
        <v/>
      </c>
      <c r="H189" s="215" t="str">
        <f t="shared" ca="1" si="28"/>
        <v/>
      </c>
      <c r="I189" s="215" t="str">
        <f t="shared" ca="1" si="29"/>
        <v/>
      </c>
      <c r="J189" s="215" t="str">
        <f t="shared" ca="1" si="30"/>
        <v/>
      </c>
      <c r="K189" s="215" t="str">
        <f t="shared" ca="1" si="31"/>
        <v/>
      </c>
      <c r="L189" s="215" t="str">
        <f t="shared" ca="1" si="32"/>
        <v/>
      </c>
      <c r="M189" s="215" t="str">
        <f t="shared" ca="1" si="33"/>
        <v/>
      </c>
    </row>
    <row r="190" spans="2:13" ht="16.5" thickTop="1" thickBot="1" x14ac:dyDescent="0.3">
      <c r="B190" s="214" t="str">
        <f>IF(SOMMAIRE!A190="","",SOMMAIRE!A190)</f>
        <v/>
      </c>
      <c r="C190" s="215" t="str">
        <f t="shared" ca="1" si="23"/>
        <v/>
      </c>
      <c r="D190" s="215" t="str">
        <f t="shared" ca="1" si="24"/>
        <v/>
      </c>
      <c r="E190" s="215" t="str">
        <f t="shared" ca="1" si="25"/>
        <v/>
      </c>
      <c r="F190" s="215" t="str">
        <f t="shared" ca="1" si="26"/>
        <v/>
      </c>
      <c r="G190" s="215" t="str">
        <f t="shared" ca="1" si="27"/>
        <v/>
      </c>
      <c r="H190" s="215" t="str">
        <f t="shared" ca="1" si="28"/>
        <v/>
      </c>
      <c r="I190" s="215" t="str">
        <f t="shared" ca="1" si="29"/>
        <v/>
      </c>
      <c r="J190" s="215" t="str">
        <f t="shared" ca="1" si="30"/>
        <v/>
      </c>
      <c r="K190" s="215" t="str">
        <f t="shared" ca="1" si="31"/>
        <v/>
      </c>
      <c r="L190" s="215" t="str">
        <f t="shared" ca="1" si="32"/>
        <v/>
      </c>
      <c r="M190" s="215" t="str">
        <f t="shared" ca="1" si="33"/>
        <v/>
      </c>
    </row>
    <row r="191" spans="2:13" ht="16.5" thickTop="1" thickBot="1" x14ac:dyDescent="0.3">
      <c r="B191" s="214" t="str">
        <f>IF(SOMMAIRE!A191="","",SOMMAIRE!A191)</f>
        <v/>
      </c>
      <c r="C191" s="215" t="str">
        <f t="shared" ca="1" si="23"/>
        <v/>
      </c>
      <c r="D191" s="215" t="str">
        <f t="shared" ca="1" si="24"/>
        <v/>
      </c>
      <c r="E191" s="215" t="str">
        <f t="shared" ca="1" si="25"/>
        <v/>
      </c>
      <c r="F191" s="215" t="str">
        <f t="shared" ca="1" si="26"/>
        <v/>
      </c>
      <c r="G191" s="215" t="str">
        <f t="shared" ca="1" si="27"/>
        <v/>
      </c>
      <c r="H191" s="215" t="str">
        <f t="shared" ca="1" si="28"/>
        <v/>
      </c>
      <c r="I191" s="215" t="str">
        <f t="shared" ca="1" si="29"/>
        <v/>
      </c>
      <c r="J191" s="215" t="str">
        <f t="shared" ca="1" si="30"/>
        <v/>
      </c>
      <c r="K191" s="215" t="str">
        <f t="shared" ca="1" si="31"/>
        <v/>
      </c>
      <c r="L191" s="215" t="str">
        <f t="shared" ca="1" si="32"/>
        <v/>
      </c>
      <c r="M191" s="215" t="str">
        <f t="shared" ca="1" si="33"/>
        <v/>
      </c>
    </row>
    <row r="192" spans="2:13" ht="16.5" thickTop="1" thickBot="1" x14ac:dyDescent="0.3">
      <c r="B192" s="214" t="str">
        <f>IF(SOMMAIRE!A192="","",SOMMAIRE!A192)</f>
        <v/>
      </c>
      <c r="C192" s="215" t="str">
        <f t="shared" ca="1" si="23"/>
        <v/>
      </c>
      <c r="D192" s="215" t="str">
        <f t="shared" ca="1" si="24"/>
        <v/>
      </c>
      <c r="E192" s="215" t="str">
        <f t="shared" ca="1" si="25"/>
        <v/>
      </c>
      <c r="F192" s="215" t="str">
        <f t="shared" ca="1" si="26"/>
        <v/>
      </c>
      <c r="G192" s="215" t="str">
        <f t="shared" ca="1" si="27"/>
        <v/>
      </c>
      <c r="H192" s="215" t="str">
        <f t="shared" ca="1" si="28"/>
        <v/>
      </c>
      <c r="I192" s="215" t="str">
        <f t="shared" ca="1" si="29"/>
        <v/>
      </c>
      <c r="J192" s="215" t="str">
        <f t="shared" ca="1" si="30"/>
        <v/>
      </c>
      <c r="K192" s="215" t="str">
        <f t="shared" ca="1" si="31"/>
        <v/>
      </c>
      <c r="L192" s="215" t="str">
        <f t="shared" ca="1" si="32"/>
        <v/>
      </c>
      <c r="M192" s="215" t="str">
        <f t="shared" ca="1" si="33"/>
        <v/>
      </c>
    </row>
    <row r="193" spans="2:16" ht="16.5" thickTop="1" thickBot="1" x14ac:dyDescent="0.3">
      <c r="B193" s="214" t="str">
        <f>IF(SOMMAIRE!A193="","",SOMMAIRE!A193)</f>
        <v/>
      </c>
      <c r="C193" s="215" t="str">
        <f t="shared" ca="1" si="23"/>
        <v/>
      </c>
      <c r="D193" s="215" t="str">
        <f t="shared" ca="1" si="24"/>
        <v/>
      </c>
      <c r="E193" s="215" t="str">
        <f t="shared" ca="1" si="25"/>
        <v/>
      </c>
      <c r="F193" s="215" t="str">
        <f t="shared" ca="1" si="26"/>
        <v/>
      </c>
      <c r="G193" s="215" t="str">
        <f t="shared" ca="1" si="27"/>
        <v/>
      </c>
      <c r="H193" s="215" t="str">
        <f t="shared" ca="1" si="28"/>
        <v/>
      </c>
      <c r="I193" s="215" t="str">
        <f t="shared" ca="1" si="29"/>
        <v/>
      </c>
      <c r="J193" s="215" t="str">
        <f t="shared" ca="1" si="30"/>
        <v/>
      </c>
      <c r="K193" s="215" t="str">
        <f t="shared" ca="1" si="31"/>
        <v/>
      </c>
      <c r="L193" s="215" t="str">
        <f t="shared" ca="1" si="32"/>
        <v/>
      </c>
      <c r="M193" s="215" t="str">
        <f t="shared" ca="1" si="33"/>
        <v/>
      </c>
    </row>
    <row r="194" spans="2:16" ht="16.5" thickTop="1" thickBot="1" x14ac:dyDescent="0.3">
      <c r="B194" s="214" t="str">
        <f>IF(SOMMAIRE!A194="","",SOMMAIRE!A194)</f>
        <v/>
      </c>
      <c r="C194" s="215" t="str">
        <f t="shared" ca="1" si="23"/>
        <v/>
      </c>
      <c r="D194" s="215" t="str">
        <f t="shared" ca="1" si="24"/>
        <v/>
      </c>
      <c r="E194" s="215" t="str">
        <f t="shared" ca="1" si="25"/>
        <v/>
      </c>
      <c r="F194" s="215" t="str">
        <f t="shared" ca="1" si="26"/>
        <v/>
      </c>
      <c r="G194" s="215" t="str">
        <f t="shared" ca="1" si="27"/>
        <v/>
      </c>
      <c r="H194" s="215" t="str">
        <f t="shared" ca="1" si="28"/>
        <v/>
      </c>
      <c r="I194" s="215" t="str">
        <f t="shared" ca="1" si="29"/>
        <v/>
      </c>
      <c r="J194" s="215" t="str">
        <f t="shared" ca="1" si="30"/>
        <v/>
      </c>
      <c r="K194" s="215" t="str">
        <f t="shared" ca="1" si="31"/>
        <v/>
      </c>
      <c r="L194" s="215" t="str">
        <f t="shared" ca="1" si="32"/>
        <v/>
      </c>
      <c r="M194" s="215" t="str">
        <f t="shared" ca="1" si="33"/>
        <v/>
      </c>
    </row>
    <row r="195" spans="2:16" ht="16.5" thickTop="1" thickBot="1" x14ac:dyDescent="0.3">
      <c r="B195" s="214" t="str">
        <f>IF(SOMMAIRE!A195="","",SOMMAIRE!A195)</f>
        <v/>
      </c>
      <c r="C195" s="215" t="str">
        <f t="shared" ca="1" si="23"/>
        <v/>
      </c>
      <c r="D195" s="215" t="str">
        <f t="shared" ca="1" si="24"/>
        <v/>
      </c>
      <c r="E195" s="215" t="str">
        <f t="shared" ca="1" si="25"/>
        <v/>
      </c>
      <c r="F195" s="215" t="str">
        <f t="shared" ca="1" si="26"/>
        <v/>
      </c>
      <c r="G195" s="215" t="str">
        <f t="shared" ca="1" si="27"/>
        <v/>
      </c>
      <c r="H195" s="215" t="str">
        <f t="shared" ca="1" si="28"/>
        <v/>
      </c>
      <c r="I195" s="215" t="str">
        <f t="shared" ca="1" si="29"/>
        <v/>
      </c>
      <c r="J195" s="215" t="str">
        <f t="shared" ca="1" si="30"/>
        <v/>
      </c>
      <c r="K195" s="215" t="str">
        <f t="shared" ca="1" si="31"/>
        <v/>
      </c>
      <c r="L195" s="215" t="str">
        <f t="shared" ca="1" si="32"/>
        <v/>
      </c>
      <c r="M195" s="215" t="str">
        <f t="shared" ca="1" si="33"/>
        <v/>
      </c>
    </row>
    <row r="196" spans="2:16" ht="16.5" thickTop="1" thickBot="1" x14ac:dyDescent="0.3">
      <c r="B196" s="214" t="str">
        <f>IF(SOMMAIRE!A196="","",SOMMAIRE!A196)</f>
        <v/>
      </c>
      <c r="C196" s="215" t="str">
        <f t="shared" ca="1" si="23"/>
        <v/>
      </c>
      <c r="D196" s="215" t="str">
        <f t="shared" ca="1" si="24"/>
        <v/>
      </c>
      <c r="E196" s="215" t="str">
        <f t="shared" ca="1" si="25"/>
        <v/>
      </c>
      <c r="F196" s="215" t="str">
        <f t="shared" ca="1" si="26"/>
        <v/>
      </c>
      <c r="G196" s="215" t="str">
        <f t="shared" ca="1" si="27"/>
        <v/>
      </c>
      <c r="H196" s="215" t="str">
        <f t="shared" ca="1" si="28"/>
        <v/>
      </c>
      <c r="I196" s="215" t="str">
        <f t="shared" ca="1" si="29"/>
        <v/>
      </c>
      <c r="J196" s="215" t="str">
        <f t="shared" ca="1" si="30"/>
        <v/>
      </c>
      <c r="K196" s="215" t="str">
        <f t="shared" ca="1" si="31"/>
        <v/>
      </c>
      <c r="L196" s="215" t="str">
        <f t="shared" ca="1" si="32"/>
        <v/>
      </c>
      <c r="M196" s="215" t="str">
        <f t="shared" ca="1" si="33"/>
        <v/>
      </c>
    </row>
    <row r="197" spans="2:16" ht="16.5" thickTop="1" thickBot="1" x14ac:dyDescent="0.3">
      <c r="B197" s="214" t="str">
        <f>IF(SOMMAIRE!A197="","",SOMMAIRE!A197)</f>
        <v/>
      </c>
      <c r="C197" s="215" t="str">
        <f t="shared" ca="1" si="23"/>
        <v/>
      </c>
      <c r="D197" s="215" t="str">
        <f t="shared" ca="1" si="24"/>
        <v/>
      </c>
      <c r="E197" s="215" t="str">
        <f t="shared" ca="1" si="25"/>
        <v/>
      </c>
      <c r="F197" s="215" t="str">
        <f t="shared" ca="1" si="26"/>
        <v/>
      </c>
      <c r="G197" s="215" t="str">
        <f t="shared" ca="1" si="27"/>
        <v/>
      </c>
      <c r="H197" s="215" t="str">
        <f t="shared" ca="1" si="28"/>
        <v/>
      </c>
      <c r="I197" s="215" t="str">
        <f t="shared" ca="1" si="29"/>
        <v/>
      </c>
      <c r="J197" s="215" t="str">
        <f t="shared" ca="1" si="30"/>
        <v/>
      </c>
      <c r="K197" s="215" t="str">
        <f t="shared" ca="1" si="31"/>
        <v/>
      </c>
      <c r="L197" s="215" t="str">
        <f t="shared" ca="1" si="32"/>
        <v/>
      </c>
      <c r="M197" s="215" t="str">
        <f t="shared" ca="1" si="33"/>
        <v/>
      </c>
    </row>
    <row r="198" spans="2:16" ht="16.5" thickTop="1" thickBot="1" x14ac:dyDescent="0.3">
      <c r="B198" s="214" t="str">
        <f>IF(SOMMAIRE!A198="","",SOMMAIRE!A198)</f>
        <v/>
      </c>
      <c r="C198" s="215" t="str">
        <f t="shared" ca="1" si="23"/>
        <v/>
      </c>
      <c r="D198" s="215" t="str">
        <f t="shared" ca="1" si="24"/>
        <v/>
      </c>
      <c r="E198" s="215" t="str">
        <f t="shared" ca="1" si="25"/>
        <v/>
      </c>
      <c r="F198" s="215" t="str">
        <f t="shared" ca="1" si="26"/>
        <v/>
      </c>
      <c r="G198" s="215" t="str">
        <f t="shared" ca="1" si="27"/>
        <v/>
      </c>
      <c r="H198" s="215" t="str">
        <f t="shared" ca="1" si="28"/>
        <v/>
      </c>
      <c r="I198" s="215" t="str">
        <f t="shared" ca="1" si="29"/>
        <v/>
      </c>
      <c r="J198" s="215" t="str">
        <f t="shared" ca="1" si="30"/>
        <v/>
      </c>
      <c r="K198" s="215" t="str">
        <f t="shared" ca="1" si="31"/>
        <v/>
      </c>
      <c r="L198" s="215" t="str">
        <f t="shared" ca="1" si="32"/>
        <v/>
      </c>
      <c r="M198" s="215" t="str">
        <f t="shared" ca="1" si="33"/>
        <v/>
      </c>
    </row>
    <row r="199" spans="2:16" ht="16.5" thickTop="1" thickBot="1" x14ac:dyDescent="0.3">
      <c r="B199" s="214" t="str">
        <f>IF(SOMMAIRE!A199="","",SOMMAIRE!A199)</f>
        <v/>
      </c>
      <c r="C199" s="215" t="str">
        <f t="shared" ref="C199:C262" ca="1" si="34">IF($B199="","",INDIRECT(CONCATENATE("'",$B199,"'!D4"),TRUE))</f>
        <v/>
      </c>
      <c r="D199" s="215" t="str">
        <f t="shared" ref="D199:D262" ca="1" si="35">IF($B199="","",INDIRECT(CONCATENATE("'",$B199,"'!$an$17"),TRUE))</f>
        <v/>
      </c>
      <c r="E199" s="215" t="str">
        <f t="shared" ref="E199:E262" ca="1" si="36">IF($B199="","",INDIRECT(CONCATENATE("'",$B199,"'!$AN$18"),TRUE))</f>
        <v/>
      </c>
      <c r="F199" s="215" t="str">
        <f t="shared" ref="F199:F262" ca="1" si="37">IF($B199="","",INDIRECT(CONCATENATE("'",$B199,"'!$AP$17"),TRUE)+INDIRECT(CONCATENATE("'",$B199,"'!$AP$18")))</f>
        <v/>
      </c>
      <c r="G199" s="215" t="str">
        <f t="shared" ref="G199:G262" ca="1" si="38">IF($B199="","",INDIRECT(CONCATENATE("'",$B199,"'!$AP$22"),TRUE)-F199)</f>
        <v/>
      </c>
      <c r="H199" s="215" t="str">
        <f t="shared" ref="H199:H262" ca="1" si="39">IF($B199="","",INDIRECT(CONCATENATE("'",$B199,"'!$AP$43"),TRUE))</f>
        <v/>
      </c>
      <c r="I199" s="215" t="str">
        <f t="shared" ref="I199:I262" ca="1" si="40">IF($B199="","",INDIRECT(CONCATENATE("'",$B199,"'!$AP$67"),TRUE))</f>
        <v/>
      </c>
      <c r="J199" s="215" t="str">
        <f t="shared" ref="J199:J262" ca="1" si="41">IF($B199="","",INDIRECT(CONCATENATE("'",$B199,"'!$AP$70"),TRUE))</f>
        <v/>
      </c>
      <c r="K199" s="215" t="str">
        <f t="shared" ref="K199:K262" ca="1" si="42">IF($B199="","",INDIRECT(CONCATENATE("'",$B199,"'!$AP$71"),TRUE))</f>
        <v/>
      </c>
      <c r="L199" s="215" t="str">
        <f t="shared" ref="L199:L262" ca="1" si="43">IF($B199="","",INDIRECT(CONCATENATE("'",$B199,"'!$AP$72"),TRUE))</f>
        <v/>
      </c>
      <c r="M199" s="215" t="str">
        <f t="shared" ref="M199:M262" ca="1" si="44">IF($B199="","",INDIRECT(CONCATENATE("'",$B199,"'!$AP$73"),TRUE))</f>
        <v/>
      </c>
    </row>
    <row r="200" spans="2:16" ht="16.5" thickTop="1" thickBot="1" x14ac:dyDescent="0.3">
      <c r="B200" s="214" t="str">
        <f>IF(SOMMAIRE!A200="","",SOMMAIRE!A200)</f>
        <v/>
      </c>
      <c r="C200" s="215" t="str">
        <f t="shared" ca="1" si="34"/>
        <v/>
      </c>
      <c r="D200" s="215" t="str">
        <f t="shared" ca="1" si="35"/>
        <v/>
      </c>
      <c r="E200" s="215" t="str">
        <f t="shared" ca="1" si="36"/>
        <v/>
      </c>
      <c r="F200" s="215" t="str">
        <f t="shared" ca="1" si="37"/>
        <v/>
      </c>
      <c r="G200" s="215" t="str">
        <f t="shared" ca="1" si="38"/>
        <v/>
      </c>
      <c r="H200" s="215" t="str">
        <f t="shared" ca="1" si="39"/>
        <v/>
      </c>
      <c r="I200" s="215" t="str">
        <f t="shared" ca="1" si="40"/>
        <v/>
      </c>
      <c r="J200" s="215" t="str">
        <f t="shared" ca="1" si="41"/>
        <v/>
      </c>
      <c r="K200" s="215" t="str">
        <f t="shared" ca="1" si="42"/>
        <v/>
      </c>
      <c r="L200" s="215" t="str">
        <f t="shared" ca="1" si="43"/>
        <v/>
      </c>
      <c r="M200" s="215" t="str">
        <f t="shared" ca="1" si="44"/>
        <v/>
      </c>
    </row>
    <row r="201" spans="2:16" ht="16.5" thickTop="1" thickBot="1" x14ac:dyDescent="0.3">
      <c r="B201" s="214" t="str">
        <f>IF(SOMMAIRE!A201="","",SOMMAIRE!A201)</f>
        <v/>
      </c>
      <c r="C201" s="215" t="str">
        <f t="shared" ca="1" si="34"/>
        <v/>
      </c>
      <c r="D201" s="215" t="str">
        <f t="shared" ca="1" si="35"/>
        <v/>
      </c>
      <c r="E201" s="215" t="str">
        <f t="shared" ca="1" si="36"/>
        <v/>
      </c>
      <c r="F201" s="215" t="str">
        <f t="shared" ca="1" si="37"/>
        <v/>
      </c>
      <c r="G201" s="215" t="str">
        <f t="shared" ca="1" si="38"/>
        <v/>
      </c>
      <c r="H201" s="215" t="str">
        <f t="shared" ca="1" si="39"/>
        <v/>
      </c>
      <c r="I201" s="215" t="str">
        <f t="shared" ca="1" si="40"/>
        <v/>
      </c>
      <c r="J201" s="215" t="str">
        <f t="shared" ca="1" si="41"/>
        <v/>
      </c>
      <c r="K201" s="215" t="str">
        <f t="shared" ca="1" si="42"/>
        <v/>
      </c>
      <c r="L201" s="215" t="str">
        <f t="shared" ca="1" si="43"/>
        <v/>
      </c>
      <c r="M201" s="215" t="str">
        <f t="shared" ca="1" si="44"/>
        <v/>
      </c>
    </row>
    <row r="202" spans="2:16" ht="16.5" thickTop="1" thickBot="1" x14ac:dyDescent="0.3">
      <c r="B202" s="214" t="str">
        <f>IF(SOMMAIRE!A202="","",SOMMAIRE!A202)</f>
        <v/>
      </c>
      <c r="C202" s="215" t="str">
        <f t="shared" ca="1" si="34"/>
        <v/>
      </c>
      <c r="D202" s="215" t="str">
        <f t="shared" ca="1" si="35"/>
        <v/>
      </c>
      <c r="E202" s="215" t="str">
        <f t="shared" ca="1" si="36"/>
        <v/>
      </c>
      <c r="F202" s="215" t="str">
        <f t="shared" ca="1" si="37"/>
        <v/>
      </c>
      <c r="G202" s="215" t="str">
        <f t="shared" ca="1" si="38"/>
        <v/>
      </c>
      <c r="H202" s="215" t="str">
        <f t="shared" ca="1" si="39"/>
        <v/>
      </c>
      <c r="I202" s="215" t="str">
        <f t="shared" ca="1" si="40"/>
        <v/>
      </c>
      <c r="J202" s="215" t="str">
        <f t="shared" ca="1" si="41"/>
        <v/>
      </c>
      <c r="K202" s="215" t="str">
        <f t="shared" ca="1" si="42"/>
        <v/>
      </c>
      <c r="L202" s="215" t="str">
        <f t="shared" ca="1" si="43"/>
        <v/>
      </c>
      <c r="M202" s="215" t="str">
        <f t="shared" ca="1" si="44"/>
        <v/>
      </c>
    </row>
    <row r="203" spans="2:16" ht="16.5" thickTop="1" thickBot="1" x14ac:dyDescent="0.3">
      <c r="B203" s="214" t="str">
        <f>IF(SOMMAIRE!A203="","",SOMMAIRE!A203)</f>
        <v/>
      </c>
      <c r="C203" s="215" t="str">
        <f t="shared" ca="1" si="34"/>
        <v/>
      </c>
      <c r="D203" s="215" t="str">
        <f t="shared" ca="1" si="35"/>
        <v/>
      </c>
      <c r="E203" s="215" t="str">
        <f t="shared" ca="1" si="36"/>
        <v/>
      </c>
      <c r="F203" s="215" t="str">
        <f t="shared" ca="1" si="37"/>
        <v/>
      </c>
      <c r="G203" s="215" t="str">
        <f t="shared" ca="1" si="38"/>
        <v/>
      </c>
      <c r="H203" s="215" t="str">
        <f t="shared" ca="1" si="39"/>
        <v/>
      </c>
      <c r="I203" s="215" t="str">
        <f t="shared" ca="1" si="40"/>
        <v/>
      </c>
      <c r="J203" s="215" t="str">
        <f t="shared" ca="1" si="41"/>
        <v/>
      </c>
      <c r="K203" s="215" t="str">
        <f t="shared" ca="1" si="42"/>
        <v/>
      </c>
      <c r="L203" s="215" t="str">
        <f t="shared" ca="1" si="43"/>
        <v/>
      </c>
      <c r="M203" s="215" t="str">
        <f t="shared" ca="1" si="44"/>
        <v/>
      </c>
    </row>
    <row r="204" spans="2:16" ht="16.5" thickTop="1" thickBot="1" x14ac:dyDescent="0.3">
      <c r="B204" s="214" t="str">
        <f>IF(SOMMAIRE!A204="","",SOMMAIRE!A204)</f>
        <v/>
      </c>
      <c r="C204" s="215" t="str">
        <f t="shared" ca="1" si="34"/>
        <v/>
      </c>
      <c r="D204" s="215" t="str">
        <f t="shared" ca="1" si="35"/>
        <v/>
      </c>
      <c r="E204" s="215" t="str">
        <f t="shared" ca="1" si="36"/>
        <v/>
      </c>
      <c r="F204" s="215" t="str">
        <f t="shared" ca="1" si="37"/>
        <v/>
      </c>
      <c r="G204" s="215" t="str">
        <f t="shared" ca="1" si="38"/>
        <v/>
      </c>
      <c r="H204" s="215" t="str">
        <f t="shared" ca="1" si="39"/>
        <v/>
      </c>
      <c r="I204" s="215" t="str">
        <f t="shared" ca="1" si="40"/>
        <v/>
      </c>
      <c r="J204" s="215" t="str">
        <f t="shared" ca="1" si="41"/>
        <v/>
      </c>
      <c r="K204" s="215" t="str">
        <f t="shared" ca="1" si="42"/>
        <v/>
      </c>
      <c r="L204" s="215" t="str">
        <f t="shared" ca="1" si="43"/>
        <v/>
      </c>
      <c r="M204" s="215" t="str">
        <f t="shared" ca="1" si="44"/>
        <v/>
      </c>
      <c r="P204" s="213"/>
    </row>
    <row r="205" spans="2:16" ht="16.5" thickTop="1" thickBot="1" x14ac:dyDescent="0.3">
      <c r="B205" s="214" t="str">
        <f>IF(SOMMAIRE!A205="","",SOMMAIRE!A205)</f>
        <v/>
      </c>
      <c r="C205" s="215" t="str">
        <f t="shared" ca="1" si="34"/>
        <v/>
      </c>
      <c r="D205" s="215" t="str">
        <f t="shared" ca="1" si="35"/>
        <v/>
      </c>
      <c r="E205" s="215" t="str">
        <f t="shared" ca="1" si="36"/>
        <v/>
      </c>
      <c r="F205" s="215" t="str">
        <f t="shared" ca="1" si="37"/>
        <v/>
      </c>
      <c r="G205" s="215" t="str">
        <f t="shared" ca="1" si="38"/>
        <v/>
      </c>
      <c r="H205" s="215" t="str">
        <f t="shared" ca="1" si="39"/>
        <v/>
      </c>
      <c r="I205" s="215" t="str">
        <f t="shared" ca="1" si="40"/>
        <v/>
      </c>
      <c r="J205" s="215" t="str">
        <f t="shared" ca="1" si="41"/>
        <v/>
      </c>
      <c r="K205" s="215" t="str">
        <f t="shared" ca="1" si="42"/>
        <v/>
      </c>
      <c r="L205" s="215" t="str">
        <f t="shared" ca="1" si="43"/>
        <v/>
      </c>
      <c r="M205" s="215" t="str">
        <f t="shared" ca="1" si="44"/>
        <v/>
      </c>
    </row>
    <row r="206" spans="2:16" ht="16.5" thickTop="1" thickBot="1" x14ac:dyDescent="0.3">
      <c r="B206" s="214" t="str">
        <f>IF(SOMMAIRE!A206="","",SOMMAIRE!A206)</f>
        <v/>
      </c>
      <c r="C206" s="215" t="str">
        <f t="shared" ca="1" si="34"/>
        <v/>
      </c>
      <c r="D206" s="215" t="str">
        <f t="shared" ca="1" si="35"/>
        <v/>
      </c>
      <c r="E206" s="215" t="str">
        <f t="shared" ca="1" si="36"/>
        <v/>
      </c>
      <c r="F206" s="215" t="str">
        <f t="shared" ca="1" si="37"/>
        <v/>
      </c>
      <c r="G206" s="215" t="str">
        <f t="shared" ca="1" si="38"/>
        <v/>
      </c>
      <c r="H206" s="215" t="str">
        <f t="shared" ca="1" si="39"/>
        <v/>
      </c>
      <c r="I206" s="215" t="str">
        <f t="shared" ca="1" si="40"/>
        <v/>
      </c>
      <c r="J206" s="215" t="str">
        <f t="shared" ca="1" si="41"/>
        <v/>
      </c>
      <c r="K206" s="215" t="str">
        <f t="shared" ca="1" si="42"/>
        <v/>
      </c>
      <c r="L206" s="215" t="str">
        <f t="shared" ca="1" si="43"/>
        <v/>
      </c>
      <c r="M206" s="215" t="str">
        <f t="shared" ca="1" si="44"/>
        <v/>
      </c>
    </row>
    <row r="207" spans="2:16" ht="16.5" thickTop="1" thickBot="1" x14ac:dyDescent="0.3">
      <c r="B207" s="214" t="str">
        <f>IF(SOMMAIRE!A207="","",SOMMAIRE!A207)</f>
        <v/>
      </c>
      <c r="C207" s="215" t="str">
        <f t="shared" ca="1" si="34"/>
        <v/>
      </c>
      <c r="D207" s="215" t="str">
        <f t="shared" ca="1" si="35"/>
        <v/>
      </c>
      <c r="E207" s="215" t="str">
        <f t="shared" ca="1" si="36"/>
        <v/>
      </c>
      <c r="F207" s="215" t="str">
        <f t="shared" ca="1" si="37"/>
        <v/>
      </c>
      <c r="G207" s="215" t="str">
        <f t="shared" ca="1" si="38"/>
        <v/>
      </c>
      <c r="H207" s="215" t="str">
        <f t="shared" ca="1" si="39"/>
        <v/>
      </c>
      <c r="I207" s="215" t="str">
        <f t="shared" ca="1" si="40"/>
        <v/>
      </c>
      <c r="J207" s="215" t="str">
        <f t="shared" ca="1" si="41"/>
        <v/>
      </c>
      <c r="K207" s="215" t="str">
        <f t="shared" ca="1" si="42"/>
        <v/>
      </c>
      <c r="L207" s="215" t="str">
        <f t="shared" ca="1" si="43"/>
        <v/>
      </c>
      <c r="M207" s="215" t="str">
        <f t="shared" ca="1" si="44"/>
        <v/>
      </c>
    </row>
    <row r="208" spans="2:16" ht="16.5" thickTop="1" thickBot="1" x14ac:dyDescent="0.3">
      <c r="B208" s="214" t="str">
        <f>IF(SOMMAIRE!A208="","",SOMMAIRE!A208)</f>
        <v/>
      </c>
      <c r="C208" s="215" t="str">
        <f t="shared" ca="1" si="34"/>
        <v/>
      </c>
      <c r="D208" s="215" t="str">
        <f t="shared" ca="1" si="35"/>
        <v/>
      </c>
      <c r="E208" s="215" t="str">
        <f t="shared" ca="1" si="36"/>
        <v/>
      </c>
      <c r="F208" s="215" t="str">
        <f t="shared" ca="1" si="37"/>
        <v/>
      </c>
      <c r="G208" s="215" t="str">
        <f t="shared" ca="1" si="38"/>
        <v/>
      </c>
      <c r="H208" s="215" t="str">
        <f t="shared" ca="1" si="39"/>
        <v/>
      </c>
      <c r="I208" s="215" t="str">
        <f t="shared" ca="1" si="40"/>
        <v/>
      </c>
      <c r="J208" s="215" t="str">
        <f t="shared" ca="1" si="41"/>
        <v/>
      </c>
      <c r="K208" s="215" t="str">
        <f t="shared" ca="1" si="42"/>
        <v/>
      </c>
      <c r="L208" s="215" t="str">
        <f t="shared" ca="1" si="43"/>
        <v/>
      </c>
      <c r="M208" s="215" t="str">
        <f t="shared" ca="1" si="44"/>
        <v/>
      </c>
    </row>
    <row r="209" spans="2:13" ht="16.5" thickTop="1" thickBot="1" x14ac:dyDescent="0.3">
      <c r="B209" s="214" t="str">
        <f>IF(SOMMAIRE!A209="","",SOMMAIRE!A209)</f>
        <v/>
      </c>
      <c r="C209" s="215" t="str">
        <f t="shared" ca="1" si="34"/>
        <v/>
      </c>
      <c r="D209" s="215" t="str">
        <f t="shared" ca="1" si="35"/>
        <v/>
      </c>
      <c r="E209" s="215" t="str">
        <f t="shared" ca="1" si="36"/>
        <v/>
      </c>
      <c r="F209" s="215" t="str">
        <f t="shared" ca="1" si="37"/>
        <v/>
      </c>
      <c r="G209" s="215" t="str">
        <f t="shared" ca="1" si="38"/>
        <v/>
      </c>
      <c r="H209" s="215" t="str">
        <f t="shared" ca="1" si="39"/>
        <v/>
      </c>
      <c r="I209" s="215" t="str">
        <f t="shared" ca="1" si="40"/>
        <v/>
      </c>
      <c r="J209" s="215" t="str">
        <f t="shared" ca="1" si="41"/>
        <v/>
      </c>
      <c r="K209" s="215" t="str">
        <f t="shared" ca="1" si="42"/>
        <v/>
      </c>
      <c r="L209" s="215" t="str">
        <f t="shared" ca="1" si="43"/>
        <v/>
      </c>
      <c r="M209" s="215" t="str">
        <f t="shared" ca="1" si="44"/>
        <v/>
      </c>
    </row>
    <row r="210" spans="2:13" ht="16.5" thickTop="1" thickBot="1" x14ac:dyDescent="0.3">
      <c r="B210" s="214" t="str">
        <f>IF(SOMMAIRE!A210="","",SOMMAIRE!A210)</f>
        <v/>
      </c>
      <c r="C210" s="215" t="str">
        <f t="shared" ca="1" si="34"/>
        <v/>
      </c>
      <c r="D210" s="215" t="str">
        <f t="shared" ca="1" si="35"/>
        <v/>
      </c>
      <c r="E210" s="215" t="str">
        <f t="shared" ca="1" si="36"/>
        <v/>
      </c>
      <c r="F210" s="215" t="str">
        <f t="shared" ca="1" si="37"/>
        <v/>
      </c>
      <c r="G210" s="215" t="str">
        <f t="shared" ca="1" si="38"/>
        <v/>
      </c>
      <c r="H210" s="215" t="str">
        <f t="shared" ca="1" si="39"/>
        <v/>
      </c>
      <c r="I210" s="215" t="str">
        <f t="shared" ca="1" si="40"/>
        <v/>
      </c>
      <c r="J210" s="215" t="str">
        <f t="shared" ca="1" si="41"/>
        <v/>
      </c>
      <c r="K210" s="215" t="str">
        <f t="shared" ca="1" si="42"/>
        <v/>
      </c>
      <c r="L210" s="215" t="str">
        <f t="shared" ca="1" si="43"/>
        <v/>
      </c>
      <c r="M210" s="215" t="str">
        <f t="shared" ca="1" si="44"/>
        <v/>
      </c>
    </row>
    <row r="211" spans="2:13" ht="16.5" thickTop="1" thickBot="1" x14ac:dyDescent="0.3">
      <c r="B211" s="214" t="str">
        <f>IF(SOMMAIRE!A211="","",SOMMAIRE!A211)</f>
        <v/>
      </c>
      <c r="C211" s="215" t="str">
        <f t="shared" ca="1" si="34"/>
        <v/>
      </c>
      <c r="D211" s="215" t="str">
        <f t="shared" ca="1" si="35"/>
        <v/>
      </c>
      <c r="E211" s="215" t="str">
        <f t="shared" ca="1" si="36"/>
        <v/>
      </c>
      <c r="F211" s="215" t="str">
        <f t="shared" ca="1" si="37"/>
        <v/>
      </c>
      <c r="G211" s="215" t="str">
        <f t="shared" ca="1" si="38"/>
        <v/>
      </c>
      <c r="H211" s="215" t="str">
        <f t="shared" ca="1" si="39"/>
        <v/>
      </c>
      <c r="I211" s="215" t="str">
        <f t="shared" ca="1" si="40"/>
        <v/>
      </c>
      <c r="J211" s="215" t="str">
        <f t="shared" ca="1" si="41"/>
        <v/>
      </c>
      <c r="K211" s="215" t="str">
        <f t="shared" ca="1" si="42"/>
        <v/>
      </c>
      <c r="L211" s="215" t="str">
        <f t="shared" ca="1" si="43"/>
        <v/>
      </c>
      <c r="M211" s="215" t="str">
        <f t="shared" ca="1" si="44"/>
        <v/>
      </c>
    </row>
    <row r="212" spans="2:13" ht="16.5" thickTop="1" thickBot="1" x14ac:dyDescent="0.3">
      <c r="B212" s="214" t="str">
        <f>IF(SOMMAIRE!A212="","",SOMMAIRE!A212)</f>
        <v/>
      </c>
      <c r="C212" s="215" t="str">
        <f t="shared" ca="1" si="34"/>
        <v/>
      </c>
      <c r="D212" s="215" t="str">
        <f t="shared" ca="1" si="35"/>
        <v/>
      </c>
      <c r="E212" s="215" t="str">
        <f t="shared" ca="1" si="36"/>
        <v/>
      </c>
      <c r="F212" s="215" t="str">
        <f t="shared" ca="1" si="37"/>
        <v/>
      </c>
      <c r="G212" s="215" t="str">
        <f t="shared" ca="1" si="38"/>
        <v/>
      </c>
      <c r="H212" s="215" t="str">
        <f t="shared" ca="1" si="39"/>
        <v/>
      </c>
      <c r="I212" s="215" t="str">
        <f t="shared" ca="1" si="40"/>
        <v/>
      </c>
      <c r="J212" s="215" t="str">
        <f t="shared" ca="1" si="41"/>
        <v/>
      </c>
      <c r="K212" s="215" t="str">
        <f t="shared" ca="1" si="42"/>
        <v/>
      </c>
      <c r="L212" s="215" t="str">
        <f t="shared" ca="1" si="43"/>
        <v/>
      </c>
      <c r="M212" s="215" t="str">
        <f t="shared" ca="1" si="44"/>
        <v/>
      </c>
    </row>
    <row r="213" spans="2:13" ht="16.5" thickTop="1" thickBot="1" x14ac:dyDescent="0.3">
      <c r="B213" s="214" t="str">
        <f>IF(SOMMAIRE!A213="","",SOMMAIRE!A213)</f>
        <v/>
      </c>
      <c r="C213" s="215" t="str">
        <f t="shared" ca="1" si="34"/>
        <v/>
      </c>
      <c r="D213" s="215" t="str">
        <f t="shared" ca="1" si="35"/>
        <v/>
      </c>
      <c r="E213" s="215" t="str">
        <f t="shared" ca="1" si="36"/>
        <v/>
      </c>
      <c r="F213" s="215" t="str">
        <f t="shared" ca="1" si="37"/>
        <v/>
      </c>
      <c r="G213" s="215" t="str">
        <f t="shared" ca="1" si="38"/>
        <v/>
      </c>
      <c r="H213" s="215" t="str">
        <f t="shared" ca="1" si="39"/>
        <v/>
      </c>
      <c r="I213" s="215" t="str">
        <f t="shared" ca="1" si="40"/>
        <v/>
      </c>
      <c r="J213" s="215" t="str">
        <f t="shared" ca="1" si="41"/>
        <v/>
      </c>
      <c r="K213" s="215" t="str">
        <f t="shared" ca="1" si="42"/>
        <v/>
      </c>
      <c r="L213" s="215" t="str">
        <f t="shared" ca="1" si="43"/>
        <v/>
      </c>
      <c r="M213" s="215" t="str">
        <f t="shared" ca="1" si="44"/>
        <v/>
      </c>
    </row>
    <row r="214" spans="2:13" ht="16.5" thickTop="1" thickBot="1" x14ac:dyDescent="0.3">
      <c r="B214" s="214" t="str">
        <f>IF(SOMMAIRE!A214="","",SOMMAIRE!A214)</f>
        <v/>
      </c>
      <c r="C214" s="215" t="str">
        <f t="shared" ca="1" si="34"/>
        <v/>
      </c>
      <c r="D214" s="215" t="str">
        <f t="shared" ca="1" si="35"/>
        <v/>
      </c>
      <c r="E214" s="215" t="str">
        <f t="shared" ca="1" si="36"/>
        <v/>
      </c>
      <c r="F214" s="215" t="str">
        <f t="shared" ca="1" si="37"/>
        <v/>
      </c>
      <c r="G214" s="215" t="str">
        <f t="shared" ca="1" si="38"/>
        <v/>
      </c>
      <c r="H214" s="215" t="str">
        <f t="shared" ca="1" si="39"/>
        <v/>
      </c>
      <c r="I214" s="215" t="str">
        <f t="shared" ca="1" si="40"/>
        <v/>
      </c>
      <c r="J214" s="215" t="str">
        <f t="shared" ca="1" si="41"/>
        <v/>
      </c>
      <c r="K214" s="215" t="str">
        <f t="shared" ca="1" si="42"/>
        <v/>
      </c>
      <c r="L214" s="215" t="str">
        <f t="shared" ca="1" si="43"/>
        <v/>
      </c>
      <c r="M214" s="215" t="str">
        <f t="shared" ca="1" si="44"/>
        <v/>
      </c>
    </row>
    <row r="215" spans="2:13" ht="16.5" thickTop="1" thickBot="1" x14ac:dyDescent="0.3">
      <c r="B215" s="214" t="str">
        <f>IF(SOMMAIRE!A215="","",SOMMAIRE!A215)</f>
        <v/>
      </c>
      <c r="C215" s="215" t="str">
        <f t="shared" ca="1" si="34"/>
        <v/>
      </c>
      <c r="D215" s="215" t="str">
        <f t="shared" ca="1" si="35"/>
        <v/>
      </c>
      <c r="E215" s="215" t="str">
        <f t="shared" ca="1" si="36"/>
        <v/>
      </c>
      <c r="F215" s="215" t="str">
        <f t="shared" ca="1" si="37"/>
        <v/>
      </c>
      <c r="G215" s="215" t="str">
        <f t="shared" ca="1" si="38"/>
        <v/>
      </c>
      <c r="H215" s="215" t="str">
        <f t="shared" ca="1" si="39"/>
        <v/>
      </c>
      <c r="I215" s="215" t="str">
        <f t="shared" ca="1" si="40"/>
        <v/>
      </c>
      <c r="J215" s="215" t="str">
        <f t="shared" ca="1" si="41"/>
        <v/>
      </c>
      <c r="K215" s="215" t="str">
        <f t="shared" ca="1" si="42"/>
        <v/>
      </c>
      <c r="L215" s="215" t="str">
        <f t="shared" ca="1" si="43"/>
        <v/>
      </c>
      <c r="M215" s="215" t="str">
        <f t="shared" ca="1" si="44"/>
        <v/>
      </c>
    </row>
    <row r="216" spans="2:13" ht="16.5" thickTop="1" thickBot="1" x14ac:dyDescent="0.3">
      <c r="B216" s="214" t="str">
        <f>IF(SOMMAIRE!A216="","",SOMMAIRE!A216)</f>
        <v/>
      </c>
      <c r="C216" s="215" t="str">
        <f t="shared" ca="1" si="34"/>
        <v/>
      </c>
      <c r="D216" s="215" t="str">
        <f t="shared" ca="1" si="35"/>
        <v/>
      </c>
      <c r="E216" s="215" t="str">
        <f t="shared" ca="1" si="36"/>
        <v/>
      </c>
      <c r="F216" s="215" t="str">
        <f t="shared" ca="1" si="37"/>
        <v/>
      </c>
      <c r="G216" s="215" t="str">
        <f t="shared" ca="1" si="38"/>
        <v/>
      </c>
      <c r="H216" s="215" t="str">
        <f t="shared" ca="1" si="39"/>
        <v/>
      </c>
      <c r="I216" s="215" t="str">
        <f t="shared" ca="1" si="40"/>
        <v/>
      </c>
      <c r="J216" s="215" t="str">
        <f t="shared" ca="1" si="41"/>
        <v/>
      </c>
      <c r="K216" s="215" t="str">
        <f t="shared" ca="1" si="42"/>
        <v/>
      </c>
      <c r="L216" s="215" t="str">
        <f t="shared" ca="1" si="43"/>
        <v/>
      </c>
      <c r="M216" s="215" t="str">
        <f t="shared" ca="1" si="44"/>
        <v/>
      </c>
    </row>
    <row r="217" spans="2:13" ht="16.5" thickTop="1" thickBot="1" x14ac:dyDescent="0.3">
      <c r="B217" s="214" t="str">
        <f>IF(SOMMAIRE!A217="","",SOMMAIRE!A217)</f>
        <v/>
      </c>
      <c r="C217" s="215" t="str">
        <f t="shared" ca="1" si="34"/>
        <v/>
      </c>
      <c r="D217" s="215" t="str">
        <f t="shared" ca="1" si="35"/>
        <v/>
      </c>
      <c r="E217" s="215" t="str">
        <f t="shared" ca="1" si="36"/>
        <v/>
      </c>
      <c r="F217" s="215" t="str">
        <f t="shared" ca="1" si="37"/>
        <v/>
      </c>
      <c r="G217" s="215" t="str">
        <f t="shared" ca="1" si="38"/>
        <v/>
      </c>
      <c r="H217" s="215" t="str">
        <f t="shared" ca="1" si="39"/>
        <v/>
      </c>
      <c r="I217" s="215" t="str">
        <f t="shared" ca="1" si="40"/>
        <v/>
      </c>
      <c r="J217" s="215" t="str">
        <f t="shared" ca="1" si="41"/>
        <v/>
      </c>
      <c r="K217" s="215" t="str">
        <f t="shared" ca="1" si="42"/>
        <v/>
      </c>
      <c r="L217" s="215" t="str">
        <f t="shared" ca="1" si="43"/>
        <v/>
      </c>
      <c r="M217" s="215" t="str">
        <f t="shared" ca="1" si="44"/>
        <v/>
      </c>
    </row>
    <row r="218" spans="2:13" ht="16.5" thickTop="1" thickBot="1" x14ac:dyDescent="0.3">
      <c r="B218" s="214" t="str">
        <f>IF(SOMMAIRE!A218="","",SOMMAIRE!A218)</f>
        <v/>
      </c>
      <c r="C218" s="215" t="str">
        <f t="shared" ca="1" si="34"/>
        <v/>
      </c>
      <c r="D218" s="215" t="str">
        <f t="shared" ca="1" si="35"/>
        <v/>
      </c>
      <c r="E218" s="215" t="str">
        <f t="shared" ca="1" si="36"/>
        <v/>
      </c>
      <c r="F218" s="215" t="str">
        <f t="shared" ca="1" si="37"/>
        <v/>
      </c>
      <c r="G218" s="215" t="str">
        <f t="shared" ca="1" si="38"/>
        <v/>
      </c>
      <c r="H218" s="215" t="str">
        <f t="shared" ca="1" si="39"/>
        <v/>
      </c>
      <c r="I218" s="215" t="str">
        <f t="shared" ca="1" si="40"/>
        <v/>
      </c>
      <c r="J218" s="215" t="str">
        <f t="shared" ca="1" si="41"/>
        <v/>
      </c>
      <c r="K218" s="215" t="str">
        <f t="shared" ca="1" si="42"/>
        <v/>
      </c>
      <c r="L218" s="215" t="str">
        <f t="shared" ca="1" si="43"/>
        <v/>
      </c>
      <c r="M218" s="215" t="str">
        <f t="shared" ca="1" si="44"/>
        <v/>
      </c>
    </row>
    <row r="219" spans="2:13" ht="16.5" thickTop="1" thickBot="1" x14ac:dyDescent="0.3">
      <c r="B219" s="214" t="str">
        <f>IF(SOMMAIRE!A219="","",SOMMAIRE!A219)</f>
        <v/>
      </c>
      <c r="C219" s="215" t="str">
        <f t="shared" ca="1" si="34"/>
        <v/>
      </c>
      <c r="D219" s="215" t="str">
        <f t="shared" ca="1" si="35"/>
        <v/>
      </c>
      <c r="E219" s="215" t="str">
        <f t="shared" ca="1" si="36"/>
        <v/>
      </c>
      <c r="F219" s="215" t="str">
        <f t="shared" ca="1" si="37"/>
        <v/>
      </c>
      <c r="G219" s="215" t="str">
        <f t="shared" ca="1" si="38"/>
        <v/>
      </c>
      <c r="H219" s="215" t="str">
        <f t="shared" ca="1" si="39"/>
        <v/>
      </c>
      <c r="I219" s="215" t="str">
        <f t="shared" ca="1" si="40"/>
        <v/>
      </c>
      <c r="J219" s="215" t="str">
        <f t="shared" ca="1" si="41"/>
        <v/>
      </c>
      <c r="K219" s="215" t="str">
        <f t="shared" ca="1" si="42"/>
        <v/>
      </c>
      <c r="L219" s="215" t="str">
        <f t="shared" ca="1" si="43"/>
        <v/>
      </c>
      <c r="M219" s="215" t="str">
        <f t="shared" ca="1" si="44"/>
        <v/>
      </c>
    </row>
    <row r="220" spans="2:13" ht="16.5" thickTop="1" thickBot="1" x14ac:dyDescent="0.3">
      <c r="B220" s="214" t="str">
        <f>IF(SOMMAIRE!A220="","",SOMMAIRE!A220)</f>
        <v/>
      </c>
      <c r="C220" s="215" t="str">
        <f t="shared" ca="1" si="34"/>
        <v/>
      </c>
      <c r="D220" s="215" t="str">
        <f t="shared" ca="1" si="35"/>
        <v/>
      </c>
      <c r="E220" s="215" t="str">
        <f t="shared" ca="1" si="36"/>
        <v/>
      </c>
      <c r="F220" s="215" t="str">
        <f t="shared" ca="1" si="37"/>
        <v/>
      </c>
      <c r="G220" s="215" t="str">
        <f t="shared" ca="1" si="38"/>
        <v/>
      </c>
      <c r="H220" s="215" t="str">
        <f t="shared" ca="1" si="39"/>
        <v/>
      </c>
      <c r="I220" s="215" t="str">
        <f t="shared" ca="1" si="40"/>
        <v/>
      </c>
      <c r="J220" s="215" t="str">
        <f t="shared" ca="1" si="41"/>
        <v/>
      </c>
      <c r="K220" s="215" t="str">
        <f t="shared" ca="1" si="42"/>
        <v/>
      </c>
      <c r="L220" s="215" t="str">
        <f t="shared" ca="1" si="43"/>
        <v/>
      </c>
      <c r="M220" s="215" t="str">
        <f t="shared" ca="1" si="44"/>
        <v/>
      </c>
    </row>
    <row r="221" spans="2:13" ht="16.5" thickTop="1" thickBot="1" x14ac:dyDescent="0.3">
      <c r="B221" s="214" t="str">
        <f>IF(SOMMAIRE!A221="","",SOMMAIRE!A221)</f>
        <v/>
      </c>
      <c r="C221" s="215" t="str">
        <f t="shared" ca="1" si="34"/>
        <v/>
      </c>
      <c r="D221" s="215" t="str">
        <f t="shared" ca="1" si="35"/>
        <v/>
      </c>
      <c r="E221" s="215" t="str">
        <f t="shared" ca="1" si="36"/>
        <v/>
      </c>
      <c r="F221" s="215" t="str">
        <f t="shared" ca="1" si="37"/>
        <v/>
      </c>
      <c r="G221" s="215" t="str">
        <f t="shared" ca="1" si="38"/>
        <v/>
      </c>
      <c r="H221" s="215" t="str">
        <f t="shared" ca="1" si="39"/>
        <v/>
      </c>
      <c r="I221" s="215" t="str">
        <f t="shared" ca="1" si="40"/>
        <v/>
      </c>
      <c r="J221" s="215" t="str">
        <f t="shared" ca="1" si="41"/>
        <v/>
      </c>
      <c r="K221" s="215" t="str">
        <f t="shared" ca="1" si="42"/>
        <v/>
      </c>
      <c r="L221" s="215" t="str">
        <f t="shared" ca="1" si="43"/>
        <v/>
      </c>
      <c r="M221" s="215" t="str">
        <f t="shared" ca="1" si="44"/>
        <v/>
      </c>
    </row>
    <row r="222" spans="2:13" ht="16.5" thickTop="1" thickBot="1" x14ac:dyDescent="0.3">
      <c r="B222" s="214" t="str">
        <f>IF(SOMMAIRE!A222="","",SOMMAIRE!A222)</f>
        <v/>
      </c>
      <c r="C222" s="215" t="str">
        <f t="shared" ca="1" si="34"/>
        <v/>
      </c>
      <c r="D222" s="215" t="str">
        <f t="shared" ca="1" si="35"/>
        <v/>
      </c>
      <c r="E222" s="215" t="str">
        <f t="shared" ca="1" si="36"/>
        <v/>
      </c>
      <c r="F222" s="215" t="str">
        <f t="shared" ca="1" si="37"/>
        <v/>
      </c>
      <c r="G222" s="215" t="str">
        <f t="shared" ca="1" si="38"/>
        <v/>
      </c>
      <c r="H222" s="215" t="str">
        <f t="shared" ca="1" si="39"/>
        <v/>
      </c>
      <c r="I222" s="215" t="str">
        <f t="shared" ca="1" si="40"/>
        <v/>
      </c>
      <c r="J222" s="215" t="str">
        <f t="shared" ca="1" si="41"/>
        <v/>
      </c>
      <c r="K222" s="215" t="str">
        <f t="shared" ca="1" si="42"/>
        <v/>
      </c>
      <c r="L222" s="215" t="str">
        <f t="shared" ca="1" si="43"/>
        <v/>
      </c>
      <c r="M222" s="215" t="str">
        <f t="shared" ca="1" si="44"/>
        <v/>
      </c>
    </row>
    <row r="223" spans="2:13" ht="16.5" thickTop="1" thickBot="1" x14ac:dyDescent="0.3">
      <c r="B223" s="214" t="str">
        <f>IF(SOMMAIRE!A223="","",SOMMAIRE!A223)</f>
        <v/>
      </c>
      <c r="C223" s="215" t="str">
        <f t="shared" ca="1" si="34"/>
        <v/>
      </c>
      <c r="D223" s="215" t="str">
        <f t="shared" ca="1" si="35"/>
        <v/>
      </c>
      <c r="E223" s="215" t="str">
        <f t="shared" ca="1" si="36"/>
        <v/>
      </c>
      <c r="F223" s="215" t="str">
        <f t="shared" ca="1" si="37"/>
        <v/>
      </c>
      <c r="G223" s="215" t="str">
        <f t="shared" ca="1" si="38"/>
        <v/>
      </c>
      <c r="H223" s="215" t="str">
        <f t="shared" ca="1" si="39"/>
        <v/>
      </c>
      <c r="I223" s="215" t="str">
        <f t="shared" ca="1" si="40"/>
        <v/>
      </c>
      <c r="J223" s="215" t="str">
        <f t="shared" ca="1" si="41"/>
        <v/>
      </c>
      <c r="K223" s="215" t="str">
        <f t="shared" ca="1" si="42"/>
        <v/>
      </c>
      <c r="L223" s="215" t="str">
        <f t="shared" ca="1" si="43"/>
        <v/>
      </c>
      <c r="M223" s="215" t="str">
        <f t="shared" ca="1" si="44"/>
        <v/>
      </c>
    </row>
    <row r="224" spans="2:13" ht="16.5" thickTop="1" thickBot="1" x14ac:dyDescent="0.3">
      <c r="B224" s="214" t="str">
        <f>IF(SOMMAIRE!A224="","",SOMMAIRE!A224)</f>
        <v/>
      </c>
      <c r="C224" s="215" t="str">
        <f t="shared" ca="1" si="34"/>
        <v/>
      </c>
      <c r="D224" s="215" t="str">
        <f t="shared" ca="1" si="35"/>
        <v/>
      </c>
      <c r="E224" s="215" t="str">
        <f t="shared" ca="1" si="36"/>
        <v/>
      </c>
      <c r="F224" s="215" t="str">
        <f t="shared" ca="1" si="37"/>
        <v/>
      </c>
      <c r="G224" s="215" t="str">
        <f t="shared" ca="1" si="38"/>
        <v/>
      </c>
      <c r="H224" s="215" t="str">
        <f t="shared" ca="1" si="39"/>
        <v/>
      </c>
      <c r="I224" s="215" t="str">
        <f t="shared" ca="1" si="40"/>
        <v/>
      </c>
      <c r="J224" s="215" t="str">
        <f t="shared" ca="1" si="41"/>
        <v/>
      </c>
      <c r="K224" s="215" t="str">
        <f t="shared" ca="1" si="42"/>
        <v/>
      </c>
      <c r="L224" s="215" t="str">
        <f t="shared" ca="1" si="43"/>
        <v/>
      </c>
      <c r="M224" s="215" t="str">
        <f t="shared" ca="1" si="44"/>
        <v/>
      </c>
    </row>
    <row r="225" spans="2:13" ht="16.5" thickTop="1" thickBot="1" x14ac:dyDescent="0.3">
      <c r="B225" s="214" t="str">
        <f>IF(SOMMAIRE!A225="","",SOMMAIRE!A225)</f>
        <v/>
      </c>
      <c r="C225" s="215" t="str">
        <f t="shared" ca="1" si="34"/>
        <v/>
      </c>
      <c r="D225" s="215" t="str">
        <f t="shared" ca="1" si="35"/>
        <v/>
      </c>
      <c r="E225" s="215" t="str">
        <f t="shared" ca="1" si="36"/>
        <v/>
      </c>
      <c r="F225" s="215" t="str">
        <f t="shared" ca="1" si="37"/>
        <v/>
      </c>
      <c r="G225" s="215" t="str">
        <f t="shared" ca="1" si="38"/>
        <v/>
      </c>
      <c r="H225" s="215" t="str">
        <f t="shared" ca="1" si="39"/>
        <v/>
      </c>
      <c r="I225" s="215" t="str">
        <f t="shared" ca="1" si="40"/>
        <v/>
      </c>
      <c r="J225" s="215" t="str">
        <f t="shared" ca="1" si="41"/>
        <v/>
      </c>
      <c r="K225" s="215" t="str">
        <f t="shared" ca="1" si="42"/>
        <v/>
      </c>
      <c r="L225" s="215" t="str">
        <f t="shared" ca="1" si="43"/>
        <v/>
      </c>
      <c r="M225" s="215" t="str">
        <f t="shared" ca="1" si="44"/>
        <v/>
      </c>
    </row>
    <row r="226" spans="2:13" ht="16.5" thickTop="1" thickBot="1" x14ac:dyDescent="0.3">
      <c r="B226" s="214" t="str">
        <f>IF(SOMMAIRE!A226="","",SOMMAIRE!A226)</f>
        <v/>
      </c>
      <c r="C226" s="215" t="str">
        <f t="shared" ca="1" si="34"/>
        <v/>
      </c>
      <c r="D226" s="215" t="str">
        <f t="shared" ca="1" si="35"/>
        <v/>
      </c>
      <c r="E226" s="215" t="str">
        <f t="shared" ca="1" si="36"/>
        <v/>
      </c>
      <c r="F226" s="215" t="str">
        <f t="shared" ca="1" si="37"/>
        <v/>
      </c>
      <c r="G226" s="215" t="str">
        <f t="shared" ca="1" si="38"/>
        <v/>
      </c>
      <c r="H226" s="215" t="str">
        <f t="shared" ca="1" si="39"/>
        <v/>
      </c>
      <c r="I226" s="215" t="str">
        <f t="shared" ca="1" si="40"/>
        <v/>
      </c>
      <c r="J226" s="215" t="str">
        <f t="shared" ca="1" si="41"/>
        <v/>
      </c>
      <c r="K226" s="215" t="str">
        <f t="shared" ca="1" si="42"/>
        <v/>
      </c>
      <c r="L226" s="215" t="str">
        <f t="shared" ca="1" si="43"/>
        <v/>
      </c>
      <c r="M226" s="215" t="str">
        <f t="shared" ca="1" si="44"/>
        <v/>
      </c>
    </row>
    <row r="227" spans="2:13" ht="16.5" thickTop="1" thickBot="1" x14ac:dyDescent="0.3">
      <c r="B227" s="214" t="str">
        <f>IF(SOMMAIRE!A227="","",SOMMAIRE!A227)</f>
        <v/>
      </c>
      <c r="C227" s="215" t="str">
        <f t="shared" ca="1" si="34"/>
        <v/>
      </c>
      <c r="D227" s="215" t="str">
        <f t="shared" ca="1" si="35"/>
        <v/>
      </c>
      <c r="E227" s="215" t="str">
        <f t="shared" ca="1" si="36"/>
        <v/>
      </c>
      <c r="F227" s="215" t="str">
        <f t="shared" ca="1" si="37"/>
        <v/>
      </c>
      <c r="G227" s="215" t="str">
        <f t="shared" ca="1" si="38"/>
        <v/>
      </c>
      <c r="H227" s="215" t="str">
        <f t="shared" ca="1" si="39"/>
        <v/>
      </c>
      <c r="I227" s="215" t="str">
        <f t="shared" ca="1" si="40"/>
        <v/>
      </c>
      <c r="J227" s="215" t="str">
        <f t="shared" ca="1" si="41"/>
        <v/>
      </c>
      <c r="K227" s="215" t="str">
        <f t="shared" ca="1" si="42"/>
        <v/>
      </c>
      <c r="L227" s="215" t="str">
        <f t="shared" ca="1" si="43"/>
        <v/>
      </c>
      <c r="M227" s="215" t="str">
        <f t="shared" ca="1" si="44"/>
        <v/>
      </c>
    </row>
    <row r="228" spans="2:13" ht="16.5" thickTop="1" thickBot="1" x14ac:dyDescent="0.3">
      <c r="B228" s="214" t="str">
        <f>IF(SOMMAIRE!A228="","",SOMMAIRE!A228)</f>
        <v/>
      </c>
      <c r="C228" s="215" t="str">
        <f t="shared" ca="1" si="34"/>
        <v/>
      </c>
      <c r="D228" s="215" t="str">
        <f t="shared" ca="1" si="35"/>
        <v/>
      </c>
      <c r="E228" s="215" t="str">
        <f t="shared" ca="1" si="36"/>
        <v/>
      </c>
      <c r="F228" s="215" t="str">
        <f t="shared" ca="1" si="37"/>
        <v/>
      </c>
      <c r="G228" s="215" t="str">
        <f t="shared" ca="1" si="38"/>
        <v/>
      </c>
      <c r="H228" s="215" t="str">
        <f t="shared" ca="1" si="39"/>
        <v/>
      </c>
      <c r="I228" s="215" t="str">
        <f t="shared" ca="1" si="40"/>
        <v/>
      </c>
      <c r="J228" s="215" t="str">
        <f t="shared" ca="1" si="41"/>
        <v/>
      </c>
      <c r="K228" s="215" t="str">
        <f t="shared" ca="1" si="42"/>
        <v/>
      </c>
      <c r="L228" s="215" t="str">
        <f t="shared" ca="1" si="43"/>
        <v/>
      </c>
      <c r="M228" s="215" t="str">
        <f t="shared" ca="1" si="44"/>
        <v/>
      </c>
    </row>
    <row r="229" spans="2:13" ht="16.5" thickTop="1" thickBot="1" x14ac:dyDescent="0.3">
      <c r="B229" s="214" t="str">
        <f>IF(SOMMAIRE!A229="","",SOMMAIRE!A229)</f>
        <v/>
      </c>
      <c r="C229" s="215" t="str">
        <f t="shared" ca="1" si="34"/>
        <v/>
      </c>
      <c r="D229" s="215" t="str">
        <f t="shared" ca="1" si="35"/>
        <v/>
      </c>
      <c r="E229" s="215" t="str">
        <f t="shared" ca="1" si="36"/>
        <v/>
      </c>
      <c r="F229" s="215" t="str">
        <f t="shared" ca="1" si="37"/>
        <v/>
      </c>
      <c r="G229" s="215" t="str">
        <f t="shared" ca="1" si="38"/>
        <v/>
      </c>
      <c r="H229" s="215" t="str">
        <f t="shared" ca="1" si="39"/>
        <v/>
      </c>
      <c r="I229" s="215" t="str">
        <f t="shared" ca="1" si="40"/>
        <v/>
      </c>
      <c r="J229" s="215" t="str">
        <f t="shared" ca="1" si="41"/>
        <v/>
      </c>
      <c r="K229" s="215" t="str">
        <f t="shared" ca="1" si="42"/>
        <v/>
      </c>
      <c r="L229" s="215" t="str">
        <f t="shared" ca="1" si="43"/>
        <v/>
      </c>
      <c r="M229" s="215" t="str">
        <f t="shared" ca="1" si="44"/>
        <v/>
      </c>
    </row>
    <row r="230" spans="2:13" ht="16.5" thickTop="1" thickBot="1" x14ac:dyDescent="0.3">
      <c r="B230" s="214" t="str">
        <f>IF(SOMMAIRE!A230="","",SOMMAIRE!A230)</f>
        <v/>
      </c>
      <c r="C230" s="215" t="str">
        <f t="shared" ca="1" si="34"/>
        <v/>
      </c>
      <c r="D230" s="215" t="str">
        <f t="shared" ca="1" si="35"/>
        <v/>
      </c>
      <c r="E230" s="215" t="str">
        <f t="shared" ca="1" si="36"/>
        <v/>
      </c>
      <c r="F230" s="215" t="str">
        <f t="shared" ca="1" si="37"/>
        <v/>
      </c>
      <c r="G230" s="215" t="str">
        <f t="shared" ca="1" si="38"/>
        <v/>
      </c>
      <c r="H230" s="215" t="str">
        <f t="shared" ca="1" si="39"/>
        <v/>
      </c>
      <c r="I230" s="215" t="str">
        <f t="shared" ca="1" si="40"/>
        <v/>
      </c>
      <c r="J230" s="215" t="str">
        <f t="shared" ca="1" si="41"/>
        <v/>
      </c>
      <c r="K230" s="215" t="str">
        <f t="shared" ca="1" si="42"/>
        <v/>
      </c>
      <c r="L230" s="215" t="str">
        <f t="shared" ca="1" si="43"/>
        <v/>
      </c>
      <c r="M230" s="215" t="str">
        <f t="shared" ca="1" si="44"/>
        <v/>
      </c>
    </row>
    <row r="231" spans="2:13" ht="16.5" thickTop="1" thickBot="1" x14ac:dyDescent="0.3">
      <c r="B231" s="214" t="str">
        <f>IF(SOMMAIRE!A231="","",SOMMAIRE!A231)</f>
        <v/>
      </c>
      <c r="C231" s="215" t="str">
        <f t="shared" ca="1" si="34"/>
        <v/>
      </c>
      <c r="D231" s="215" t="str">
        <f t="shared" ca="1" si="35"/>
        <v/>
      </c>
      <c r="E231" s="215" t="str">
        <f t="shared" ca="1" si="36"/>
        <v/>
      </c>
      <c r="F231" s="215" t="str">
        <f t="shared" ca="1" si="37"/>
        <v/>
      </c>
      <c r="G231" s="215" t="str">
        <f t="shared" ca="1" si="38"/>
        <v/>
      </c>
      <c r="H231" s="215" t="str">
        <f t="shared" ca="1" si="39"/>
        <v/>
      </c>
      <c r="I231" s="215" t="str">
        <f t="shared" ca="1" si="40"/>
        <v/>
      </c>
      <c r="J231" s="215" t="str">
        <f t="shared" ca="1" si="41"/>
        <v/>
      </c>
      <c r="K231" s="215" t="str">
        <f t="shared" ca="1" si="42"/>
        <v/>
      </c>
      <c r="L231" s="215" t="str">
        <f t="shared" ca="1" si="43"/>
        <v/>
      </c>
      <c r="M231" s="215" t="str">
        <f t="shared" ca="1" si="44"/>
        <v/>
      </c>
    </row>
    <row r="232" spans="2:13" ht="16.5" thickTop="1" thickBot="1" x14ac:dyDescent="0.3">
      <c r="B232" s="214" t="str">
        <f>IF(SOMMAIRE!A232="","",SOMMAIRE!A232)</f>
        <v/>
      </c>
      <c r="C232" s="215" t="str">
        <f t="shared" ca="1" si="34"/>
        <v/>
      </c>
      <c r="D232" s="215" t="str">
        <f t="shared" ca="1" si="35"/>
        <v/>
      </c>
      <c r="E232" s="215" t="str">
        <f t="shared" ca="1" si="36"/>
        <v/>
      </c>
      <c r="F232" s="215" t="str">
        <f t="shared" ca="1" si="37"/>
        <v/>
      </c>
      <c r="G232" s="215" t="str">
        <f t="shared" ca="1" si="38"/>
        <v/>
      </c>
      <c r="H232" s="215" t="str">
        <f t="shared" ca="1" si="39"/>
        <v/>
      </c>
      <c r="I232" s="215" t="str">
        <f t="shared" ca="1" si="40"/>
        <v/>
      </c>
      <c r="J232" s="215" t="str">
        <f t="shared" ca="1" si="41"/>
        <v/>
      </c>
      <c r="K232" s="215" t="str">
        <f t="shared" ca="1" si="42"/>
        <v/>
      </c>
      <c r="L232" s="215" t="str">
        <f t="shared" ca="1" si="43"/>
        <v/>
      </c>
      <c r="M232" s="215" t="str">
        <f t="shared" ca="1" si="44"/>
        <v/>
      </c>
    </row>
    <row r="233" spans="2:13" ht="16.5" thickTop="1" thickBot="1" x14ac:dyDescent="0.3">
      <c r="B233" s="214" t="str">
        <f>IF(SOMMAIRE!A233="","",SOMMAIRE!A233)</f>
        <v/>
      </c>
      <c r="C233" s="215" t="str">
        <f t="shared" ca="1" si="34"/>
        <v/>
      </c>
      <c r="D233" s="215" t="str">
        <f t="shared" ca="1" si="35"/>
        <v/>
      </c>
      <c r="E233" s="215" t="str">
        <f t="shared" ca="1" si="36"/>
        <v/>
      </c>
      <c r="F233" s="215" t="str">
        <f t="shared" ca="1" si="37"/>
        <v/>
      </c>
      <c r="G233" s="215" t="str">
        <f t="shared" ca="1" si="38"/>
        <v/>
      </c>
      <c r="H233" s="215" t="str">
        <f t="shared" ca="1" si="39"/>
        <v/>
      </c>
      <c r="I233" s="215" t="str">
        <f t="shared" ca="1" si="40"/>
        <v/>
      </c>
      <c r="J233" s="215" t="str">
        <f t="shared" ca="1" si="41"/>
        <v/>
      </c>
      <c r="K233" s="215" t="str">
        <f t="shared" ca="1" si="42"/>
        <v/>
      </c>
      <c r="L233" s="215" t="str">
        <f t="shared" ca="1" si="43"/>
        <v/>
      </c>
      <c r="M233" s="215" t="str">
        <f t="shared" ca="1" si="44"/>
        <v/>
      </c>
    </row>
    <row r="234" spans="2:13" ht="16.5" thickTop="1" thickBot="1" x14ac:dyDescent="0.3">
      <c r="B234" s="214" t="str">
        <f>IF(SOMMAIRE!A234="","",SOMMAIRE!A234)</f>
        <v/>
      </c>
      <c r="C234" s="215" t="str">
        <f t="shared" ca="1" si="34"/>
        <v/>
      </c>
      <c r="D234" s="215" t="str">
        <f t="shared" ca="1" si="35"/>
        <v/>
      </c>
      <c r="E234" s="215" t="str">
        <f t="shared" ca="1" si="36"/>
        <v/>
      </c>
      <c r="F234" s="215" t="str">
        <f t="shared" ca="1" si="37"/>
        <v/>
      </c>
      <c r="G234" s="215" t="str">
        <f t="shared" ca="1" si="38"/>
        <v/>
      </c>
      <c r="H234" s="215" t="str">
        <f t="shared" ca="1" si="39"/>
        <v/>
      </c>
      <c r="I234" s="215" t="str">
        <f t="shared" ca="1" si="40"/>
        <v/>
      </c>
      <c r="J234" s="215" t="str">
        <f t="shared" ca="1" si="41"/>
        <v/>
      </c>
      <c r="K234" s="215" t="str">
        <f t="shared" ca="1" si="42"/>
        <v/>
      </c>
      <c r="L234" s="215" t="str">
        <f t="shared" ca="1" si="43"/>
        <v/>
      </c>
      <c r="M234" s="215" t="str">
        <f t="shared" ca="1" si="44"/>
        <v/>
      </c>
    </row>
    <row r="235" spans="2:13" ht="16.5" thickTop="1" thickBot="1" x14ac:dyDescent="0.3">
      <c r="B235" s="214" t="str">
        <f>IF(SOMMAIRE!A235="","",SOMMAIRE!A235)</f>
        <v/>
      </c>
      <c r="C235" s="215" t="str">
        <f t="shared" ca="1" si="34"/>
        <v/>
      </c>
      <c r="D235" s="215" t="str">
        <f t="shared" ca="1" si="35"/>
        <v/>
      </c>
      <c r="E235" s="215" t="str">
        <f t="shared" ca="1" si="36"/>
        <v/>
      </c>
      <c r="F235" s="215" t="str">
        <f t="shared" ca="1" si="37"/>
        <v/>
      </c>
      <c r="G235" s="215" t="str">
        <f t="shared" ca="1" si="38"/>
        <v/>
      </c>
      <c r="H235" s="215" t="str">
        <f t="shared" ca="1" si="39"/>
        <v/>
      </c>
      <c r="I235" s="215" t="str">
        <f t="shared" ca="1" si="40"/>
        <v/>
      </c>
      <c r="J235" s="215" t="str">
        <f t="shared" ca="1" si="41"/>
        <v/>
      </c>
      <c r="K235" s="215" t="str">
        <f t="shared" ca="1" si="42"/>
        <v/>
      </c>
      <c r="L235" s="215" t="str">
        <f t="shared" ca="1" si="43"/>
        <v/>
      </c>
      <c r="M235" s="215" t="str">
        <f t="shared" ca="1" si="44"/>
        <v/>
      </c>
    </row>
    <row r="236" spans="2:13" ht="16.5" thickTop="1" thickBot="1" x14ac:dyDescent="0.3">
      <c r="B236" s="214" t="str">
        <f>IF(SOMMAIRE!A236="","",SOMMAIRE!A236)</f>
        <v/>
      </c>
      <c r="C236" s="215" t="str">
        <f t="shared" ca="1" si="34"/>
        <v/>
      </c>
      <c r="D236" s="215" t="str">
        <f t="shared" ca="1" si="35"/>
        <v/>
      </c>
      <c r="E236" s="215" t="str">
        <f t="shared" ca="1" si="36"/>
        <v/>
      </c>
      <c r="F236" s="215" t="str">
        <f t="shared" ca="1" si="37"/>
        <v/>
      </c>
      <c r="G236" s="215" t="str">
        <f t="shared" ca="1" si="38"/>
        <v/>
      </c>
      <c r="H236" s="215" t="str">
        <f t="shared" ca="1" si="39"/>
        <v/>
      </c>
      <c r="I236" s="215" t="str">
        <f t="shared" ca="1" si="40"/>
        <v/>
      </c>
      <c r="J236" s="215" t="str">
        <f t="shared" ca="1" si="41"/>
        <v/>
      </c>
      <c r="K236" s="215" t="str">
        <f t="shared" ca="1" si="42"/>
        <v/>
      </c>
      <c r="L236" s="215" t="str">
        <f t="shared" ca="1" si="43"/>
        <v/>
      </c>
      <c r="M236" s="215" t="str">
        <f t="shared" ca="1" si="44"/>
        <v/>
      </c>
    </row>
    <row r="237" spans="2:13" ht="16.5" thickTop="1" thickBot="1" x14ac:dyDescent="0.3">
      <c r="B237" s="214" t="str">
        <f>IF(SOMMAIRE!A237="","",SOMMAIRE!A237)</f>
        <v/>
      </c>
      <c r="C237" s="215" t="str">
        <f t="shared" ca="1" si="34"/>
        <v/>
      </c>
      <c r="D237" s="215" t="str">
        <f t="shared" ca="1" si="35"/>
        <v/>
      </c>
      <c r="E237" s="215" t="str">
        <f t="shared" ca="1" si="36"/>
        <v/>
      </c>
      <c r="F237" s="215" t="str">
        <f t="shared" ca="1" si="37"/>
        <v/>
      </c>
      <c r="G237" s="215" t="str">
        <f t="shared" ca="1" si="38"/>
        <v/>
      </c>
      <c r="H237" s="215" t="str">
        <f t="shared" ca="1" si="39"/>
        <v/>
      </c>
      <c r="I237" s="215" t="str">
        <f t="shared" ca="1" si="40"/>
        <v/>
      </c>
      <c r="J237" s="215" t="str">
        <f t="shared" ca="1" si="41"/>
        <v/>
      </c>
      <c r="K237" s="215" t="str">
        <f t="shared" ca="1" si="42"/>
        <v/>
      </c>
      <c r="L237" s="215" t="str">
        <f t="shared" ca="1" si="43"/>
        <v/>
      </c>
      <c r="M237" s="215" t="str">
        <f t="shared" ca="1" si="44"/>
        <v/>
      </c>
    </row>
    <row r="238" spans="2:13" ht="16.5" thickTop="1" thickBot="1" x14ac:dyDescent="0.3">
      <c r="B238" s="214" t="str">
        <f>IF(SOMMAIRE!A238="","",SOMMAIRE!A238)</f>
        <v/>
      </c>
      <c r="C238" s="215" t="str">
        <f t="shared" ca="1" si="34"/>
        <v/>
      </c>
      <c r="D238" s="215" t="str">
        <f t="shared" ca="1" si="35"/>
        <v/>
      </c>
      <c r="E238" s="215" t="str">
        <f t="shared" ca="1" si="36"/>
        <v/>
      </c>
      <c r="F238" s="215" t="str">
        <f t="shared" ca="1" si="37"/>
        <v/>
      </c>
      <c r="G238" s="215" t="str">
        <f t="shared" ca="1" si="38"/>
        <v/>
      </c>
      <c r="H238" s="215" t="str">
        <f t="shared" ca="1" si="39"/>
        <v/>
      </c>
      <c r="I238" s="215" t="str">
        <f t="shared" ca="1" si="40"/>
        <v/>
      </c>
      <c r="J238" s="215" t="str">
        <f t="shared" ca="1" si="41"/>
        <v/>
      </c>
      <c r="K238" s="215" t="str">
        <f t="shared" ca="1" si="42"/>
        <v/>
      </c>
      <c r="L238" s="215" t="str">
        <f t="shared" ca="1" si="43"/>
        <v/>
      </c>
      <c r="M238" s="215" t="str">
        <f t="shared" ca="1" si="44"/>
        <v/>
      </c>
    </row>
    <row r="239" spans="2:13" ht="16.5" thickTop="1" thickBot="1" x14ac:dyDescent="0.3">
      <c r="B239" s="214" t="str">
        <f>IF(SOMMAIRE!A239="","",SOMMAIRE!A239)</f>
        <v/>
      </c>
      <c r="C239" s="215" t="str">
        <f t="shared" ca="1" si="34"/>
        <v/>
      </c>
      <c r="D239" s="215" t="str">
        <f t="shared" ca="1" si="35"/>
        <v/>
      </c>
      <c r="E239" s="215" t="str">
        <f t="shared" ca="1" si="36"/>
        <v/>
      </c>
      <c r="F239" s="215" t="str">
        <f t="shared" ca="1" si="37"/>
        <v/>
      </c>
      <c r="G239" s="215" t="str">
        <f t="shared" ca="1" si="38"/>
        <v/>
      </c>
      <c r="H239" s="215" t="str">
        <f t="shared" ca="1" si="39"/>
        <v/>
      </c>
      <c r="I239" s="215" t="str">
        <f t="shared" ca="1" si="40"/>
        <v/>
      </c>
      <c r="J239" s="215" t="str">
        <f t="shared" ca="1" si="41"/>
        <v/>
      </c>
      <c r="K239" s="215" t="str">
        <f t="shared" ca="1" si="42"/>
        <v/>
      </c>
      <c r="L239" s="215" t="str">
        <f t="shared" ca="1" si="43"/>
        <v/>
      </c>
      <c r="M239" s="215" t="str">
        <f t="shared" ca="1" si="44"/>
        <v/>
      </c>
    </row>
    <row r="240" spans="2:13" ht="16.5" thickTop="1" thickBot="1" x14ac:dyDescent="0.3">
      <c r="B240" s="214" t="str">
        <f>IF(SOMMAIRE!A240="","",SOMMAIRE!A240)</f>
        <v/>
      </c>
      <c r="C240" s="215" t="str">
        <f t="shared" ca="1" si="34"/>
        <v/>
      </c>
      <c r="D240" s="215" t="str">
        <f t="shared" ca="1" si="35"/>
        <v/>
      </c>
      <c r="E240" s="215" t="str">
        <f t="shared" ca="1" si="36"/>
        <v/>
      </c>
      <c r="F240" s="215" t="str">
        <f t="shared" ca="1" si="37"/>
        <v/>
      </c>
      <c r="G240" s="215" t="str">
        <f t="shared" ca="1" si="38"/>
        <v/>
      </c>
      <c r="H240" s="215" t="str">
        <f t="shared" ca="1" si="39"/>
        <v/>
      </c>
      <c r="I240" s="215" t="str">
        <f t="shared" ca="1" si="40"/>
        <v/>
      </c>
      <c r="J240" s="215" t="str">
        <f t="shared" ca="1" si="41"/>
        <v/>
      </c>
      <c r="K240" s="215" t="str">
        <f t="shared" ca="1" si="42"/>
        <v/>
      </c>
      <c r="L240" s="215" t="str">
        <f t="shared" ca="1" si="43"/>
        <v/>
      </c>
      <c r="M240" s="215" t="str">
        <f t="shared" ca="1" si="44"/>
        <v/>
      </c>
    </row>
    <row r="241" spans="2:13" ht="16.5" thickTop="1" thickBot="1" x14ac:dyDescent="0.3">
      <c r="B241" s="214" t="str">
        <f>IF(SOMMAIRE!A241="","",SOMMAIRE!A241)</f>
        <v/>
      </c>
      <c r="C241" s="215" t="str">
        <f t="shared" ca="1" si="34"/>
        <v/>
      </c>
      <c r="D241" s="215" t="str">
        <f t="shared" ca="1" si="35"/>
        <v/>
      </c>
      <c r="E241" s="215" t="str">
        <f t="shared" ca="1" si="36"/>
        <v/>
      </c>
      <c r="F241" s="215" t="str">
        <f t="shared" ca="1" si="37"/>
        <v/>
      </c>
      <c r="G241" s="215" t="str">
        <f t="shared" ca="1" si="38"/>
        <v/>
      </c>
      <c r="H241" s="215" t="str">
        <f t="shared" ca="1" si="39"/>
        <v/>
      </c>
      <c r="I241" s="215" t="str">
        <f t="shared" ca="1" si="40"/>
        <v/>
      </c>
      <c r="J241" s="215" t="str">
        <f t="shared" ca="1" si="41"/>
        <v/>
      </c>
      <c r="K241" s="215" t="str">
        <f t="shared" ca="1" si="42"/>
        <v/>
      </c>
      <c r="L241" s="215" t="str">
        <f t="shared" ca="1" si="43"/>
        <v/>
      </c>
      <c r="M241" s="215" t="str">
        <f t="shared" ca="1" si="44"/>
        <v/>
      </c>
    </row>
    <row r="242" spans="2:13" ht="16.5" thickTop="1" thickBot="1" x14ac:dyDescent="0.3">
      <c r="B242" s="214" t="str">
        <f>IF(SOMMAIRE!A242="","",SOMMAIRE!A242)</f>
        <v/>
      </c>
      <c r="C242" s="215" t="str">
        <f t="shared" ca="1" si="34"/>
        <v/>
      </c>
      <c r="D242" s="215" t="str">
        <f t="shared" ca="1" si="35"/>
        <v/>
      </c>
      <c r="E242" s="215" t="str">
        <f t="shared" ca="1" si="36"/>
        <v/>
      </c>
      <c r="F242" s="215" t="str">
        <f t="shared" ca="1" si="37"/>
        <v/>
      </c>
      <c r="G242" s="215" t="str">
        <f t="shared" ca="1" si="38"/>
        <v/>
      </c>
      <c r="H242" s="215" t="str">
        <f t="shared" ca="1" si="39"/>
        <v/>
      </c>
      <c r="I242" s="215" t="str">
        <f t="shared" ca="1" si="40"/>
        <v/>
      </c>
      <c r="J242" s="215" t="str">
        <f t="shared" ca="1" si="41"/>
        <v/>
      </c>
      <c r="K242" s="215" t="str">
        <f t="shared" ca="1" si="42"/>
        <v/>
      </c>
      <c r="L242" s="215" t="str">
        <f t="shared" ca="1" si="43"/>
        <v/>
      </c>
      <c r="M242" s="215" t="str">
        <f t="shared" ca="1" si="44"/>
        <v/>
      </c>
    </row>
    <row r="243" spans="2:13" ht="16.5" thickTop="1" thickBot="1" x14ac:dyDescent="0.3">
      <c r="B243" s="214" t="str">
        <f>IF(SOMMAIRE!A243="","",SOMMAIRE!A243)</f>
        <v/>
      </c>
      <c r="C243" s="215" t="str">
        <f t="shared" ca="1" si="34"/>
        <v/>
      </c>
      <c r="D243" s="215" t="str">
        <f t="shared" ca="1" si="35"/>
        <v/>
      </c>
      <c r="E243" s="215" t="str">
        <f t="shared" ca="1" si="36"/>
        <v/>
      </c>
      <c r="F243" s="215" t="str">
        <f t="shared" ca="1" si="37"/>
        <v/>
      </c>
      <c r="G243" s="215" t="str">
        <f t="shared" ca="1" si="38"/>
        <v/>
      </c>
      <c r="H243" s="215" t="str">
        <f t="shared" ca="1" si="39"/>
        <v/>
      </c>
      <c r="I243" s="215" t="str">
        <f t="shared" ca="1" si="40"/>
        <v/>
      </c>
      <c r="J243" s="215" t="str">
        <f t="shared" ca="1" si="41"/>
        <v/>
      </c>
      <c r="K243" s="215" t="str">
        <f t="shared" ca="1" si="42"/>
        <v/>
      </c>
      <c r="L243" s="215" t="str">
        <f t="shared" ca="1" si="43"/>
        <v/>
      </c>
      <c r="M243" s="215" t="str">
        <f t="shared" ca="1" si="44"/>
        <v/>
      </c>
    </row>
    <row r="244" spans="2:13" ht="16.5" thickTop="1" thickBot="1" x14ac:dyDescent="0.3">
      <c r="B244" s="214" t="str">
        <f>IF(SOMMAIRE!A244="","",SOMMAIRE!A244)</f>
        <v/>
      </c>
      <c r="C244" s="215" t="str">
        <f t="shared" ca="1" si="34"/>
        <v/>
      </c>
      <c r="D244" s="215" t="str">
        <f t="shared" ca="1" si="35"/>
        <v/>
      </c>
      <c r="E244" s="215" t="str">
        <f t="shared" ca="1" si="36"/>
        <v/>
      </c>
      <c r="F244" s="215" t="str">
        <f t="shared" ca="1" si="37"/>
        <v/>
      </c>
      <c r="G244" s="215" t="str">
        <f t="shared" ca="1" si="38"/>
        <v/>
      </c>
      <c r="H244" s="215" t="str">
        <f t="shared" ca="1" si="39"/>
        <v/>
      </c>
      <c r="I244" s="215" t="str">
        <f t="shared" ca="1" si="40"/>
        <v/>
      </c>
      <c r="J244" s="215" t="str">
        <f t="shared" ca="1" si="41"/>
        <v/>
      </c>
      <c r="K244" s="215" t="str">
        <f t="shared" ca="1" si="42"/>
        <v/>
      </c>
      <c r="L244" s="215" t="str">
        <f t="shared" ca="1" si="43"/>
        <v/>
      </c>
      <c r="M244" s="215" t="str">
        <f t="shared" ca="1" si="44"/>
        <v/>
      </c>
    </row>
    <row r="245" spans="2:13" ht="16.5" thickTop="1" thickBot="1" x14ac:dyDescent="0.3">
      <c r="B245" s="214" t="str">
        <f>IF(SOMMAIRE!A245="","",SOMMAIRE!A245)</f>
        <v/>
      </c>
      <c r="C245" s="215" t="str">
        <f t="shared" ca="1" si="34"/>
        <v/>
      </c>
      <c r="D245" s="215" t="str">
        <f t="shared" ca="1" si="35"/>
        <v/>
      </c>
      <c r="E245" s="215" t="str">
        <f t="shared" ca="1" si="36"/>
        <v/>
      </c>
      <c r="F245" s="215" t="str">
        <f t="shared" ca="1" si="37"/>
        <v/>
      </c>
      <c r="G245" s="215" t="str">
        <f t="shared" ca="1" si="38"/>
        <v/>
      </c>
      <c r="H245" s="215" t="str">
        <f t="shared" ca="1" si="39"/>
        <v/>
      </c>
      <c r="I245" s="215" t="str">
        <f t="shared" ca="1" si="40"/>
        <v/>
      </c>
      <c r="J245" s="215" t="str">
        <f t="shared" ca="1" si="41"/>
        <v/>
      </c>
      <c r="K245" s="215" t="str">
        <f t="shared" ca="1" si="42"/>
        <v/>
      </c>
      <c r="L245" s="215" t="str">
        <f t="shared" ca="1" si="43"/>
        <v/>
      </c>
      <c r="M245" s="215" t="str">
        <f t="shared" ca="1" si="44"/>
        <v/>
      </c>
    </row>
    <row r="246" spans="2:13" ht="16.5" thickTop="1" thickBot="1" x14ac:dyDescent="0.3">
      <c r="B246" s="214" t="str">
        <f>IF(SOMMAIRE!A246="","",SOMMAIRE!A246)</f>
        <v/>
      </c>
      <c r="C246" s="215" t="str">
        <f t="shared" ca="1" si="34"/>
        <v/>
      </c>
      <c r="D246" s="215" t="str">
        <f t="shared" ca="1" si="35"/>
        <v/>
      </c>
      <c r="E246" s="215" t="str">
        <f t="shared" ca="1" si="36"/>
        <v/>
      </c>
      <c r="F246" s="215" t="str">
        <f t="shared" ca="1" si="37"/>
        <v/>
      </c>
      <c r="G246" s="215" t="str">
        <f t="shared" ca="1" si="38"/>
        <v/>
      </c>
      <c r="H246" s="215" t="str">
        <f t="shared" ca="1" si="39"/>
        <v/>
      </c>
      <c r="I246" s="215" t="str">
        <f t="shared" ca="1" si="40"/>
        <v/>
      </c>
      <c r="J246" s="215" t="str">
        <f t="shared" ca="1" si="41"/>
        <v/>
      </c>
      <c r="K246" s="215" t="str">
        <f t="shared" ca="1" si="42"/>
        <v/>
      </c>
      <c r="L246" s="215" t="str">
        <f t="shared" ca="1" si="43"/>
        <v/>
      </c>
      <c r="M246" s="215" t="str">
        <f t="shared" ca="1" si="44"/>
        <v/>
      </c>
    </row>
    <row r="247" spans="2:13" ht="16.5" thickTop="1" thickBot="1" x14ac:dyDescent="0.3">
      <c r="B247" s="214" t="str">
        <f>IF(SOMMAIRE!A247="","",SOMMAIRE!A247)</f>
        <v/>
      </c>
      <c r="C247" s="215" t="str">
        <f t="shared" ca="1" si="34"/>
        <v/>
      </c>
      <c r="D247" s="215" t="str">
        <f t="shared" ca="1" si="35"/>
        <v/>
      </c>
      <c r="E247" s="215" t="str">
        <f t="shared" ca="1" si="36"/>
        <v/>
      </c>
      <c r="F247" s="215" t="str">
        <f t="shared" ca="1" si="37"/>
        <v/>
      </c>
      <c r="G247" s="215" t="str">
        <f t="shared" ca="1" si="38"/>
        <v/>
      </c>
      <c r="H247" s="215" t="str">
        <f t="shared" ca="1" si="39"/>
        <v/>
      </c>
      <c r="I247" s="215" t="str">
        <f t="shared" ca="1" si="40"/>
        <v/>
      </c>
      <c r="J247" s="215" t="str">
        <f t="shared" ca="1" si="41"/>
        <v/>
      </c>
      <c r="K247" s="215" t="str">
        <f t="shared" ca="1" si="42"/>
        <v/>
      </c>
      <c r="L247" s="215" t="str">
        <f t="shared" ca="1" si="43"/>
        <v/>
      </c>
      <c r="M247" s="215" t="str">
        <f t="shared" ca="1" si="44"/>
        <v/>
      </c>
    </row>
    <row r="248" spans="2:13" ht="16.5" thickTop="1" thickBot="1" x14ac:dyDescent="0.3">
      <c r="B248" s="214" t="str">
        <f>IF(SOMMAIRE!A248="","",SOMMAIRE!A248)</f>
        <v/>
      </c>
      <c r="C248" s="215" t="str">
        <f t="shared" ca="1" si="34"/>
        <v/>
      </c>
      <c r="D248" s="215" t="str">
        <f t="shared" ca="1" si="35"/>
        <v/>
      </c>
      <c r="E248" s="215" t="str">
        <f t="shared" ca="1" si="36"/>
        <v/>
      </c>
      <c r="F248" s="215" t="str">
        <f t="shared" ca="1" si="37"/>
        <v/>
      </c>
      <c r="G248" s="215" t="str">
        <f t="shared" ca="1" si="38"/>
        <v/>
      </c>
      <c r="H248" s="215" t="str">
        <f t="shared" ca="1" si="39"/>
        <v/>
      </c>
      <c r="I248" s="215" t="str">
        <f t="shared" ca="1" si="40"/>
        <v/>
      </c>
      <c r="J248" s="215" t="str">
        <f t="shared" ca="1" si="41"/>
        <v/>
      </c>
      <c r="K248" s="215" t="str">
        <f t="shared" ca="1" si="42"/>
        <v/>
      </c>
      <c r="L248" s="215" t="str">
        <f t="shared" ca="1" si="43"/>
        <v/>
      </c>
      <c r="M248" s="215" t="str">
        <f t="shared" ca="1" si="44"/>
        <v/>
      </c>
    </row>
    <row r="249" spans="2:13" ht="16.5" thickTop="1" thickBot="1" x14ac:dyDescent="0.3">
      <c r="B249" s="214" t="str">
        <f>IF(SOMMAIRE!A249="","",SOMMAIRE!A249)</f>
        <v/>
      </c>
      <c r="C249" s="215" t="str">
        <f t="shared" ca="1" si="34"/>
        <v/>
      </c>
      <c r="D249" s="215" t="str">
        <f t="shared" ca="1" si="35"/>
        <v/>
      </c>
      <c r="E249" s="215" t="str">
        <f t="shared" ca="1" si="36"/>
        <v/>
      </c>
      <c r="F249" s="215" t="str">
        <f t="shared" ca="1" si="37"/>
        <v/>
      </c>
      <c r="G249" s="215" t="str">
        <f t="shared" ca="1" si="38"/>
        <v/>
      </c>
      <c r="H249" s="215" t="str">
        <f t="shared" ca="1" si="39"/>
        <v/>
      </c>
      <c r="I249" s="215" t="str">
        <f t="shared" ca="1" si="40"/>
        <v/>
      </c>
      <c r="J249" s="215" t="str">
        <f t="shared" ca="1" si="41"/>
        <v/>
      </c>
      <c r="K249" s="215" t="str">
        <f t="shared" ca="1" si="42"/>
        <v/>
      </c>
      <c r="L249" s="215" t="str">
        <f t="shared" ca="1" si="43"/>
        <v/>
      </c>
      <c r="M249" s="215" t="str">
        <f t="shared" ca="1" si="44"/>
        <v/>
      </c>
    </row>
    <row r="250" spans="2:13" ht="16.5" thickTop="1" thickBot="1" x14ac:dyDescent="0.3">
      <c r="B250" s="214" t="str">
        <f>IF(SOMMAIRE!A250="","",SOMMAIRE!A250)</f>
        <v/>
      </c>
      <c r="C250" s="215" t="str">
        <f t="shared" ca="1" si="34"/>
        <v/>
      </c>
      <c r="D250" s="215" t="str">
        <f t="shared" ca="1" si="35"/>
        <v/>
      </c>
      <c r="E250" s="215" t="str">
        <f t="shared" ca="1" si="36"/>
        <v/>
      </c>
      <c r="F250" s="215" t="str">
        <f t="shared" ca="1" si="37"/>
        <v/>
      </c>
      <c r="G250" s="215" t="str">
        <f t="shared" ca="1" si="38"/>
        <v/>
      </c>
      <c r="H250" s="215" t="str">
        <f t="shared" ca="1" si="39"/>
        <v/>
      </c>
      <c r="I250" s="215" t="str">
        <f t="shared" ca="1" si="40"/>
        <v/>
      </c>
      <c r="J250" s="215" t="str">
        <f t="shared" ca="1" si="41"/>
        <v/>
      </c>
      <c r="K250" s="215" t="str">
        <f t="shared" ca="1" si="42"/>
        <v/>
      </c>
      <c r="L250" s="215" t="str">
        <f t="shared" ca="1" si="43"/>
        <v/>
      </c>
      <c r="M250" s="215" t="str">
        <f t="shared" ca="1" si="44"/>
        <v/>
      </c>
    </row>
    <row r="251" spans="2:13" ht="16.5" thickTop="1" thickBot="1" x14ac:dyDescent="0.3">
      <c r="B251" s="214" t="str">
        <f>IF(SOMMAIRE!A251="","",SOMMAIRE!A251)</f>
        <v/>
      </c>
      <c r="C251" s="215" t="str">
        <f t="shared" ca="1" si="34"/>
        <v/>
      </c>
      <c r="D251" s="215" t="str">
        <f t="shared" ca="1" si="35"/>
        <v/>
      </c>
      <c r="E251" s="215" t="str">
        <f t="shared" ca="1" si="36"/>
        <v/>
      </c>
      <c r="F251" s="215" t="str">
        <f t="shared" ca="1" si="37"/>
        <v/>
      </c>
      <c r="G251" s="215" t="str">
        <f t="shared" ca="1" si="38"/>
        <v/>
      </c>
      <c r="H251" s="215" t="str">
        <f t="shared" ca="1" si="39"/>
        <v/>
      </c>
      <c r="I251" s="215" t="str">
        <f t="shared" ca="1" si="40"/>
        <v/>
      </c>
      <c r="J251" s="215" t="str">
        <f t="shared" ca="1" si="41"/>
        <v/>
      </c>
      <c r="K251" s="215" t="str">
        <f t="shared" ca="1" si="42"/>
        <v/>
      </c>
      <c r="L251" s="215" t="str">
        <f t="shared" ca="1" si="43"/>
        <v/>
      </c>
      <c r="M251" s="215" t="str">
        <f t="shared" ca="1" si="44"/>
        <v/>
      </c>
    </row>
    <row r="252" spans="2:13" ht="16.5" thickTop="1" thickBot="1" x14ac:dyDescent="0.3">
      <c r="B252" s="214" t="str">
        <f>IF(SOMMAIRE!A252="","",SOMMAIRE!A252)</f>
        <v/>
      </c>
      <c r="C252" s="215" t="str">
        <f t="shared" ca="1" si="34"/>
        <v/>
      </c>
      <c r="D252" s="215" t="str">
        <f t="shared" ca="1" si="35"/>
        <v/>
      </c>
      <c r="E252" s="215" t="str">
        <f t="shared" ca="1" si="36"/>
        <v/>
      </c>
      <c r="F252" s="215" t="str">
        <f t="shared" ca="1" si="37"/>
        <v/>
      </c>
      <c r="G252" s="215" t="str">
        <f t="shared" ca="1" si="38"/>
        <v/>
      </c>
      <c r="H252" s="215" t="str">
        <f t="shared" ca="1" si="39"/>
        <v/>
      </c>
      <c r="I252" s="215" t="str">
        <f t="shared" ca="1" si="40"/>
        <v/>
      </c>
      <c r="J252" s="215" t="str">
        <f t="shared" ca="1" si="41"/>
        <v/>
      </c>
      <c r="K252" s="215" t="str">
        <f t="shared" ca="1" si="42"/>
        <v/>
      </c>
      <c r="L252" s="215" t="str">
        <f t="shared" ca="1" si="43"/>
        <v/>
      </c>
      <c r="M252" s="215" t="str">
        <f t="shared" ca="1" si="44"/>
        <v/>
      </c>
    </row>
    <row r="253" spans="2:13" ht="16.5" thickTop="1" thickBot="1" x14ac:dyDescent="0.3">
      <c r="B253" s="214" t="str">
        <f>IF(SOMMAIRE!A253="","",SOMMAIRE!A253)</f>
        <v/>
      </c>
      <c r="C253" s="215" t="str">
        <f t="shared" ca="1" si="34"/>
        <v/>
      </c>
      <c r="D253" s="215" t="str">
        <f t="shared" ca="1" si="35"/>
        <v/>
      </c>
      <c r="E253" s="215" t="str">
        <f t="shared" ca="1" si="36"/>
        <v/>
      </c>
      <c r="F253" s="215" t="str">
        <f t="shared" ca="1" si="37"/>
        <v/>
      </c>
      <c r="G253" s="215" t="str">
        <f t="shared" ca="1" si="38"/>
        <v/>
      </c>
      <c r="H253" s="215" t="str">
        <f t="shared" ca="1" si="39"/>
        <v/>
      </c>
      <c r="I253" s="215" t="str">
        <f t="shared" ca="1" si="40"/>
        <v/>
      </c>
      <c r="J253" s="215" t="str">
        <f t="shared" ca="1" si="41"/>
        <v/>
      </c>
      <c r="K253" s="215" t="str">
        <f t="shared" ca="1" si="42"/>
        <v/>
      </c>
      <c r="L253" s="215" t="str">
        <f t="shared" ca="1" si="43"/>
        <v/>
      </c>
      <c r="M253" s="215" t="str">
        <f t="shared" ca="1" si="44"/>
        <v/>
      </c>
    </row>
    <row r="254" spans="2:13" ht="16.5" thickTop="1" thickBot="1" x14ac:dyDescent="0.3">
      <c r="B254" s="214" t="str">
        <f>IF(SOMMAIRE!A254="","",SOMMAIRE!A254)</f>
        <v/>
      </c>
      <c r="C254" s="215" t="str">
        <f t="shared" ca="1" si="34"/>
        <v/>
      </c>
      <c r="D254" s="215" t="str">
        <f t="shared" ca="1" si="35"/>
        <v/>
      </c>
      <c r="E254" s="215" t="str">
        <f t="shared" ca="1" si="36"/>
        <v/>
      </c>
      <c r="F254" s="215" t="str">
        <f t="shared" ca="1" si="37"/>
        <v/>
      </c>
      <c r="G254" s="215" t="str">
        <f t="shared" ca="1" si="38"/>
        <v/>
      </c>
      <c r="H254" s="215" t="str">
        <f t="shared" ca="1" si="39"/>
        <v/>
      </c>
      <c r="I254" s="215" t="str">
        <f t="shared" ca="1" si="40"/>
        <v/>
      </c>
      <c r="J254" s="215" t="str">
        <f t="shared" ca="1" si="41"/>
        <v/>
      </c>
      <c r="K254" s="215" t="str">
        <f t="shared" ca="1" si="42"/>
        <v/>
      </c>
      <c r="L254" s="215" t="str">
        <f t="shared" ca="1" si="43"/>
        <v/>
      </c>
      <c r="M254" s="215" t="str">
        <f t="shared" ca="1" si="44"/>
        <v/>
      </c>
    </row>
    <row r="255" spans="2:13" ht="16.5" thickTop="1" thickBot="1" x14ac:dyDescent="0.3">
      <c r="B255" s="214" t="str">
        <f>IF(SOMMAIRE!A255="","",SOMMAIRE!A255)</f>
        <v/>
      </c>
      <c r="C255" s="215" t="str">
        <f t="shared" ca="1" si="34"/>
        <v/>
      </c>
      <c r="D255" s="215" t="str">
        <f t="shared" ca="1" si="35"/>
        <v/>
      </c>
      <c r="E255" s="215" t="str">
        <f t="shared" ca="1" si="36"/>
        <v/>
      </c>
      <c r="F255" s="215" t="str">
        <f t="shared" ca="1" si="37"/>
        <v/>
      </c>
      <c r="G255" s="215" t="str">
        <f t="shared" ca="1" si="38"/>
        <v/>
      </c>
      <c r="H255" s="215" t="str">
        <f t="shared" ca="1" si="39"/>
        <v/>
      </c>
      <c r="I255" s="215" t="str">
        <f t="shared" ca="1" si="40"/>
        <v/>
      </c>
      <c r="J255" s="215" t="str">
        <f t="shared" ca="1" si="41"/>
        <v/>
      </c>
      <c r="K255" s="215" t="str">
        <f t="shared" ca="1" si="42"/>
        <v/>
      </c>
      <c r="L255" s="215" t="str">
        <f t="shared" ca="1" si="43"/>
        <v/>
      </c>
      <c r="M255" s="215" t="str">
        <f t="shared" ca="1" si="44"/>
        <v/>
      </c>
    </row>
    <row r="256" spans="2:13" ht="16.5" thickTop="1" thickBot="1" x14ac:dyDescent="0.3">
      <c r="B256" s="214" t="str">
        <f>IF(SOMMAIRE!A256="","",SOMMAIRE!A256)</f>
        <v/>
      </c>
      <c r="C256" s="215" t="str">
        <f t="shared" ca="1" si="34"/>
        <v/>
      </c>
      <c r="D256" s="215" t="str">
        <f t="shared" ca="1" si="35"/>
        <v/>
      </c>
      <c r="E256" s="215" t="str">
        <f t="shared" ca="1" si="36"/>
        <v/>
      </c>
      <c r="F256" s="215" t="str">
        <f t="shared" ca="1" si="37"/>
        <v/>
      </c>
      <c r="G256" s="215" t="str">
        <f t="shared" ca="1" si="38"/>
        <v/>
      </c>
      <c r="H256" s="215" t="str">
        <f t="shared" ca="1" si="39"/>
        <v/>
      </c>
      <c r="I256" s="215" t="str">
        <f t="shared" ca="1" si="40"/>
        <v/>
      </c>
      <c r="J256" s="215" t="str">
        <f t="shared" ca="1" si="41"/>
        <v/>
      </c>
      <c r="K256" s="215" t="str">
        <f t="shared" ca="1" si="42"/>
        <v/>
      </c>
      <c r="L256" s="215" t="str">
        <f t="shared" ca="1" si="43"/>
        <v/>
      </c>
      <c r="M256" s="215" t="str">
        <f t="shared" ca="1" si="44"/>
        <v/>
      </c>
    </row>
    <row r="257" spans="2:13" ht="16.5" thickTop="1" thickBot="1" x14ac:dyDescent="0.3">
      <c r="B257" s="214" t="str">
        <f>IF(SOMMAIRE!A257="","",SOMMAIRE!A257)</f>
        <v/>
      </c>
      <c r="C257" s="215" t="str">
        <f t="shared" ca="1" si="34"/>
        <v/>
      </c>
      <c r="D257" s="215" t="str">
        <f t="shared" ca="1" si="35"/>
        <v/>
      </c>
      <c r="E257" s="215" t="str">
        <f t="shared" ca="1" si="36"/>
        <v/>
      </c>
      <c r="F257" s="215" t="str">
        <f t="shared" ca="1" si="37"/>
        <v/>
      </c>
      <c r="G257" s="215" t="str">
        <f t="shared" ca="1" si="38"/>
        <v/>
      </c>
      <c r="H257" s="215" t="str">
        <f t="shared" ca="1" si="39"/>
        <v/>
      </c>
      <c r="I257" s="215" t="str">
        <f t="shared" ca="1" si="40"/>
        <v/>
      </c>
      <c r="J257" s="215" t="str">
        <f t="shared" ca="1" si="41"/>
        <v/>
      </c>
      <c r="K257" s="215" t="str">
        <f t="shared" ca="1" si="42"/>
        <v/>
      </c>
      <c r="L257" s="215" t="str">
        <f t="shared" ca="1" si="43"/>
        <v/>
      </c>
      <c r="M257" s="215" t="str">
        <f t="shared" ca="1" si="44"/>
        <v/>
      </c>
    </row>
    <row r="258" spans="2:13" ht="16.5" thickTop="1" thickBot="1" x14ac:dyDescent="0.3">
      <c r="B258" s="214" t="str">
        <f>IF(SOMMAIRE!A258="","",SOMMAIRE!A258)</f>
        <v/>
      </c>
      <c r="C258" s="215" t="str">
        <f t="shared" ca="1" si="34"/>
        <v/>
      </c>
      <c r="D258" s="215" t="str">
        <f t="shared" ca="1" si="35"/>
        <v/>
      </c>
      <c r="E258" s="215" t="str">
        <f t="shared" ca="1" si="36"/>
        <v/>
      </c>
      <c r="F258" s="215" t="str">
        <f t="shared" ca="1" si="37"/>
        <v/>
      </c>
      <c r="G258" s="215" t="str">
        <f t="shared" ca="1" si="38"/>
        <v/>
      </c>
      <c r="H258" s="215" t="str">
        <f t="shared" ca="1" si="39"/>
        <v/>
      </c>
      <c r="I258" s="215" t="str">
        <f t="shared" ca="1" si="40"/>
        <v/>
      </c>
      <c r="J258" s="215" t="str">
        <f t="shared" ca="1" si="41"/>
        <v/>
      </c>
      <c r="K258" s="215" t="str">
        <f t="shared" ca="1" si="42"/>
        <v/>
      </c>
      <c r="L258" s="215" t="str">
        <f t="shared" ca="1" si="43"/>
        <v/>
      </c>
      <c r="M258" s="215" t="str">
        <f t="shared" ca="1" si="44"/>
        <v/>
      </c>
    </row>
    <row r="259" spans="2:13" ht="16.5" thickTop="1" thickBot="1" x14ac:dyDescent="0.3">
      <c r="B259" s="214" t="str">
        <f>IF(SOMMAIRE!A259="","",SOMMAIRE!A259)</f>
        <v/>
      </c>
      <c r="C259" s="215" t="str">
        <f t="shared" ca="1" si="34"/>
        <v/>
      </c>
      <c r="D259" s="215" t="str">
        <f t="shared" ca="1" si="35"/>
        <v/>
      </c>
      <c r="E259" s="215" t="str">
        <f t="shared" ca="1" si="36"/>
        <v/>
      </c>
      <c r="F259" s="215" t="str">
        <f t="shared" ca="1" si="37"/>
        <v/>
      </c>
      <c r="G259" s="215" t="str">
        <f t="shared" ca="1" si="38"/>
        <v/>
      </c>
      <c r="H259" s="215" t="str">
        <f t="shared" ca="1" si="39"/>
        <v/>
      </c>
      <c r="I259" s="215" t="str">
        <f t="shared" ca="1" si="40"/>
        <v/>
      </c>
      <c r="J259" s="215" t="str">
        <f t="shared" ca="1" si="41"/>
        <v/>
      </c>
      <c r="K259" s="215" t="str">
        <f t="shared" ca="1" si="42"/>
        <v/>
      </c>
      <c r="L259" s="215" t="str">
        <f t="shared" ca="1" si="43"/>
        <v/>
      </c>
      <c r="M259" s="215" t="str">
        <f t="shared" ca="1" si="44"/>
        <v/>
      </c>
    </row>
    <row r="260" spans="2:13" ht="16.5" thickTop="1" thickBot="1" x14ac:dyDescent="0.3">
      <c r="B260" s="214" t="str">
        <f>IF(SOMMAIRE!A260="","",SOMMAIRE!A260)</f>
        <v/>
      </c>
      <c r="C260" s="215" t="str">
        <f t="shared" ca="1" si="34"/>
        <v/>
      </c>
      <c r="D260" s="215" t="str">
        <f t="shared" ca="1" si="35"/>
        <v/>
      </c>
      <c r="E260" s="215" t="str">
        <f t="shared" ca="1" si="36"/>
        <v/>
      </c>
      <c r="F260" s="215" t="str">
        <f t="shared" ca="1" si="37"/>
        <v/>
      </c>
      <c r="G260" s="215" t="str">
        <f t="shared" ca="1" si="38"/>
        <v/>
      </c>
      <c r="H260" s="215" t="str">
        <f t="shared" ca="1" si="39"/>
        <v/>
      </c>
      <c r="I260" s="215" t="str">
        <f t="shared" ca="1" si="40"/>
        <v/>
      </c>
      <c r="J260" s="215" t="str">
        <f t="shared" ca="1" si="41"/>
        <v/>
      </c>
      <c r="K260" s="215" t="str">
        <f t="shared" ca="1" si="42"/>
        <v/>
      </c>
      <c r="L260" s="215" t="str">
        <f t="shared" ca="1" si="43"/>
        <v/>
      </c>
      <c r="M260" s="215" t="str">
        <f t="shared" ca="1" si="44"/>
        <v/>
      </c>
    </row>
    <row r="261" spans="2:13" ht="16.5" thickTop="1" thickBot="1" x14ac:dyDescent="0.3">
      <c r="B261" s="214" t="str">
        <f>IF(SOMMAIRE!A261="","",SOMMAIRE!A261)</f>
        <v/>
      </c>
      <c r="C261" s="215" t="str">
        <f t="shared" ca="1" si="34"/>
        <v/>
      </c>
      <c r="D261" s="215" t="str">
        <f t="shared" ca="1" si="35"/>
        <v/>
      </c>
      <c r="E261" s="215" t="str">
        <f t="shared" ca="1" si="36"/>
        <v/>
      </c>
      <c r="F261" s="215" t="str">
        <f t="shared" ca="1" si="37"/>
        <v/>
      </c>
      <c r="G261" s="215" t="str">
        <f t="shared" ca="1" si="38"/>
        <v/>
      </c>
      <c r="H261" s="215" t="str">
        <f t="shared" ca="1" si="39"/>
        <v/>
      </c>
      <c r="I261" s="215" t="str">
        <f t="shared" ca="1" si="40"/>
        <v/>
      </c>
      <c r="J261" s="215" t="str">
        <f t="shared" ca="1" si="41"/>
        <v/>
      </c>
      <c r="K261" s="215" t="str">
        <f t="shared" ca="1" si="42"/>
        <v/>
      </c>
      <c r="L261" s="215" t="str">
        <f t="shared" ca="1" si="43"/>
        <v/>
      </c>
      <c r="M261" s="215" t="str">
        <f t="shared" ca="1" si="44"/>
        <v/>
      </c>
    </row>
    <row r="262" spans="2:13" ht="16.5" thickTop="1" thickBot="1" x14ac:dyDescent="0.3">
      <c r="B262" s="214" t="str">
        <f>IF(SOMMAIRE!A262="","",SOMMAIRE!A262)</f>
        <v/>
      </c>
      <c r="C262" s="215" t="str">
        <f t="shared" ca="1" si="34"/>
        <v/>
      </c>
      <c r="D262" s="215" t="str">
        <f t="shared" ca="1" si="35"/>
        <v/>
      </c>
      <c r="E262" s="215" t="str">
        <f t="shared" ca="1" si="36"/>
        <v/>
      </c>
      <c r="F262" s="215" t="str">
        <f t="shared" ca="1" si="37"/>
        <v/>
      </c>
      <c r="G262" s="215" t="str">
        <f t="shared" ca="1" si="38"/>
        <v/>
      </c>
      <c r="H262" s="215" t="str">
        <f t="shared" ca="1" si="39"/>
        <v/>
      </c>
      <c r="I262" s="215" t="str">
        <f t="shared" ca="1" si="40"/>
        <v/>
      </c>
      <c r="J262" s="215" t="str">
        <f t="shared" ca="1" si="41"/>
        <v/>
      </c>
      <c r="K262" s="215" t="str">
        <f t="shared" ca="1" si="42"/>
        <v/>
      </c>
      <c r="L262" s="215" t="str">
        <f t="shared" ca="1" si="43"/>
        <v/>
      </c>
      <c r="M262" s="215" t="str">
        <f t="shared" ca="1" si="44"/>
        <v/>
      </c>
    </row>
    <row r="263" spans="2:13" ht="16.5" thickTop="1" thickBot="1" x14ac:dyDescent="0.3">
      <c r="B263" s="214" t="str">
        <f>IF(SOMMAIRE!A263="","",SOMMAIRE!A263)</f>
        <v/>
      </c>
      <c r="C263" s="215" t="str">
        <f t="shared" ref="C263:C305" ca="1" si="45">IF($B263="","",INDIRECT(CONCATENATE("'",$B263,"'!D4"),TRUE))</f>
        <v/>
      </c>
      <c r="D263" s="215" t="str">
        <f t="shared" ref="D263:D305" ca="1" si="46">IF($B263="","",INDIRECT(CONCATENATE("'",$B263,"'!$an$17"),TRUE))</f>
        <v/>
      </c>
      <c r="E263" s="215" t="str">
        <f t="shared" ref="E263:E305" ca="1" si="47">IF($B263="","",INDIRECT(CONCATENATE("'",$B263,"'!$AN$18"),TRUE))</f>
        <v/>
      </c>
      <c r="F263" s="215" t="str">
        <f t="shared" ref="F263:F305" ca="1" si="48">IF($B263="","",INDIRECT(CONCATENATE("'",$B263,"'!$AP$17"),TRUE)+INDIRECT(CONCATENATE("'",$B263,"'!$AP$18")))</f>
        <v/>
      </c>
      <c r="G263" s="215" t="str">
        <f t="shared" ref="G263:G305" ca="1" si="49">IF($B263="","",INDIRECT(CONCATENATE("'",$B263,"'!$AP$22"),TRUE)-F263)</f>
        <v/>
      </c>
      <c r="H263" s="215" t="str">
        <f t="shared" ref="H263:H305" ca="1" si="50">IF($B263="","",INDIRECT(CONCATENATE("'",$B263,"'!$AP$43"),TRUE))</f>
        <v/>
      </c>
      <c r="I263" s="215" t="str">
        <f t="shared" ref="I263:I305" ca="1" si="51">IF($B263="","",INDIRECT(CONCATENATE("'",$B263,"'!$AP$67"),TRUE))</f>
        <v/>
      </c>
      <c r="J263" s="215" t="str">
        <f t="shared" ref="J263:J305" ca="1" si="52">IF($B263="","",INDIRECT(CONCATENATE("'",$B263,"'!$AP$70"),TRUE))</f>
        <v/>
      </c>
      <c r="K263" s="215" t="str">
        <f t="shared" ref="K263:K305" ca="1" si="53">IF($B263="","",INDIRECT(CONCATENATE("'",$B263,"'!$AP$71"),TRUE))</f>
        <v/>
      </c>
      <c r="L263" s="215" t="str">
        <f t="shared" ref="L263:L305" ca="1" si="54">IF($B263="","",INDIRECT(CONCATENATE("'",$B263,"'!$AP$72"),TRUE))</f>
        <v/>
      </c>
      <c r="M263" s="215" t="str">
        <f t="shared" ref="M263:M305" ca="1" si="55">IF($B263="","",INDIRECT(CONCATENATE("'",$B263,"'!$AP$73"),TRUE))</f>
        <v/>
      </c>
    </row>
    <row r="264" spans="2:13" ht="16.5" thickTop="1" thickBot="1" x14ac:dyDescent="0.3">
      <c r="B264" s="214" t="str">
        <f>IF(SOMMAIRE!A264="","",SOMMAIRE!A264)</f>
        <v/>
      </c>
      <c r="C264" s="215" t="str">
        <f t="shared" ca="1" si="45"/>
        <v/>
      </c>
      <c r="D264" s="215" t="str">
        <f t="shared" ca="1" si="46"/>
        <v/>
      </c>
      <c r="E264" s="215" t="str">
        <f t="shared" ca="1" si="47"/>
        <v/>
      </c>
      <c r="F264" s="215" t="str">
        <f t="shared" ca="1" si="48"/>
        <v/>
      </c>
      <c r="G264" s="215" t="str">
        <f t="shared" ca="1" si="49"/>
        <v/>
      </c>
      <c r="H264" s="215" t="str">
        <f t="shared" ca="1" si="50"/>
        <v/>
      </c>
      <c r="I264" s="215" t="str">
        <f t="shared" ca="1" si="51"/>
        <v/>
      </c>
      <c r="J264" s="215" t="str">
        <f t="shared" ca="1" si="52"/>
        <v/>
      </c>
      <c r="K264" s="215" t="str">
        <f t="shared" ca="1" si="53"/>
        <v/>
      </c>
      <c r="L264" s="215" t="str">
        <f t="shared" ca="1" si="54"/>
        <v/>
      </c>
      <c r="M264" s="215" t="str">
        <f t="shared" ca="1" si="55"/>
        <v/>
      </c>
    </row>
    <row r="265" spans="2:13" ht="16.5" thickTop="1" thickBot="1" x14ac:dyDescent="0.3">
      <c r="B265" s="214" t="str">
        <f>IF(SOMMAIRE!A265="","",SOMMAIRE!A265)</f>
        <v/>
      </c>
      <c r="C265" s="215" t="str">
        <f t="shared" ca="1" si="45"/>
        <v/>
      </c>
      <c r="D265" s="215" t="str">
        <f t="shared" ca="1" si="46"/>
        <v/>
      </c>
      <c r="E265" s="215" t="str">
        <f t="shared" ca="1" si="47"/>
        <v/>
      </c>
      <c r="F265" s="215" t="str">
        <f t="shared" ca="1" si="48"/>
        <v/>
      </c>
      <c r="G265" s="215" t="str">
        <f t="shared" ca="1" si="49"/>
        <v/>
      </c>
      <c r="H265" s="215" t="str">
        <f t="shared" ca="1" si="50"/>
        <v/>
      </c>
      <c r="I265" s="215" t="str">
        <f t="shared" ca="1" si="51"/>
        <v/>
      </c>
      <c r="J265" s="215" t="str">
        <f t="shared" ca="1" si="52"/>
        <v/>
      </c>
      <c r="K265" s="215" t="str">
        <f t="shared" ca="1" si="53"/>
        <v/>
      </c>
      <c r="L265" s="215" t="str">
        <f t="shared" ca="1" si="54"/>
        <v/>
      </c>
      <c r="M265" s="215" t="str">
        <f t="shared" ca="1" si="55"/>
        <v/>
      </c>
    </row>
    <row r="266" spans="2:13" ht="16.5" thickTop="1" thickBot="1" x14ac:dyDescent="0.3">
      <c r="B266" s="214" t="str">
        <f>IF(SOMMAIRE!A266="","",SOMMAIRE!A266)</f>
        <v/>
      </c>
      <c r="C266" s="215" t="str">
        <f t="shared" ca="1" si="45"/>
        <v/>
      </c>
      <c r="D266" s="215" t="str">
        <f t="shared" ca="1" si="46"/>
        <v/>
      </c>
      <c r="E266" s="215" t="str">
        <f t="shared" ca="1" si="47"/>
        <v/>
      </c>
      <c r="F266" s="215" t="str">
        <f t="shared" ca="1" si="48"/>
        <v/>
      </c>
      <c r="G266" s="215" t="str">
        <f t="shared" ca="1" si="49"/>
        <v/>
      </c>
      <c r="H266" s="215" t="str">
        <f t="shared" ca="1" si="50"/>
        <v/>
      </c>
      <c r="I266" s="215" t="str">
        <f t="shared" ca="1" si="51"/>
        <v/>
      </c>
      <c r="J266" s="215" t="str">
        <f t="shared" ca="1" si="52"/>
        <v/>
      </c>
      <c r="K266" s="215" t="str">
        <f t="shared" ca="1" si="53"/>
        <v/>
      </c>
      <c r="L266" s="215" t="str">
        <f t="shared" ca="1" si="54"/>
        <v/>
      </c>
      <c r="M266" s="215" t="str">
        <f t="shared" ca="1" si="55"/>
        <v/>
      </c>
    </row>
    <row r="267" spans="2:13" ht="16.5" thickTop="1" thickBot="1" x14ac:dyDescent="0.3">
      <c r="B267" s="214" t="str">
        <f>IF(SOMMAIRE!A267="","",SOMMAIRE!A267)</f>
        <v/>
      </c>
      <c r="C267" s="215" t="str">
        <f t="shared" ca="1" si="45"/>
        <v/>
      </c>
      <c r="D267" s="215" t="str">
        <f t="shared" ca="1" si="46"/>
        <v/>
      </c>
      <c r="E267" s="215" t="str">
        <f t="shared" ca="1" si="47"/>
        <v/>
      </c>
      <c r="F267" s="215" t="str">
        <f t="shared" ca="1" si="48"/>
        <v/>
      </c>
      <c r="G267" s="215" t="str">
        <f t="shared" ca="1" si="49"/>
        <v/>
      </c>
      <c r="H267" s="215" t="str">
        <f t="shared" ca="1" si="50"/>
        <v/>
      </c>
      <c r="I267" s="215" t="str">
        <f t="shared" ca="1" si="51"/>
        <v/>
      </c>
      <c r="J267" s="215" t="str">
        <f t="shared" ca="1" si="52"/>
        <v/>
      </c>
      <c r="K267" s="215" t="str">
        <f t="shared" ca="1" si="53"/>
        <v/>
      </c>
      <c r="L267" s="215" t="str">
        <f t="shared" ca="1" si="54"/>
        <v/>
      </c>
      <c r="M267" s="215" t="str">
        <f t="shared" ca="1" si="55"/>
        <v/>
      </c>
    </row>
    <row r="268" spans="2:13" ht="16.5" thickTop="1" thickBot="1" x14ac:dyDescent="0.3">
      <c r="B268" s="214" t="str">
        <f>IF(SOMMAIRE!A268="","",SOMMAIRE!A268)</f>
        <v/>
      </c>
      <c r="C268" s="215" t="str">
        <f t="shared" ca="1" si="45"/>
        <v/>
      </c>
      <c r="D268" s="215" t="str">
        <f t="shared" ca="1" si="46"/>
        <v/>
      </c>
      <c r="E268" s="215" t="str">
        <f t="shared" ca="1" si="47"/>
        <v/>
      </c>
      <c r="F268" s="215" t="str">
        <f t="shared" ca="1" si="48"/>
        <v/>
      </c>
      <c r="G268" s="215" t="str">
        <f t="shared" ca="1" si="49"/>
        <v/>
      </c>
      <c r="H268" s="215" t="str">
        <f t="shared" ca="1" si="50"/>
        <v/>
      </c>
      <c r="I268" s="215" t="str">
        <f t="shared" ca="1" si="51"/>
        <v/>
      </c>
      <c r="J268" s="215" t="str">
        <f t="shared" ca="1" si="52"/>
        <v/>
      </c>
      <c r="K268" s="215" t="str">
        <f t="shared" ca="1" si="53"/>
        <v/>
      </c>
      <c r="L268" s="215" t="str">
        <f t="shared" ca="1" si="54"/>
        <v/>
      </c>
      <c r="M268" s="215" t="str">
        <f t="shared" ca="1" si="55"/>
        <v/>
      </c>
    </row>
    <row r="269" spans="2:13" ht="16.5" thickTop="1" thickBot="1" x14ac:dyDescent="0.3">
      <c r="B269" s="214" t="str">
        <f>IF(SOMMAIRE!A269="","",SOMMAIRE!A269)</f>
        <v/>
      </c>
      <c r="C269" s="215" t="str">
        <f t="shared" ca="1" si="45"/>
        <v/>
      </c>
      <c r="D269" s="215" t="str">
        <f t="shared" ca="1" si="46"/>
        <v/>
      </c>
      <c r="E269" s="215" t="str">
        <f t="shared" ca="1" si="47"/>
        <v/>
      </c>
      <c r="F269" s="215" t="str">
        <f t="shared" ca="1" si="48"/>
        <v/>
      </c>
      <c r="G269" s="215" t="str">
        <f t="shared" ca="1" si="49"/>
        <v/>
      </c>
      <c r="H269" s="215" t="str">
        <f t="shared" ca="1" si="50"/>
        <v/>
      </c>
      <c r="I269" s="215" t="str">
        <f t="shared" ca="1" si="51"/>
        <v/>
      </c>
      <c r="J269" s="215" t="str">
        <f t="shared" ca="1" si="52"/>
        <v/>
      </c>
      <c r="K269" s="215" t="str">
        <f t="shared" ca="1" si="53"/>
        <v/>
      </c>
      <c r="L269" s="215" t="str">
        <f t="shared" ca="1" si="54"/>
        <v/>
      </c>
      <c r="M269" s="215" t="str">
        <f t="shared" ca="1" si="55"/>
        <v/>
      </c>
    </row>
    <row r="270" spans="2:13" ht="16.5" thickTop="1" thickBot="1" x14ac:dyDescent="0.3">
      <c r="B270" s="214" t="str">
        <f>IF(SOMMAIRE!A270="","",SOMMAIRE!A270)</f>
        <v/>
      </c>
      <c r="C270" s="215" t="str">
        <f t="shared" ca="1" si="45"/>
        <v/>
      </c>
      <c r="D270" s="215" t="str">
        <f t="shared" ca="1" si="46"/>
        <v/>
      </c>
      <c r="E270" s="215" t="str">
        <f t="shared" ca="1" si="47"/>
        <v/>
      </c>
      <c r="F270" s="215" t="str">
        <f t="shared" ca="1" si="48"/>
        <v/>
      </c>
      <c r="G270" s="215" t="str">
        <f t="shared" ca="1" si="49"/>
        <v/>
      </c>
      <c r="H270" s="215" t="str">
        <f t="shared" ca="1" si="50"/>
        <v/>
      </c>
      <c r="I270" s="215" t="str">
        <f t="shared" ca="1" si="51"/>
        <v/>
      </c>
      <c r="J270" s="215" t="str">
        <f t="shared" ca="1" si="52"/>
        <v/>
      </c>
      <c r="K270" s="215" t="str">
        <f t="shared" ca="1" si="53"/>
        <v/>
      </c>
      <c r="L270" s="215" t="str">
        <f t="shared" ca="1" si="54"/>
        <v/>
      </c>
      <c r="M270" s="215" t="str">
        <f t="shared" ca="1" si="55"/>
        <v/>
      </c>
    </row>
    <row r="271" spans="2:13" ht="16.5" thickTop="1" thickBot="1" x14ac:dyDescent="0.3">
      <c r="B271" s="214" t="str">
        <f>IF(SOMMAIRE!A271="","",SOMMAIRE!A271)</f>
        <v/>
      </c>
      <c r="C271" s="215" t="str">
        <f t="shared" ca="1" si="45"/>
        <v/>
      </c>
      <c r="D271" s="215" t="str">
        <f t="shared" ca="1" si="46"/>
        <v/>
      </c>
      <c r="E271" s="215" t="str">
        <f t="shared" ca="1" si="47"/>
        <v/>
      </c>
      <c r="F271" s="215" t="str">
        <f t="shared" ca="1" si="48"/>
        <v/>
      </c>
      <c r="G271" s="215" t="str">
        <f t="shared" ca="1" si="49"/>
        <v/>
      </c>
      <c r="H271" s="215" t="str">
        <f t="shared" ca="1" si="50"/>
        <v/>
      </c>
      <c r="I271" s="215" t="str">
        <f t="shared" ca="1" si="51"/>
        <v/>
      </c>
      <c r="J271" s="215" t="str">
        <f t="shared" ca="1" si="52"/>
        <v/>
      </c>
      <c r="K271" s="215" t="str">
        <f t="shared" ca="1" si="53"/>
        <v/>
      </c>
      <c r="L271" s="215" t="str">
        <f t="shared" ca="1" si="54"/>
        <v/>
      </c>
      <c r="M271" s="215" t="str">
        <f t="shared" ca="1" si="55"/>
        <v/>
      </c>
    </row>
    <row r="272" spans="2:13" ht="16.5" thickTop="1" thickBot="1" x14ac:dyDescent="0.3">
      <c r="B272" s="214" t="str">
        <f>IF(SOMMAIRE!A272="","",SOMMAIRE!A272)</f>
        <v/>
      </c>
      <c r="C272" s="215" t="str">
        <f t="shared" ca="1" si="45"/>
        <v/>
      </c>
      <c r="D272" s="215" t="str">
        <f t="shared" ca="1" si="46"/>
        <v/>
      </c>
      <c r="E272" s="215" t="str">
        <f t="shared" ca="1" si="47"/>
        <v/>
      </c>
      <c r="F272" s="215" t="str">
        <f t="shared" ca="1" si="48"/>
        <v/>
      </c>
      <c r="G272" s="215" t="str">
        <f t="shared" ca="1" si="49"/>
        <v/>
      </c>
      <c r="H272" s="215" t="str">
        <f t="shared" ca="1" si="50"/>
        <v/>
      </c>
      <c r="I272" s="215" t="str">
        <f t="shared" ca="1" si="51"/>
        <v/>
      </c>
      <c r="J272" s="215" t="str">
        <f t="shared" ca="1" si="52"/>
        <v/>
      </c>
      <c r="K272" s="215" t="str">
        <f t="shared" ca="1" si="53"/>
        <v/>
      </c>
      <c r="L272" s="215" t="str">
        <f t="shared" ca="1" si="54"/>
        <v/>
      </c>
      <c r="M272" s="215" t="str">
        <f t="shared" ca="1" si="55"/>
        <v/>
      </c>
    </row>
    <row r="273" spans="2:13" ht="16.5" thickTop="1" thickBot="1" x14ac:dyDescent="0.3">
      <c r="B273" s="214" t="str">
        <f>IF(SOMMAIRE!A273="","",SOMMAIRE!A273)</f>
        <v/>
      </c>
      <c r="C273" s="215" t="str">
        <f t="shared" ca="1" si="45"/>
        <v/>
      </c>
      <c r="D273" s="215" t="str">
        <f t="shared" ca="1" si="46"/>
        <v/>
      </c>
      <c r="E273" s="215" t="str">
        <f t="shared" ca="1" si="47"/>
        <v/>
      </c>
      <c r="F273" s="215" t="str">
        <f t="shared" ca="1" si="48"/>
        <v/>
      </c>
      <c r="G273" s="215" t="str">
        <f t="shared" ca="1" si="49"/>
        <v/>
      </c>
      <c r="H273" s="215" t="str">
        <f t="shared" ca="1" si="50"/>
        <v/>
      </c>
      <c r="I273" s="215" t="str">
        <f t="shared" ca="1" si="51"/>
        <v/>
      </c>
      <c r="J273" s="215" t="str">
        <f t="shared" ca="1" si="52"/>
        <v/>
      </c>
      <c r="K273" s="215" t="str">
        <f t="shared" ca="1" si="53"/>
        <v/>
      </c>
      <c r="L273" s="215" t="str">
        <f t="shared" ca="1" si="54"/>
        <v/>
      </c>
      <c r="M273" s="215" t="str">
        <f t="shared" ca="1" si="55"/>
        <v/>
      </c>
    </row>
    <row r="274" spans="2:13" ht="16.5" thickTop="1" thickBot="1" x14ac:dyDescent="0.3">
      <c r="B274" s="214" t="str">
        <f>IF(SOMMAIRE!A274="","",SOMMAIRE!A274)</f>
        <v/>
      </c>
      <c r="C274" s="215" t="str">
        <f t="shared" ca="1" si="45"/>
        <v/>
      </c>
      <c r="D274" s="215" t="str">
        <f t="shared" ca="1" si="46"/>
        <v/>
      </c>
      <c r="E274" s="215" t="str">
        <f t="shared" ca="1" si="47"/>
        <v/>
      </c>
      <c r="F274" s="215" t="str">
        <f t="shared" ca="1" si="48"/>
        <v/>
      </c>
      <c r="G274" s="215" t="str">
        <f t="shared" ca="1" si="49"/>
        <v/>
      </c>
      <c r="H274" s="215" t="str">
        <f t="shared" ca="1" si="50"/>
        <v/>
      </c>
      <c r="I274" s="215" t="str">
        <f t="shared" ca="1" si="51"/>
        <v/>
      </c>
      <c r="J274" s="215" t="str">
        <f t="shared" ca="1" si="52"/>
        <v/>
      </c>
      <c r="K274" s="215" t="str">
        <f t="shared" ca="1" si="53"/>
        <v/>
      </c>
      <c r="L274" s="215" t="str">
        <f t="shared" ca="1" si="54"/>
        <v/>
      </c>
      <c r="M274" s="215" t="str">
        <f t="shared" ca="1" si="55"/>
        <v/>
      </c>
    </row>
    <row r="275" spans="2:13" ht="16.5" thickTop="1" thickBot="1" x14ac:dyDescent="0.3">
      <c r="B275" s="214" t="str">
        <f>IF(SOMMAIRE!A275="","",SOMMAIRE!A275)</f>
        <v/>
      </c>
      <c r="C275" s="215" t="str">
        <f t="shared" ca="1" si="45"/>
        <v/>
      </c>
      <c r="D275" s="215" t="str">
        <f t="shared" ca="1" si="46"/>
        <v/>
      </c>
      <c r="E275" s="215" t="str">
        <f t="shared" ca="1" si="47"/>
        <v/>
      </c>
      <c r="F275" s="215" t="str">
        <f t="shared" ca="1" si="48"/>
        <v/>
      </c>
      <c r="G275" s="215" t="str">
        <f t="shared" ca="1" si="49"/>
        <v/>
      </c>
      <c r="H275" s="215" t="str">
        <f t="shared" ca="1" si="50"/>
        <v/>
      </c>
      <c r="I275" s="215" t="str">
        <f t="shared" ca="1" si="51"/>
        <v/>
      </c>
      <c r="J275" s="215" t="str">
        <f t="shared" ca="1" si="52"/>
        <v/>
      </c>
      <c r="K275" s="215" t="str">
        <f t="shared" ca="1" si="53"/>
        <v/>
      </c>
      <c r="L275" s="215" t="str">
        <f t="shared" ca="1" si="54"/>
        <v/>
      </c>
      <c r="M275" s="215" t="str">
        <f t="shared" ca="1" si="55"/>
        <v/>
      </c>
    </row>
    <row r="276" spans="2:13" ht="16.5" thickTop="1" thickBot="1" x14ac:dyDescent="0.3">
      <c r="B276" s="214" t="str">
        <f>IF(SOMMAIRE!A276="","",SOMMAIRE!A276)</f>
        <v/>
      </c>
      <c r="C276" s="215" t="str">
        <f t="shared" ca="1" si="45"/>
        <v/>
      </c>
      <c r="D276" s="215" t="str">
        <f t="shared" ca="1" si="46"/>
        <v/>
      </c>
      <c r="E276" s="215" t="str">
        <f t="shared" ca="1" si="47"/>
        <v/>
      </c>
      <c r="F276" s="215" t="str">
        <f t="shared" ca="1" si="48"/>
        <v/>
      </c>
      <c r="G276" s="215" t="str">
        <f t="shared" ca="1" si="49"/>
        <v/>
      </c>
      <c r="H276" s="215" t="str">
        <f t="shared" ca="1" si="50"/>
        <v/>
      </c>
      <c r="I276" s="215" t="str">
        <f t="shared" ca="1" si="51"/>
        <v/>
      </c>
      <c r="J276" s="215" t="str">
        <f t="shared" ca="1" si="52"/>
        <v/>
      </c>
      <c r="K276" s="215" t="str">
        <f t="shared" ca="1" si="53"/>
        <v/>
      </c>
      <c r="L276" s="215" t="str">
        <f t="shared" ca="1" si="54"/>
        <v/>
      </c>
      <c r="M276" s="215" t="str">
        <f t="shared" ca="1" si="55"/>
        <v/>
      </c>
    </row>
    <row r="277" spans="2:13" ht="16.5" thickTop="1" thickBot="1" x14ac:dyDescent="0.3">
      <c r="B277" s="214" t="str">
        <f>IF(SOMMAIRE!A277="","",SOMMAIRE!A277)</f>
        <v/>
      </c>
      <c r="C277" s="215" t="str">
        <f t="shared" ca="1" si="45"/>
        <v/>
      </c>
      <c r="D277" s="215" t="str">
        <f t="shared" ca="1" si="46"/>
        <v/>
      </c>
      <c r="E277" s="215" t="str">
        <f t="shared" ca="1" si="47"/>
        <v/>
      </c>
      <c r="F277" s="215" t="str">
        <f t="shared" ca="1" si="48"/>
        <v/>
      </c>
      <c r="G277" s="215" t="str">
        <f t="shared" ca="1" si="49"/>
        <v/>
      </c>
      <c r="H277" s="215" t="str">
        <f t="shared" ca="1" si="50"/>
        <v/>
      </c>
      <c r="I277" s="215" t="str">
        <f t="shared" ca="1" si="51"/>
        <v/>
      </c>
      <c r="J277" s="215" t="str">
        <f t="shared" ca="1" si="52"/>
        <v/>
      </c>
      <c r="K277" s="215" t="str">
        <f t="shared" ca="1" si="53"/>
        <v/>
      </c>
      <c r="L277" s="215" t="str">
        <f t="shared" ca="1" si="54"/>
        <v/>
      </c>
      <c r="M277" s="215" t="str">
        <f t="shared" ca="1" si="55"/>
        <v/>
      </c>
    </row>
    <row r="278" spans="2:13" ht="16.5" thickTop="1" thickBot="1" x14ac:dyDescent="0.3">
      <c r="B278" s="214" t="str">
        <f>IF(SOMMAIRE!A278="","",SOMMAIRE!A278)</f>
        <v/>
      </c>
      <c r="C278" s="215" t="str">
        <f t="shared" ca="1" si="45"/>
        <v/>
      </c>
      <c r="D278" s="215" t="str">
        <f t="shared" ca="1" si="46"/>
        <v/>
      </c>
      <c r="E278" s="215" t="str">
        <f t="shared" ca="1" si="47"/>
        <v/>
      </c>
      <c r="F278" s="215" t="str">
        <f t="shared" ca="1" si="48"/>
        <v/>
      </c>
      <c r="G278" s="215" t="str">
        <f t="shared" ca="1" si="49"/>
        <v/>
      </c>
      <c r="H278" s="215" t="str">
        <f t="shared" ca="1" si="50"/>
        <v/>
      </c>
      <c r="I278" s="215" t="str">
        <f t="shared" ca="1" si="51"/>
        <v/>
      </c>
      <c r="J278" s="215" t="str">
        <f t="shared" ca="1" si="52"/>
        <v/>
      </c>
      <c r="K278" s="215" t="str">
        <f t="shared" ca="1" si="53"/>
        <v/>
      </c>
      <c r="L278" s="215" t="str">
        <f t="shared" ca="1" si="54"/>
        <v/>
      </c>
      <c r="M278" s="215" t="str">
        <f t="shared" ca="1" si="55"/>
        <v/>
      </c>
    </row>
    <row r="279" spans="2:13" ht="16.5" thickTop="1" thickBot="1" x14ac:dyDescent="0.3">
      <c r="B279" s="214" t="str">
        <f>IF(SOMMAIRE!A279="","",SOMMAIRE!A279)</f>
        <v/>
      </c>
      <c r="C279" s="215" t="str">
        <f t="shared" ca="1" si="45"/>
        <v/>
      </c>
      <c r="D279" s="215" t="str">
        <f t="shared" ca="1" si="46"/>
        <v/>
      </c>
      <c r="E279" s="215" t="str">
        <f t="shared" ca="1" si="47"/>
        <v/>
      </c>
      <c r="F279" s="215" t="str">
        <f t="shared" ca="1" si="48"/>
        <v/>
      </c>
      <c r="G279" s="215" t="str">
        <f t="shared" ca="1" si="49"/>
        <v/>
      </c>
      <c r="H279" s="215" t="str">
        <f t="shared" ca="1" si="50"/>
        <v/>
      </c>
      <c r="I279" s="215" t="str">
        <f t="shared" ca="1" si="51"/>
        <v/>
      </c>
      <c r="J279" s="215" t="str">
        <f t="shared" ca="1" si="52"/>
        <v/>
      </c>
      <c r="K279" s="215" t="str">
        <f t="shared" ca="1" si="53"/>
        <v/>
      </c>
      <c r="L279" s="215" t="str">
        <f t="shared" ca="1" si="54"/>
        <v/>
      </c>
      <c r="M279" s="215" t="str">
        <f t="shared" ca="1" si="55"/>
        <v/>
      </c>
    </row>
    <row r="280" spans="2:13" ht="16.5" thickTop="1" thickBot="1" x14ac:dyDescent="0.3">
      <c r="B280" s="214" t="str">
        <f>IF(SOMMAIRE!A280="","",SOMMAIRE!A280)</f>
        <v/>
      </c>
      <c r="C280" s="215" t="str">
        <f t="shared" ca="1" si="45"/>
        <v/>
      </c>
      <c r="D280" s="215" t="str">
        <f t="shared" ca="1" si="46"/>
        <v/>
      </c>
      <c r="E280" s="215" t="str">
        <f t="shared" ca="1" si="47"/>
        <v/>
      </c>
      <c r="F280" s="215" t="str">
        <f t="shared" ca="1" si="48"/>
        <v/>
      </c>
      <c r="G280" s="215" t="str">
        <f t="shared" ca="1" si="49"/>
        <v/>
      </c>
      <c r="H280" s="215" t="str">
        <f t="shared" ca="1" si="50"/>
        <v/>
      </c>
      <c r="I280" s="215" t="str">
        <f t="shared" ca="1" si="51"/>
        <v/>
      </c>
      <c r="J280" s="215" t="str">
        <f t="shared" ca="1" si="52"/>
        <v/>
      </c>
      <c r="K280" s="215" t="str">
        <f t="shared" ca="1" si="53"/>
        <v/>
      </c>
      <c r="L280" s="215" t="str">
        <f t="shared" ca="1" si="54"/>
        <v/>
      </c>
      <c r="M280" s="215" t="str">
        <f t="shared" ca="1" si="55"/>
        <v/>
      </c>
    </row>
    <row r="281" spans="2:13" ht="16.5" thickTop="1" thickBot="1" x14ac:dyDescent="0.3">
      <c r="B281" s="214" t="str">
        <f>IF(SOMMAIRE!A281="","",SOMMAIRE!A281)</f>
        <v/>
      </c>
      <c r="C281" s="215" t="str">
        <f t="shared" ca="1" si="45"/>
        <v/>
      </c>
      <c r="D281" s="215" t="str">
        <f t="shared" ca="1" si="46"/>
        <v/>
      </c>
      <c r="E281" s="215" t="str">
        <f t="shared" ca="1" si="47"/>
        <v/>
      </c>
      <c r="F281" s="215" t="str">
        <f t="shared" ca="1" si="48"/>
        <v/>
      </c>
      <c r="G281" s="215" t="str">
        <f t="shared" ca="1" si="49"/>
        <v/>
      </c>
      <c r="H281" s="215" t="str">
        <f t="shared" ca="1" si="50"/>
        <v/>
      </c>
      <c r="I281" s="215" t="str">
        <f t="shared" ca="1" si="51"/>
        <v/>
      </c>
      <c r="J281" s="215" t="str">
        <f t="shared" ca="1" si="52"/>
        <v/>
      </c>
      <c r="K281" s="215" t="str">
        <f t="shared" ca="1" si="53"/>
        <v/>
      </c>
      <c r="L281" s="215" t="str">
        <f t="shared" ca="1" si="54"/>
        <v/>
      </c>
      <c r="M281" s="215" t="str">
        <f t="shared" ca="1" si="55"/>
        <v/>
      </c>
    </row>
    <row r="282" spans="2:13" ht="16.5" thickTop="1" thickBot="1" x14ac:dyDescent="0.3">
      <c r="B282" s="214" t="str">
        <f>IF(SOMMAIRE!A282="","",SOMMAIRE!A282)</f>
        <v/>
      </c>
      <c r="C282" s="215" t="str">
        <f t="shared" ca="1" si="45"/>
        <v/>
      </c>
      <c r="D282" s="215" t="str">
        <f t="shared" ca="1" si="46"/>
        <v/>
      </c>
      <c r="E282" s="215" t="str">
        <f t="shared" ca="1" si="47"/>
        <v/>
      </c>
      <c r="F282" s="215" t="str">
        <f t="shared" ca="1" si="48"/>
        <v/>
      </c>
      <c r="G282" s="215" t="str">
        <f t="shared" ca="1" si="49"/>
        <v/>
      </c>
      <c r="H282" s="215" t="str">
        <f t="shared" ca="1" si="50"/>
        <v/>
      </c>
      <c r="I282" s="215" t="str">
        <f t="shared" ca="1" si="51"/>
        <v/>
      </c>
      <c r="J282" s="215" t="str">
        <f t="shared" ca="1" si="52"/>
        <v/>
      </c>
      <c r="K282" s="215" t="str">
        <f t="shared" ca="1" si="53"/>
        <v/>
      </c>
      <c r="L282" s="215" t="str">
        <f t="shared" ca="1" si="54"/>
        <v/>
      </c>
      <c r="M282" s="215" t="str">
        <f t="shared" ca="1" si="55"/>
        <v/>
      </c>
    </row>
    <row r="283" spans="2:13" ht="16.5" thickTop="1" thickBot="1" x14ac:dyDescent="0.3">
      <c r="B283" s="214" t="str">
        <f>IF(SOMMAIRE!A283="","",SOMMAIRE!A283)</f>
        <v/>
      </c>
      <c r="C283" s="215" t="str">
        <f t="shared" ca="1" si="45"/>
        <v/>
      </c>
      <c r="D283" s="215" t="str">
        <f t="shared" ca="1" si="46"/>
        <v/>
      </c>
      <c r="E283" s="215" t="str">
        <f t="shared" ca="1" si="47"/>
        <v/>
      </c>
      <c r="F283" s="215" t="str">
        <f t="shared" ca="1" si="48"/>
        <v/>
      </c>
      <c r="G283" s="215" t="str">
        <f t="shared" ca="1" si="49"/>
        <v/>
      </c>
      <c r="H283" s="215" t="str">
        <f t="shared" ca="1" si="50"/>
        <v/>
      </c>
      <c r="I283" s="215" t="str">
        <f t="shared" ca="1" si="51"/>
        <v/>
      </c>
      <c r="J283" s="215" t="str">
        <f t="shared" ca="1" si="52"/>
        <v/>
      </c>
      <c r="K283" s="215" t="str">
        <f t="shared" ca="1" si="53"/>
        <v/>
      </c>
      <c r="L283" s="215" t="str">
        <f t="shared" ca="1" si="54"/>
        <v/>
      </c>
      <c r="M283" s="215" t="str">
        <f t="shared" ca="1" si="55"/>
        <v/>
      </c>
    </row>
    <row r="284" spans="2:13" ht="16.5" thickTop="1" thickBot="1" x14ac:dyDescent="0.3">
      <c r="B284" s="214" t="str">
        <f>IF(SOMMAIRE!A284="","",SOMMAIRE!A284)</f>
        <v/>
      </c>
      <c r="C284" s="215" t="str">
        <f t="shared" ca="1" si="45"/>
        <v/>
      </c>
      <c r="D284" s="215" t="str">
        <f t="shared" ca="1" si="46"/>
        <v/>
      </c>
      <c r="E284" s="215" t="str">
        <f t="shared" ca="1" si="47"/>
        <v/>
      </c>
      <c r="F284" s="215" t="str">
        <f t="shared" ca="1" si="48"/>
        <v/>
      </c>
      <c r="G284" s="215" t="str">
        <f t="shared" ca="1" si="49"/>
        <v/>
      </c>
      <c r="H284" s="215" t="str">
        <f t="shared" ca="1" si="50"/>
        <v/>
      </c>
      <c r="I284" s="215" t="str">
        <f t="shared" ca="1" si="51"/>
        <v/>
      </c>
      <c r="J284" s="215" t="str">
        <f t="shared" ca="1" si="52"/>
        <v/>
      </c>
      <c r="K284" s="215" t="str">
        <f t="shared" ca="1" si="53"/>
        <v/>
      </c>
      <c r="L284" s="215" t="str">
        <f t="shared" ca="1" si="54"/>
        <v/>
      </c>
      <c r="M284" s="215" t="str">
        <f t="shared" ca="1" si="55"/>
        <v/>
      </c>
    </row>
    <row r="285" spans="2:13" ht="16.5" thickTop="1" thickBot="1" x14ac:dyDescent="0.3">
      <c r="B285" s="214" t="str">
        <f>IF(SOMMAIRE!A285="","",SOMMAIRE!A285)</f>
        <v/>
      </c>
      <c r="C285" s="215" t="str">
        <f t="shared" ca="1" si="45"/>
        <v/>
      </c>
      <c r="D285" s="215" t="str">
        <f t="shared" ca="1" si="46"/>
        <v/>
      </c>
      <c r="E285" s="215" t="str">
        <f t="shared" ca="1" si="47"/>
        <v/>
      </c>
      <c r="F285" s="215" t="str">
        <f t="shared" ca="1" si="48"/>
        <v/>
      </c>
      <c r="G285" s="215" t="str">
        <f t="shared" ca="1" si="49"/>
        <v/>
      </c>
      <c r="H285" s="215" t="str">
        <f t="shared" ca="1" si="50"/>
        <v/>
      </c>
      <c r="I285" s="215" t="str">
        <f t="shared" ca="1" si="51"/>
        <v/>
      </c>
      <c r="J285" s="215" t="str">
        <f t="shared" ca="1" si="52"/>
        <v/>
      </c>
      <c r="K285" s="215" t="str">
        <f t="shared" ca="1" si="53"/>
        <v/>
      </c>
      <c r="L285" s="215" t="str">
        <f t="shared" ca="1" si="54"/>
        <v/>
      </c>
      <c r="M285" s="215" t="str">
        <f t="shared" ca="1" si="55"/>
        <v/>
      </c>
    </row>
    <row r="286" spans="2:13" ht="16.5" thickTop="1" thickBot="1" x14ac:dyDescent="0.3">
      <c r="B286" s="214" t="str">
        <f>IF(SOMMAIRE!A286="","",SOMMAIRE!A286)</f>
        <v/>
      </c>
      <c r="C286" s="215" t="str">
        <f t="shared" ca="1" si="45"/>
        <v/>
      </c>
      <c r="D286" s="215" t="str">
        <f t="shared" ca="1" si="46"/>
        <v/>
      </c>
      <c r="E286" s="215" t="str">
        <f t="shared" ca="1" si="47"/>
        <v/>
      </c>
      <c r="F286" s="215" t="str">
        <f t="shared" ca="1" si="48"/>
        <v/>
      </c>
      <c r="G286" s="215" t="str">
        <f t="shared" ca="1" si="49"/>
        <v/>
      </c>
      <c r="H286" s="215" t="str">
        <f t="shared" ca="1" si="50"/>
        <v/>
      </c>
      <c r="I286" s="215" t="str">
        <f t="shared" ca="1" si="51"/>
        <v/>
      </c>
      <c r="J286" s="215" t="str">
        <f t="shared" ca="1" si="52"/>
        <v/>
      </c>
      <c r="K286" s="215" t="str">
        <f t="shared" ca="1" si="53"/>
        <v/>
      </c>
      <c r="L286" s="215" t="str">
        <f t="shared" ca="1" si="54"/>
        <v/>
      </c>
      <c r="M286" s="215" t="str">
        <f t="shared" ca="1" si="55"/>
        <v/>
      </c>
    </row>
    <row r="287" spans="2:13" ht="16.5" thickTop="1" thickBot="1" x14ac:dyDescent="0.3">
      <c r="B287" s="214" t="str">
        <f>IF(SOMMAIRE!A287="","",SOMMAIRE!A287)</f>
        <v/>
      </c>
      <c r="C287" s="215" t="str">
        <f t="shared" ca="1" si="45"/>
        <v/>
      </c>
      <c r="D287" s="215" t="str">
        <f t="shared" ca="1" si="46"/>
        <v/>
      </c>
      <c r="E287" s="215" t="str">
        <f t="shared" ca="1" si="47"/>
        <v/>
      </c>
      <c r="F287" s="215" t="str">
        <f t="shared" ca="1" si="48"/>
        <v/>
      </c>
      <c r="G287" s="215" t="str">
        <f t="shared" ca="1" si="49"/>
        <v/>
      </c>
      <c r="H287" s="215" t="str">
        <f t="shared" ca="1" si="50"/>
        <v/>
      </c>
      <c r="I287" s="215" t="str">
        <f t="shared" ca="1" si="51"/>
        <v/>
      </c>
      <c r="J287" s="215" t="str">
        <f t="shared" ca="1" si="52"/>
        <v/>
      </c>
      <c r="K287" s="215" t="str">
        <f t="shared" ca="1" si="53"/>
        <v/>
      </c>
      <c r="L287" s="215" t="str">
        <f t="shared" ca="1" si="54"/>
        <v/>
      </c>
      <c r="M287" s="215" t="str">
        <f t="shared" ca="1" si="55"/>
        <v/>
      </c>
    </row>
    <row r="288" spans="2:13" ht="16.5" thickTop="1" thickBot="1" x14ac:dyDescent="0.3">
      <c r="B288" s="214" t="str">
        <f>IF(SOMMAIRE!A288="","",SOMMAIRE!A288)</f>
        <v/>
      </c>
      <c r="C288" s="215" t="str">
        <f t="shared" ca="1" si="45"/>
        <v/>
      </c>
      <c r="D288" s="215" t="str">
        <f t="shared" ca="1" si="46"/>
        <v/>
      </c>
      <c r="E288" s="215" t="str">
        <f t="shared" ca="1" si="47"/>
        <v/>
      </c>
      <c r="F288" s="215" t="str">
        <f t="shared" ca="1" si="48"/>
        <v/>
      </c>
      <c r="G288" s="215" t="str">
        <f t="shared" ca="1" si="49"/>
        <v/>
      </c>
      <c r="H288" s="215" t="str">
        <f t="shared" ca="1" si="50"/>
        <v/>
      </c>
      <c r="I288" s="215" t="str">
        <f t="shared" ca="1" si="51"/>
        <v/>
      </c>
      <c r="J288" s="215" t="str">
        <f t="shared" ca="1" si="52"/>
        <v/>
      </c>
      <c r="K288" s="215" t="str">
        <f t="shared" ca="1" si="53"/>
        <v/>
      </c>
      <c r="L288" s="215" t="str">
        <f t="shared" ca="1" si="54"/>
        <v/>
      </c>
      <c r="M288" s="215" t="str">
        <f t="shared" ca="1" si="55"/>
        <v/>
      </c>
    </row>
    <row r="289" spans="2:13" ht="16.5" thickTop="1" thickBot="1" x14ac:dyDescent="0.3">
      <c r="B289" s="214" t="str">
        <f>IF(SOMMAIRE!A289="","",SOMMAIRE!A289)</f>
        <v/>
      </c>
      <c r="C289" s="215" t="str">
        <f t="shared" ca="1" si="45"/>
        <v/>
      </c>
      <c r="D289" s="215" t="str">
        <f t="shared" ca="1" si="46"/>
        <v/>
      </c>
      <c r="E289" s="215" t="str">
        <f t="shared" ca="1" si="47"/>
        <v/>
      </c>
      <c r="F289" s="215" t="str">
        <f t="shared" ca="1" si="48"/>
        <v/>
      </c>
      <c r="G289" s="215" t="str">
        <f t="shared" ca="1" si="49"/>
        <v/>
      </c>
      <c r="H289" s="215" t="str">
        <f t="shared" ca="1" si="50"/>
        <v/>
      </c>
      <c r="I289" s="215" t="str">
        <f t="shared" ca="1" si="51"/>
        <v/>
      </c>
      <c r="J289" s="215" t="str">
        <f t="shared" ca="1" si="52"/>
        <v/>
      </c>
      <c r="K289" s="215" t="str">
        <f t="shared" ca="1" si="53"/>
        <v/>
      </c>
      <c r="L289" s="215" t="str">
        <f t="shared" ca="1" si="54"/>
        <v/>
      </c>
      <c r="M289" s="215" t="str">
        <f t="shared" ca="1" si="55"/>
        <v/>
      </c>
    </row>
    <row r="290" spans="2:13" ht="16.5" thickTop="1" thickBot="1" x14ac:dyDescent="0.3">
      <c r="B290" s="214" t="str">
        <f>IF(SOMMAIRE!A290="","",SOMMAIRE!A290)</f>
        <v/>
      </c>
      <c r="C290" s="215" t="str">
        <f t="shared" ca="1" si="45"/>
        <v/>
      </c>
      <c r="D290" s="215" t="str">
        <f t="shared" ca="1" si="46"/>
        <v/>
      </c>
      <c r="E290" s="215" t="str">
        <f t="shared" ca="1" si="47"/>
        <v/>
      </c>
      <c r="F290" s="215" t="str">
        <f t="shared" ca="1" si="48"/>
        <v/>
      </c>
      <c r="G290" s="215" t="str">
        <f t="shared" ca="1" si="49"/>
        <v/>
      </c>
      <c r="H290" s="215" t="str">
        <f t="shared" ca="1" si="50"/>
        <v/>
      </c>
      <c r="I290" s="215" t="str">
        <f t="shared" ca="1" si="51"/>
        <v/>
      </c>
      <c r="J290" s="215" t="str">
        <f t="shared" ca="1" si="52"/>
        <v/>
      </c>
      <c r="K290" s="215" t="str">
        <f t="shared" ca="1" si="53"/>
        <v/>
      </c>
      <c r="L290" s="215" t="str">
        <f t="shared" ca="1" si="54"/>
        <v/>
      </c>
      <c r="M290" s="215" t="str">
        <f t="shared" ca="1" si="55"/>
        <v/>
      </c>
    </row>
    <row r="291" spans="2:13" ht="16.5" thickTop="1" thickBot="1" x14ac:dyDescent="0.3">
      <c r="B291" s="214" t="str">
        <f>IF(SOMMAIRE!A291="","",SOMMAIRE!A291)</f>
        <v/>
      </c>
      <c r="C291" s="215" t="str">
        <f t="shared" ca="1" si="45"/>
        <v/>
      </c>
      <c r="D291" s="215" t="str">
        <f t="shared" ca="1" si="46"/>
        <v/>
      </c>
      <c r="E291" s="215" t="str">
        <f t="shared" ca="1" si="47"/>
        <v/>
      </c>
      <c r="F291" s="215" t="str">
        <f t="shared" ca="1" si="48"/>
        <v/>
      </c>
      <c r="G291" s="215" t="str">
        <f t="shared" ca="1" si="49"/>
        <v/>
      </c>
      <c r="H291" s="215" t="str">
        <f t="shared" ca="1" si="50"/>
        <v/>
      </c>
      <c r="I291" s="215" t="str">
        <f t="shared" ca="1" si="51"/>
        <v/>
      </c>
      <c r="J291" s="215" t="str">
        <f t="shared" ca="1" si="52"/>
        <v/>
      </c>
      <c r="K291" s="215" t="str">
        <f t="shared" ca="1" si="53"/>
        <v/>
      </c>
      <c r="L291" s="215" t="str">
        <f t="shared" ca="1" si="54"/>
        <v/>
      </c>
      <c r="M291" s="215" t="str">
        <f t="shared" ca="1" si="55"/>
        <v/>
      </c>
    </row>
    <row r="292" spans="2:13" ht="16.5" thickTop="1" thickBot="1" x14ac:dyDescent="0.3">
      <c r="B292" s="214" t="str">
        <f>IF(SOMMAIRE!A292="","",SOMMAIRE!A292)</f>
        <v/>
      </c>
      <c r="C292" s="215" t="str">
        <f t="shared" ca="1" si="45"/>
        <v/>
      </c>
      <c r="D292" s="215" t="str">
        <f t="shared" ca="1" si="46"/>
        <v/>
      </c>
      <c r="E292" s="215" t="str">
        <f t="shared" ca="1" si="47"/>
        <v/>
      </c>
      <c r="F292" s="215" t="str">
        <f t="shared" ca="1" si="48"/>
        <v/>
      </c>
      <c r="G292" s="215" t="str">
        <f t="shared" ca="1" si="49"/>
        <v/>
      </c>
      <c r="H292" s="215" t="str">
        <f t="shared" ca="1" si="50"/>
        <v/>
      </c>
      <c r="I292" s="215" t="str">
        <f t="shared" ca="1" si="51"/>
        <v/>
      </c>
      <c r="J292" s="215" t="str">
        <f t="shared" ca="1" si="52"/>
        <v/>
      </c>
      <c r="K292" s="215" t="str">
        <f t="shared" ca="1" si="53"/>
        <v/>
      </c>
      <c r="L292" s="215" t="str">
        <f t="shared" ca="1" si="54"/>
        <v/>
      </c>
      <c r="M292" s="215" t="str">
        <f t="shared" ca="1" si="55"/>
        <v/>
      </c>
    </row>
    <row r="293" spans="2:13" ht="16.5" thickTop="1" thickBot="1" x14ac:dyDescent="0.3">
      <c r="B293" s="214" t="str">
        <f>IF(SOMMAIRE!A293="","",SOMMAIRE!A293)</f>
        <v/>
      </c>
      <c r="C293" s="215" t="str">
        <f t="shared" ca="1" si="45"/>
        <v/>
      </c>
      <c r="D293" s="215" t="str">
        <f t="shared" ca="1" si="46"/>
        <v/>
      </c>
      <c r="E293" s="215" t="str">
        <f t="shared" ca="1" si="47"/>
        <v/>
      </c>
      <c r="F293" s="215" t="str">
        <f t="shared" ca="1" si="48"/>
        <v/>
      </c>
      <c r="G293" s="215" t="str">
        <f t="shared" ca="1" si="49"/>
        <v/>
      </c>
      <c r="H293" s="215" t="str">
        <f t="shared" ca="1" si="50"/>
        <v/>
      </c>
      <c r="I293" s="215" t="str">
        <f t="shared" ca="1" si="51"/>
        <v/>
      </c>
      <c r="J293" s="215" t="str">
        <f t="shared" ca="1" si="52"/>
        <v/>
      </c>
      <c r="K293" s="215" t="str">
        <f t="shared" ca="1" si="53"/>
        <v/>
      </c>
      <c r="L293" s="215" t="str">
        <f t="shared" ca="1" si="54"/>
        <v/>
      </c>
      <c r="M293" s="215" t="str">
        <f t="shared" ca="1" si="55"/>
        <v/>
      </c>
    </row>
    <row r="294" spans="2:13" ht="16.5" thickTop="1" thickBot="1" x14ac:dyDescent="0.3">
      <c r="B294" s="214" t="str">
        <f>IF(SOMMAIRE!A294="","",SOMMAIRE!A294)</f>
        <v/>
      </c>
      <c r="C294" s="215" t="str">
        <f t="shared" ca="1" si="45"/>
        <v/>
      </c>
      <c r="D294" s="215" t="str">
        <f t="shared" ca="1" si="46"/>
        <v/>
      </c>
      <c r="E294" s="215" t="str">
        <f t="shared" ca="1" si="47"/>
        <v/>
      </c>
      <c r="F294" s="215" t="str">
        <f t="shared" ca="1" si="48"/>
        <v/>
      </c>
      <c r="G294" s="215" t="str">
        <f t="shared" ca="1" si="49"/>
        <v/>
      </c>
      <c r="H294" s="215" t="str">
        <f t="shared" ca="1" si="50"/>
        <v/>
      </c>
      <c r="I294" s="215" t="str">
        <f t="shared" ca="1" si="51"/>
        <v/>
      </c>
      <c r="J294" s="215" t="str">
        <f t="shared" ca="1" si="52"/>
        <v/>
      </c>
      <c r="K294" s="215" t="str">
        <f t="shared" ca="1" si="53"/>
        <v/>
      </c>
      <c r="L294" s="215" t="str">
        <f t="shared" ca="1" si="54"/>
        <v/>
      </c>
      <c r="M294" s="215" t="str">
        <f t="shared" ca="1" si="55"/>
        <v/>
      </c>
    </row>
    <row r="295" spans="2:13" ht="16.5" thickTop="1" thickBot="1" x14ac:dyDescent="0.3">
      <c r="B295" s="214" t="str">
        <f>IF(SOMMAIRE!A295="","",SOMMAIRE!A295)</f>
        <v/>
      </c>
      <c r="C295" s="215" t="str">
        <f t="shared" ca="1" si="45"/>
        <v/>
      </c>
      <c r="D295" s="215" t="str">
        <f t="shared" ca="1" si="46"/>
        <v/>
      </c>
      <c r="E295" s="215" t="str">
        <f t="shared" ca="1" si="47"/>
        <v/>
      </c>
      <c r="F295" s="215" t="str">
        <f t="shared" ca="1" si="48"/>
        <v/>
      </c>
      <c r="G295" s="215" t="str">
        <f t="shared" ca="1" si="49"/>
        <v/>
      </c>
      <c r="H295" s="215" t="str">
        <f t="shared" ca="1" si="50"/>
        <v/>
      </c>
      <c r="I295" s="215" t="str">
        <f t="shared" ca="1" si="51"/>
        <v/>
      </c>
      <c r="J295" s="215" t="str">
        <f t="shared" ca="1" si="52"/>
        <v/>
      </c>
      <c r="K295" s="215" t="str">
        <f t="shared" ca="1" si="53"/>
        <v/>
      </c>
      <c r="L295" s="215" t="str">
        <f t="shared" ca="1" si="54"/>
        <v/>
      </c>
      <c r="M295" s="215" t="str">
        <f t="shared" ca="1" si="55"/>
        <v/>
      </c>
    </row>
    <row r="296" spans="2:13" ht="16.5" thickTop="1" thickBot="1" x14ac:dyDescent="0.3">
      <c r="B296" s="214" t="str">
        <f>IF(SOMMAIRE!A296="","",SOMMAIRE!A296)</f>
        <v/>
      </c>
      <c r="C296" s="215" t="str">
        <f t="shared" ca="1" si="45"/>
        <v/>
      </c>
      <c r="D296" s="215" t="str">
        <f t="shared" ca="1" si="46"/>
        <v/>
      </c>
      <c r="E296" s="215" t="str">
        <f t="shared" ca="1" si="47"/>
        <v/>
      </c>
      <c r="F296" s="215" t="str">
        <f t="shared" ca="1" si="48"/>
        <v/>
      </c>
      <c r="G296" s="215" t="str">
        <f t="shared" ca="1" si="49"/>
        <v/>
      </c>
      <c r="H296" s="215" t="str">
        <f t="shared" ca="1" si="50"/>
        <v/>
      </c>
      <c r="I296" s="215" t="str">
        <f t="shared" ca="1" si="51"/>
        <v/>
      </c>
      <c r="J296" s="215" t="str">
        <f t="shared" ca="1" si="52"/>
        <v/>
      </c>
      <c r="K296" s="215" t="str">
        <f t="shared" ca="1" si="53"/>
        <v/>
      </c>
      <c r="L296" s="215" t="str">
        <f t="shared" ca="1" si="54"/>
        <v/>
      </c>
      <c r="M296" s="215" t="str">
        <f t="shared" ca="1" si="55"/>
        <v/>
      </c>
    </row>
    <row r="297" spans="2:13" ht="16.5" thickTop="1" thickBot="1" x14ac:dyDescent="0.3">
      <c r="B297" s="214" t="str">
        <f>IF(SOMMAIRE!A297="","",SOMMAIRE!A297)</f>
        <v/>
      </c>
      <c r="C297" s="215" t="str">
        <f t="shared" ca="1" si="45"/>
        <v/>
      </c>
      <c r="D297" s="215" t="str">
        <f t="shared" ca="1" si="46"/>
        <v/>
      </c>
      <c r="E297" s="215" t="str">
        <f t="shared" ca="1" si="47"/>
        <v/>
      </c>
      <c r="F297" s="215" t="str">
        <f t="shared" ca="1" si="48"/>
        <v/>
      </c>
      <c r="G297" s="215" t="str">
        <f t="shared" ca="1" si="49"/>
        <v/>
      </c>
      <c r="H297" s="215" t="str">
        <f t="shared" ca="1" si="50"/>
        <v/>
      </c>
      <c r="I297" s="215" t="str">
        <f t="shared" ca="1" si="51"/>
        <v/>
      </c>
      <c r="J297" s="215" t="str">
        <f t="shared" ca="1" si="52"/>
        <v/>
      </c>
      <c r="K297" s="215" t="str">
        <f t="shared" ca="1" si="53"/>
        <v/>
      </c>
      <c r="L297" s="215" t="str">
        <f t="shared" ca="1" si="54"/>
        <v/>
      </c>
      <c r="M297" s="215" t="str">
        <f t="shared" ca="1" si="55"/>
        <v/>
      </c>
    </row>
    <row r="298" spans="2:13" ht="16.5" thickTop="1" thickBot="1" x14ac:dyDescent="0.3">
      <c r="B298" s="214" t="str">
        <f>IF(SOMMAIRE!A298="","",SOMMAIRE!A298)</f>
        <v/>
      </c>
      <c r="C298" s="215" t="str">
        <f t="shared" ca="1" si="45"/>
        <v/>
      </c>
      <c r="D298" s="215" t="str">
        <f t="shared" ca="1" si="46"/>
        <v/>
      </c>
      <c r="E298" s="215" t="str">
        <f t="shared" ca="1" si="47"/>
        <v/>
      </c>
      <c r="F298" s="215" t="str">
        <f t="shared" ca="1" si="48"/>
        <v/>
      </c>
      <c r="G298" s="215" t="str">
        <f t="shared" ca="1" si="49"/>
        <v/>
      </c>
      <c r="H298" s="215" t="str">
        <f t="shared" ca="1" si="50"/>
        <v/>
      </c>
      <c r="I298" s="215" t="str">
        <f t="shared" ca="1" si="51"/>
        <v/>
      </c>
      <c r="J298" s="215" t="str">
        <f t="shared" ca="1" si="52"/>
        <v/>
      </c>
      <c r="K298" s="215" t="str">
        <f t="shared" ca="1" si="53"/>
        <v/>
      </c>
      <c r="L298" s="215" t="str">
        <f t="shared" ca="1" si="54"/>
        <v/>
      </c>
      <c r="M298" s="215" t="str">
        <f t="shared" ca="1" si="55"/>
        <v/>
      </c>
    </row>
    <row r="299" spans="2:13" ht="16.5" thickTop="1" thickBot="1" x14ac:dyDescent="0.3">
      <c r="B299" s="214" t="str">
        <f>IF(SOMMAIRE!A299="","",SOMMAIRE!A299)</f>
        <v/>
      </c>
      <c r="C299" s="215" t="str">
        <f t="shared" ca="1" si="45"/>
        <v/>
      </c>
      <c r="D299" s="215" t="str">
        <f t="shared" ca="1" si="46"/>
        <v/>
      </c>
      <c r="E299" s="215" t="str">
        <f t="shared" ca="1" si="47"/>
        <v/>
      </c>
      <c r="F299" s="215" t="str">
        <f t="shared" ca="1" si="48"/>
        <v/>
      </c>
      <c r="G299" s="215" t="str">
        <f t="shared" ca="1" si="49"/>
        <v/>
      </c>
      <c r="H299" s="215" t="str">
        <f t="shared" ca="1" si="50"/>
        <v/>
      </c>
      <c r="I299" s="215" t="str">
        <f t="shared" ca="1" si="51"/>
        <v/>
      </c>
      <c r="J299" s="215" t="str">
        <f t="shared" ca="1" si="52"/>
        <v/>
      </c>
      <c r="K299" s="215" t="str">
        <f t="shared" ca="1" si="53"/>
        <v/>
      </c>
      <c r="L299" s="215" t="str">
        <f t="shared" ca="1" si="54"/>
        <v/>
      </c>
      <c r="M299" s="215" t="str">
        <f t="shared" ca="1" si="55"/>
        <v/>
      </c>
    </row>
    <row r="300" spans="2:13" ht="16.5" thickTop="1" thickBot="1" x14ac:dyDescent="0.3">
      <c r="B300" s="214" t="str">
        <f>IF(SOMMAIRE!A300="","",SOMMAIRE!A300)</f>
        <v/>
      </c>
      <c r="C300" s="215" t="str">
        <f t="shared" ca="1" si="45"/>
        <v/>
      </c>
      <c r="D300" s="215" t="str">
        <f t="shared" ca="1" si="46"/>
        <v/>
      </c>
      <c r="E300" s="215" t="str">
        <f t="shared" ca="1" si="47"/>
        <v/>
      </c>
      <c r="F300" s="215" t="str">
        <f t="shared" ca="1" si="48"/>
        <v/>
      </c>
      <c r="G300" s="215" t="str">
        <f t="shared" ca="1" si="49"/>
        <v/>
      </c>
      <c r="H300" s="215" t="str">
        <f t="shared" ca="1" si="50"/>
        <v/>
      </c>
      <c r="I300" s="215" t="str">
        <f t="shared" ca="1" si="51"/>
        <v/>
      </c>
      <c r="J300" s="215" t="str">
        <f t="shared" ca="1" si="52"/>
        <v/>
      </c>
      <c r="K300" s="215" t="str">
        <f t="shared" ca="1" si="53"/>
        <v/>
      </c>
      <c r="L300" s="215" t="str">
        <f t="shared" ca="1" si="54"/>
        <v/>
      </c>
      <c r="M300" s="215" t="str">
        <f t="shared" ca="1" si="55"/>
        <v/>
      </c>
    </row>
    <row r="301" spans="2:13" ht="16.5" thickTop="1" thickBot="1" x14ac:dyDescent="0.3">
      <c r="B301" s="214" t="str">
        <f>IF(SOMMAIRE!A301="","",SOMMAIRE!A301)</f>
        <v/>
      </c>
      <c r="C301" s="215" t="str">
        <f t="shared" ca="1" si="45"/>
        <v/>
      </c>
      <c r="D301" s="215" t="str">
        <f t="shared" ca="1" si="46"/>
        <v/>
      </c>
      <c r="E301" s="215" t="str">
        <f t="shared" ca="1" si="47"/>
        <v/>
      </c>
      <c r="F301" s="215" t="str">
        <f t="shared" ca="1" si="48"/>
        <v/>
      </c>
      <c r="G301" s="215" t="str">
        <f t="shared" ca="1" si="49"/>
        <v/>
      </c>
      <c r="H301" s="215" t="str">
        <f t="shared" ca="1" si="50"/>
        <v/>
      </c>
      <c r="I301" s="215" t="str">
        <f t="shared" ca="1" si="51"/>
        <v/>
      </c>
      <c r="J301" s="215" t="str">
        <f t="shared" ca="1" si="52"/>
        <v/>
      </c>
      <c r="K301" s="215" t="str">
        <f t="shared" ca="1" si="53"/>
        <v/>
      </c>
      <c r="L301" s="215" t="str">
        <f t="shared" ca="1" si="54"/>
        <v/>
      </c>
      <c r="M301" s="215" t="str">
        <f t="shared" ca="1" si="55"/>
        <v/>
      </c>
    </row>
    <row r="302" spans="2:13" ht="16.5" thickTop="1" thickBot="1" x14ac:dyDescent="0.3">
      <c r="B302" s="214" t="str">
        <f>IF(SOMMAIRE!A302="","",SOMMAIRE!A302)</f>
        <v/>
      </c>
      <c r="C302" s="215" t="str">
        <f t="shared" ca="1" si="45"/>
        <v/>
      </c>
      <c r="D302" s="215" t="str">
        <f t="shared" ca="1" si="46"/>
        <v/>
      </c>
      <c r="E302" s="215" t="str">
        <f t="shared" ca="1" si="47"/>
        <v/>
      </c>
      <c r="F302" s="215" t="str">
        <f t="shared" ca="1" si="48"/>
        <v/>
      </c>
      <c r="G302" s="215" t="str">
        <f t="shared" ca="1" si="49"/>
        <v/>
      </c>
      <c r="H302" s="215" t="str">
        <f t="shared" ca="1" si="50"/>
        <v/>
      </c>
      <c r="I302" s="215" t="str">
        <f t="shared" ca="1" si="51"/>
        <v/>
      </c>
      <c r="J302" s="215" t="str">
        <f t="shared" ca="1" si="52"/>
        <v/>
      </c>
      <c r="K302" s="215" t="str">
        <f t="shared" ca="1" si="53"/>
        <v/>
      </c>
      <c r="L302" s="215" t="str">
        <f t="shared" ca="1" si="54"/>
        <v/>
      </c>
      <c r="M302" s="215" t="str">
        <f t="shared" ca="1" si="55"/>
        <v/>
      </c>
    </row>
    <row r="303" spans="2:13" ht="16.5" thickTop="1" thickBot="1" x14ac:dyDescent="0.3">
      <c r="B303" s="214" t="str">
        <f>IF(SOMMAIRE!A303="","",SOMMAIRE!A303)</f>
        <v/>
      </c>
      <c r="C303" s="215" t="str">
        <f t="shared" ca="1" si="45"/>
        <v/>
      </c>
      <c r="D303" s="215" t="str">
        <f t="shared" ca="1" si="46"/>
        <v/>
      </c>
      <c r="E303" s="215" t="str">
        <f t="shared" ca="1" si="47"/>
        <v/>
      </c>
      <c r="F303" s="215" t="str">
        <f t="shared" ca="1" si="48"/>
        <v/>
      </c>
      <c r="G303" s="215" t="str">
        <f t="shared" ca="1" si="49"/>
        <v/>
      </c>
      <c r="H303" s="215" t="str">
        <f t="shared" ca="1" si="50"/>
        <v/>
      </c>
      <c r="I303" s="215" t="str">
        <f t="shared" ca="1" si="51"/>
        <v/>
      </c>
      <c r="J303" s="215" t="str">
        <f t="shared" ca="1" si="52"/>
        <v/>
      </c>
      <c r="K303" s="215" t="str">
        <f t="shared" ca="1" si="53"/>
        <v/>
      </c>
      <c r="L303" s="215" t="str">
        <f t="shared" ca="1" si="54"/>
        <v/>
      </c>
      <c r="M303" s="215" t="str">
        <f t="shared" ca="1" si="55"/>
        <v/>
      </c>
    </row>
    <row r="304" spans="2:13" ht="16.5" thickTop="1" thickBot="1" x14ac:dyDescent="0.3">
      <c r="B304" s="214" t="str">
        <f>IF(SOMMAIRE!A304="","",SOMMAIRE!A304)</f>
        <v/>
      </c>
      <c r="C304" s="215" t="str">
        <f t="shared" ca="1" si="45"/>
        <v/>
      </c>
      <c r="D304" s="215" t="str">
        <f t="shared" ca="1" si="46"/>
        <v/>
      </c>
      <c r="E304" s="215" t="str">
        <f t="shared" ca="1" si="47"/>
        <v/>
      </c>
      <c r="F304" s="215" t="str">
        <f t="shared" ca="1" si="48"/>
        <v/>
      </c>
      <c r="G304" s="215" t="str">
        <f t="shared" ca="1" si="49"/>
        <v/>
      </c>
      <c r="H304" s="215" t="str">
        <f t="shared" ca="1" si="50"/>
        <v/>
      </c>
      <c r="I304" s="215" t="str">
        <f t="shared" ca="1" si="51"/>
        <v/>
      </c>
      <c r="J304" s="215" t="str">
        <f t="shared" ca="1" si="52"/>
        <v/>
      </c>
      <c r="K304" s="215" t="str">
        <f t="shared" ca="1" si="53"/>
        <v/>
      </c>
      <c r="L304" s="215" t="str">
        <f t="shared" ca="1" si="54"/>
        <v/>
      </c>
      <c r="M304" s="215" t="str">
        <f t="shared" ca="1" si="55"/>
        <v/>
      </c>
    </row>
    <row r="305" spans="2:13" ht="15.75" thickTop="1" x14ac:dyDescent="0.25">
      <c r="B305" s="214" t="str">
        <f>IF(SOMMAIRE!A305="","",SOMMAIRE!A305)</f>
        <v/>
      </c>
      <c r="C305" s="215" t="str">
        <f t="shared" ca="1" si="45"/>
        <v/>
      </c>
      <c r="D305" s="215" t="str">
        <f t="shared" ca="1" si="46"/>
        <v/>
      </c>
      <c r="E305" s="215" t="str">
        <f t="shared" ca="1" si="47"/>
        <v/>
      </c>
      <c r="F305" s="215" t="str">
        <f t="shared" ca="1" si="48"/>
        <v/>
      </c>
      <c r="G305" s="215" t="str">
        <f t="shared" ca="1" si="49"/>
        <v/>
      </c>
      <c r="H305" s="215" t="str">
        <f t="shared" ca="1" si="50"/>
        <v/>
      </c>
      <c r="I305" s="215" t="str">
        <f t="shared" ca="1" si="51"/>
        <v/>
      </c>
      <c r="J305" s="215" t="str">
        <f t="shared" ca="1" si="52"/>
        <v/>
      </c>
      <c r="K305" s="215" t="str">
        <f t="shared" ca="1" si="53"/>
        <v/>
      </c>
      <c r="L305" s="215" t="str">
        <f t="shared" ca="1" si="54"/>
        <v/>
      </c>
      <c r="M305" s="215" t="str">
        <f t="shared" ca="1" si="55"/>
        <v/>
      </c>
    </row>
    <row r="316" spans="2:13" ht="21" customHeight="1" x14ac:dyDescent="0.25"/>
  </sheetData>
  <mergeCells count="13">
    <mergeCell ref="O11:P11"/>
    <mergeCell ref="L3:L4"/>
    <mergeCell ref="M3:M4"/>
    <mergeCell ref="B2:C4"/>
    <mergeCell ref="D2:G2"/>
    <mergeCell ref="J2:M2"/>
    <mergeCell ref="D3:E3"/>
    <mergeCell ref="F3:F4"/>
    <mergeCell ref="G3:G4"/>
    <mergeCell ref="H3:H4"/>
    <mergeCell ref="I3:I4"/>
    <mergeCell ref="J3:J4"/>
    <mergeCell ref="K3:K4"/>
  </mergeCells>
  <pageMargins left="0.23622047244094491" right="0.23622047244094491" top="0.5" bottom="0.34" header="0.31496062992125984" footer="0.31496062992125984"/>
  <pageSetup paperSize="9" scale="87" fitToHeight="0" orientation="landscape" r:id="rId1"/>
  <headerFooter>
    <oddHeader>&amp;LEXCO FSO Perpignan&amp;C&amp;"-,Gras"&amp;16&amp;A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AQ80"/>
  <sheetViews>
    <sheetView zoomScale="90" zoomScaleNormal="90" workbookViewId="0">
      <pane xSplit="3" ySplit="15" topLeftCell="AK16" activePane="bottomRight" state="frozen"/>
      <selection activeCell="D6" sqref="D6:F6"/>
      <selection pane="topRight" activeCell="D6" sqref="D6:F6"/>
      <selection pane="bottomLeft" activeCell="D6" sqref="D6:F6"/>
      <selection pane="bottomRight" activeCell="D17" sqref="D17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87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ref="I18" si="11">G18*H18</f>
        <v>0</v>
      </c>
      <c r="J18" s="88"/>
      <c r="K18" s="16">
        <f>VLOOKUP($B18,Paramètres!$C$7:$F$55,$C$6,FALSE)</f>
        <v>10.75</v>
      </c>
      <c r="L18" s="57">
        <f t="shared" ref="L18" si="12">J18*K18</f>
        <v>0</v>
      </c>
      <c r="M18" s="89"/>
      <c r="N18" s="16">
        <f>VLOOKUP($B18,Paramètres!$C$7:$F$55,$C$6,FALSE)</f>
        <v>10.75</v>
      </c>
      <c r="O18" s="90">
        <f t="shared" ref="O18" si="13">M18*N18</f>
        <v>0</v>
      </c>
      <c r="P18" s="88"/>
      <c r="Q18" s="16">
        <f>VLOOKUP($B18,Paramètres!$C$7:$F$55,$C$6,FALSE)</f>
        <v>10.75</v>
      </c>
      <c r="R18" s="57">
        <f t="shared" ref="R18" si="14">P18*Q18</f>
        <v>0</v>
      </c>
      <c r="S18" s="89"/>
      <c r="T18" s="16">
        <f>VLOOKUP($B18,Paramètres!$C$7:$F$55,$C$6,FALSE)</f>
        <v>10.75</v>
      </c>
      <c r="U18" s="90">
        <f t="shared" ref="U18" si="15">S18*T18</f>
        <v>0</v>
      </c>
      <c r="V18" s="88"/>
      <c r="W18" s="16">
        <f>VLOOKUP($B18,Paramètres!$C$7:$F$55,$C$6,FALSE)</f>
        <v>10.75</v>
      </c>
      <c r="X18" s="57">
        <f t="shared" ref="X18" si="16">V18*W18</f>
        <v>0</v>
      </c>
      <c r="Y18" s="89"/>
      <c r="Z18" s="16">
        <f>VLOOKUP($B18,Paramètres!$C$7:$F$55,$C$6,FALSE)</f>
        <v>10.75</v>
      </c>
      <c r="AA18" s="90">
        <f t="shared" ref="AA18" si="17">Y18*Z18</f>
        <v>0</v>
      </c>
      <c r="AB18" s="88"/>
      <c r="AC18" s="16">
        <f>VLOOKUP($B18,Paramètres!$C$7:$F$55,$C$6,FALSE)</f>
        <v>10.75</v>
      </c>
      <c r="AD18" s="57">
        <f t="shared" ref="AD18" si="18">AB18*AC18</f>
        <v>0</v>
      </c>
      <c r="AE18" s="89"/>
      <c r="AF18" s="16">
        <f>VLOOKUP($B18,Paramètres!$C$7:$F$55,$C$6,FALSE)</f>
        <v>10.75</v>
      </c>
      <c r="AG18" s="90">
        <f t="shared" ref="AG18" si="19">AE18*AF18</f>
        <v>0</v>
      </c>
      <c r="AH18" s="88"/>
      <c r="AI18" s="16">
        <f>VLOOKUP($B18,Paramètres!$C$7:$F$55,$C$6,FALSE)</f>
        <v>10.75</v>
      </c>
      <c r="AJ18" s="57">
        <f t="shared" ref="AJ18" si="20">AH18*AI18</f>
        <v>0</v>
      </c>
      <c r="AK18" s="89"/>
      <c r="AL18" s="16">
        <f>VLOOKUP($B18,Paramètres!$C$7:$F$55,$C$6,FALSE)</f>
        <v>10.75</v>
      </c>
      <c r="AM18" s="57">
        <f t="shared" ref="AM18" si="21">AK18*AL18</f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22">IF(AP19&gt;0,"X","")</f>
        <v/>
      </c>
      <c r="D19" s="54"/>
      <c r="E19" s="16">
        <f>VLOOKUP($B19,Paramètres!$C$7:$F$55,$C$6,FALSE)</f>
        <v>80</v>
      </c>
      <c r="F19" s="57">
        <f t="shared" ref="F19:F21" si="23">IF(ISNUMBER(E19),D19*E19,0)</f>
        <v>0</v>
      </c>
      <c r="G19" s="89"/>
      <c r="H19" s="16">
        <f>VLOOKUP($B19,Paramètres!$C$7:$F$55,$C$6,FALSE)</f>
        <v>80</v>
      </c>
      <c r="I19" s="90">
        <f t="shared" ref="I19:I21" si="24">G19*H19</f>
        <v>0</v>
      </c>
      <c r="J19" s="88"/>
      <c r="K19" s="16">
        <f>VLOOKUP($B19,Paramètres!$C$7:$F$55,$C$6,FALSE)</f>
        <v>80</v>
      </c>
      <c r="L19" s="57">
        <f t="shared" ref="L19:L21" si="25">J19*K19</f>
        <v>0</v>
      </c>
      <c r="M19" s="89"/>
      <c r="N19" s="16">
        <f>VLOOKUP($B19,Paramètres!$C$7:$F$55,$C$6,FALSE)</f>
        <v>80</v>
      </c>
      <c r="O19" s="90">
        <f t="shared" ref="O19:O21" si="26">M19*N19</f>
        <v>0</v>
      </c>
      <c r="P19" s="88"/>
      <c r="Q19" s="16">
        <f>VLOOKUP($B19,Paramètres!$C$7:$F$55,$C$6,FALSE)</f>
        <v>80</v>
      </c>
      <c r="R19" s="57">
        <f t="shared" ref="R19:R21" si="27">P19*Q19</f>
        <v>0</v>
      </c>
      <c r="S19" s="89"/>
      <c r="T19" s="16">
        <f>VLOOKUP($B19,Paramètres!$C$7:$F$55,$C$6,FALSE)</f>
        <v>80</v>
      </c>
      <c r="U19" s="90">
        <f t="shared" ref="U19:U21" si="28">S19*T19</f>
        <v>0</v>
      </c>
      <c r="V19" s="88"/>
      <c r="W19" s="16">
        <f>VLOOKUP($B19,Paramètres!$C$7:$F$55,$C$6,FALSE)</f>
        <v>80</v>
      </c>
      <c r="X19" s="57">
        <f t="shared" ref="X19:X21" si="29">V19*W19</f>
        <v>0</v>
      </c>
      <c r="Y19" s="89"/>
      <c r="Z19" s="16">
        <f>VLOOKUP($B19,Paramètres!$C$7:$F$55,$C$6,FALSE)</f>
        <v>80</v>
      </c>
      <c r="AA19" s="90">
        <f t="shared" ref="AA19:AA21" si="30">Y19*Z19</f>
        <v>0</v>
      </c>
      <c r="AB19" s="88"/>
      <c r="AC19" s="16">
        <f>VLOOKUP($B19,Paramètres!$C$7:$F$55,$C$6,FALSE)</f>
        <v>80</v>
      </c>
      <c r="AD19" s="57">
        <f t="shared" ref="AD19:AD21" si="31">AB19*AC19</f>
        <v>0</v>
      </c>
      <c r="AE19" s="89"/>
      <c r="AF19" s="16">
        <f>VLOOKUP($B19,Paramètres!$C$7:$F$55,$C$6,FALSE)</f>
        <v>80</v>
      </c>
      <c r="AG19" s="90">
        <f t="shared" ref="AG19:AG21" si="32">AE19*AF19</f>
        <v>0</v>
      </c>
      <c r="AH19" s="88"/>
      <c r="AI19" s="16">
        <f>VLOOKUP($B19,Paramètres!$C$7:$F$55,$C$6,FALSE)</f>
        <v>80</v>
      </c>
      <c r="AJ19" s="57">
        <f t="shared" ref="AJ19:AJ21" si="33">AH19*AI19</f>
        <v>0</v>
      </c>
      <c r="AK19" s="89"/>
      <c r="AL19" s="16">
        <f>VLOOKUP($B19,Paramètres!$C$7:$F$55,$C$6,FALSE)</f>
        <v>80</v>
      </c>
      <c r="AM19" s="57">
        <f t="shared" ref="AM19:AM21" si="34">AK19*AL19</f>
        <v>0</v>
      </c>
      <c r="AN19" s="20">
        <f t="shared" ref="AN19:AN21" si="35">SUM(D19,G19,J19,M19,P19,S19,V19,Y19,AB19,AE19,AH19,AK19)</f>
        <v>0</v>
      </c>
      <c r="AO19" s="16">
        <f>VLOOKUP($B19,Paramètres!$C$7:$F$55,$C$6,FALSE)</f>
        <v>80</v>
      </c>
      <c r="AP19" s="66">
        <f t="shared" ref="AP19:AP21" si="36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22"/>
        <v/>
      </c>
      <c r="D20" s="54"/>
      <c r="E20" s="16">
        <f>VLOOKUP($B20,Paramètres!$C$7:$F$55,$C$6,FALSE)</f>
        <v>90</v>
      </c>
      <c r="F20" s="57">
        <f t="shared" si="23"/>
        <v>0</v>
      </c>
      <c r="G20" s="89"/>
      <c r="H20" s="16">
        <f>VLOOKUP($B20,Paramètres!$C$7:$F$55,$C$6,FALSE)</f>
        <v>90</v>
      </c>
      <c r="I20" s="90">
        <f t="shared" si="24"/>
        <v>0</v>
      </c>
      <c r="J20" s="88"/>
      <c r="K20" s="16">
        <f>VLOOKUP($B20,Paramètres!$C$7:$F$55,$C$6,FALSE)</f>
        <v>90</v>
      </c>
      <c r="L20" s="57">
        <f t="shared" si="25"/>
        <v>0</v>
      </c>
      <c r="M20" s="89"/>
      <c r="N20" s="16">
        <f>VLOOKUP($B20,Paramètres!$C$7:$F$55,$C$6,FALSE)</f>
        <v>90</v>
      </c>
      <c r="O20" s="90">
        <f t="shared" si="26"/>
        <v>0</v>
      </c>
      <c r="P20" s="88"/>
      <c r="Q20" s="16">
        <f>VLOOKUP($B20,Paramètres!$C$7:$F$55,$C$6,FALSE)</f>
        <v>90</v>
      </c>
      <c r="R20" s="57">
        <f t="shared" si="27"/>
        <v>0</v>
      </c>
      <c r="S20" s="89"/>
      <c r="T20" s="16">
        <f>VLOOKUP($B20,Paramètres!$C$7:$F$55,$C$6,FALSE)</f>
        <v>90</v>
      </c>
      <c r="U20" s="90">
        <f t="shared" si="28"/>
        <v>0</v>
      </c>
      <c r="V20" s="88"/>
      <c r="W20" s="16">
        <f>VLOOKUP($B20,Paramètres!$C$7:$F$55,$C$6,FALSE)</f>
        <v>90</v>
      </c>
      <c r="X20" s="57">
        <f t="shared" si="29"/>
        <v>0</v>
      </c>
      <c r="Y20" s="89"/>
      <c r="Z20" s="16">
        <f>VLOOKUP($B20,Paramètres!$C$7:$F$55,$C$6,FALSE)</f>
        <v>90</v>
      </c>
      <c r="AA20" s="90">
        <f t="shared" si="30"/>
        <v>0</v>
      </c>
      <c r="AB20" s="88"/>
      <c r="AC20" s="16">
        <f>VLOOKUP($B20,Paramètres!$C$7:$F$55,$C$6,FALSE)</f>
        <v>90</v>
      </c>
      <c r="AD20" s="57">
        <f t="shared" si="31"/>
        <v>0</v>
      </c>
      <c r="AE20" s="89"/>
      <c r="AF20" s="16">
        <f>VLOOKUP($B20,Paramètres!$C$7:$F$55,$C$6,FALSE)</f>
        <v>90</v>
      </c>
      <c r="AG20" s="90">
        <f t="shared" si="32"/>
        <v>0</v>
      </c>
      <c r="AH20" s="88"/>
      <c r="AI20" s="16">
        <f>VLOOKUP($B20,Paramètres!$C$7:$F$55,$C$6,FALSE)</f>
        <v>90</v>
      </c>
      <c r="AJ20" s="57">
        <f t="shared" si="33"/>
        <v>0</v>
      </c>
      <c r="AK20" s="89"/>
      <c r="AL20" s="16">
        <f>VLOOKUP($B20,Paramètres!$C$7:$F$55,$C$6,FALSE)</f>
        <v>90</v>
      </c>
      <c r="AM20" s="57">
        <f t="shared" si="34"/>
        <v>0</v>
      </c>
      <c r="AN20" s="20">
        <f t="shared" si="35"/>
        <v>0</v>
      </c>
      <c r="AO20" s="16">
        <f>VLOOKUP($B20,Paramètres!$C$7:$F$55,$C$6,FALSE)</f>
        <v>90</v>
      </c>
      <c r="AP20" s="66">
        <f t="shared" si="36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22"/>
        <v/>
      </c>
      <c r="D21" s="54"/>
      <c r="E21" s="16">
        <f>VLOOKUP($B21,Paramètres!$C$7:$F$55,$C$6,FALSE)</f>
        <v>130</v>
      </c>
      <c r="F21" s="57">
        <f t="shared" si="23"/>
        <v>0</v>
      </c>
      <c r="G21" s="89"/>
      <c r="H21" s="16">
        <f>VLOOKUP($B21,Paramètres!$C$7:$F$55,$C$6,FALSE)</f>
        <v>130</v>
      </c>
      <c r="I21" s="90">
        <f t="shared" si="24"/>
        <v>0</v>
      </c>
      <c r="J21" s="88"/>
      <c r="K21" s="16">
        <f>VLOOKUP($B21,Paramètres!$C$7:$F$55,$C$6,FALSE)</f>
        <v>130</v>
      </c>
      <c r="L21" s="57">
        <f t="shared" si="25"/>
        <v>0</v>
      </c>
      <c r="M21" s="89"/>
      <c r="N21" s="16">
        <f>VLOOKUP($B21,Paramètres!$C$7:$F$55,$C$6,FALSE)</f>
        <v>130</v>
      </c>
      <c r="O21" s="90">
        <f t="shared" si="26"/>
        <v>0</v>
      </c>
      <c r="P21" s="88"/>
      <c r="Q21" s="16">
        <f>VLOOKUP($B21,Paramètres!$C$7:$F$55,$C$6,FALSE)</f>
        <v>130</v>
      </c>
      <c r="R21" s="57">
        <f t="shared" si="27"/>
        <v>0</v>
      </c>
      <c r="S21" s="89"/>
      <c r="T21" s="16">
        <f>VLOOKUP($B21,Paramètres!$C$7:$F$55,$C$6,FALSE)</f>
        <v>130</v>
      </c>
      <c r="U21" s="90">
        <f t="shared" si="28"/>
        <v>0</v>
      </c>
      <c r="V21" s="88"/>
      <c r="W21" s="16">
        <f>VLOOKUP($B21,Paramètres!$C$7:$F$55,$C$6,FALSE)</f>
        <v>130</v>
      </c>
      <c r="X21" s="57">
        <f t="shared" si="29"/>
        <v>0</v>
      </c>
      <c r="Y21" s="89"/>
      <c r="Z21" s="16">
        <f>VLOOKUP($B21,Paramètres!$C$7:$F$55,$C$6,FALSE)</f>
        <v>130</v>
      </c>
      <c r="AA21" s="90">
        <f t="shared" si="30"/>
        <v>0</v>
      </c>
      <c r="AB21" s="88"/>
      <c r="AC21" s="16">
        <f>VLOOKUP($B21,Paramètres!$C$7:$F$55,$C$6,FALSE)</f>
        <v>130</v>
      </c>
      <c r="AD21" s="57">
        <f t="shared" si="31"/>
        <v>0</v>
      </c>
      <c r="AE21" s="89"/>
      <c r="AF21" s="16">
        <f>VLOOKUP($B21,Paramètres!$C$7:$F$55,$C$6,FALSE)</f>
        <v>130</v>
      </c>
      <c r="AG21" s="90">
        <f t="shared" si="32"/>
        <v>0</v>
      </c>
      <c r="AH21" s="88"/>
      <c r="AI21" s="16">
        <f>VLOOKUP($B21,Paramètres!$C$7:$F$55,$C$6,FALSE)</f>
        <v>130</v>
      </c>
      <c r="AJ21" s="57">
        <f t="shared" si="33"/>
        <v>0</v>
      </c>
      <c r="AK21" s="89"/>
      <c r="AL21" s="16">
        <f>VLOOKUP($B21,Paramètres!$C$7:$F$55,$C$6,FALSE)</f>
        <v>130</v>
      </c>
      <c r="AM21" s="57">
        <f t="shared" si="34"/>
        <v>0</v>
      </c>
      <c r="AN21" s="20">
        <f t="shared" si="35"/>
        <v>0</v>
      </c>
      <c r="AO21" s="16">
        <f>VLOOKUP($B21,Paramètres!$C$7:$F$55,$C$6,FALSE)</f>
        <v>130</v>
      </c>
      <c r="AP21" s="67">
        <f t="shared" si="36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37">SUM(I17:I21)</f>
        <v>0</v>
      </c>
      <c r="J22" s="38"/>
      <c r="K22" s="36"/>
      <c r="L22" s="60">
        <f t="shared" ref="L22" si="38">SUM(L17:L21)</f>
        <v>0</v>
      </c>
      <c r="M22" s="37"/>
      <c r="N22" s="36"/>
      <c r="O22" s="93">
        <f t="shared" ref="O22" si="39">SUM(O17:O21)</f>
        <v>0</v>
      </c>
      <c r="P22" s="38"/>
      <c r="Q22" s="36"/>
      <c r="R22" s="60">
        <f t="shared" ref="R22" si="40">SUM(R17:R21)</f>
        <v>0</v>
      </c>
      <c r="S22" s="37"/>
      <c r="T22" s="36"/>
      <c r="U22" s="93">
        <f t="shared" ref="U22" si="41">SUM(U17:U21)</f>
        <v>0</v>
      </c>
      <c r="V22" s="38"/>
      <c r="W22" s="36"/>
      <c r="X22" s="60">
        <f t="shared" ref="X22" si="42">SUM(X17:X21)</f>
        <v>0</v>
      </c>
      <c r="Y22" s="37"/>
      <c r="Z22" s="36"/>
      <c r="AA22" s="93">
        <f t="shared" ref="AA22" si="43">SUM(AA17:AA21)</f>
        <v>0</v>
      </c>
      <c r="AB22" s="38"/>
      <c r="AC22" s="36"/>
      <c r="AD22" s="60">
        <f t="shared" ref="AD22" si="44">SUM(AD17:AD21)</f>
        <v>0</v>
      </c>
      <c r="AE22" s="37"/>
      <c r="AF22" s="36"/>
      <c r="AG22" s="93">
        <f t="shared" ref="AG22" si="45">SUM(AG17:AG21)</f>
        <v>0</v>
      </c>
      <c r="AH22" s="38"/>
      <c r="AI22" s="36"/>
      <c r="AJ22" s="60">
        <f t="shared" ref="AJ22" si="46">SUM(AJ17:AJ21)</f>
        <v>0</v>
      </c>
      <c r="AK22" s="37"/>
      <c r="AL22" s="36"/>
      <c r="AM22" s="60">
        <f t="shared" ref="AM22" si="47">SUM(AM17:AM21)</f>
        <v>0</v>
      </c>
      <c r="AN22" s="34"/>
      <c r="AO22" s="36"/>
      <c r="AP22" s="68">
        <f t="shared" ref="AP22" si="48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49">IF(AP23&gt;0,"X","")</f>
        <v/>
      </c>
      <c r="D23" s="75"/>
      <c r="E23" s="77">
        <f>VLOOKUP($B23,Paramètres!$C$7:$F$55,$C$6,FALSE)</f>
        <v>0</v>
      </c>
      <c r="F23" s="58">
        <f t="shared" ref="F23" si="50">D23*E23</f>
        <v>0</v>
      </c>
      <c r="G23" s="94"/>
      <c r="H23" s="77">
        <f>VLOOKUP($B23,Paramètres!$C$7:$F$55,$C$6,FALSE)</f>
        <v>0</v>
      </c>
      <c r="I23" s="91">
        <f t="shared" ref="I23" si="51">G23*H23</f>
        <v>0</v>
      </c>
      <c r="J23" s="55"/>
      <c r="K23" s="77">
        <f>VLOOKUP($B23,Paramètres!$C$7:$F$55,$C$6,FALSE)</f>
        <v>0</v>
      </c>
      <c r="L23" s="58">
        <f t="shared" ref="L23" si="52">J23*K23</f>
        <v>0</v>
      </c>
      <c r="M23" s="94"/>
      <c r="N23" s="77">
        <f>VLOOKUP($B23,Paramètres!$C$7:$F$55,$C$6,FALSE)</f>
        <v>0</v>
      </c>
      <c r="O23" s="91">
        <f t="shared" ref="O23" si="53">M23*N23</f>
        <v>0</v>
      </c>
      <c r="P23" s="55"/>
      <c r="Q23" s="77">
        <f>VLOOKUP($B23,Paramètres!$C$7:$F$55,$C$6,FALSE)</f>
        <v>0</v>
      </c>
      <c r="R23" s="58">
        <f t="shared" ref="R23" si="54">P23*Q23</f>
        <v>0</v>
      </c>
      <c r="S23" s="94"/>
      <c r="T23" s="77">
        <f>VLOOKUP($B23,Paramètres!$C$7:$F$55,$C$6,FALSE)</f>
        <v>0</v>
      </c>
      <c r="U23" s="91">
        <f t="shared" ref="U23" si="55">S23*T23</f>
        <v>0</v>
      </c>
      <c r="V23" s="55"/>
      <c r="W23" s="77">
        <f>VLOOKUP($B23,Paramètres!$C$7:$F$55,$C$6,FALSE)</f>
        <v>0</v>
      </c>
      <c r="X23" s="58">
        <f t="shared" ref="X23" si="56">V23*W23</f>
        <v>0</v>
      </c>
      <c r="Y23" s="94"/>
      <c r="Z23" s="77">
        <f>VLOOKUP($B23,Paramètres!$C$7:$F$55,$C$6,FALSE)</f>
        <v>0</v>
      </c>
      <c r="AA23" s="91">
        <f t="shared" ref="AA23" si="57">Y23*Z23</f>
        <v>0</v>
      </c>
      <c r="AB23" s="55"/>
      <c r="AC23" s="77">
        <f>VLOOKUP($B23,Paramètres!$C$7:$F$55,$C$6,FALSE)</f>
        <v>0</v>
      </c>
      <c r="AD23" s="58">
        <f t="shared" ref="AD23" si="58">AB23*AC23</f>
        <v>0</v>
      </c>
      <c r="AE23" s="94"/>
      <c r="AF23" s="77">
        <f>VLOOKUP($B23,Paramètres!$C$7:$F$55,$C$6,FALSE)</f>
        <v>0</v>
      </c>
      <c r="AG23" s="91">
        <f t="shared" ref="AG23" si="59">AE23*AF23</f>
        <v>0</v>
      </c>
      <c r="AH23" s="55"/>
      <c r="AI23" s="77">
        <f>VLOOKUP($B23,Paramètres!$C$7:$F$55,$C$6,FALSE)</f>
        <v>0</v>
      </c>
      <c r="AJ23" s="58">
        <f t="shared" ref="AJ23" si="60">AH23*AI23</f>
        <v>0</v>
      </c>
      <c r="AK23" s="94"/>
      <c r="AL23" s="77">
        <f>VLOOKUP($B23,Paramètres!$C$7:$F$55,$C$6,FALSE)</f>
        <v>0</v>
      </c>
      <c r="AM23" s="58">
        <f t="shared" ref="AM23" si="61">AK23*AL23</f>
        <v>0</v>
      </c>
      <c r="AN23" s="19">
        <f t="shared" ref="AN23" si="62">SUM(D23,G23,J23,M23,P23,S23,V23,Y23,AB23,AE23,AH23,AK23)</f>
        <v>0</v>
      </c>
      <c r="AO23" s="17">
        <f>VLOOKUP($B23,Paramètres!$C$7:$F$55,$C$6,FALSE)</f>
        <v>0</v>
      </c>
      <c r="AP23" s="66">
        <f t="shared" ref="AP23" si="63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64">IF(AP24&gt;0,"X","")</f>
        <v/>
      </c>
      <c r="D24" s="54"/>
      <c r="E24" s="16">
        <f>VLOOKUP($B24,Paramètres!$C$7:$F$55,$C$6,FALSE)</f>
        <v>20</v>
      </c>
      <c r="F24" s="57">
        <f t="shared" ref="F24" si="65">D24*E24</f>
        <v>0</v>
      </c>
      <c r="G24" s="89"/>
      <c r="H24" s="16">
        <f>VLOOKUP($B24,Paramètres!$C$7:$F$55,$C$6,FALSE)</f>
        <v>20</v>
      </c>
      <c r="I24" s="90">
        <f t="shared" ref="I24" si="66">G24*H24</f>
        <v>0</v>
      </c>
      <c r="J24" s="88"/>
      <c r="K24" s="16">
        <f>VLOOKUP($B24,Paramètres!$C$7:$F$55,$C$6,FALSE)</f>
        <v>20</v>
      </c>
      <c r="L24" s="57">
        <f t="shared" ref="L24" si="67">J24*K24</f>
        <v>0</v>
      </c>
      <c r="M24" s="89"/>
      <c r="N24" s="16">
        <f>VLOOKUP($B24,Paramètres!$C$7:$F$55,$C$6,FALSE)</f>
        <v>20</v>
      </c>
      <c r="O24" s="90">
        <f t="shared" ref="O24" si="68">M24*N24</f>
        <v>0</v>
      </c>
      <c r="P24" s="88"/>
      <c r="Q24" s="16">
        <f>VLOOKUP($B24,Paramètres!$C$7:$F$55,$C$6,FALSE)</f>
        <v>20</v>
      </c>
      <c r="R24" s="57">
        <f t="shared" ref="R24" si="69">P24*Q24</f>
        <v>0</v>
      </c>
      <c r="S24" s="89"/>
      <c r="T24" s="16">
        <f>VLOOKUP($B24,Paramètres!$C$7:$F$55,$C$6,FALSE)</f>
        <v>20</v>
      </c>
      <c r="U24" s="90">
        <f t="shared" ref="U24" si="70">S24*T24</f>
        <v>0</v>
      </c>
      <c r="V24" s="88"/>
      <c r="W24" s="16">
        <f>VLOOKUP($B24,Paramètres!$C$7:$F$55,$C$6,FALSE)</f>
        <v>20</v>
      </c>
      <c r="X24" s="57">
        <f t="shared" ref="X24" si="71">V24*W24</f>
        <v>0</v>
      </c>
      <c r="Y24" s="89"/>
      <c r="Z24" s="16">
        <f>VLOOKUP($B24,Paramètres!$C$7:$F$55,$C$6,FALSE)</f>
        <v>20</v>
      </c>
      <c r="AA24" s="90">
        <f t="shared" ref="AA24" si="72">Y24*Z24</f>
        <v>0</v>
      </c>
      <c r="AB24" s="88"/>
      <c r="AC24" s="16">
        <f>VLOOKUP($B24,Paramètres!$C$7:$F$55,$C$6,FALSE)</f>
        <v>20</v>
      </c>
      <c r="AD24" s="57">
        <f t="shared" ref="AD24" si="73">AB24*AC24</f>
        <v>0</v>
      </c>
      <c r="AE24" s="89"/>
      <c r="AF24" s="16">
        <f>VLOOKUP($B24,Paramètres!$C$7:$F$55,$C$6,FALSE)</f>
        <v>20</v>
      </c>
      <c r="AG24" s="90">
        <f t="shared" ref="AG24" si="74">AE24*AF24</f>
        <v>0</v>
      </c>
      <c r="AH24" s="88"/>
      <c r="AI24" s="16">
        <f>VLOOKUP($B24,Paramètres!$C$7:$F$55,$C$6,FALSE)</f>
        <v>20</v>
      </c>
      <c r="AJ24" s="57">
        <f t="shared" ref="AJ24" si="75">AH24*AI24</f>
        <v>0</v>
      </c>
      <c r="AK24" s="89"/>
      <c r="AL24" s="16">
        <f>VLOOKUP($B24,Paramètres!$C$7:$F$55,$C$6,FALSE)</f>
        <v>20</v>
      </c>
      <c r="AM24" s="57">
        <f t="shared" ref="AM24" si="76">AK24*AL24</f>
        <v>0</v>
      </c>
      <c r="AN24" s="20">
        <f t="shared" ref="AN24" si="77">SUM(D24,G24,J24,M24,P24,S24,V24,Y24,AB24,AE24,AH24,AK24)</f>
        <v>0</v>
      </c>
      <c r="AO24" s="16">
        <f>VLOOKUP($B24,Paramètres!$C$7:$F$55,$C$6,FALSE)</f>
        <v>20</v>
      </c>
      <c r="AP24" s="69">
        <f t="shared" ref="AP24" si="78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22"/>
        <v/>
      </c>
      <c r="D25" s="75"/>
      <c r="E25" s="17">
        <f>VLOOKUP($B25,Paramètres!$C$7:$F$55,$C$6,FALSE)</f>
        <v>10</v>
      </c>
      <c r="F25" s="58">
        <f t="shared" ref="F25:F66" si="79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80">SUM(D25,G25,J25,M25,P25,S25,V25,Y25,AB25,AE25,AH25,AK25)</f>
        <v>0</v>
      </c>
      <c r="AO25" s="17">
        <f>VLOOKUP($B25,Paramètres!$C$7:$F$55,$C$6,FALSE)</f>
        <v>10</v>
      </c>
      <c r="AP25" s="66">
        <f t="shared" ref="AP25:AP66" si="81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22"/>
        <v/>
      </c>
      <c r="D26" s="75"/>
      <c r="E26" s="17">
        <f>VLOOKUP($B26,Paramètres!$C$7:$F$55,$C$6,FALSE)</f>
        <v>45</v>
      </c>
      <c r="F26" s="58">
        <f t="shared" si="79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80"/>
        <v>0</v>
      </c>
      <c r="AO26" s="17">
        <f>VLOOKUP($B26,Paramètres!$C$7:$F$55,$C$6,FALSE)</f>
        <v>45</v>
      </c>
      <c r="AP26" s="66">
        <f t="shared" si="8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22"/>
        <v/>
      </c>
      <c r="D27" s="75"/>
      <c r="E27" s="17">
        <f>VLOOKUP($B27,Paramètres!$C$7:$F$55,$C$6,FALSE)</f>
        <v>90</v>
      </c>
      <c r="F27" s="58">
        <f t="shared" si="79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80"/>
        <v>0</v>
      </c>
      <c r="AO27" s="17">
        <f>VLOOKUP($B27,Paramètres!$C$7:$F$55,$C$6,FALSE)</f>
        <v>90</v>
      </c>
      <c r="AP27" s="66">
        <f t="shared" si="8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22"/>
        <v/>
      </c>
      <c r="D28" s="75"/>
      <c r="E28" s="17">
        <f>VLOOKUP($B28,Paramètres!$C$7:$F$55,$C$6,FALSE)</f>
        <v>20</v>
      </c>
      <c r="F28" s="58">
        <f t="shared" si="79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80"/>
        <v>0</v>
      </c>
      <c r="AO28" s="17">
        <f>VLOOKUP($B28,Paramètres!$C$7:$F$55,$C$6,FALSE)</f>
        <v>20</v>
      </c>
      <c r="AP28" s="66">
        <f t="shared" si="8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22"/>
        <v/>
      </c>
      <c r="D29" s="75"/>
      <c r="E29" s="77">
        <f>VLOOKUP($B29,Paramètres!$C$7:$F$55,$C$6,FALSE)</f>
        <v>0</v>
      </c>
      <c r="F29" s="58">
        <f t="shared" si="79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80"/>
        <v>0</v>
      </c>
      <c r="AO29" s="17">
        <f>VLOOKUP($B29,Paramètres!$C$7:$F$55,$C$6,FALSE)</f>
        <v>0</v>
      </c>
      <c r="AP29" s="66">
        <f t="shared" si="8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22"/>
        <v/>
      </c>
      <c r="D30" s="75"/>
      <c r="E30" s="17">
        <f>VLOOKUP($B30,Paramètres!$C$7:$F$55,$C$6,FALSE)</f>
        <v>45</v>
      </c>
      <c r="F30" s="58">
        <f t="shared" si="79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80"/>
        <v>0</v>
      </c>
      <c r="AO30" s="17">
        <f>VLOOKUP($B30,Paramètres!$C$7:$F$55,$C$6,FALSE)</f>
        <v>45</v>
      </c>
      <c r="AP30" s="66">
        <f t="shared" si="8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22"/>
        <v/>
      </c>
      <c r="D31" s="75"/>
      <c r="E31" s="17">
        <f>VLOOKUP($B31,Paramètres!$C$7:$F$55,$C$6,FALSE)</f>
        <v>30</v>
      </c>
      <c r="F31" s="58">
        <f t="shared" si="79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80"/>
        <v>0</v>
      </c>
      <c r="AO31" s="17">
        <f>VLOOKUP($B31,Paramètres!$C$7:$F$55,$C$6,FALSE)</f>
        <v>30</v>
      </c>
      <c r="AP31" s="66">
        <f t="shared" si="8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22"/>
        <v/>
      </c>
      <c r="D32" s="75"/>
      <c r="E32" s="17">
        <f>VLOOKUP($B32,Paramètres!$C$7:$F$55,$C$6,FALSE)</f>
        <v>30</v>
      </c>
      <c r="F32" s="58">
        <f t="shared" si="79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80"/>
        <v>0</v>
      </c>
      <c r="AO32" s="17">
        <f>VLOOKUP($B32,Paramètres!$C$7:$F$55,$C$6,FALSE)</f>
        <v>30</v>
      </c>
      <c r="AP32" s="66">
        <f t="shared" si="8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22"/>
        <v/>
      </c>
      <c r="D33" s="76"/>
      <c r="E33" s="22">
        <f>VLOOKUP($B33,Paramètres!$C$7:$F$55,$C$6,FALSE)</f>
        <v>22</v>
      </c>
      <c r="F33" s="59">
        <f t="shared" si="79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80"/>
        <v>0</v>
      </c>
      <c r="AO33" s="22">
        <f>VLOOKUP($B33,Paramètres!$C$7:$F$55,$C$6,FALSE)</f>
        <v>22</v>
      </c>
      <c r="AP33" s="67">
        <f t="shared" si="8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22"/>
        <v/>
      </c>
      <c r="D34" s="54"/>
      <c r="E34" s="16">
        <f>VLOOKUP($B34,Paramètres!$C$7:$F$55,$C$6,FALSE)</f>
        <v>30</v>
      </c>
      <c r="F34" s="57">
        <f t="shared" si="79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80"/>
        <v>0</v>
      </c>
      <c r="AO34" s="16">
        <f>VLOOKUP($B34,Paramètres!$C$7:$F$55,$C$6,FALSE)</f>
        <v>30</v>
      </c>
      <c r="AP34" s="69">
        <f t="shared" si="8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22"/>
        <v/>
      </c>
      <c r="D35" s="76"/>
      <c r="E35" s="22">
        <f>VLOOKUP($B35,Paramètres!$C$7:$F$55,$C$6,FALSE)</f>
        <v>7</v>
      </c>
      <c r="F35" s="59">
        <f t="shared" si="79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80"/>
        <v>0</v>
      </c>
      <c r="AO35" s="22">
        <f>VLOOKUP($B35,Paramètres!$C$7:$F$55,$C$6,FALSE)</f>
        <v>7</v>
      </c>
      <c r="AP35" s="67">
        <f t="shared" si="8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22"/>
        <v/>
      </c>
      <c r="D36" s="54"/>
      <c r="E36" s="16">
        <f>VLOOKUP($B36,Paramètres!$C$7:$F$55,$C$6,FALSE)</f>
        <v>20</v>
      </c>
      <c r="F36" s="57">
        <f t="shared" si="79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80"/>
        <v>0</v>
      </c>
      <c r="AO36" s="16">
        <f>VLOOKUP($B36,Paramètres!$C$7:$F$55,$C$6,FALSE)</f>
        <v>20</v>
      </c>
      <c r="AP36" s="69">
        <f t="shared" si="8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22"/>
        <v/>
      </c>
      <c r="D37" s="75"/>
      <c r="E37" s="17">
        <f>VLOOKUP($B37,Paramètres!$C$7:$F$55,$C$6,FALSE)</f>
        <v>20</v>
      </c>
      <c r="F37" s="58">
        <f t="shared" si="79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80"/>
        <v>0</v>
      </c>
      <c r="AO37" s="17">
        <f>VLOOKUP($B37,Paramètres!$C$7:$F$55,$C$6,FALSE)</f>
        <v>20</v>
      </c>
      <c r="AP37" s="66">
        <f t="shared" si="8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22"/>
        <v/>
      </c>
      <c r="D38" s="76"/>
      <c r="E38" s="22">
        <f>VLOOKUP($B38,Paramètres!$C$7:$F$55,$C$6,FALSE)</f>
        <v>20</v>
      </c>
      <c r="F38" s="59">
        <f t="shared" si="79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80"/>
        <v>0</v>
      </c>
      <c r="AO38" s="22">
        <f>VLOOKUP($B38,Paramètres!$C$7:$F$55,$C$6,FALSE)</f>
        <v>20</v>
      </c>
      <c r="AP38" s="67">
        <f t="shared" si="8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22"/>
        <v/>
      </c>
      <c r="D39" s="54"/>
      <c r="E39" s="16">
        <f>VLOOKUP($B39,Paramètres!$C$7:$F$55,$C$6,FALSE)</f>
        <v>15</v>
      </c>
      <c r="F39" s="57">
        <f t="shared" si="79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80"/>
        <v>0</v>
      </c>
      <c r="AO39" s="16">
        <f>VLOOKUP($B39,Paramètres!$C$7:$F$55,$C$6,FALSE)</f>
        <v>15</v>
      </c>
      <c r="AP39" s="69">
        <f t="shared" si="8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22"/>
        <v/>
      </c>
      <c r="D40" s="75"/>
      <c r="E40" s="17">
        <f>VLOOKUP($B40,Paramètres!$C$7:$F$55,$C$6,FALSE)</f>
        <v>25</v>
      </c>
      <c r="F40" s="58">
        <f t="shared" si="79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8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22"/>
        <v/>
      </c>
      <c r="D41" s="75"/>
      <c r="E41" s="17">
        <f>VLOOKUP($B41,Paramètres!$C$7:$F$55,$C$6,FALSE)</f>
        <v>40</v>
      </c>
      <c r="F41" s="58">
        <f t="shared" si="79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80"/>
        <v>0</v>
      </c>
      <c r="AO41" s="17">
        <f>VLOOKUP($B41,Paramètres!$C$7:$F$55,$C$6,FALSE)</f>
        <v>40</v>
      </c>
      <c r="AP41" s="66">
        <f t="shared" si="8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22"/>
        <v/>
      </c>
      <c r="D42" s="75"/>
      <c r="E42" s="17">
        <f>VLOOKUP($B42,Paramètres!$C$7:$F$55,$C$6,FALSE)</f>
        <v>15</v>
      </c>
      <c r="F42" s="58">
        <f t="shared" si="79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80"/>
        <v>0</v>
      </c>
      <c r="AO42" s="17">
        <f>VLOOKUP($B42,Paramètres!$C$7:$F$55,$C$6,FALSE)</f>
        <v>15</v>
      </c>
      <c r="AP42" s="66">
        <f t="shared" si="8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82">SUM(I23:I42)</f>
        <v>0</v>
      </c>
      <c r="J43" s="43"/>
      <c r="K43" s="41"/>
      <c r="L43" s="61">
        <f t="shared" ref="L43" si="83">SUM(L23:L42)</f>
        <v>0</v>
      </c>
      <c r="M43" s="42"/>
      <c r="N43" s="41"/>
      <c r="O43" s="96">
        <f t="shared" ref="O43" si="84">SUM(O23:O42)</f>
        <v>0</v>
      </c>
      <c r="P43" s="43"/>
      <c r="Q43" s="41"/>
      <c r="R43" s="61">
        <f t="shared" ref="R43" si="85">SUM(R23:R42)</f>
        <v>0</v>
      </c>
      <c r="S43" s="42"/>
      <c r="T43" s="41"/>
      <c r="U43" s="96">
        <f t="shared" ref="U43" si="86">SUM(U23:U42)</f>
        <v>0</v>
      </c>
      <c r="V43" s="43"/>
      <c r="W43" s="41"/>
      <c r="X43" s="61">
        <f t="shared" ref="X43" si="87">SUM(X23:X42)</f>
        <v>0</v>
      </c>
      <c r="Y43" s="42"/>
      <c r="Z43" s="41"/>
      <c r="AA43" s="96">
        <f t="shared" ref="AA43" si="88">SUM(AA23:AA42)</f>
        <v>0</v>
      </c>
      <c r="AB43" s="43"/>
      <c r="AC43" s="41"/>
      <c r="AD43" s="61">
        <f t="shared" ref="AD43" si="89">SUM(AD23:AD42)</f>
        <v>0</v>
      </c>
      <c r="AE43" s="42"/>
      <c r="AF43" s="41"/>
      <c r="AG43" s="96">
        <f t="shared" ref="AG43" si="90">SUM(AG23:AG42)</f>
        <v>0</v>
      </c>
      <c r="AH43" s="43"/>
      <c r="AI43" s="41"/>
      <c r="AJ43" s="61">
        <f t="shared" ref="AJ43" si="9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22"/>
        <v/>
      </c>
      <c r="D44" s="75"/>
      <c r="E44" s="17">
        <f>VLOOKUP($B44,Paramètres!$C$7:$F$55,$C$6,FALSE)</f>
        <v>650</v>
      </c>
      <c r="F44" s="58">
        <f t="shared" si="79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80"/>
        <v>0</v>
      </c>
      <c r="AO44" s="17">
        <f>VLOOKUP($B44,Paramètres!$C$7:$F$55,$C$6,FALSE)</f>
        <v>650</v>
      </c>
      <c r="AP44" s="66">
        <f t="shared" si="8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22"/>
        <v/>
      </c>
      <c r="D45" s="75"/>
      <c r="E45" s="77">
        <f>VLOOKUP($B45,Paramètres!$C$7:$F$55,$C$6,FALSE)</f>
        <v>0</v>
      </c>
      <c r="F45" s="58">
        <f t="shared" si="79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80"/>
        <v>0</v>
      </c>
      <c r="AO45" s="17">
        <f>VLOOKUP($B45,Paramètres!$C$7:$F$55,$C$6,FALSE)</f>
        <v>0</v>
      </c>
      <c r="AP45" s="66">
        <f t="shared" si="8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22"/>
        <v/>
      </c>
      <c r="D46" s="75"/>
      <c r="E46" s="17">
        <f>VLOOKUP($B46,Paramètres!$C$7:$F$55,$C$6,FALSE)</f>
        <v>650</v>
      </c>
      <c r="F46" s="58">
        <f t="shared" si="79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80"/>
        <v>0</v>
      </c>
      <c r="AO46" s="17">
        <f>VLOOKUP($B46,Paramètres!$C$7:$F$55,$C$6,FALSE)</f>
        <v>650</v>
      </c>
      <c r="AP46" s="66">
        <f t="shared" si="8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22"/>
        <v/>
      </c>
      <c r="D47" s="75"/>
      <c r="E47" s="17">
        <f>VLOOKUP($B47,Paramètres!$C$7:$F$55,$C$6,FALSE)</f>
        <v>550</v>
      </c>
      <c r="F47" s="58">
        <f t="shared" si="79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80"/>
        <v>0</v>
      </c>
      <c r="AO47" s="17">
        <f>VLOOKUP($B47,Paramètres!$C$7:$F$55,$C$6,FALSE)</f>
        <v>550</v>
      </c>
      <c r="AP47" s="66">
        <f t="shared" si="8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22"/>
        <v/>
      </c>
      <c r="D48" s="75"/>
      <c r="E48" s="17">
        <f>VLOOKUP($B48,Paramètres!$C$7:$F$55,$C$6,FALSE)</f>
        <v>250</v>
      </c>
      <c r="F48" s="58">
        <f t="shared" si="79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80"/>
        <v>0</v>
      </c>
      <c r="AO48" s="17">
        <f>VLOOKUP($B48,Paramètres!$C$7:$F$55,$C$6,FALSE)</f>
        <v>250</v>
      </c>
      <c r="AP48" s="66">
        <f t="shared" si="8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22"/>
        <v/>
      </c>
      <c r="D49" s="75"/>
      <c r="E49" s="17">
        <f>VLOOKUP($B49,Paramètres!$C$7:$F$55,$C$6,FALSE)</f>
        <v>450</v>
      </c>
      <c r="F49" s="58">
        <f t="shared" si="79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80"/>
        <v>0</v>
      </c>
      <c r="AO49" s="17">
        <f>VLOOKUP($B49,Paramètres!$C$7:$F$55,$C$6,FALSE)</f>
        <v>450</v>
      </c>
      <c r="AP49" s="66">
        <f t="shared" si="8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22"/>
        <v/>
      </c>
      <c r="D50" s="75"/>
      <c r="E50" s="17">
        <f>VLOOKUP($B50,Paramètres!$C$7:$F$55,$C$6,FALSE)</f>
        <v>250</v>
      </c>
      <c r="F50" s="58">
        <f t="shared" si="79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80"/>
        <v>0</v>
      </c>
      <c r="AO50" s="17">
        <f>VLOOKUP($B50,Paramètres!$C$7:$F$55,$C$6,FALSE)</f>
        <v>250</v>
      </c>
      <c r="AP50" s="66">
        <f t="shared" si="8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22"/>
        <v/>
      </c>
      <c r="D51" s="75"/>
      <c r="E51" s="17">
        <f>VLOOKUP($B51,Paramètres!$C$7:$F$55,$C$6,FALSE)</f>
        <v>40</v>
      </c>
      <c r="F51" s="58">
        <f t="shared" si="79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80"/>
        <v>0</v>
      </c>
      <c r="AO51" s="17">
        <f>VLOOKUP($B51,Paramètres!$C$7:$F$55,$C$6,FALSE)</f>
        <v>40</v>
      </c>
      <c r="AP51" s="66">
        <f t="shared" si="8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22"/>
        <v/>
      </c>
      <c r="D52" s="75"/>
      <c r="E52" s="17">
        <f>VLOOKUP($B52,Paramètres!$C$7:$F$55,$C$6,FALSE)</f>
        <v>35</v>
      </c>
      <c r="F52" s="58">
        <f t="shared" si="79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80"/>
        <v>0</v>
      </c>
      <c r="AO52" s="17">
        <f>VLOOKUP($B52,Paramètres!$C$7:$F$55,$C$6,FALSE)</f>
        <v>35</v>
      </c>
      <c r="AP52" s="66">
        <f t="shared" si="8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22"/>
        <v/>
      </c>
      <c r="D53" s="75"/>
      <c r="E53" s="77">
        <f>VLOOKUP($B53,Paramètres!$C$7:$F$55,$C$6,FALSE)</f>
        <v>0</v>
      </c>
      <c r="F53" s="58">
        <f t="shared" si="79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80"/>
        <v>0</v>
      </c>
      <c r="AO53" s="17">
        <f>VLOOKUP($B53,Paramètres!$C$7:$F$55,$C$6,FALSE)</f>
        <v>0</v>
      </c>
      <c r="AP53" s="66">
        <f t="shared" si="8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22"/>
        <v/>
      </c>
      <c r="D54" s="75"/>
      <c r="E54" s="77">
        <f>VLOOKUP($B54,Paramètres!$C$7:$F$55,$C$6,FALSE)</f>
        <v>0</v>
      </c>
      <c r="F54" s="58">
        <f t="shared" si="79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80"/>
        <v>0</v>
      </c>
      <c r="AO54" s="17">
        <f>VLOOKUP($B54,Paramètres!$C$7:$F$55,$C$6,FALSE)</f>
        <v>0</v>
      </c>
      <c r="AP54" s="66">
        <f t="shared" si="8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22"/>
        <v/>
      </c>
      <c r="D55" s="75"/>
      <c r="E55" s="77">
        <f>VLOOKUP($B55,Paramètres!$C$7:$F$55,$C$6,FALSE)</f>
        <v>0</v>
      </c>
      <c r="F55" s="58">
        <f t="shared" si="79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80"/>
        <v>0</v>
      </c>
      <c r="AO55" s="17">
        <f>VLOOKUP($B55,Paramètres!$C$7:$F$55,$C$6,FALSE)</f>
        <v>0</v>
      </c>
      <c r="AP55" s="66">
        <f t="shared" si="8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22"/>
        <v/>
      </c>
      <c r="D56" s="75"/>
      <c r="E56" s="77">
        <f>VLOOKUP($B56,Paramètres!$C$7:$F$55,$C$6,FALSE)</f>
        <v>0</v>
      </c>
      <c r="F56" s="58">
        <f t="shared" si="79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80"/>
        <v>0</v>
      </c>
      <c r="AO56" s="17">
        <f>VLOOKUP($B56,Paramètres!$C$7:$F$55,$C$6,FALSE)</f>
        <v>0</v>
      </c>
      <c r="AP56" s="66">
        <f t="shared" si="8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22"/>
        <v/>
      </c>
      <c r="D57" s="75"/>
      <c r="E57" s="77">
        <f>VLOOKUP($B57,Paramètres!$C$7:$F$55,$C$6,FALSE)</f>
        <v>0</v>
      </c>
      <c r="F57" s="58">
        <f t="shared" si="79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80"/>
        <v>0</v>
      </c>
      <c r="AO57" s="17">
        <f>VLOOKUP($B57,Paramètres!$C$7:$F$55,$C$6,FALSE)</f>
        <v>0</v>
      </c>
      <c r="AP57" s="66">
        <f t="shared" si="8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22"/>
        <v/>
      </c>
      <c r="D58" s="75"/>
      <c r="E58" s="77">
        <f>VLOOKUP($B58,Paramètres!$C$7:$F$55,$C$6,FALSE)</f>
        <v>0</v>
      </c>
      <c r="F58" s="58">
        <f t="shared" si="79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80"/>
        <v>0</v>
      </c>
      <c r="AO58" s="17">
        <f>VLOOKUP($B58,Paramètres!$C$7:$F$55,$C$6,FALSE)</f>
        <v>0</v>
      </c>
      <c r="AP58" s="66">
        <f t="shared" si="8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22"/>
        <v/>
      </c>
      <c r="D59" s="75"/>
      <c r="E59" s="77">
        <f>VLOOKUP($B59,Paramètres!$C$7:$F$55,$C$6,FALSE)</f>
        <v>0</v>
      </c>
      <c r="F59" s="58">
        <f t="shared" si="79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80"/>
        <v>0</v>
      </c>
      <c r="AO59" s="17">
        <f>VLOOKUP($B59,Paramètres!$C$7:$F$55,$C$6,FALSE)</f>
        <v>0</v>
      </c>
      <c r="AP59" s="66">
        <f t="shared" si="8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22"/>
        <v/>
      </c>
      <c r="D60" s="75"/>
      <c r="E60" s="77">
        <f>VLOOKUP($B60,Paramètres!$C$7:$F$55,$C$6,FALSE)</f>
        <v>0</v>
      </c>
      <c r="F60" s="58">
        <f t="shared" si="79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80"/>
        <v>0</v>
      </c>
      <c r="AO60" s="17">
        <f>VLOOKUP($B60,Paramètres!$C$7:$F$55,$C$6,FALSE)</f>
        <v>0</v>
      </c>
      <c r="AP60" s="66">
        <f t="shared" si="8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22"/>
        <v/>
      </c>
      <c r="D61" s="75"/>
      <c r="E61" s="77">
        <f>VLOOKUP($B61,Paramètres!$C$7:$F$55,$C$6,FALSE)</f>
        <v>0</v>
      </c>
      <c r="F61" s="58">
        <f t="shared" si="79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80"/>
        <v>0</v>
      </c>
      <c r="AO61" s="17">
        <f>VLOOKUP($B61,Paramètres!$C$7:$F$55,$C$6,FALSE)</f>
        <v>0</v>
      </c>
      <c r="AP61" s="66">
        <f t="shared" si="8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22"/>
        <v/>
      </c>
      <c r="D62" s="75"/>
      <c r="E62" s="77">
        <f>VLOOKUP($B62,Paramètres!$C$7:$F$55,$C$6,FALSE)</f>
        <v>0</v>
      </c>
      <c r="F62" s="58">
        <f t="shared" si="79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80"/>
        <v>0</v>
      </c>
      <c r="AO62" s="17">
        <f>VLOOKUP($B62,Paramètres!$C$7:$F$55,$C$6,FALSE)</f>
        <v>0</v>
      </c>
      <c r="AP62" s="66">
        <f t="shared" si="8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22"/>
        <v/>
      </c>
      <c r="D63" s="75"/>
      <c r="E63" s="77">
        <f>VLOOKUP($B63,Paramètres!$C$7:$F$55,$C$6,FALSE)</f>
        <v>0</v>
      </c>
      <c r="F63" s="58">
        <f t="shared" si="79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80"/>
        <v>0</v>
      </c>
      <c r="AO63" s="17">
        <f>VLOOKUP($B63,Paramètres!$C$7:$F$55,$C$6,FALSE)</f>
        <v>0</v>
      </c>
      <c r="AP63" s="66">
        <f t="shared" si="8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22"/>
        <v/>
      </c>
      <c r="D64" s="75"/>
      <c r="E64" s="77">
        <f>VLOOKUP($B64,Paramètres!$C$7:$F$55,$C$6,FALSE)</f>
        <v>0</v>
      </c>
      <c r="F64" s="58">
        <f t="shared" si="79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80"/>
        <v>0</v>
      </c>
      <c r="AO64" s="17">
        <f>VLOOKUP($B64,Paramètres!$C$7:$F$55,$C$6,FALSE)</f>
        <v>0</v>
      </c>
      <c r="AP64" s="66">
        <f t="shared" si="8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22"/>
        <v/>
      </c>
      <c r="D65" s="75"/>
      <c r="E65" s="17">
        <f>VLOOKUP($B65,Paramètres!$C$7:$F$55,$C$6,FALSE)</f>
        <v>185</v>
      </c>
      <c r="F65" s="58">
        <f t="shared" si="79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80"/>
        <v>0</v>
      </c>
      <c r="AO65" s="17">
        <f>VLOOKUP($B65,Paramètres!$C$7:$F$55,$C$6,FALSE)</f>
        <v>185</v>
      </c>
      <c r="AP65" s="66">
        <f t="shared" si="8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22"/>
        <v/>
      </c>
      <c r="D66" s="76"/>
      <c r="E66" s="78">
        <f>VLOOKUP($B66,Paramètres!$C$7:$F$55,$C$6,FALSE)</f>
        <v>0</v>
      </c>
      <c r="F66" s="59">
        <f t="shared" si="79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80"/>
        <v>0</v>
      </c>
      <c r="AO66" s="22">
        <f>VLOOKUP($B66,Paramètres!$C$7:$F$55,$C$6,FALSE)</f>
        <v>0</v>
      </c>
      <c r="AP66" s="67">
        <f t="shared" si="8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92">SUM(I44:I66)</f>
        <v>0</v>
      </c>
      <c r="J67" s="48"/>
      <c r="K67" s="46"/>
      <c r="L67" s="62">
        <f t="shared" ref="L67" si="93">SUM(L44:L66)</f>
        <v>0</v>
      </c>
      <c r="M67" s="47"/>
      <c r="N67" s="46"/>
      <c r="O67" s="97">
        <f t="shared" ref="O67" si="94">SUM(O44:O66)</f>
        <v>0</v>
      </c>
      <c r="P67" s="48"/>
      <c r="Q67" s="46"/>
      <c r="R67" s="62">
        <f t="shared" ref="R67" si="95">SUM(R44:R66)</f>
        <v>0</v>
      </c>
      <c r="S67" s="47"/>
      <c r="T67" s="46"/>
      <c r="U67" s="97">
        <f t="shared" ref="U67" si="96">SUM(U44:U66)</f>
        <v>0</v>
      </c>
      <c r="V67" s="48"/>
      <c r="W67" s="46"/>
      <c r="X67" s="62">
        <f t="shared" ref="X67" si="97">SUM(X44:X66)</f>
        <v>0</v>
      </c>
      <c r="Y67" s="47"/>
      <c r="Z67" s="46"/>
      <c r="AA67" s="97">
        <f t="shared" ref="AA67" si="98">SUM(AA44:AA66)</f>
        <v>0</v>
      </c>
      <c r="AB67" s="48"/>
      <c r="AC67" s="46"/>
      <c r="AD67" s="62">
        <f t="shared" ref="AD67" si="99">SUM(AD44:AD66)</f>
        <v>0</v>
      </c>
      <c r="AE67" s="47"/>
      <c r="AF67" s="46"/>
      <c r="AG67" s="97">
        <f t="shared" ref="AG67" si="100">SUM(AG44:AG66)</f>
        <v>0</v>
      </c>
      <c r="AH67" s="48"/>
      <c r="AI67" s="46"/>
      <c r="AJ67" s="62">
        <f t="shared" ref="AJ67" si="101">SUM(AJ44:AJ66)</f>
        <v>0</v>
      </c>
      <c r="AK67" s="47"/>
      <c r="AL67" s="46"/>
      <c r="AM67" s="62">
        <f t="shared" ref="AM67" si="102">SUM(AM44:AM66)</f>
        <v>0</v>
      </c>
      <c r="AN67" s="44"/>
      <c r="AO67" s="46"/>
      <c r="AP67" s="71">
        <f t="shared" ref="AP67" si="10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104">I22+I43+I67</f>
        <v>0</v>
      </c>
      <c r="J70" s="147"/>
      <c r="K70" s="51"/>
      <c r="L70" s="64">
        <f t="shared" ref="L70" si="105">L22+L43+L67</f>
        <v>0</v>
      </c>
      <c r="M70" s="147"/>
      <c r="N70" s="51"/>
      <c r="O70" s="64">
        <f t="shared" ref="O70" si="106">O22+O43+O67</f>
        <v>0</v>
      </c>
      <c r="P70" s="147"/>
      <c r="Q70" s="51"/>
      <c r="R70" s="64">
        <f t="shared" ref="R70" si="107">R22+R43+R67</f>
        <v>0</v>
      </c>
      <c r="S70" s="147"/>
      <c r="T70" s="51"/>
      <c r="U70" s="64">
        <f t="shared" ref="U70" si="108">U22+U43+U67</f>
        <v>0</v>
      </c>
      <c r="V70" s="147"/>
      <c r="W70" s="51"/>
      <c r="X70" s="64">
        <f t="shared" ref="X70" si="109">X22+X43+X67</f>
        <v>0</v>
      </c>
      <c r="Y70" s="147"/>
      <c r="Z70" s="51"/>
      <c r="AA70" s="64">
        <f t="shared" ref="AA70" si="110">AA22+AA43+AA67</f>
        <v>0</v>
      </c>
      <c r="AB70" s="147"/>
      <c r="AC70" s="51"/>
      <c r="AD70" s="64">
        <f t="shared" ref="AD70" si="111">AD22+AD43+AD67</f>
        <v>0</v>
      </c>
      <c r="AE70" s="147"/>
      <c r="AF70" s="51"/>
      <c r="AG70" s="64">
        <f t="shared" ref="AG70" si="112">AG22+AG43+AG67</f>
        <v>0</v>
      </c>
      <c r="AH70" s="147"/>
      <c r="AI70" s="51"/>
      <c r="AJ70" s="64">
        <f t="shared" ref="AJ70" si="11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 state="hidden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 state="hidden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 hiddenRows="1" state="hidden">
      <pane xSplit="3" ySplit="14" topLeftCell="D16" activePane="bottomRight" state="frozen"/>
      <selection pane="bottomRight" activeCell="D4" sqref="D4:F4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 state="hidden">
      <pane xSplit="3" ySplit="15" topLeftCell="D16" activePane="bottomRight" state="frozen"/>
      <selection pane="bottomRight" activeCell="A42" sqref="A42:XFD65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5" topLeftCell="D16" activePane="bottomRight" state="frozen"/>
      <selection pane="bottomRight" activeCell="P10" sqref="P10"/>
      <pageMargins left="0.25" right="0.25" top="0.75" bottom="0.38" header="0.3" footer="0.3"/>
      <pageSetup paperSize="9" scale="48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D4:F4"/>
    <mergeCell ref="D5:F5"/>
    <mergeCell ref="D6:F6"/>
    <mergeCell ref="D2:F2"/>
    <mergeCell ref="AK15:AM15"/>
    <mergeCell ref="AN15:AP15"/>
    <mergeCell ref="D3:F3"/>
    <mergeCell ref="S15:U15"/>
    <mergeCell ref="V15:X15"/>
    <mergeCell ref="Y15:AA15"/>
    <mergeCell ref="AB15:AD15"/>
    <mergeCell ref="AE15:AG15"/>
    <mergeCell ref="AH15:AJ15"/>
    <mergeCell ref="D15:F15"/>
    <mergeCell ref="G15:I15"/>
    <mergeCell ref="J15:L15"/>
    <mergeCell ref="M15:O15"/>
    <mergeCell ref="P15:R15"/>
  </mergeCells>
  <pageMargins left="0.25" right="0.25" top="0.75" bottom="0.38" header="0.3" footer="0.3"/>
  <pageSetup paperSize="9" scale="48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CCC"/>
    <pageSetUpPr fitToPage="1"/>
  </sheetPr>
  <dimension ref="B1:AQ80"/>
  <sheetViews>
    <sheetView zoomScale="90" zoomScaleNormal="90" workbookViewId="0">
      <pane xSplit="3" ySplit="16" topLeftCell="K17" activePane="bottomRight" state="frozen"/>
      <selection activeCell="D6" sqref="D6:F6"/>
      <selection pane="topRight" activeCell="D6" sqref="D6:F6"/>
      <selection pane="bottomLeft" activeCell="D6" sqref="D6:F6"/>
      <selection pane="bottomRight" activeCell="AP19" sqref="AP19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11" style="14" bestFit="1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A3 PLANS SARL</v>
      </c>
      <c r="E2" s="276"/>
      <c r="F2" s="277"/>
    </row>
    <row r="3" spans="2:43" x14ac:dyDescent="0.25">
      <c r="B3" s="109" t="s">
        <v>77</v>
      </c>
      <c r="C3" s="112"/>
      <c r="D3" s="313" t="s">
        <v>105</v>
      </c>
      <c r="E3" s="314"/>
      <c r="F3" s="315"/>
    </row>
    <row r="4" spans="2:43" x14ac:dyDescent="0.25">
      <c r="B4" s="109" t="s">
        <v>75</v>
      </c>
      <c r="C4" s="112"/>
      <c r="D4" s="281" t="s">
        <v>82</v>
      </c>
      <c r="E4" s="282"/>
      <c r="F4" s="283"/>
    </row>
    <row r="5" spans="2:43" x14ac:dyDescent="0.25">
      <c r="B5" s="110" t="s">
        <v>118</v>
      </c>
      <c r="C5" s="189"/>
      <c r="D5" s="284" t="s">
        <v>83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Nazha Hassani_Perpignan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 t="s">
        <v>106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21.5</v>
      </c>
      <c r="F17" s="57">
        <f>IF(ISNUMBER(E17),D17*E17,0)</f>
        <v>21.5</v>
      </c>
      <c r="G17" s="89">
        <v>1</v>
      </c>
      <c r="H17" s="16">
        <f>VLOOKUP($B17,Paramètres!$C$7:$F$55,$C$6,FALSE)</f>
        <v>21.5</v>
      </c>
      <c r="I17" s="90">
        <f t="shared" ref="I17:I66" si="0">G17*H17</f>
        <v>21.5</v>
      </c>
      <c r="J17" s="88">
        <v>1</v>
      </c>
      <c r="K17" s="16">
        <f>VLOOKUP($B17,Paramètres!$C$7:$F$55,$C$6,FALSE)</f>
        <v>21.5</v>
      </c>
      <c r="L17" s="57">
        <f t="shared" ref="L17:L66" si="1">J17*K17</f>
        <v>21.5</v>
      </c>
      <c r="M17" s="89">
        <v>1</v>
      </c>
      <c r="N17" s="16">
        <f>VLOOKUP($B17,Paramètres!$C$7:$F$55,$C$6,FALSE)</f>
        <v>21.5</v>
      </c>
      <c r="O17" s="90">
        <f t="shared" ref="O17:O66" si="2">M17*N17</f>
        <v>21.5</v>
      </c>
      <c r="P17" s="88">
        <v>1</v>
      </c>
      <c r="Q17" s="16">
        <f>VLOOKUP($B17,Paramètres!$C$7:$F$55,$C$6,FALSE)</f>
        <v>21.5</v>
      </c>
      <c r="R17" s="57">
        <f t="shared" ref="R17:R66" si="3">P17*Q17</f>
        <v>21.5</v>
      </c>
      <c r="S17" s="89">
        <v>1</v>
      </c>
      <c r="T17" s="16">
        <f>VLOOKUP($B17,Paramètres!$C$7:$F$55,$C$6,FALSE)</f>
        <v>21.5</v>
      </c>
      <c r="U17" s="90">
        <f t="shared" ref="U17:U66" si="4">S17*T17</f>
        <v>21.5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21.5</v>
      </c>
      <c r="AP17" s="65">
        <f>SUM(F17,I17,L17,O17,R17,U17,X17,AA17,AD17,AG17,AJ17,AM17)</f>
        <v>129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80</v>
      </c>
      <c r="F19" s="57">
        <f t="shared" ref="F19:F21" si="12">IF(ISNUMBER(E19),D19*E19,0)</f>
        <v>80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80</v>
      </c>
      <c r="AP19" s="66">
        <f t="shared" ref="AP19:AP21" si="14">SUM(F19,I19,L19,O19,R19,U19,X19,AA19,AD19,AG19,AJ19,AM19)</f>
        <v>80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101.5</v>
      </c>
      <c r="G22" s="37"/>
      <c r="H22" s="36"/>
      <c r="I22" s="93">
        <f t="shared" ref="I22" si="15">SUM(I17:I21)</f>
        <v>21.5</v>
      </c>
      <c r="J22" s="38"/>
      <c r="K22" s="36"/>
      <c r="L22" s="60">
        <f t="shared" ref="L22" si="16">SUM(L17:L21)</f>
        <v>21.5</v>
      </c>
      <c r="M22" s="37"/>
      <c r="N22" s="36"/>
      <c r="O22" s="93">
        <f t="shared" ref="O22" si="17">SUM(O17:O21)</f>
        <v>21.5</v>
      </c>
      <c r="P22" s="38"/>
      <c r="Q22" s="36"/>
      <c r="R22" s="60">
        <f t="shared" ref="R22" si="18">SUM(R17:R21)</f>
        <v>21.5</v>
      </c>
      <c r="S22" s="37"/>
      <c r="T22" s="36"/>
      <c r="U22" s="93">
        <f t="shared" ref="U22" si="19">SUM(U17:U21)</f>
        <v>21.5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209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101.5</v>
      </c>
      <c r="G70" s="147"/>
      <c r="H70" s="51"/>
      <c r="I70" s="64">
        <f t="shared" ref="I70" si="82">I22+I43+I67</f>
        <v>21.5</v>
      </c>
      <c r="J70" s="147"/>
      <c r="K70" s="51"/>
      <c r="L70" s="64">
        <f t="shared" ref="L70" si="83">L22+L43+L67</f>
        <v>21.5</v>
      </c>
      <c r="M70" s="147"/>
      <c r="N70" s="51"/>
      <c r="O70" s="64">
        <f t="shared" ref="O70" si="84">O22+O43+O67</f>
        <v>21.5</v>
      </c>
      <c r="P70" s="147"/>
      <c r="Q70" s="51"/>
      <c r="R70" s="64">
        <f t="shared" ref="R70" si="85">R22+R43+R67</f>
        <v>21.5</v>
      </c>
      <c r="S70" s="147"/>
      <c r="T70" s="51"/>
      <c r="U70" s="64">
        <f t="shared" ref="U70" si="86">U22+U43+U67</f>
        <v>21.5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209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101.5</v>
      </c>
      <c r="G73" s="149"/>
      <c r="H73" s="81"/>
      <c r="I73" s="82">
        <f>F73+I70-I71-I72</f>
        <v>123</v>
      </c>
      <c r="J73" s="149"/>
      <c r="K73" s="81"/>
      <c r="L73" s="82">
        <f>I73+L70-L71-L72</f>
        <v>144.5</v>
      </c>
      <c r="M73" s="149"/>
      <c r="N73" s="81"/>
      <c r="O73" s="82">
        <f>L73+O70-O71-O72</f>
        <v>166</v>
      </c>
      <c r="P73" s="149"/>
      <c r="Q73" s="81"/>
      <c r="R73" s="82">
        <f>O73+R70-R71-R72</f>
        <v>187.5</v>
      </c>
      <c r="S73" s="149"/>
      <c r="T73" s="81"/>
      <c r="U73" s="82">
        <f>R73+U70-U71-U72</f>
        <v>209</v>
      </c>
      <c r="V73" s="149"/>
      <c r="W73" s="81"/>
      <c r="X73" s="82">
        <f>U73+X70-X71-X72</f>
        <v>209</v>
      </c>
      <c r="Y73" s="149"/>
      <c r="Z73" s="81"/>
      <c r="AA73" s="82">
        <f>X73+AA70-AA71-AA72</f>
        <v>209</v>
      </c>
      <c r="AB73" s="149"/>
      <c r="AC73" s="81"/>
      <c r="AD73" s="82">
        <f>AA73+AD70-AD71-AD72</f>
        <v>209</v>
      </c>
      <c r="AE73" s="149"/>
      <c r="AF73" s="81"/>
      <c r="AG73" s="82">
        <f>AD73+AG70-AG71-AG72</f>
        <v>209</v>
      </c>
      <c r="AH73" s="149"/>
      <c r="AI73" s="81"/>
      <c r="AJ73" s="82">
        <f>AG73+AJ70-AJ71-AJ72</f>
        <v>209</v>
      </c>
      <c r="AK73" s="149"/>
      <c r="AL73" s="81"/>
      <c r="AM73" s="84">
        <f>AJ73+AM70-AM71-AM72</f>
        <v>209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 activeCell="D17" sqref="D17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 activeCell="D16" sqref="D16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 activeCell="D16" sqref="D16:D18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6" topLeftCell="D17" activePane="bottomRight" state="frozen"/>
      <selection pane="bottomRight" activeCell="F71" sqref="F71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AB15:AD15"/>
    <mergeCell ref="AE15:AG15"/>
    <mergeCell ref="AH15:AJ15"/>
    <mergeCell ref="AK15:AM15"/>
    <mergeCell ref="AN15:AP15"/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B7" sqref="B7"/>
      <selection pane="topRight" activeCell="B7" sqref="B7"/>
      <selection pane="bottomLeft" activeCell="B7" sqref="B7"/>
      <selection pane="bottomRight" activeCell="D5" sqref="D5:F5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ARENY SASU (LES ANGLES)</v>
      </c>
      <c r="E2" s="276"/>
      <c r="F2" s="277"/>
    </row>
    <row r="3" spans="2:43" x14ac:dyDescent="0.25">
      <c r="B3" s="109" t="s">
        <v>77</v>
      </c>
      <c r="C3" s="112"/>
      <c r="D3" s="313" t="s">
        <v>109</v>
      </c>
      <c r="E3" s="314"/>
      <c r="F3" s="315"/>
    </row>
    <row r="4" spans="2:43" x14ac:dyDescent="0.25">
      <c r="B4" s="109" t="s">
        <v>75</v>
      </c>
      <c r="C4" s="112"/>
      <c r="D4" s="281" t="s">
        <v>100</v>
      </c>
      <c r="E4" s="282"/>
      <c r="F4" s="283"/>
    </row>
    <row r="5" spans="2:43" x14ac:dyDescent="0.25">
      <c r="B5" s="110" t="s">
        <v>118</v>
      </c>
      <c r="C5" s="189"/>
      <c r="D5" s="284" t="s">
        <v>83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81" t="s">
        <v>15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Clara Bouneggar_Perpignan</v>
      </c>
    </row>
    <row r="8" spans="2:43" customFormat="1" x14ac:dyDescent="0.25">
      <c r="B8" s="137" t="s">
        <v>79</v>
      </c>
      <c r="C8" s="138"/>
      <c r="D8" s="138"/>
      <c r="E8" s="186" t="s">
        <v>107</v>
      </c>
      <c r="F8" s="186"/>
      <c r="G8" s="186"/>
      <c r="H8" s="186"/>
      <c r="I8" s="186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 t="s">
        <v>114</v>
      </c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17</v>
      </c>
      <c r="E17" s="16">
        <f>VLOOKUP($B17,Paramètres!$C$7:$F$55,$C$6,FALSE)</f>
        <v>15.5</v>
      </c>
      <c r="F17" s="57">
        <f>IF(ISNUMBER(E17),D17*E17,0)</f>
        <v>263.5</v>
      </c>
      <c r="G17" s="89">
        <v>17</v>
      </c>
      <c r="H17" s="16">
        <f>VLOOKUP($B17,Paramètres!$C$7:$F$55,$C$6,FALSE)</f>
        <v>15.5</v>
      </c>
      <c r="I17" s="90">
        <f t="shared" ref="I17:I66" si="0">G17*H17</f>
        <v>263.5</v>
      </c>
      <c r="J17" s="88">
        <v>18</v>
      </c>
      <c r="K17" s="16">
        <f>VLOOKUP($B17,Paramètres!$C$7:$F$55,$C$6,FALSE)</f>
        <v>15.5</v>
      </c>
      <c r="L17" s="57">
        <f t="shared" ref="L17:L66" si="1">J17*K17</f>
        <v>279</v>
      </c>
      <c r="M17" s="89">
        <v>19</v>
      </c>
      <c r="N17" s="16">
        <f>VLOOKUP($B17,Paramètres!$C$7:$F$55,$C$6,FALSE)</f>
        <v>15.5</v>
      </c>
      <c r="O17" s="90">
        <f t="shared" ref="O17:O66" si="2">M17*N17</f>
        <v>294.5</v>
      </c>
      <c r="P17" s="88">
        <v>19</v>
      </c>
      <c r="Q17" s="16">
        <f>VLOOKUP($B17,Paramètres!$C$7:$F$55,$C$6,FALSE)</f>
        <v>15.5</v>
      </c>
      <c r="R17" s="57">
        <f t="shared" ref="R17:R66" si="3">P17*Q17</f>
        <v>294.5</v>
      </c>
      <c r="S17" s="89">
        <v>18</v>
      </c>
      <c r="T17" s="16">
        <f>VLOOKUP($B17,Paramètres!$C$7:$F$55,$C$6,FALSE)</f>
        <v>15.5</v>
      </c>
      <c r="U17" s="90">
        <f t="shared" ref="U17:U66" si="4">S17*T17</f>
        <v>279</v>
      </c>
      <c r="V17" s="88"/>
      <c r="W17" s="16">
        <f>VLOOKUP($B17,Paramètres!$C$7:$F$55,$C$6,FALSE)</f>
        <v>15.5</v>
      </c>
      <c r="X17" s="57">
        <f t="shared" ref="X17:X66" si="5">V17*W17</f>
        <v>0</v>
      </c>
      <c r="Y17" s="89"/>
      <c r="Z17" s="16">
        <f>VLOOKUP($B17,Paramètres!$C$7:$F$55,$C$6,FALSE)</f>
        <v>15.5</v>
      </c>
      <c r="AA17" s="90">
        <f t="shared" ref="AA17:AA66" si="6">Y17*Z17</f>
        <v>0</v>
      </c>
      <c r="AB17" s="88"/>
      <c r="AC17" s="16">
        <f>VLOOKUP($B17,Paramètres!$C$7:$F$55,$C$6,FALSE)</f>
        <v>15.5</v>
      </c>
      <c r="AD17" s="57">
        <f t="shared" ref="AD17:AD66" si="7">AB17*AC17</f>
        <v>0</v>
      </c>
      <c r="AE17" s="89"/>
      <c r="AF17" s="16">
        <f>VLOOKUP($B17,Paramètres!$C$7:$F$55,$C$6,FALSE)</f>
        <v>15.5</v>
      </c>
      <c r="AG17" s="90">
        <f t="shared" ref="AG17:AG66" si="8">AE17*AF17</f>
        <v>0</v>
      </c>
      <c r="AH17" s="88"/>
      <c r="AI17" s="16">
        <f>VLOOKUP($B17,Paramètres!$C$7:$F$55,$C$6,FALSE)</f>
        <v>15.5</v>
      </c>
      <c r="AJ17" s="57">
        <f t="shared" ref="AJ17:AJ66" si="9">AH17*AI17</f>
        <v>0</v>
      </c>
      <c r="AK17" s="89"/>
      <c r="AL17" s="16">
        <f>VLOOKUP($B17,Paramètres!$C$7:$F$55,$C$6,FALSE)</f>
        <v>15.5</v>
      </c>
      <c r="AM17" s="57">
        <f t="shared" ref="AM17:AM66" si="10">AK17*AL17</f>
        <v>0</v>
      </c>
      <c r="AN17" s="20">
        <f>SUM(D17,G17,J17,M17,P17,S17,V17,Y17,AB17,AE17,AH17,AK17)</f>
        <v>108</v>
      </c>
      <c r="AO17" s="16">
        <f>VLOOKUP($B17,Paramètres!$C$7:$F$55,$C$6,FALSE)</f>
        <v>15.5</v>
      </c>
      <c r="AP17" s="65">
        <f>SUM(F17,I17,L17,O17,R17,U17,X17,AA17,AD17,AG17,AJ17,AM17)</f>
        <v>1674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413.5</v>
      </c>
      <c r="G22" s="37"/>
      <c r="H22" s="36"/>
      <c r="I22" s="93">
        <f t="shared" ref="I22" si="15">SUM(I17:I21)</f>
        <v>263.5</v>
      </c>
      <c r="J22" s="38"/>
      <c r="K22" s="36"/>
      <c r="L22" s="60">
        <f t="shared" ref="L22" si="16">SUM(L17:L21)</f>
        <v>279</v>
      </c>
      <c r="M22" s="37"/>
      <c r="N22" s="36"/>
      <c r="O22" s="93">
        <f t="shared" ref="O22" si="17">SUM(O17:O21)</f>
        <v>294.5</v>
      </c>
      <c r="P22" s="38"/>
      <c r="Q22" s="36"/>
      <c r="R22" s="60">
        <f t="shared" ref="R22" si="18">SUM(R17:R21)</f>
        <v>294.5</v>
      </c>
      <c r="S22" s="37"/>
      <c r="T22" s="36"/>
      <c r="U22" s="93">
        <f t="shared" ref="U22" si="19">SUM(U17:U21)</f>
        <v>279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1824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>X</v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>
        <v>2</v>
      </c>
      <c r="K25" s="17">
        <f>VLOOKUP($B25,Paramètres!$C$7:$F$55,$C$6,FALSE)</f>
        <v>10</v>
      </c>
      <c r="L25" s="58">
        <f t="shared" si="1"/>
        <v>20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>
        <v>1</v>
      </c>
      <c r="T25" s="17">
        <f>VLOOKUP($B25,Paramètres!$C$7:$F$55,$C$6,FALSE)</f>
        <v>10</v>
      </c>
      <c r="U25" s="91">
        <f t="shared" si="4"/>
        <v>10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3</v>
      </c>
      <c r="AO25" s="17">
        <f>VLOOKUP($B25,Paramètres!$C$7:$F$55,$C$6,FALSE)</f>
        <v>10</v>
      </c>
      <c r="AP25" s="66">
        <f t="shared" ref="AP25:AP66" si="59">SUM(F25,I25,L25,O25,R25,U25,X25,AA25,AD25,AG25,AJ25,AM25)</f>
        <v>30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>X</v>
      </c>
      <c r="D33" s="76"/>
      <c r="E33" s="22">
        <f>VLOOKUP($B33,Paramètres!$C$7:$F$55,$C$6,FALSE)</f>
        <v>22</v>
      </c>
      <c r="F33" s="59">
        <f t="shared" si="57"/>
        <v>0</v>
      </c>
      <c r="G33" s="95">
        <v>1</v>
      </c>
      <c r="H33" s="22">
        <f>VLOOKUP($B33,Paramètres!$C$7:$F$55,$C$6,FALSE)</f>
        <v>22</v>
      </c>
      <c r="I33" s="92">
        <f t="shared" si="0"/>
        <v>22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1</v>
      </c>
      <c r="AO33" s="22">
        <f>VLOOKUP($B33,Paramètres!$C$7:$F$55,$C$6,FALSE)</f>
        <v>22</v>
      </c>
      <c r="AP33" s="67">
        <f t="shared" si="59"/>
        <v>22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>X</v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>
        <v>1</v>
      </c>
      <c r="K34" s="16">
        <f>VLOOKUP($B34,Paramètres!$C$7:$F$55,$C$6,FALSE)</f>
        <v>30</v>
      </c>
      <c r="L34" s="57">
        <f t="shared" si="1"/>
        <v>30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1</v>
      </c>
      <c r="AO34" s="16">
        <f>VLOOKUP($B34,Paramètres!$C$7:$F$55,$C$6,FALSE)</f>
        <v>30</v>
      </c>
      <c r="AP34" s="69">
        <f t="shared" si="59"/>
        <v>30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>X</v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>
        <v>2</v>
      </c>
      <c r="K39" s="16">
        <f>VLOOKUP($B39,Paramètres!$C$7:$F$55,$C$6,FALSE)</f>
        <v>15</v>
      </c>
      <c r="L39" s="57">
        <f t="shared" si="1"/>
        <v>30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2</v>
      </c>
      <c r="AO39" s="16">
        <f>VLOOKUP($B39,Paramètres!$C$7:$F$55,$C$6,FALSE)</f>
        <v>15</v>
      </c>
      <c r="AP39" s="69">
        <f t="shared" si="59"/>
        <v>30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>X</v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>
        <v>1</v>
      </c>
      <c r="Q40" s="17">
        <f>VLOOKUP($B40,Paramètres!$C$7:$F$55,$C$6,FALSE)</f>
        <v>25</v>
      </c>
      <c r="R40" s="58">
        <f t="shared" si="3"/>
        <v>25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1</v>
      </c>
      <c r="AO40" s="17">
        <f>VLOOKUP($B40,Paramètres!$C$7:$F$55,$C$6,FALSE)</f>
        <v>25</v>
      </c>
      <c r="AP40" s="66">
        <f>SUM(F40,I40,L40,O40,R40,U40,X40,AA40,AD40,AG40,AJ40,AM40)</f>
        <v>25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22</v>
      </c>
      <c r="J43" s="43"/>
      <c r="K43" s="41"/>
      <c r="L43" s="61">
        <f t="shared" ref="L43" si="61">SUM(L23:L42)</f>
        <v>80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25</v>
      </c>
      <c r="S43" s="42"/>
      <c r="T43" s="41"/>
      <c r="U43" s="96">
        <f t="shared" ref="U43" si="64">SUM(U23:U42)</f>
        <v>10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137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413.5</v>
      </c>
      <c r="G70" s="147"/>
      <c r="H70" s="51"/>
      <c r="I70" s="64">
        <f t="shared" ref="I70" si="82">I22+I43+I67</f>
        <v>285.5</v>
      </c>
      <c r="J70" s="147"/>
      <c r="K70" s="51"/>
      <c r="L70" s="64">
        <f t="shared" ref="L70" si="83">L22+L43+L67</f>
        <v>359</v>
      </c>
      <c r="M70" s="147"/>
      <c r="N70" s="51"/>
      <c r="O70" s="64">
        <f t="shared" ref="O70" si="84">O22+O43+O67</f>
        <v>294.5</v>
      </c>
      <c r="P70" s="147"/>
      <c r="Q70" s="51"/>
      <c r="R70" s="64">
        <f t="shared" ref="R70" si="85">R22+R43+R67</f>
        <v>319.5</v>
      </c>
      <c r="S70" s="147"/>
      <c r="T70" s="51"/>
      <c r="U70" s="64">
        <f t="shared" ref="U70" si="86">U22+U43+U67</f>
        <v>289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1961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413.5</v>
      </c>
      <c r="G73" s="149"/>
      <c r="H73" s="81"/>
      <c r="I73" s="82">
        <f>F73+I70-I71-I72</f>
        <v>699</v>
      </c>
      <c r="J73" s="149"/>
      <c r="K73" s="81"/>
      <c r="L73" s="82">
        <f>I73+L70-L71-L72</f>
        <v>1058</v>
      </c>
      <c r="M73" s="149"/>
      <c r="N73" s="81"/>
      <c r="O73" s="82">
        <f>L73+O70-O71-O72</f>
        <v>1352.5</v>
      </c>
      <c r="P73" s="149"/>
      <c r="Q73" s="81"/>
      <c r="R73" s="82">
        <f>O73+R70-R71-R72</f>
        <v>1672</v>
      </c>
      <c r="S73" s="149"/>
      <c r="T73" s="81"/>
      <c r="U73" s="82">
        <f>R73+U70-U71-U72</f>
        <v>1961</v>
      </c>
      <c r="V73" s="149"/>
      <c r="W73" s="81"/>
      <c r="X73" s="82">
        <f>U73+X70-X71-X72</f>
        <v>1961</v>
      </c>
      <c r="Y73" s="149"/>
      <c r="Z73" s="81"/>
      <c r="AA73" s="82">
        <f>X73+AA70-AA71-AA72</f>
        <v>1961</v>
      </c>
      <c r="AB73" s="149"/>
      <c r="AC73" s="81"/>
      <c r="AD73" s="82">
        <f>AA73+AD70-AD71-AD72</f>
        <v>1961</v>
      </c>
      <c r="AE73" s="149"/>
      <c r="AF73" s="81"/>
      <c r="AG73" s="82">
        <f>AD73+AG70-AG71-AG72</f>
        <v>1961</v>
      </c>
      <c r="AH73" s="149"/>
      <c r="AI73" s="81"/>
      <c r="AJ73" s="82">
        <f>AG73+AJ70-AJ71-AJ72</f>
        <v>1961</v>
      </c>
      <c r="AK73" s="149"/>
      <c r="AL73" s="81"/>
      <c r="AM73" s="84">
        <f>AJ73+AM70-AM71-AM72</f>
        <v>1961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>
      <pane xSplit="3" ySplit="15" topLeftCell="D22" activePane="bottomRight" state="frozen"/>
      <selection pane="bottomRight" activeCell="S25" sqref="S25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 activeCell="G8" sqref="G8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AB15:AD15"/>
    <mergeCell ref="AE15:AG15"/>
    <mergeCell ref="AH15:AJ15"/>
    <mergeCell ref="AK15:AM15"/>
    <mergeCell ref="AN15:AP15"/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</mergeCells>
  <pageMargins left="0.25" right="0.25" top="0.75" bottom="0.38" header="0.3" footer="0.3"/>
  <pageSetup paperSize="9" scale="48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CCC"/>
    <pageSetUpPr fitToPage="1"/>
  </sheetPr>
  <dimension ref="B1:AQ80"/>
  <sheetViews>
    <sheetView tabSelected="1" zoomScale="90" zoomScaleNormal="90" workbookViewId="0">
      <pane xSplit="3" ySplit="16" topLeftCell="D17" activePane="bottomRight" state="frozen"/>
      <selection activeCell="B7" sqref="B7"/>
      <selection pane="topRight" activeCell="B7" sqref="B7"/>
      <selection pane="bottomLeft" activeCell="B7" sqref="B7"/>
      <selection pane="bottomRight" activeCell="D5" sqref="D5:F5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ARENY SASU (PUYVALADOR)</v>
      </c>
      <c r="E2" s="276"/>
      <c r="F2" s="277"/>
    </row>
    <row r="3" spans="2:43" x14ac:dyDescent="0.25">
      <c r="B3" s="109" t="s">
        <v>77</v>
      </c>
      <c r="C3" s="112"/>
      <c r="D3" s="313" t="s">
        <v>110</v>
      </c>
      <c r="E3" s="314"/>
      <c r="F3" s="315"/>
    </row>
    <row r="4" spans="2:43" x14ac:dyDescent="0.25">
      <c r="B4" s="109" t="s">
        <v>75</v>
      </c>
      <c r="C4" s="112"/>
      <c r="D4" s="281" t="s">
        <v>100</v>
      </c>
      <c r="E4" s="282"/>
      <c r="F4" s="283"/>
    </row>
    <row r="5" spans="2:43" x14ac:dyDescent="0.25">
      <c r="B5" s="110" t="s">
        <v>118</v>
      </c>
      <c r="C5" s="189"/>
      <c r="D5" s="284" t="s">
        <v>84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81" t="s">
        <v>15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Clara Bouneggar_Saint Estève</v>
      </c>
    </row>
    <row r="8" spans="2:43" customFormat="1" x14ac:dyDescent="0.25">
      <c r="B8" s="137" t="s">
        <v>79</v>
      </c>
      <c r="C8" s="138"/>
      <c r="D8" s="138"/>
      <c r="E8" s="186" t="s">
        <v>107</v>
      </c>
      <c r="F8" s="186"/>
      <c r="G8" s="186"/>
      <c r="H8" s="186"/>
      <c r="I8" s="186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2</v>
      </c>
      <c r="E17" s="16">
        <v>15.5</v>
      </c>
      <c r="F17" s="57">
        <f>IF(ISNUMBER(E17),D17*E17,0)</f>
        <v>31</v>
      </c>
      <c r="G17" s="89">
        <v>2</v>
      </c>
      <c r="H17" s="16">
        <v>15.5</v>
      </c>
      <c r="I17" s="90">
        <f t="shared" ref="I17:I66" si="0">G17*H17</f>
        <v>31</v>
      </c>
      <c r="J17" s="88">
        <v>2</v>
      </c>
      <c r="K17" s="16">
        <v>15.5</v>
      </c>
      <c r="L17" s="57">
        <f t="shared" ref="L17:L66" si="1">J17*K17</f>
        <v>31</v>
      </c>
      <c r="M17" s="89">
        <v>2</v>
      </c>
      <c r="N17" s="16">
        <v>15.5</v>
      </c>
      <c r="O17" s="90">
        <f t="shared" ref="O17:O66" si="2">M17*N17</f>
        <v>31</v>
      </c>
      <c r="P17" s="88">
        <v>2</v>
      </c>
      <c r="Q17" s="16">
        <v>15.5</v>
      </c>
      <c r="R17" s="57">
        <f t="shared" ref="R17:R66" si="3">P17*Q17</f>
        <v>31</v>
      </c>
      <c r="S17" s="89">
        <v>2</v>
      </c>
      <c r="T17" s="16">
        <v>15.5</v>
      </c>
      <c r="U17" s="90">
        <f t="shared" ref="U17:U66" si="4">S17*T17</f>
        <v>31</v>
      </c>
      <c r="V17" s="88"/>
      <c r="W17" s="16">
        <v>15.5</v>
      </c>
      <c r="X17" s="57">
        <f t="shared" ref="X17:X66" si="5">V17*W17</f>
        <v>0</v>
      </c>
      <c r="Y17" s="89"/>
      <c r="Z17" s="16">
        <v>15.5</v>
      </c>
      <c r="AA17" s="90">
        <f t="shared" ref="AA17:AA66" si="6">Y17*Z17</f>
        <v>0</v>
      </c>
      <c r="AB17" s="88"/>
      <c r="AC17" s="16">
        <v>15.5</v>
      </c>
      <c r="AD17" s="57">
        <f t="shared" ref="AD17:AD66" si="7">AB17*AC17</f>
        <v>0</v>
      </c>
      <c r="AE17" s="89"/>
      <c r="AF17" s="16">
        <v>15.5</v>
      </c>
      <c r="AG17" s="90">
        <f t="shared" ref="AG17:AG66" si="8">AE17*AF17</f>
        <v>0</v>
      </c>
      <c r="AH17" s="88"/>
      <c r="AI17" s="16">
        <v>15.5</v>
      </c>
      <c r="AJ17" s="57">
        <f t="shared" ref="AJ17:AJ66" si="9">AH17*AI17</f>
        <v>0</v>
      </c>
      <c r="AK17" s="89"/>
      <c r="AL17" s="16">
        <v>15.5</v>
      </c>
      <c r="AM17" s="57">
        <f t="shared" ref="AM17:AM66" si="10">AK17*AL17</f>
        <v>0</v>
      </c>
      <c r="AN17" s="20">
        <f>SUM(D17,G17,J17,M17,P17,S17,V17,Y17,AB17,AE17,AH17,AK17)</f>
        <v>12</v>
      </c>
      <c r="AO17" s="16">
        <v>15.5</v>
      </c>
      <c r="AP17" s="65">
        <f>SUM(F17,I17,L17,O17,R17,U17,X17,AA17,AD17,AG17,AJ17,AM17)</f>
        <v>186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181</v>
      </c>
      <c r="G22" s="37"/>
      <c r="H22" s="36"/>
      <c r="I22" s="93">
        <f t="shared" ref="I22" si="15">SUM(I17:I21)</f>
        <v>31</v>
      </c>
      <c r="J22" s="38"/>
      <c r="K22" s="36"/>
      <c r="L22" s="60">
        <f t="shared" ref="L22" si="16">SUM(L17:L21)</f>
        <v>31</v>
      </c>
      <c r="M22" s="37"/>
      <c r="N22" s="36"/>
      <c r="O22" s="93">
        <f t="shared" ref="O22" si="17">SUM(O17:O21)</f>
        <v>31</v>
      </c>
      <c r="P22" s="38"/>
      <c r="Q22" s="36"/>
      <c r="R22" s="60">
        <f t="shared" ref="R22" si="18">SUM(R17:R21)</f>
        <v>31</v>
      </c>
      <c r="S22" s="37"/>
      <c r="T22" s="36"/>
      <c r="U22" s="93">
        <f t="shared" ref="U22" si="19">SUM(U17:U21)</f>
        <v>31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336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181</v>
      </c>
      <c r="G70" s="147"/>
      <c r="H70" s="51"/>
      <c r="I70" s="64">
        <f t="shared" ref="I70" si="82">I22+I43+I67</f>
        <v>31</v>
      </c>
      <c r="J70" s="147"/>
      <c r="K70" s="51"/>
      <c r="L70" s="64">
        <f t="shared" ref="L70" si="83">L22+L43+L67</f>
        <v>31</v>
      </c>
      <c r="M70" s="147"/>
      <c r="N70" s="51"/>
      <c r="O70" s="64">
        <f t="shared" ref="O70" si="84">O22+O43+O67</f>
        <v>31</v>
      </c>
      <c r="P70" s="147"/>
      <c r="Q70" s="51"/>
      <c r="R70" s="64">
        <f t="shared" ref="R70" si="85">R22+R43+R67</f>
        <v>31</v>
      </c>
      <c r="S70" s="147"/>
      <c r="T70" s="51"/>
      <c r="U70" s="64">
        <f t="shared" ref="U70" si="86">U22+U43+U67</f>
        <v>31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336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181</v>
      </c>
      <c r="G73" s="149"/>
      <c r="H73" s="81"/>
      <c r="I73" s="82">
        <f>F73+I70-I71-I72</f>
        <v>212</v>
      </c>
      <c r="J73" s="149"/>
      <c r="K73" s="81"/>
      <c r="L73" s="82">
        <f>I73+L70-L71-L72</f>
        <v>243</v>
      </c>
      <c r="M73" s="149"/>
      <c r="N73" s="81"/>
      <c r="O73" s="82">
        <f>L73+O70-O71-O72</f>
        <v>274</v>
      </c>
      <c r="P73" s="149"/>
      <c r="Q73" s="81"/>
      <c r="R73" s="82">
        <f>O73+R70-R71-R72</f>
        <v>305</v>
      </c>
      <c r="S73" s="149"/>
      <c r="T73" s="81"/>
      <c r="U73" s="82">
        <f>R73+U70-U71-U72</f>
        <v>336</v>
      </c>
      <c r="V73" s="149"/>
      <c r="W73" s="81"/>
      <c r="X73" s="82">
        <f>U73+X70-X71-X72</f>
        <v>336</v>
      </c>
      <c r="Y73" s="149"/>
      <c r="Z73" s="81"/>
      <c r="AA73" s="82">
        <f>X73+AA70-AA71-AA72</f>
        <v>336</v>
      </c>
      <c r="AB73" s="149"/>
      <c r="AC73" s="81"/>
      <c r="AD73" s="82">
        <f>AA73+AD70-AD71-AD72</f>
        <v>336</v>
      </c>
      <c r="AE73" s="149"/>
      <c r="AF73" s="81"/>
      <c r="AG73" s="82">
        <f>AD73+AG70-AG71-AG72</f>
        <v>336</v>
      </c>
      <c r="AH73" s="149"/>
      <c r="AI73" s="81"/>
      <c r="AJ73" s="82">
        <f>AG73+AJ70-AJ71-AJ72</f>
        <v>336</v>
      </c>
      <c r="AK73" s="149"/>
      <c r="AL73" s="81"/>
      <c r="AM73" s="84">
        <f>AJ73+AM70-AM71-AM72</f>
        <v>336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25" activePane="bottomRight" state="frozen"/>
      <selection pane="bottomRight" activeCell="D26" sqref="D26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AB15:AD15"/>
    <mergeCell ref="AE15:AG15"/>
    <mergeCell ref="AH15:AJ15"/>
    <mergeCell ref="AK15:AM15"/>
    <mergeCell ref="AN15:AP15"/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B7" sqref="B7"/>
      <selection pane="topRight" activeCell="B7" sqref="B7"/>
      <selection pane="bottomLeft" activeCell="B7" sqref="B7"/>
      <selection pane="bottomRight" activeCell="D5" sqref="D5:F5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ASSANTE Thierry</v>
      </c>
      <c r="E2" s="276"/>
      <c r="F2" s="277"/>
    </row>
    <row r="3" spans="2:43" x14ac:dyDescent="0.25">
      <c r="B3" s="109" t="s">
        <v>77</v>
      </c>
      <c r="C3" s="112"/>
      <c r="D3" s="313" t="s">
        <v>111</v>
      </c>
      <c r="E3" s="314"/>
      <c r="F3" s="315"/>
    </row>
    <row r="4" spans="2:43" x14ac:dyDescent="0.25">
      <c r="B4" s="109" t="s">
        <v>75</v>
      </c>
      <c r="C4" s="112"/>
      <c r="D4" s="281" t="s">
        <v>100</v>
      </c>
      <c r="E4" s="282"/>
      <c r="F4" s="283"/>
    </row>
    <row r="5" spans="2:43" x14ac:dyDescent="0.25">
      <c r="B5" s="110" t="s">
        <v>118</v>
      </c>
      <c r="C5" s="189"/>
      <c r="D5" s="284" t="s">
        <v>84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Clara Bouneggar_Saint Estève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21.5</v>
      </c>
      <c r="F17" s="57">
        <f>IF(ISNUMBER(E17),D17*E17,0)</f>
        <v>21.5</v>
      </c>
      <c r="G17" s="89">
        <v>1</v>
      </c>
      <c r="H17" s="16">
        <f>VLOOKUP($B17,Paramètres!$C$7:$F$55,$C$6,FALSE)</f>
        <v>21.5</v>
      </c>
      <c r="I17" s="90">
        <f t="shared" ref="I17:I66" si="0">G17*H17</f>
        <v>21.5</v>
      </c>
      <c r="J17" s="88">
        <v>1</v>
      </c>
      <c r="K17" s="16">
        <f>VLOOKUP($B17,Paramètres!$C$7:$F$55,$C$6,FALSE)</f>
        <v>21.5</v>
      </c>
      <c r="L17" s="57">
        <f t="shared" ref="L17:L66" si="1">J17*K17</f>
        <v>21.5</v>
      </c>
      <c r="M17" s="89">
        <v>1</v>
      </c>
      <c r="N17" s="16">
        <f>VLOOKUP($B17,Paramètres!$C$7:$F$55,$C$6,FALSE)</f>
        <v>21.5</v>
      </c>
      <c r="O17" s="90">
        <f t="shared" ref="O17:O66" si="2">M17*N17</f>
        <v>21.5</v>
      </c>
      <c r="P17" s="88">
        <v>1</v>
      </c>
      <c r="Q17" s="16">
        <f>VLOOKUP($B17,Paramètres!$C$7:$F$55,$C$6,FALSE)</f>
        <v>21.5</v>
      </c>
      <c r="R17" s="57">
        <f t="shared" ref="R17:R66" si="3">P17*Q17</f>
        <v>21.5</v>
      </c>
      <c r="S17" s="89">
        <v>1</v>
      </c>
      <c r="T17" s="16">
        <f>VLOOKUP($B17,Paramètres!$C$7:$F$55,$C$6,FALSE)</f>
        <v>21.5</v>
      </c>
      <c r="U17" s="90">
        <f t="shared" ref="U17:U66" si="4">S17*T17</f>
        <v>21.5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21.5</v>
      </c>
      <c r="AP17" s="65">
        <f>SUM(F17,I17,L17,O17,R17,U17,X17,AA17,AD17,AG17,AJ17,AM17)</f>
        <v>129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80</v>
      </c>
      <c r="F19" s="57">
        <f t="shared" ref="F19:F21" si="12">IF(ISNUMBER(E19),D19*E19,0)</f>
        <v>80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80</v>
      </c>
      <c r="AP19" s="66">
        <f t="shared" ref="AP19:AP21" si="14">SUM(F19,I19,L19,O19,R19,U19,X19,AA19,AD19,AG19,AJ19,AM19)</f>
        <v>80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101.5</v>
      </c>
      <c r="G22" s="37"/>
      <c r="H22" s="36"/>
      <c r="I22" s="93">
        <f t="shared" ref="I22" si="15">SUM(I17:I21)</f>
        <v>21.5</v>
      </c>
      <c r="J22" s="38"/>
      <c r="K22" s="36"/>
      <c r="L22" s="60">
        <f t="shared" ref="L22" si="16">SUM(L17:L21)</f>
        <v>21.5</v>
      </c>
      <c r="M22" s="37"/>
      <c r="N22" s="36"/>
      <c r="O22" s="93">
        <f t="shared" ref="O22" si="17">SUM(O17:O21)</f>
        <v>21.5</v>
      </c>
      <c r="P22" s="38"/>
      <c r="Q22" s="36"/>
      <c r="R22" s="60">
        <f t="shared" ref="R22" si="18">SUM(R17:R21)</f>
        <v>21.5</v>
      </c>
      <c r="S22" s="37"/>
      <c r="T22" s="36"/>
      <c r="U22" s="93">
        <f t="shared" ref="U22" si="19">SUM(U17:U21)</f>
        <v>21.5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209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101.5</v>
      </c>
      <c r="G70" s="147"/>
      <c r="H70" s="51"/>
      <c r="I70" s="64">
        <f t="shared" ref="I70" si="82">I22+I43+I67</f>
        <v>21.5</v>
      </c>
      <c r="J70" s="147"/>
      <c r="K70" s="51"/>
      <c r="L70" s="64">
        <f t="shared" ref="L70" si="83">L22+L43+L67</f>
        <v>21.5</v>
      </c>
      <c r="M70" s="147"/>
      <c r="N70" s="51"/>
      <c r="O70" s="64">
        <f t="shared" ref="O70" si="84">O22+O43+O67</f>
        <v>21.5</v>
      </c>
      <c r="P70" s="147"/>
      <c r="Q70" s="51"/>
      <c r="R70" s="64">
        <f t="shared" ref="R70" si="85">R22+R43+R67</f>
        <v>21.5</v>
      </c>
      <c r="S70" s="147"/>
      <c r="T70" s="51"/>
      <c r="U70" s="64">
        <f t="shared" ref="U70" si="86">U22+U43+U67</f>
        <v>21.5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209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101.5</v>
      </c>
      <c r="G73" s="149"/>
      <c r="H73" s="81"/>
      <c r="I73" s="82">
        <f>F73+I70-I71-I72</f>
        <v>123</v>
      </c>
      <c r="J73" s="149"/>
      <c r="K73" s="81"/>
      <c r="L73" s="82">
        <f>I73+L70-L71-L72</f>
        <v>144.5</v>
      </c>
      <c r="M73" s="149"/>
      <c r="N73" s="81"/>
      <c r="O73" s="82">
        <f>L73+O70-O71-O72</f>
        <v>166</v>
      </c>
      <c r="P73" s="149"/>
      <c r="Q73" s="81"/>
      <c r="R73" s="82">
        <f>O73+R70-R71-R72</f>
        <v>187.5</v>
      </c>
      <c r="S73" s="149"/>
      <c r="T73" s="81"/>
      <c r="U73" s="82">
        <f>R73+U70-U71-U72</f>
        <v>209</v>
      </c>
      <c r="V73" s="149"/>
      <c r="W73" s="81"/>
      <c r="X73" s="82">
        <f>U73+X70-X71-X72</f>
        <v>209</v>
      </c>
      <c r="Y73" s="149"/>
      <c r="Z73" s="81"/>
      <c r="AA73" s="82">
        <f>X73+AA70-AA71-AA72</f>
        <v>209</v>
      </c>
      <c r="AB73" s="149"/>
      <c r="AC73" s="81"/>
      <c r="AD73" s="82">
        <f>AA73+AD70-AD71-AD72</f>
        <v>209</v>
      </c>
      <c r="AE73" s="149"/>
      <c r="AF73" s="81"/>
      <c r="AG73" s="82">
        <f>AD73+AG70-AG71-AG72</f>
        <v>209</v>
      </c>
      <c r="AH73" s="149"/>
      <c r="AI73" s="81"/>
      <c r="AJ73" s="82">
        <f>AG73+AJ70-AJ71-AJ72</f>
        <v>209</v>
      </c>
      <c r="AK73" s="149"/>
      <c r="AL73" s="81"/>
      <c r="AM73" s="84">
        <f>AJ73+AM70-AM71-AM72</f>
        <v>209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AB15:AD15"/>
    <mergeCell ref="AE15:AG15"/>
    <mergeCell ref="AH15:AJ15"/>
    <mergeCell ref="AK15:AM15"/>
    <mergeCell ref="AN15:AP15"/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CCC"/>
    <pageSetUpPr fitToPage="1"/>
  </sheetPr>
  <dimension ref="B1:AQ80"/>
  <sheetViews>
    <sheetView zoomScale="90" zoomScaleNormal="90" workbookViewId="0">
      <pane xSplit="3" ySplit="16" topLeftCell="D17" activePane="bottomRight" state="frozen"/>
      <selection activeCell="B7" sqref="B7"/>
      <selection pane="topRight" activeCell="B7" sqref="B7"/>
      <selection pane="bottomLeft" activeCell="B7" sqref="B7"/>
      <selection pane="bottomRight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AUTOS JPM SARL</v>
      </c>
      <c r="E2" s="276"/>
      <c r="F2" s="277"/>
    </row>
    <row r="3" spans="2:43" x14ac:dyDescent="0.25">
      <c r="B3" s="109" t="s">
        <v>77</v>
      </c>
      <c r="C3" s="112"/>
      <c r="D3" s="313" t="s">
        <v>112</v>
      </c>
      <c r="E3" s="314"/>
      <c r="F3" s="315"/>
    </row>
    <row r="4" spans="2:43" x14ac:dyDescent="0.25">
      <c r="B4" s="109" t="s">
        <v>75</v>
      </c>
      <c r="C4" s="112"/>
      <c r="D4" s="281" t="s">
        <v>102</v>
      </c>
      <c r="E4" s="282"/>
      <c r="F4" s="283"/>
    </row>
    <row r="5" spans="2:43" x14ac:dyDescent="0.25">
      <c r="B5" s="110" t="s">
        <v>118</v>
      </c>
      <c r="C5" s="189"/>
      <c r="D5" s="284" t="s">
        <v>83</v>
      </c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4</v>
      </c>
      <c r="D6" s="281" t="s">
        <v>15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Mehdi Chaal_Perpignan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86" t="s">
        <v>108</v>
      </c>
      <c r="H8" s="186"/>
      <c r="I8" s="186"/>
      <c r="J8" s="186"/>
      <c r="K8" s="186"/>
      <c r="L8" s="186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176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>X</v>
      </c>
      <c r="D17" s="54">
        <v>1</v>
      </c>
      <c r="E17" s="16">
        <f>VLOOKUP($B17,Paramètres!$C$7:$F$55,$C$6,FALSE)</f>
        <v>15.5</v>
      </c>
      <c r="F17" s="57">
        <f>IF(ISNUMBER(E17),D17*E17,0)</f>
        <v>15.5</v>
      </c>
      <c r="G17" s="89">
        <v>1</v>
      </c>
      <c r="H17" s="16">
        <f>VLOOKUP($B17,Paramètres!$C$7:$F$55,$C$6,FALSE)</f>
        <v>15.5</v>
      </c>
      <c r="I17" s="90">
        <f t="shared" ref="I17:I66" si="0">G17*H17</f>
        <v>15.5</v>
      </c>
      <c r="J17" s="88">
        <v>1</v>
      </c>
      <c r="K17" s="16">
        <f>VLOOKUP($B17,Paramètres!$C$7:$F$55,$C$6,FALSE)</f>
        <v>15.5</v>
      </c>
      <c r="L17" s="57">
        <f t="shared" ref="L17:L66" si="1">J17*K17</f>
        <v>15.5</v>
      </c>
      <c r="M17" s="89">
        <v>1</v>
      </c>
      <c r="N17" s="16">
        <f>VLOOKUP($B17,Paramètres!$C$7:$F$55,$C$6,FALSE)</f>
        <v>15.5</v>
      </c>
      <c r="O17" s="90">
        <f t="shared" ref="O17:O66" si="2">M17*N17</f>
        <v>15.5</v>
      </c>
      <c r="P17" s="88">
        <v>1</v>
      </c>
      <c r="Q17" s="16">
        <f>VLOOKUP($B17,Paramètres!$C$7:$F$55,$C$6,FALSE)</f>
        <v>15.5</v>
      </c>
      <c r="R17" s="57">
        <f t="shared" ref="R17:R66" si="3">P17*Q17</f>
        <v>15.5</v>
      </c>
      <c r="S17" s="89">
        <v>1</v>
      </c>
      <c r="T17" s="16">
        <f>VLOOKUP($B17,Paramètres!$C$7:$F$55,$C$6,FALSE)</f>
        <v>15.5</v>
      </c>
      <c r="U17" s="90">
        <f t="shared" ref="U17:U66" si="4">S17*T17</f>
        <v>15.5</v>
      </c>
      <c r="V17" s="88"/>
      <c r="W17" s="16">
        <f>VLOOKUP($B17,Paramètres!$C$7:$F$55,$C$6,FALSE)</f>
        <v>15.5</v>
      </c>
      <c r="X17" s="57">
        <f t="shared" ref="X17:X66" si="5">V17*W17</f>
        <v>0</v>
      </c>
      <c r="Y17" s="89"/>
      <c r="Z17" s="16">
        <f>VLOOKUP($B17,Paramètres!$C$7:$F$55,$C$6,FALSE)</f>
        <v>15.5</v>
      </c>
      <c r="AA17" s="90">
        <f t="shared" ref="AA17:AA66" si="6">Y17*Z17</f>
        <v>0</v>
      </c>
      <c r="AB17" s="88"/>
      <c r="AC17" s="16">
        <f>VLOOKUP($B17,Paramètres!$C$7:$F$55,$C$6,FALSE)</f>
        <v>15.5</v>
      </c>
      <c r="AD17" s="57">
        <f t="shared" ref="AD17:AD66" si="7">AB17*AC17</f>
        <v>0</v>
      </c>
      <c r="AE17" s="89"/>
      <c r="AF17" s="16">
        <f>VLOOKUP($B17,Paramètres!$C$7:$F$55,$C$6,FALSE)</f>
        <v>15.5</v>
      </c>
      <c r="AG17" s="90">
        <f t="shared" ref="AG17:AG66" si="8">AE17*AF17</f>
        <v>0</v>
      </c>
      <c r="AH17" s="88"/>
      <c r="AI17" s="16">
        <f>VLOOKUP($B17,Paramètres!$C$7:$F$55,$C$6,FALSE)</f>
        <v>15.5</v>
      </c>
      <c r="AJ17" s="57">
        <f t="shared" ref="AJ17:AJ66" si="9">AH17*AI17</f>
        <v>0</v>
      </c>
      <c r="AK17" s="89"/>
      <c r="AL17" s="16">
        <f>VLOOKUP($B17,Paramètres!$C$7:$F$55,$C$6,FALSE)</f>
        <v>15.5</v>
      </c>
      <c r="AM17" s="57">
        <f t="shared" ref="AM17:AM66" si="10">AK17*AL17</f>
        <v>0</v>
      </c>
      <c r="AN17" s="20">
        <f>SUM(D17,G17,J17,M17,P17,S17,V17,Y17,AB17,AE17,AH17,AK17)</f>
        <v>6</v>
      </c>
      <c r="AO17" s="16">
        <f>VLOOKUP($B17,Paramètres!$C$7:$F$55,$C$6,FALSE)</f>
        <v>15.5</v>
      </c>
      <c r="AP17" s="65">
        <f>SUM(F17,I17,L17,O17,R17,U17,X17,AA17,AD17,AG17,AJ17,AM17)</f>
        <v>93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7.75</v>
      </c>
      <c r="F18" s="57">
        <f>IF(ISNUMBER(E18),D18*E18,0)</f>
        <v>0</v>
      </c>
      <c r="G18" s="89"/>
      <c r="H18" s="16">
        <f>VLOOKUP($B18,Paramètres!$C$7:$F$55,$C$6,FALSE)</f>
        <v>7.75</v>
      </c>
      <c r="I18" s="90">
        <f t="shared" si="0"/>
        <v>0</v>
      </c>
      <c r="J18" s="88"/>
      <c r="K18" s="16">
        <f>VLOOKUP($B18,Paramètres!$C$7:$F$55,$C$6,FALSE)</f>
        <v>7.75</v>
      </c>
      <c r="L18" s="57">
        <f t="shared" si="1"/>
        <v>0</v>
      </c>
      <c r="M18" s="89"/>
      <c r="N18" s="16">
        <f>VLOOKUP($B18,Paramètres!$C$7:$F$55,$C$6,FALSE)</f>
        <v>7.75</v>
      </c>
      <c r="O18" s="90">
        <f t="shared" si="2"/>
        <v>0</v>
      </c>
      <c r="P18" s="88"/>
      <c r="Q18" s="16">
        <f>VLOOKUP($B18,Paramètres!$C$7:$F$55,$C$6,FALSE)</f>
        <v>7.75</v>
      </c>
      <c r="R18" s="57">
        <f t="shared" si="3"/>
        <v>0</v>
      </c>
      <c r="S18" s="89"/>
      <c r="T18" s="16">
        <f>VLOOKUP($B18,Paramètres!$C$7:$F$55,$C$6,FALSE)</f>
        <v>7.75</v>
      </c>
      <c r="U18" s="90">
        <f t="shared" si="4"/>
        <v>0</v>
      </c>
      <c r="V18" s="88"/>
      <c r="W18" s="16">
        <f>VLOOKUP($B18,Paramètres!$C$7:$F$55,$C$6,FALSE)</f>
        <v>7.75</v>
      </c>
      <c r="X18" s="57">
        <f t="shared" si="5"/>
        <v>0</v>
      </c>
      <c r="Y18" s="89"/>
      <c r="Z18" s="16">
        <f>VLOOKUP($B18,Paramètres!$C$7:$F$55,$C$6,FALSE)</f>
        <v>7.75</v>
      </c>
      <c r="AA18" s="90">
        <f t="shared" si="6"/>
        <v>0</v>
      </c>
      <c r="AB18" s="88"/>
      <c r="AC18" s="16">
        <f>VLOOKUP($B18,Paramètres!$C$7:$F$55,$C$6,FALSE)</f>
        <v>7.75</v>
      </c>
      <c r="AD18" s="57">
        <f t="shared" si="7"/>
        <v>0</v>
      </c>
      <c r="AE18" s="89"/>
      <c r="AF18" s="16">
        <f>VLOOKUP($B18,Paramètres!$C$7:$F$55,$C$6,FALSE)</f>
        <v>7.75</v>
      </c>
      <c r="AG18" s="90">
        <f t="shared" si="8"/>
        <v>0</v>
      </c>
      <c r="AH18" s="88"/>
      <c r="AI18" s="16">
        <f>VLOOKUP($B18,Paramètres!$C$7:$F$55,$C$6,FALSE)</f>
        <v>7.75</v>
      </c>
      <c r="AJ18" s="57">
        <f t="shared" si="9"/>
        <v>0</v>
      </c>
      <c r="AK18" s="89"/>
      <c r="AL18" s="16">
        <f>VLOOKUP($B18,Paramètres!$C$7:$F$55,$C$6,FALSE)</f>
        <v>7.75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7.75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>X</v>
      </c>
      <c r="D19" s="54">
        <v>1</v>
      </c>
      <c r="E19" s="16">
        <f>VLOOKUP($B19,Paramètres!$C$7:$F$55,$C$6,FALSE)</f>
        <v>150</v>
      </c>
      <c r="F19" s="57">
        <f t="shared" ref="F19:F21" si="12">IF(ISNUMBER(E19),D19*E19,0)</f>
        <v>150</v>
      </c>
      <c r="G19" s="89"/>
      <c r="H19" s="16">
        <f>VLOOKUP($B19,Paramètres!$C$7:$F$55,$C$6,FALSE)</f>
        <v>150</v>
      </c>
      <c r="I19" s="90">
        <f t="shared" si="0"/>
        <v>0</v>
      </c>
      <c r="J19" s="88"/>
      <c r="K19" s="16">
        <f>VLOOKUP($B19,Paramètres!$C$7:$F$55,$C$6,FALSE)</f>
        <v>150</v>
      </c>
      <c r="L19" s="57">
        <f t="shared" si="1"/>
        <v>0</v>
      </c>
      <c r="M19" s="89"/>
      <c r="N19" s="16">
        <f>VLOOKUP($B19,Paramètres!$C$7:$F$55,$C$6,FALSE)</f>
        <v>150</v>
      </c>
      <c r="O19" s="90">
        <f t="shared" si="2"/>
        <v>0</v>
      </c>
      <c r="P19" s="88"/>
      <c r="Q19" s="16">
        <f>VLOOKUP($B19,Paramètres!$C$7:$F$55,$C$6,FALSE)</f>
        <v>150</v>
      </c>
      <c r="R19" s="57">
        <f t="shared" si="3"/>
        <v>0</v>
      </c>
      <c r="S19" s="89"/>
      <c r="T19" s="16">
        <f>VLOOKUP($B19,Paramètres!$C$7:$F$55,$C$6,FALSE)</f>
        <v>150</v>
      </c>
      <c r="U19" s="90">
        <f t="shared" si="4"/>
        <v>0</v>
      </c>
      <c r="V19" s="88"/>
      <c r="W19" s="16">
        <f>VLOOKUP($B19,Paramètres!$C$7:$F$55,$C$6,FALSE)</f>
        <v>150</v>
      </c>
      <c r="X19" s="57">
        <f t="shared" si="5"/>
        <v>0</v>
      </c>
      <c r="Y19" s="89"/>
      <c r="Z19" s="16">
        <f>VLOOKUP($B19,Paramètres!$C$7:$F$55,$C$6,FALSE)</f>
        <v>150</v>
      </c>
      <c r="AA19" s="90">
        <f t="shared" si="6"/>
        <v>0</v>
      </c>
      <c r="AB19" s="88"/>
      <c r="AC19" s="16">
        <f>VLOOKUP($B19,Paramètres!$C$7:$F$55,$C$6,FALSE)</f>
        <v>150</v>
      </c>
      <c r="AD19" s="57">
        <f t="shared" si="7"/>
        <v>0</v>
      </c>
      <c r="AE19" s="89"/>
      <c r="AF19" s="16">
        <f>VLOOKUP($B19,Paramètres!$C$7:$F$55,$C$6,FALSE)</f>
        <v>150</v>
      </c>
      <c r="AG19" s="90">
        <f t="shared" si="8"/>
        <v>0</v>
      </c>
      <c r="AH19" s="88"/>
      <c r="AI19" s="16">
        <f>VLOOKUP($B19,Paramètres!$C$7:$F$55,$C$6,FALSE)</f>
        <v>150</v>
      </c>
      <c r="AJ19" s="57">
        <f t="shared" si="9"/>
        <v>0</v>
      </c>
      <c r="AK19" s="89"/>
      <c r="AL19" s="16">
        <f>VLOOKUP($B19,Paramètres!$C$7:$F$55,$C$6,FALSE)</f>
        <v>150</v>
      </c>
      <c r="AM19" s="57">
        <f t="shared" si="10"/>
        <v>0</v>
      </c>
      <c r="AN19" s="20">
        <f t="shared" ref="AN19:AN21" si="13">SUM(D19,G19,J19,M19,P19,S19,V19,Y19,AB19,AE19,AH19,AK19)</f>
        <v>1</v>
      </c>
      <c r="AO19" s="16">
        <f>VLOOKUP($B19,Paramètres!$C$7:$F$55,$C$6,FALSE)</f>
        <v>150</v>
      </c>
      <c r="AP19" s="66">
        <f t="shared" ref="AP19:AP21" si="14">SUM(F19,I19,L19,O19,R19,U19,X19,AA19,AD19,AG19,AJ19,AM19)</f>
        <v>150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300</v>
      </c>
      <c r="F21" s="57">
        <f t="shared" si="12"/>
        <v>0</v>
      </c>
      <c r="G21" s="89"/>
      <c r="H21" s="16">
        <f>VLOOKUP($B21,Paramètres!$C$7:$F$55,$C$6,FALSE)</f>
        <v>300</v>
      </c>
      <c r="I21" s="90">
        <f t="shared" si="0"/>
        <v>0</v>
      </c>
      <c r="J21" s="88"/>
      <c r="K21" s="16">
        <f>VLOOKUP($B21,Paramètres!$C$7:$F$55,$C$6,FALSE)</f>
        <v>300</v>
      </c>
      <c r="L21" s="57">
        <f t="shared" si="1"/>
        <v>0</v>
      </c>
      <c r="M21" s="89"/>
      <c r="N21" s="16">
        <f>VLOOKUP($B21,Paramètres!$C$7:$F$55,$C$6,FALSE)</f>
        <v>300</v>
      </c>
      <c r="O21" s="90">
        <f t="shared" si="2"/>
        <v>0</v>
      </c>
      <c r="P21" s="88"/>
      <c r="Q21" s="16">
        <f>VLOOKUP($B21,Paramètres!$C$7:$F$55,$C$6,FALSE)</f>
        <v>300</v>
      </c>
      <c r="R21" s="57">
        <f t="shared" si="3"/>
        <v>0</v>
      </c>
      <c r="S21" s="89"/>
      <c r="T21" s="16">
        <f>VLOOKUP($B21,Paramètres!$C$7:$F$55,$C$6,FALSE)</f>
        <v>300</v>
      </c>
      <c r="U21" s="90">
        <f t="shared" si="4"/>
        <v>0</v>
      </c>
      <c r="V21" s="88"/>
      <c r="W21" s="16">
        <f>VLOOKUP($B21,Paramètres!$C$7:$F$55,$C$6,FALSE)</f>
        <v>300</v>
      </c>
      <c r="X21" s="57">
        <f t="shared" si="5"/>
        <v>0</v>
      </c>
      <c r="Y21" s="89"/>
      <c r="Z21" s="16">
        <f>VLOOKUP($B21,Paramètres!$C$7:$F$55,$C$6,FALSE)</f>
        <v>300</v>
      </c>
      <c r="AA21" s="90">
        <f t="shared" si="6"/>
        <v>0</v>
      </c>
      <c r="AB21" s="88"/>
      <c r="AC21" s="16">
        <f>VLOOKUP($B21,Paramètres!$C$7:$F$55,$C$6,FALSE)</f>
        <v>300</v>
      </c>
      <c r="AD21" s="57">
        <f t="shared" si="7"/>
        <v>0</v>
      </c>
      <c r="AE21" s="89"/>
      <c r="AF21" s="16">
        <f>VLOOKUP($B21,Paramètres!$C$7:$F$55,$C$6,FALSE)</f>
        <v>300</v>
      </c>
      <c r="AG21" s="90">
        <f t="shared" si="8"/>
        <v>0</v>
      </c>
      <c r="AH21" s="88"/>
      <c r="AI21" s="16">
        <f>VLOOKUP($B21,Paramètres!$C$7:$F$55,$C$6,FALSE)</f>
        <v>300</v>
      </c>
      <c r="AJ21" s="57">
        <f t="shared" si="9"/>
        <v>0</v>
      </c>
      <c r="AK21" s="89"/>
      <c r="AL21" s="16">
        <f>VLOOKUP($B21,Paramètres!$C$7:$F$55,$C$6,FALSE)</f>
        <v>300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300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165.5</v>
      </c>
      <c r="G22" s="37"/>
      <c r="H22" s="36"/>
      <c r="I22" s="93">
        <f t="shared" ref="I22" si="15">SUM(I17:I21)</f>
        <v>15.5</v>
      </c>
      <c r="J22" s="38"/>
      <c r="K22" s="36"/>
      <c r="L22" s="60">
        <f t="shared" ref="L22" si="16">SUM(L17:L21)</f>
        <v>15.5</v>
      </c>
      <c r="M22" s="37"/>
      <c r="N22" s="36"/>
      <c r="O22" s="93">
        <f t="shared" ref="O22" si="17">SUM(O17:O21)</f>
        <v>15.5</v>
      </c>
      <c r="P22" s="38"/>
      <c r="Q22" s="36"/>
      <c r="R22" s="60">
        <f t="shared" ref="R22" si="18">SUM(R17:R21)</f>
        <v>15.5</v>
      </c>
      <c r="S22" s="37"/>
      <c r="T22" s="36"/>
      <c r="U22" s="93">
        <f t="shared" ref="U22" si="19">SUM(U17:U21)</f>
        <v>15.5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243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" si="27">IF(AP23&gt;0,"X","")</f>
        <v/>
      </c>
      <c r="D23" s="75"/>
      <c r="E23" s="77">
        <f>VLOOKUP($B23,Paramètres!$C$7:$F$55,$C$6,FALSE)</f>
        <v>0</v>
      </c>
      <c r="F23" s="58">
        <f t="shared" ref="F23" si="28">D23*E23</f>
        <v>0</v>
      </c>
      <c r="G23" s="94"/>
      <c r="H23" s="77">
        <f>VLOOKUP($B23,Paramètres!$C$7:$F$55,$C$6,FALSE)</f>
        <v>0</v>
      </c>
      <c r="I23" s="91">
        <f t="shared" ref="I23" si="29">G23*H23</f>
        <v>0</v>
      </c>
      <c r="J23" s="55"/>
      <c r="K23" s="77">
        <f>VLOOKUP($B23,Paramètres!$C$7:$F$55,$C$6,FALSE)</f>
        <v>0</v>
      </c>
      <c r="L23" s="58">
        <f t="shared" ref="L23" si="30">J23*K23</f>
        <v>0</v>
      </c>
      <c r="M23" s="94"/>
      <c r="N23" s="77">
        <f>VLOOKUP($B23,Paramètres!$C$7:$F$55,$C$6,FALSE)</f>
        <v>0</v>
      </c>
      <c r="O23" s="91">
        <f t="shared" ref="O23" si="31">M23*N23</f>
        <v>0</v>
      </c>
      <c r="P23" s="55"/>
      <c r="Q23" s="77">
        <f>VLOOKUP($B23,Paramètres!$C$7:$F$55,$C$6,FALSE)</f>
        <v>0</v>
      </c>
      <c r="R23" s="58">
        <f t="shared" ref="R23" si="32">P23*Q23</f>
        <v>0</v>
      </c>
      <c r="S23" s="94"/>
      <c r="T23" s="77">
        <f>VLOOKUP($B23,Paramètres!$C$7:$F$55,$C$6,FALSE)</f>
        <v>0</v>
      </c>
      <c r="U23" s="91">
        <f t="shared" ref="U23" si="33">S23*T23</f>
        <v>0</v>
      </c>
      <c r="V23" s="55"/>
      <c r="W23" s="77">
        <f>VLOOKUP($B23,Paramètres!$C$7:$F$55,$C$6,FALSE)</f>
        <v>0</v>
      </c>
      <c r="X23" s="58">
        <f t="shared" ref="X23" si="34">V23*W23</f>
        <v>0</v>
      </c>
      <c r="Y23" s="94"/>
      <c r="Z23" s="77">
        <f>VLOOKUP($B23,Paramètres!$C$7:$F$55,$C$6,FALSE)</f>
        <v>0</v>
      </c>
      <c r="AA23" s="91">
        <f t="shared" ref="AA23" si="35">Y23*Z23</f>
        <v>0</v>
      </c>
      <c r="AB23" s="55"/>
      <c r="AC23" s="77">
        <f>VLOOKUP($B23,Paramètres!$C$7:$F$55,$C$6,FALSE)</f>
        <v>0</v>
      </c>
      <c r="AD23" s="58">
        <f t="shared" ref="AD23" si="36">AB23*AC23</f>
        <v>0</v>
      </c>
      <c r="AE23" s="94"/>
      <c r="AF23" s="77">
        <f>VLOOKUP($B23,Paramètres!$C$7:$F$55,$C$6,FALSE)</f>
        <v>0</v>
      </c>
      <c r="AG23" s="91">
        <f t="shared" ref="AG23" si="37">AE23*AF23</f>
        <v>0</v>
      </c>
      <c r="AH23" s="55"/>
      <c r="AI23" s="77">
        <f>VLOOKUP($B23,Paramètres!$C$7:$F$55,$C$6,FALSE)</f>
        <v>0</v>
      </c>
      <c r="AJ23" s="58">
        <f t="shared" ref="AJ23" si="38">AH23*AI23</f>
        <v>0</v>
      </c>
      <c r="AK23" s="94"/>
      <c r="AL23" s="77">
        <f>VLOOKUP($B23,Paramètres!$C$7:$F$55,$C$6,FALSE)</f>
        <v>0</v>
      </c>
      <c r="AM23" s="58">
        <f t="shared" ref="AM23" si="39">AK23*AL23</f>
        <v>0</v>
      </c>
      <c r="AN23" s="19">
        <f t="shared" ref="AN23" si="40">SUM(D23,G23,J23,M23,P23,S23,V23,Y23,AB23,AE23,AH23,AK23)</f>
        <v>0</v>
      </c>
      <c r="AO23" s="17">
        <f>VLOOKUP($B23,Paramètres!$C$7:$F$55,$C$6,FALSE)</f>
        <v>0</v>
      </c>
      <c r="AP23" s="66">
        <f t="shared" ref="AP23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ref="C24" si="42">IF(AP24&gt;0,"X","")</f>
        <v/>
      </c>
      <c r="D24" s="54"/>
      <c r="E24" s="16">
        <f>VLOOKUP($B24,Paramètres!$C$7:$F$55,$C$6,FALSE)</f>
        <v>20</v>
      </c>
      <c r="F24" s="57">
        <f t="shared" ref="F24" si="43">D24*E24</f>
        <v>0</v>
      </c>
      <c r="G24" s="89"/>
      <c r="H24" s="16">
        <f>VLOOKUP($B24,Paramètres!$C$7:$F$55,$C$6,FALSE)</f>
        <v>20</v>
      </c>
      <c r="I24" s="90">
        <f t="shared" ref="I24" si="44">G24*H24</f>
        <v>0</v>
      </c>
      <c r="J24" s="88"/>
      <c r="K24" s="16">
        <f>VLOOKUP($B24,Paramètres!$C$7:$F$55,$C$6,FALSE)</f>
        <v>20</v>
      </c>
      <c r="L24" s="57">
        <f t="shared" ref="L24" si="45">J24*K24</f>
        <v>0</v>
      </c>
      <c r="M24" s="89"/>
      <c r="N24" s="16">
        <f>VLOOKUP($B24,Paramètres!$C$7:$F$55,$C$6,FALSE)</f>
        <v>20</v>
      </c>
      <c r="O24" s="90">
        <f t="shared" ref="O24" si="46">M24*N24</f>
        <v>0</v>
      </c>
      <c r="P24" s="88"/>
      <c r="Q24" s="16">
        <f>VLOOKUP($B24,Paramètres!$C$7:$F$55,$C$6,FALSE)</f>
        <v>20</v>
      </c>
      <c r="R24" s="57">
        <f t="shared" ref="R24" si="47">P24*Q24</f>
        <v>0</v>
      </c>
      <c r="S24" s="89"/>
      <c r="T24" s="16">
        <f>VLOOKUP($B24,Paramètres!$C$7:$F$55,$C$6,FALSE)</f>
        <v>20</v>
      </c>
      <c r="U24" s="90">
        <f t="shared" ref="U24" si="48">S24*T24</f>
        <v>0</v>
      </c>
      <c r="V24" s="88"/>
      <c r="W24" s="16">
        <f>VLOOKUP($B24,Paramètres!$C$7:$F$55,$C$6,FALSE)</f>
        <v>20</v>
      </c>
      <c r="X24" s="57">
        <f t="shared" ref="X24" si="49">V24*W24</f>
        <v>0</v>
      </c>
      <c r="Y24" s="89"/>
      <c r="Z24" s="16">
        <f>VLOOKUP($B24,Paramètres!$C$7:$F$55,$C$6,FALSE)</f>
        <v>20</v>
      </c>
      <c r="AA24" s="90">
        <f t="shared" ref="AA24" si="50">Y24*Z24</f>
        <v>0</v>
      </c>
      <c r="AB24" s="88"/>
      <c r="AC24" s="16">
        <f>VLOOKUP($B24,Paramètres!$C$7:$F$55,$C$6,FALSE)</f>
        <v>20</v>
      </c>
      <c r="AD24" s="57">
        <f t="shared" ref="AD24" si="51">AB24*AC24</f>
        <v>0</v>
      </c>
      <c r="AE24" s="89"/>
      <c r="AF24" s="16">
        <f>VLOOKUP($B24,Paramètres!$C$7:$F$55,$C$6,FALSE)</f>
        <v>20</v>
      </c>
      <c r="AG24" s="90">
        <f t="shared" ref="AG24" si="52">AE24*AF24</f>
        <v>0</v>
      </c>
      <c r="AH24" s="88"/>
      <c r="AI24" s="16">
        <f>VLOOKUP($B24,Paramètres!$C$7:$F$55,$C$6,FALSE)</f>
        <v>20</v>
      </c>
      <c r="AJ24" s="57">
        <f t="shared" ref="AJ24" si="53">AH24*AI24</f>
        <v>0</v>
      </c>
      <c r="AK24" s="89"/>
      <c r="AL24" s="16">
        <f>VLOOKUP($B24,Paramètres!$C$7:$F$55,$C$6,FALSE)</f>
        <v>20</v>
      </c>
      <c r="AM24" s="57">
        <f t="shared" ref="AM24" si="54">AK24*AL24</f>
        <v>0</v>
      </c>
      <c r="AN24" s="20">
        <f t="shared" ref="AN24" si="55">SUM(D24,G24,J24,M24,P24,S24,V24,Y24,AB24,AE24,AH24,AK24)</f>
        <v>0</v>
      </c>
      <c r="AO24" s="16">
        <f>VLOOKUP($B24,Paramètres!$C$7:$F$55,$C$6,FALSE)</f>
        <v>20</v>
      </c>
      <c r="AP24" s="69">
        <f t="shared" ref="AP24" si="56">SUM(F24,I24,L24,O24,R24,U24,X24,AA24,AD24,AG24,AJ24,AM24)</f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ref="F25:F66" si="57">D25*E25</f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ref="AN25:AN66" si="58">SUM(D25,G25,J25,M25,P25,S25,V25,Y25,AB25,AE25,AH25,AK25)</f>
        <v>0</v>
      </c>
      <c r="AO25" s="17">
        <f>VLOOKUP($B25,Paramètres!$C$7:$F$55,$C$6,FALSE)</f>
        <v>10</v>
      </c>
      <c r="AP25" s="66">
        <f t="shared" ref="AP25:AP66" si="59">SUM(F25,I25,L25,O25,R25,U25,X25,AA25,AD25,AG25,AJ25,AM25)</f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57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58"/>
        <v>0</v>
      </c>
      <c r="AO26" s="17">
        <f>VLOOKUP($B26,Paramètres!$C$7:$F$55,$C$6,FALSE)</f>
        <v>45</v>
      </c>
      <c r="AP26" s="66">
        <f t="shared" si="59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57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58"/>
        <v>0</v>
      </c>
      <c r="AO27" s="17">
        <f>VLOOKUP($B27,Paramètres!$C$7:$F$55,$C$6,FALSE)</f>
        <v>90</v>
      </c>
      <c r="AP27" s="66">
        <f t="shared" si="59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57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58"/>
        <v>0</v>
      </c>
      <c r="AO28" s="17">
        <f>VLOOKUP($B28,Paramètres!$C$7:$F$55,$C$6,FALSE)</f>
        <v>20</v>
      </c>
      <c r="AP28" s="66">
        <f t="shared" si="59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57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58"/>
        <v>0</v>
      </c>
      <c r="AO29" s="17">
        <f>VLOOKUP($B29,Paramètres!$C$7:$F$55,$C$6,FALSE)</f>
        <v>0</v>
      </c>
      <c r="AP29" s="66">
        <f t="shared" si="59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57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58"/>
        <v>0</v>
      </c>
      <c r="AO30" s="17">
        <f>VLOOKUP($B30,Paramètres!$C$7:$F$55,$C$6,FALSE)</f>
        <v>45</v>
      </c>
      <c r="AP30" s="66">
        <f t="shared" si="59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57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58"/>
        <v>0</v>
      </c>
      <c r="AO31" s="17">
        <f>VLOOKUP($B31,Paramètres!$C$7:$F$55,$C$6,FALSE)</f>
        <v>30</v>
      </c>
      <c r="AP31" s="66">
        <f t="shared" si="59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57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58"/>
        <v>0</v>
      </c>
      <c r="AO32" s="17">
        <f>VLOOKUP($B32,Paramètres!$C$7:$F$55,$C$6,FALSE)</f>
        <v>30</v>
      </c>
      <c r="AP32" s="66">
        <f t="shared" si="59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57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58"/>
        <v>0</v>
      </c>
      <c r="AO33" s="22">
        <f>VLOOKUP($B33,Paramètres!$C$7:$F$55,$C$6,FALSE)</f>
        <v>22</v>
      </c>
      <c r="AP33" s="67">
        <f t="shared" si="59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57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58"/>
        <v>0</v>
      </c>
      <c r="AO34" s="16">
        <f>VLOOKUP($B34,Paramètres!$C$7:$F$55,$C$6,FALSE)</f>
        <v>30</v>
      </c>
      <c r="AP34" s="69">
        <f t="shared" si="59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57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58"/>
        <v>0</v>
      </c>
      <c r="AO35" s="22">
        <f>VLOOKUP($B35,Paramètres!$C$7:$F$55,$C$6,FALSE)</f>
        <v>7</v>
      </c>
      <c r="AP35" s="67">
        <f t="shared" si="59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57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58"/>
        <v>0</v>
      </c>
      <c r="AO36" s="16">
        <f>VLOOKUP($B36,Paramètres!$C$7:$F$55,$C$6,FALSE)</f>
        <v>20</v>
      </c>
      <c r="AP36" s="69">
        <f t="shared" si="59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57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58"/>
        <v>0</v>
      </c>
      <c r="AO37" s="17">
        <f>VLOOKUP($B37,Paramètres!$C$7:$F$55,$C$6,FALSE)</f>
        <v>20</v>
      </c>
      <c r="AP37" s="66">
        <f t="shared" si="59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57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58"/>
        <v>0</v>
      </c>
      <c r="AO38" s="22">
        <f>VLOOKUP($B38,Paramètres!$C$7:$F$55,$C$6,FALSE)</f>
        <v>20</v>
      </c>
      <c r="AP38" s="67">
        <f t="shared" si="59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57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58"/>
        <v>0</v>
      </c>
      <c r="AO39" s="16">
        <f>VLOOKUP($B39,Paramètres!$C$7:$F$55,$C$6,FALSE)</f>
        <v>15</v>
      </c>
      <c r="AP39" s="69">
        <f t="shared" si="59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57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58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57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58"/>
        <v>0</v>
      </c>
      <c r="AO41" s="17">
        <f>VLOOKUP($B41,Paramètres!$C$7:$F$55,$C$6,FALSE)</f>
        <v>40</v>
      </c>
      <c r="AP41" s="66">
        <f t="shared" si="59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57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58"/>
        <v>0</v>
      </c>
      <c r="AO42" s="17">
        <f>VLOOKUP($B42,Paramètres!$C$7:$F$55,$C$6,FALSE)</f>
        <v>15</v>
      </c>
      <c r="AP42" s="66">
        <f t="shared" si="59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60">SUM(I23:I42)</f>
        <v>0</v>
      </c>
      <c r="J43" s="43"/>
      <c r="K43" s="41"/>
      <c r="L43" s="61">
        <f t="shared" ref="L43" si="61">SUM(L23:L42)</f>
        <v>0</v>
      </c>
      <c r="M43" s="42"/>
      <c r="N43" s="41"/>
      <c r="O43" s="96">
        <f t="shared" ref="O43" si="62">SUM(O23:O42)</f>
        <v>0</v>
      </c>
      <c r="P43" s="43"/>
      <c r="Q43" s="41"/>
      <c r="R43" s="61">
        <f t="shared" ref="R43" si="63">SUM(R23:R42)</f>
        <v>0</v>
      </c>
      <c r="S43" s="42"/>
      <c r="T43" s="41"/>
      <c r="U43" s="96">
        <f t="shared" ref="U43" si="64">SUM(U23:U42)</f>
        <v>0</v>
      </c>
      <c r="V43" s="43"/>
      <c r="W43" s="41"/>
      <c r="X43" s="61">
        <f t="shared" ref="X43" si="65">SUM(X23:X42)</f>
        <v>0</v>
      </c>
      <c r="Y43" s="42"/>
      <c r="Z43" s="41"/>
      <c r="AA43" s="96">
        <f t="shared" ref="AA43" si="66">SUM(AA23:AA42)</f>
        <v>0</v>
      </c>
      <c r="AB43" s="43"/>
      <c r="AC43" s="41"/>
      <c r="AD43" s="61">
        <f t="shared" ref="AD43" si="67">SUM(AD23:AD42)</f>
        <v>0</v>
      </c>
      <c r="AE43" s="42"/>
      <c r="AF43" s="41"/>
      <c r="AG43" s="96">
        <f t="shared" ref="AG43" si="68">SUM(AG23:AG42)</f>
        <v>0</v>
      </c>
      <c r="AH43" s="43"/>
      <c r="AI43" s="41"/>
      <c r="AJ43" s="61">
        <f t="shared" ref="AJ43" si="69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57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58"/>
        <v>0</v>
      </c>
      <c r="AO44" s="17">
        <f>VLOOKUP($B44,Paramètres!$C$7:$F$55,$C$6,FALSE)</f>
        <v>650</v>
      </c>
      <c r="AP44" s="66">
        <f t="shared" si="59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57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58"/>
        <v>0</v>
      </c>
      <c r="AO45" s="17">
        <f>VLOOKUP($B45,Paramètres!$C$7:$F$55,$C$6,FALSE)</f>
        <v>0</v>
      </c>
      <c r="AP45" s="66">
        <f t="shared" si="59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57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58"/>
        <v>0</v>
      </c>
      <c r="AO46" s="17">
        <f>VLOOKUP($B46,Paramètres!$C$7:$F$55,$C$6,FALSE)</f>
        <v>650</v>
      </c>
      <c r="AP46" s="66">
        <f t="shared" si="59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57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58"/>
        <v>0</v>
      </c>
      <c r="AO47" s="17">
        <f>VLOOKUP($B47,Paramètres!$C$7:$F$55,$C$6,FALSE)</f>
        <v>550</v>
      </c>
      <c r="AP47" s="66">
        <f t="shared" si="59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57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58"/>
        <v>0</v>
      </c>
      <c r="AO48" s="17">
        <f>VLOOKUP($B48,Paramètres!$C$7:$F$55,$C$6,FALSE)</f>
        <v>250</v>
      </c>
      <c r="AP48" s="66">
        <f t="shared" si="59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57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58"/>
        <v>0</v>
      </c>
      <c r="AO49" s="17">
        <f>VLOOKUP($B49,Paramètres!$C$7:$F$55,$C$6,FALSE)</f>
        <v>450</v>
      </c>
      <c r="AP49" s="66">
        <f t="shared" si="59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57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58"/>
        <v>0</v>
      </c>
      <c r="AO50" s="17">
        <f>VLOOKUP($B50,Paramètres!$C$7:$F$55,$C$6,FALSE)</f>
        <v>250</v>
      </c>
      <c r="AP50" s="66">
        <f t="shared" si="59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57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58"/>
        <v>0</v>
      </c>
      <c r="AO51" s="17">
        <f>VLOOKUP($B51,Paramètres!$C$7:$F$55,$C$6,FALSE)</f>
        <v>40</v>
      </c>
      <c r="AP51" s="66">
        <f t="shared" si="59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57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58"/>
        <v>0</v>
      </c>
      <c r="AO52" s="17">
        <f>VLOOKUP($B52,Paramètres!$C$7:$F$55,$C$6,FALSE)</f>
        <v>35</v>
      </c>
      <c r="AP52" s="66">
        <f t="shared" si="59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57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58"/>
        <v>0</v>
      </c>
      <c r="AO53" s="17">
        <f>VLOOKUP($B53,Paramètres!$C$7:$F$55,$C$6,FALSE)</f>
        <v>0</v>
      </c>
      <c r="AP53" s="66">
        <f t="shared" si="59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57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58"/>
        <v>0</v>
      </c>
      <c r="AO54" s="17">
        <f>VLOOKUP($B54,Paramètres!$C$7:$F$55,$C$6,FALSE)</f>
        <v>0</v>
      </c>
      <c r="AP54" s="66">
        <f t="shared" si="59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57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58"/>
        <v>0</v>
      </c>
      <c r="AO55" s="17">
        <f>VLOOKUP($B55,Paramètres!$C$7:$F$55,$C$6,FALSE)</f>
        <v>0</v>
      </c>
      <c r="AP55" s="66">
        <f t="shared" si="59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57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58"/>
        <v>0</v>
      </c>
      <c r="AO56" s="17">
        <f>VLOOKUP($B56,Paramètres!$C$7:$F$55,$C$6,FALSE)</f>
        <v>0</v>
      </c>
      <c r="AP56" s="66">
        <f t="shared" si="59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57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58"/>
        <v>0</v>
      </c>
      <c r="AO57" s="17">
        <f>VLOOKUP($B57,Paramètres!$C$7:$F$55,$C$6,FALSE)</f>
        <v>0</v>
      </c>
      <c r="AP57" s="66">
        <f t="shared" si="59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57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58"/>
        <v>0</v>
      </c>
      <c r="AO58" s="17">
        <f>VLOOKUP($B58,Paramètres!$C$7:$F$55,$C$6,FALSE)</f>
        <v>0</v>
      </c>
      <c r="AP58" s="66">
        <f t="shared" si="59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57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58"/>
        <v>0</v>
      </c>
      <c r="AO59" s="17">
        <f>VLOOKUP($B59,Paramètres!$C$7:$F$55,$C$6,FALSE)</f>
        <v>0</v>
      </c>
      <c r="AP59" s="66">
        <f t="shared" si="59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57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58"/>
        <v>0</v>
      </c>
      <c r="AO60" s="17">
        <f>VLOOKUP($B60,Paramètres!$C$7:$F$55,$C$6,FALSE)</f>
        <v>0</v>
      </c>
      <c r="AP60" s="66">
        <f t="shared" si="59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57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58"/>
        <v>0</v>
      </c>
      <c r="AO61" s="17">
        <f>VLOOKUP($B61,Paramètres!$C$7:$F$55,$C$6,FALSE)</f>
        <v>0</v>
      </c>
      <c r="AP61" s="66">
        <f t="shared" si="59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57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58"/>
        <v>0</v>
      </c>
      <c r="AO62" s="17">
        <f>VLOOKUP($B62,Paramètres!$C$7:$F$55,$C$6,FALSE)</f>
        <v>0</v>
      </c>
      <c r="AP62" s="66">
        <f t="shared" si="59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57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58"/>
        <v>0</v>
      </c>
      <c r="AO63" s="17">
        <f>VLOOKUP($B63,Paramètres!$C$7:$F$55,$C$6,FALSE)</f>
        <v>0</v>
      </c>
      <c r="AP63" s="66">
        <f t="shared" si="59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57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58"/>
        <v>0</v>
      </c>
      <c r="AO64" s="17">
        <f>VLOOKUP($B64,Paramètres!$C$7:$F$55,$C$6,FALSE)</f>
        <v>0</v>
      </c>
      <c r="AP64" s="66">
        <f t="shared" si="59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57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58"/>
        <v>0</v>
      </c>
      <c r="AO65" s="17">
        <f>VLOOKUP($B65,Paramètres!$C$7:$F$55,$C$6,FALSE)</f>
        <v>185</v>
      </c>
      <c r="AP65" s="66">
        <f t="shared" si="59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57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58"/>
        <v>0</v>
      </c>
      <c r="AO66" s="22">
        <f>VLOOKUP($B66,Paramètres!$C$7:$F$55,$C$6,FALSE)</f>
        <v>0</v>
      </c>
      <c r="AP66" s="67">
        <f t="shared" si="59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70">SUM(I44:I66)</f>
        <v>0</v>
      </c>
      <c r="J67" s="48"/>
      <c r="K67" s="46"/>
      <c r="L67" s="62">
        <f t="shared" ref="L67" si="71">SUM(L44:L66)</f>
        <v>0</v>
      </c>
      <c r="M67" s="47"/>
      <c r="N67" s="46"/>
      <c r="O67" s="97">
        <f t="shared" ref="O67" si="72">SUM(O44:O66)</f>
        <v>0</v>
      </c>
      <c r="P67" s="48"/>
      <c r="Q67" s="46"/>
      <c r="R67" s="62">
        <f t="shared" ref="R67" si="73">SUM(R44:R66)</f>
        <v>0</v>
      </c>
      <c r="S67" s="47"/>
      <c r="T67" s="46"/>
      <c r="U67" s="97">
        <f t="shared" ref="U67" si="74">SUM(U44:U66)</f>
        <v>0</v>
      </c>
      <c r="V67" s="48"/>
      <c r="W67" s="46"/>
      <c r="X67" s="62">
        <f t="shared" ref="X67" si="75">SUM(X44:X66)</f>
        <v>0</v>
      </c>
      <c r="Y67" s="47"/>
      <c r="Z67" s="46"/>
      <c r="AA67" s="97">
        <f t="shared" ref="AA67" si="76">SUM(AA44:AA66)</f>
        <v>0</v>
      </c>
      <c r="AB67" s="48"/>
      <c r="AC67" s="46"/>
      <c r="AD67" s="62">
        <f t="shared" ref="AD67" si="77">SUM(AD44:AD66)</f>
        <v>0</v>
      </c>
      <c r="AE67" s="47"/>
      <c r="AF67" s="46"/>
      <c r="AG67" s="97">
        <f t="shared" ref="AG67" si="78">SUM(AG44:AG66)</f>
        <v>0</v>
      </c>
      <c r="AH67" s="48"/>
      <c r="AI67" s="46"/>
      <c r="AJ67" s="62">
        <f t="shared" ref="AJ67" si="79">SUM(AJ44:AJ66)</f>
        <v>0</v>
      </c>
      <c r="AK67" s="47"/>
      <c r="AL67" s="46"/>
      <c r="AM67" s="62">
        <f t="shared" ref="AM67" si="80">SUM(AM44:AM66)</f>
        <v>0</v>
      </c>
      <c r="AN67" s="44"/>
      <c r="AO67" s="46"/>
      <c r="AP67" s="71">
        <f t="shared" ref="AP67" si="81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165.5</v>
      </c>
      <c r="G70" s="147"/>
      <c r="H70" s="51"/>
      <c r="I70" s="64">
        <f t="shared" ref="I70" si="82">I22+I43+I67</f>
        <v>15.5</v>
      </c>
      <c r="J70" s="147"/>
      <c r="K70" s="51"/>
      <c r="L70" s="64">
        <f t="shared" ref="L70" si="83">L22+L43+L67</f>
        <v>15.5</v>
      </c>
      <c r="M70" s="147"/>
      <c r="N70" s="51"/>
      <c r="O70" s="64">
        <f t="shared" ref="O70" si="84">O22+O43+O67</f>
        <v>15.5</v>
      </c>
      <c r="P70" s="147"/>
      <c r="Q70" s="51"/>
      <c r="R70" s="64">
        <f t="shared" ref="R70" si="85">R22+R43+R67</f>
        <v>15.5</v>
      </c>
      <c r="S70" s="147"/>
      <c r="T70" s="51"/>
      <c r="U70" s="64">
        <f t="shared" ref="U70" si="86">U22+U43+U67</f>
        <v>15.5</v>
      </c>
      <c r="V70" s="147"/>
      <c r="W70" s="51"/>
      <c r="X70" s="64">
        <f t="shared" ref="X70" si="87">X22+X43+X67</f>
        <v>0</v>
      </c>
      <c r="Y70" s="147"/>
      <c r="Z70" s="51"/>
      <c r="AA70" s="64">
        <f t="shared" ref="AA70" si="88">AA22+AA43+AA67</f>
        <v>0</v>
      </c>
      <c r="AB70" s="147"/>
      <c r="AC70" s="51"/>
      <c r="AD70" s="64">
        <f t="shared" ref="AD70" si="89">AD22+AD43+AD67</f>
        <v>0</v>
      </c>
      <c r="AE70" s="147"/>
      <c r="AF70" s="51"/>
      <c r="AG70" s="64">
        <f t="shared" ref="AG70" si="90">AG22+AG43+AG67</f>
        <v>0</v>
      </c>
      <c r="AH70" s="147"/>
      <c r="AI70" s="51"/>
      <c r="AJ70" s="64">
        <f t="shared" ref="AJ70" si="91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243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165.5</v>
      </c>
      <c r="G73" s="149"/>
      <c r="H73" s="81"/>
      <c r="I73" s="82">
        <f>F73+I70-I71-I72</f>
        <v>181</v>
      </c>
      <c r="J73" s="149"/>
      <c r="K73" s="81"/>
      <c r="L73" s="82">
        <f>I73+L70-L71-L72</f>
        <v>196.5</v>
      </c>
      <c r="M73" s="149"/>
      <c r="N73" s="81"/>
      <c r="O73" s="82">
        <f>L73+O70-O71-O72</f>
        <v>212</v>
      </c>
      <c r="P73" s="149"/>
      <c r="Q73" s="81"/>
      <c r="R73" s="82">
        <f>O73+R70-R71-R72</f>
        <v>227.5</v>
      </c>
      <c r="S73" s="149"/>
      <c r="T73" s="81"/>
      <c r="U73" s="82">
        <f>R73+U70-U71-U72</f>
        <v>243</v>
      </c>
      <c r="V73" s="149"/>
      <c r="W73" s="81"/>
      <c r="X73" s="82">
        <f>U73+X70-X71-X72</f>
        <v>243</v>
      </c>
      <c r="Y73" s="149"/>
      <c r="Z73" s="81"/>
      <c r="AA73" s="82">
        <f>X73+AA70-AA71-AA72</f>
        <v>243</v>
      </c>
      <c r="AB73" s="149"/>
      <c r="AC73" s="81"/>
      <c r="AD73" s="82">
        <f>AA73+AD70-AD71-AD72</f>
        <v>243</v>
      </c>
      <c r="AE73" s="149"/>
      <c r="AF73" s="81"/>
      <c r="AG73" s="82">
        <f>AD73+AG70-AG71-AG72</f>
        <v>243</v>
      </c>
      <c r="AH73" s="149"/>
      <c r="AI73" s="81"/>
      <c r="AJ73" s="82">
        <f>AG73+AJ70-AJ71-AJ72</f>
        <v>243</v>
      </c>
      <c r="AK73" s="149"/>
      <c r="AL73" s="81"/>
      <c r="AM73" s="84">
        <f>AJ73+AM70-AM71-AM72</f>
        <v>243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customSheetViews>
    <customSheetView guid="{15F68793-36ED-4514-93D2-BB82404C99C0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"/>
      <headerFooter>
        <oddHeader>&amp;LEXCO FSO Perpignan&amp;C&amp;"-,Gras"&amp;16&amp;A</oddHeader>
      </headerFooter>
      <autoFilter ref="B16:AP67"/>
    </customSheetView>
    <customSheetView guid="{C32E0DE7-E7E1-4C57-A009-7602C5D45B1B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2"/>
      <headerFooter>
        <oddHeader>&amp;LEXCO FSO Perpignan&amp;C&amp;"-,Gras"&amp;16&amp;A</oddHeader>
      </headerFooter>
      <autoFilter ref="B16:AP67"/>
    </customSheetView>
    <customSheetView guid="{2F0153A7-7882-436F-B2CB-466C580B2054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3"/>
      <headerFooter>
        <oddHeader>&amp;LEXCO FSO Perpignan&amp;C&amp;"-,Gras"&amp;16&amp;A</oddHeader>
      </headerFooter>
      <autoFilter ref="B15:AP66"/>
    </customSheetView>
    <customSheetView guid="{11D1DCBE-B3A4-4307-BA6C-C51BE2B9460A}" scale="90" fitToPage="1" showAutoFilter="1">
      <pane xSplit="3" ySplit="15" topLeftCell="D16" activePane="bottomRight" state="frozen"/>
      <selection pane="bottomRight" activeCell="S17" sqref="S17"/>
      <pageMargins left="0.25" right="0.25" top="0.75" bottom="0.38" header="0.3" footer="0.3"/>
      <pageSetup paperSize="9" scale="49" orientation="landscape" r:id="rId4"/>
      <headerFooter>
        <oddHeader>&amp;LEXCO FSO Perpignan&amp;C&amp;"-,Gras"&amp;16&amp;A</oddHeader>
      </headerFooter>
      <autoFilter ref="B15:AP66"/>
    </customSheetView>
    <customSheetView guid="{C6736431-003F-4A95-AE17-44BCB61C60CB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5"/>
      <headerFooter>
        <oddHeader>&amp;LEXCO FSO Perpignan&amp;C&amp;"-,Gras"&amp;16&amp;A</oddHeader>
      </headerFooter>
      <autoFilter ref="B15:AP65"/>
    </customSheetView>
    <customSheetView guid="{4AA15BC6-241D-49FC-9793-A5B68BFEA593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6"/>
      <headerFooter>
        <oddHeader>&amp;LEXCO FSO Perpignan&amp;C&amp;"-,Gras"&amp;16&amp;A</oddHeader>
      </headerFooter>
      <autoFilter ref="B15:AP66"/>
    </customSheetView>
    <customSheetView guid="{C0803F79-4885-4522-90A5-C80B959FD6BB}" scale="90" fitToPage="1" showAutoFilter="1">
      <pane xSplit="3" ySplit="15" topLeftCell="D70" activePane="bottomRight" state="frozen"/>
      <selection pane="bottomRight" activeCell="L11" sqref="L11"/>
      <pageMargins left="0.25" right="0.25" top="0.75" bottom="0.38" header="0.3" footer="0.3"/>
      <pageSetup paperSize="9" scale="49" orientation="landscape" r:id="rId7"/>
      <headerFooter>
        <oddHeader>&amp;LEXCO FSO Perpignan&amp;C&amp;"-,Gras"&amp;16&amp;A</oddHeader>
      </headerFooter>
      <autoFilter ref="B15:AP66"/>
    </customSheetView>
    <customSheetView guid="{F60A6BD9-AC7C-4346-B54D-B4D9936C885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8"/>
      <headerFooter>
        <oddHeader>&amp;LEXCO FSO Perpignan&amp;C&amp;"-,Gras"&amp;16&amp;A</oddHeader>
      </headerFooter>
      <autoFilter ref="B15:AP66"/>
    </customSheetView>
    <customSheetView guid="{7209C8AD-EC9A-4C61-8E84-4460D9AA8E9A}" scale="90" fitToPage="1" showAutoFilter="1" hiddenRows="1">
      <pane xSplit="3" ySplit="15" topLeftCell="D16" activePane="bottomRight" state="frozen"/>
      <selection pane="bottomRight"/>
      <pageMargins left="0.25" right="0.25" top="0.75" bottom="0.38" header="0.3" footer="0.3"/>
      <pageSetup paperSize="9" scale="49" orientation="landscape" r:id="rId9"/>
      <headerFooter>
        <oddHeader>&amp;LEXCO FSO Perpignan&amp;C&amp;"-,Gras"&amp;16&amp;A</oddHeader>
      </headerFooter>
      <autoFilter ref="B15:AP66"/>
    </customSheetView>
    <customSheetView guid="{E107E0ED-8D52-4B09-93BD-FD8D86B91A29}" scale="90" fitToPage="1" showAutoFilter="1" hiddenRows="1">
      <pane xSplit="3" ySplit="16" topLeftCell="D17" activePane="bottomRight" state="frozen"/>
      <selection pane="bottomRight" activeCell="I4" sqref="I4"/>
      <pageMargins left="0.25" right="0.25" top="0.75" bottom="0.38" header="0.3" footer="0.3"/>
      <pageSetup paperSize="9" scale="49" orientation="landscape" r:id="rId10"/>
      <headerFooter>
        <oddHeader>&amp;LEXCO FSO Perpignan&amp;C&amp;"-,Gras"&amp;16&amp;A</oddHeader>
      </headerFooter>
      <autoFilter ref="B16:AP67"/>
    </customSheetView>
  </customSheetViews>
  <mergeCells count="18">
    <mergeCell ref="AB15:AD15"/>
    <mergeCell ref="AE15:AG15"/>
    <mergeCell ref="AH15:AJ15"/>
    <mergeCell ref="AK15:AM15"/>
    <mergeCell ref="AN15:AP15"/>
    <mergeCell ref="Y15:AA15"/>
    <mergeCell ref="D2:F2"/>
    <mergeCell ref="D3:F3"/>
    <mergeCell ref="D4:F4"/>
    <mergeCell ref="D6:F6"/>
    <mergeCell ref="D15:F15"/>
    <mergeCell ref="G15:I15"/>
    <mergeCell ref="J15:L15"/>
    <mergeCell ref="M15:O15"/>
    <mergeCell ref="P15:R15"/>
    <mergeCell ref="S15:U15"/>
    <mergeCell ref="V15:X15"/>
    <mergeCell ref="D5:F5"/>
  </mergeCells>
  <pageMargins left="0.25" right="0.25" top="0.75" bottom="0.38" header="0.3" footer="0.3"/>
  <pageSetup paperSize="9" scale="49" orientation="landscape" r:id="rId1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Paramètres!$D$7:$F$7</xm:f>
          </x14:formula1>
          <xm:sqref>D6:F6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Paramètres!$H$8:$H$12</xm:f>
          </x14:formula1>
          <xm:sqref>D5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(15)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(14)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(13)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(12)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(11)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(10)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(9)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(8)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(7)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(6)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(5)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(4)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(3)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B1:AQ80"/>
  <sheetViews>
    <sheetView zoomScale="90" zoomScaleNormal="90" workbookViewId="0">
      <pane xSplit="3" ySplit="15" topLeftCell="D16" activePane="bottomRight" state="frozen"/>
      <selection activeCell="D6" sqref="D6:F6"/>
      <selection pane="topRight" activeCell="D6" sqref="D6:F6"/>
      <selection pane="bottomLeft" activeCell="D6" sqref="D6:F6"/>
      <selection pane="bottomRight" activeCell="J6" sqref="J6"/>
    </sheetView>
  </sheetViews>
  <sheetFormatPr baseColWidth="10" defaultRowHeight="15" outlineLevelCol="1" x14ac:dyDescent="0.25"/>
  <cols>
    <col min="1" max="1" width="1.42578125" style="14" customWidth="1"/>
    <col min="2" max="2" width="32.5703125" style="14" customWidth="1"/>
    <col min="3" max="3" width="3.140625" style="15" customWidth="1"/>
    <col min="4" max="4" width="5.7109375" style="14" customWidth="1"/>
    <col min="5" max="5" width="5.7109375" style="14" customWidth="1" outlineLevel="1"/>
    <col min="6" max="6" width="7.85546875" style="14" customWidth="1" outlineLevel="1"/>
    <col min="7" max="7" width="5.7109375" style="14" customWidth="1"/>
    <col min="8" max="8" width="5.7109375" style="14" customWidth="1" outlineLevel="1"/>
    <col min="9" max="9" width="7.85546875" style="14" customWidth="1" outlineLevel="1"/>
    <col min="10" max="10" width="5.7109375" style="14" customWidth="1"/>
    <col min="11" max="11" width="5.7109375" style="14" customWidth="1" outlineLevel="1"/>
    <col min="12" max="12" width="7.85546875" style="14" customWidth="1" outlineLevel="1"/>
    <col min="13" max="13" width="5.7109375" style="14" customWidth="1"/>
    <col min="14" max="14" width="5.7109375" style="14" customWidth="1" outlineLevel="1"/>
    <col min="15" max="15" width="7.85546875" style="14" customWidth="1" outlineLevel="1"/>
    <col min="16" max="16" width="5.7109375" style="14" customWidth="1"/>
    <col min="17" max="17" width="5.7109375" style="14" customWidth="1" outlineLevel="1"/>
    <col min="18" max="18" width="7.85546875" style="14" customWidth="1" outlineLevel="1"/>
    <col min="19" max="19" width="5.7109375" style="14" customWidth="1"/>
    <col min="20" max="20" width="5.7109375" style="14" customWidth="1" outlineLevel="1"/>
    <col min="21" max="21" width="7.85546875" style="14" customWidth="1" outlineLevel="1"/>
    <col min="22" max="22" width="5.7109375" style="14" customWidth="1"/>
    <col min="23" max="23" width="5.7109375" style="14" customWidth="1" outlineLevel="1"/>
    <col min="24" max="24" width="7.85546875" style="14" customWidth="1" outlineLevel="1"/>
    <col min="25" max="25" width="5.7109375" style="14" customWidth="1"/>
    <col min="26" max="26" width="5.7109375" style="14" customWidth="1" outlineLevel="1"/>
    <col min="27" max="27" width="7.85546875" style="14" customWidth="1" outlineLevel="1"/>
    <col min="28" max="28" width="5.7109375" style="14" customWidth="1"/>
    <col min="29" max="29" width="5.7109375" style="14" customWidth="1" outlineLevel="1"/>
    <col min="30" max="30" width="7.85546875" style="14" customWidth="1" outlineLevel="1"/>
    <col min="31" max="31" width="5.7109375" style="14" customWidth="1"/>
    <col min="32" max="32" width="5.7109375" style="14" customWidth="1" outlineLevel="1"/>
    <col min="33" max="33" width="7.85546875" style="14" customWidth="1" outlineLevel="1"/>
    <col min="34" max="34" width="5.7109375" style="14" customWidth="1"/>
    <col min="35" max="35" width="5.7109375" style="14" customWidth="1" outlineLevel="1"/>
    <col min="36" max="36" width="7.85546875" style="14" customWidth="1" outlineLevel="1"/>
    <col min="37" max="37" width="5.7109375" style="14" customWidth="1"/>
    <col min="38" max="38" width="5.7109375" style="14" customWidth="1" outlineLevel="1"/>
    <col min="39" max="39" width="7.85546875" style="14" customWidth="1" outlineLevel="1"/>
    <col min="40" max="42" width="7.5703125" style="14" customWidth="1"/>
    <col min="43" max="43" width="1.28515625" style="14" customWidth="1"/>
    <col min="44" max="16384" width="11.42578125" style="14"/>
  </cols>
  <sheetData>
    <row r="1" spans="2:43" ht="3" customHeight="1" x14ac:dyDescent="0.25"/>
    <row r="2" spans="2:43" ht="15" customHeight="1" x14ac:dyDescent="0.25">
      <c r="B2" s="109" t="s">
        <v>88</v>
      </c>
      <c r="C2" s="112"/>
      <c r="D2" s="275" t="str">
        <f ca="1">MID(CELL("nomfichier",A1),FIND("]",CELL("nomfichier",A1))+1,32)</f>
        <v>Matrice (2)</v>
      </c>
      <c r="E2" s="276"/>
      <c r="F2" s="277"/>
    </row>
    <row r="3" spans="2:43" x14ac:dyDescent="0.25">
      <c r="B3" s="109" t="s">
        <v>77</v>
      </c>
      <c r="C3" s="112"/>
      <c r="D3" s="313"/>
      <c r="E3" s="314"/>
      <c r="F3" s="315"/>
    </row>
    <row r="4" spans="2:43" x14ac:dyDescent="0.25">
      <c r="B4" s="109" t="s">
        <v>75</v>
      </c>
      <c r="C4" s="112"/>
      <c r="D4" s="281"/>
      <c r="E4" s="282"/>
      <c r="F4" s="283"/>
    </row>
    <row r="5" spans="2:43" x14ac:dyDescent="0.25">
      <c r="B5" s="110" t="s">
        <v>118</v>
      </c>
      <c r="C5" s="189"/>
      <c r="D5" s="284"/>
      <c r="E5" s="285"/>
      <c r="F5" s="286"/>
    </row>
    <row r="6" spans="2:43" x14ac:dyDescent="0.25">
      <c r="B6" s="110" t="s">
        <v>76</v>
      </c>
      <c r="C6" s="111">
        <f>IF(D6=Paramètres!D7,2,IF(D6=Paramètres!E7,3,IF(D6=Paramètres!F7,4,"erreur")))</f>
        <v>2</v>
      </c>
      <c r="D6" s="281" t="s">
        <v>13</v>
      </c>
      <c r="E6" s="282"/>
      <c r="F6" s="283"/>
    </row>
    <row r="7" spans="2:43" x14ac:dyDescent="0.25">
      <c r="B7" s="190" t="str">
        <f>CONCATENATE(IF('Totaux mensuels'!$D$4=Paramètres!$J$17,Paramètres!$J$17,$D$4),"_",IF('Totaux mensuels'!$D$5=Paramètres!$H$12,Paramètres!$H$12,$D$5))</f>
        <v>_</v>
      </c>
    </row>
    <row r="8" spans="2:43" customFormat="1" x14ac:dyDescent="0.25">
      <c r="B8" s="137" t="s">
        <v>79</v>
      </c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9"/>
    </row>
    <row r="9" spans="2:43" customFormat="1" x14ac:dyDescent="0.25">
      <c r="B9" s="140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2"/>
    </row>
    <row r="10" spans="2:43" customFormat="1" x14ac:dyDescent="0.25">
      <c r="B10" s="140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2"/>
    </row>
    <row r="11" spans="2:43" customFormat="1" x14ac:dyDescent="0.25">
      <c r="B11" s="140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2"/>
    </row>
    <row r="12" spans="2:43" customFormat="1" x14ac:dyDescent="0.25">
      <c r="B12" s="140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2"/>
    </row>
    <row r="13" spans="2:43" customFormat="1" x14ac:dyDescent="0.25">
      <c r="B13" s="143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5"/>
    </row>
    <row r="14" spans="2:43" ht="15.75" thickBot="1" x14ac:dyDescent="0.3"/>
    <row r="15" spans="2:43" ht="15.75" thickTop="1" x14ac:dyDescent="0.25">
      <c r="B15" s="86" t="s">
        <v>68</v>
      </c>
      <c r="C15" s="255"/>
      <c r="D15" s="268" t="s">
        <v>0</v>
      </c>
      <c r="E15" s="269"/>
      <c r="F15" s="274"/>
      <c r="G15" s="271" t="s">
        <v>1</v>
      </c>
      <c r="H15" s="269"/>
      <c r="I15" s="272"/>
      <c r="J15" s="273" t="s">
        <v>2</v>
      </c>
      <c r="K15" s="269"/>
      <c r="L15" s="274"/>
      <c r="M15" s="271" t="s">
        <v>3</v>
      </c>
      <c r="N15" s="269"/>
      <c r="O15" s="272"/>
      <c r="P15" s="273" t="s">
        <v>4</v>
      </c>
      <c r="Q15" s="269"/>
      <c r="R15" s="274"/>
      <c r="S15" s="271" t="s">
        <v>5</v>
      </c>
      <c r="T15" s="269"/>
      <c r="U15" s="272"/>
      <c r="V15" s="273" t="s">
        <v>6</v>
      </c>
      <c r="W15" s="269"/>
      <c r="X15" s="274"/>
      <c r="Y15" s="271" t="s">
        <v>7</v>
      </c>
      <c r="Z15" s="269"/>
      <c r="AA15" s="272"/>
      <c r="AB15" s="273" t="s">
        <v>8</v>
      </c>
      <c r="AC15" s="269"/>
      <c r="AD15" s="274"/>
      <c r="AE15" s="271" t="s">
        <v>9</v>
      </c>
      <c r="AF15" s="269"/>
      <c r="AG15" s="272"/>
      <c r="AH15" s="273" t="s">
        <v>10</v>
      </c>
      <c r="AI15" s="269"/>
      <c r="AJ15" s="274"/>
      <c r="AK15" s="271" t="s">
        <v>11</v>
      </c>
      <c r="AL15" s="269"/>
      <c r="AM15" s="274"/>
      <c r="AN15" s="268" t="s">
        <v>12</v>
      </c>
      <c r="AO15" s="269"/>
      <c r="AP15" s="270"/>
    </row>
    <row r="16" spans="2:43" ht="15.75" thickBot="1" x14ac:dyDescent="0.3">
      <c r="B16" s="33"/>
      <c r="C16" s="29"/>
      <c r="D16" s="98" t="s">
        <v>80</v>
      </c>
      <c r="E16" s="99" t="s">
        <v>69</v>
      </c>
      <c r="F16" s="100" t="s">
        <v>70</v>
      </c>
      <c r="G16" s="101" t="s">
        <v>80</v>
      </c>
      <c r="H16" s="99" t="s">
        <v>69</v>
      </c>
      <c r="I16" s="102" t="s">
        <v>70</v>
      </c>
      <c r="J16" s="103" t="s">
        <v>80</v>
      </c>
      <c r="K16" s="99" t="s">
        <v>69</v>
      </c>
      <c r="L16" s="100" t="s">
        <v>70</v>
      </c>
      <c r="M16" s="101" t="s">
        <v>80</v>
      </c>
      <c r="N16" s="99" t="s">
        <v>69</v>
      </c>
      <c r="O16" s="102" t="s">
        <v>70</v>
      </c>
      <c r="P16" s="103" t="s">
        <v>80</v>
      </c>
      <c r="Q16" s="99" t="s">
        <v>69</v>
      </c>
      <c r="R16" s="100" t="s">
        <v>70</v>
      </c>
      <c r="S16" s="101" t="s">
        <v>80</v>
      </c>
      <c r="T16" s="99" t="s">
        <v>69</v>
      </c>
      <c r="U16" s="102" t="s">
        <v>70</v>
      </c>
      <c r="V16" s="103" t="s">
        <v>80</v>
      </c>
      <c r="W16" s="99" t="s">
        <v>69</v>
      </c>
      <c r="X16" s="100" t="s">
        <v>70</v>
      </c>
      <c r="Y16" s="101" t="s">
        <v>80</v>
      </c>
      <c r="Z16" s="99" t="s">
        <v>69</v>
      </c>
      <c r="AA16" s="102" t="s">
        <v>70</v>
      </c>
      <c r="AB16" s="103" t="s">
        <v>80</v>
      </c>
      <c r="AC16" s="99" t="s">
        <v>69</v>
      </c>
      <c r="AD16" s="100" t="s">
        <v>70</v>
      </c>
      <c r="AE16" s="101" t="s">
        <v>80</v>
      </c>
      <c r="AF16" s="99" t="s">
        <v>69</v>
      </c>
      <c r="AG16" s="102" t="s">
        <v>70</v>
      </c>
      <c r="AH16" s="103" t="s">
        <v>80</v>
      </c>
      <c r="AI16" s="99" t="s">
        <v>69</v>
      </c>
      <c r="AJ16" s="100" t="s">
        <v>70</v>
      </c>
      <c r="AK16" s="101" t="s">
        <v>80</v>
      </c>
      <c r="AL16" s="99" t="s">
        <v>69</v>
      </c>
      <c r="AM16" s="100" t="s">
        <v>70</v>
      </c>
      <c r="AN16" s="98" t="s">
        <v>80</v>
      </c>
      <c r="AO16" s="99" t="s">
        <v>69</v>
      </c>
      <c r="AP16" s="104" t="s">
        <v>70</v>
      </c>
      <c r="AQ16" s="14" t="s">
        <v>93</v>
      </c>
    </row>
    <row r="17" spans="2:42" ht="18.75" customHeight="1" thickTop="1" x14ac:dyDescent="0.25">
      <c r="B17" s="20" t="str">
        <f>Paramètres!C8</f>
        <v>Bulletins (tarif unitaire)</v>
      </c>
      <c r="C17" s="30" t="str">
        <f>IF(AP17&gt;0,"X","")</f>
        <v/>
      </c>
      <c r="D17" s="54"/>
      <c r="E17" s="16">
        <f>VLOOKUP($B17,Paramètres!$C$7:$F$55,$C$6,FALSE)</f>
        <v>21.5</v>
      </c>
      <c r="F17" s="57">
        <f>IF(ISNUMBER(E17),D17*E17,0)</f>
        <v>0</v>
      </c>
      <c r="G17" s="89"/>
      <c r="H17" s="16">
        <f>VLOOKUP($B17,Paramètres!$C$7:$F$55,$C$6,FALSE)</f>
        <v>21.5</v>
      </c>
      <c r="I17" s="90">
        <f t="shared" ref="I17:I66" si="0">G17*H17</f>
        <v>0</v>
      </c>
      <c r="J17" s="88"/>
      <c r="K17" s="16">
        <f>VLOOKUP($B17,Paramètres!$C$7:$F$55,$C$6,FALSE)</f>
        <v>21.5</v>
      </c>
      <c r="L17" s="57">
        <f t="shared" ref="L17:L66" si="1">J17*K17</f>
        <v>0</v>
      </c>
      <c r="M17" s="89"/>
      <c r="N17" s="16">
        <f>VLOOKUP($B17,Paramètres!$C$7:$F$55,$C$6,FALSE)</f>
        <v>21.5</v>
      </c>
      <c r="O17" s="90">
        <f t="shared" ref="O17:O66" si="2">M17*N17</f>
        <v>0</v>
      </c>
      <c r="P17" s="88"/>
      <c r="Q17" s="16">
        <f>VLOOKUP($B17,Paramètres!$C$7:$F$55,$C$6,FALSE)</f>
        <v>21.5</v>
      </c>
      <c r="R17" s="57">
        <f t="shared" ref="R17:R66" si="3">P17*Q17</f>
        <v>0</v>
      </c>
      <c r="S17" s="89"/>
      <c r="T17" s="16">
        <f>VLOOKUP($B17,Paramètres!$C$7:$F$55,$C$6,FALSE)</f>
        <v>21.5</v>
      </c>
      <c r="U17" s="90">
        <f t="shared" ref="U17:U66" si="4">S17*T17</f>
        <v>0</v>
      </c>
      <c r="V17" s="88"/>
      <c r="W17" s="16">
        <f>VLOOKUP($B17,Paramètres!$C$7:$F$55,$C$6,FALSE)</f>
        <v>21.5</v>
      </c>
      <c r="X17" s="57">
        <f t="shared" ref="X17:X66" si="5">V17*W17</f>
        <v>0</v>
      </c>
      <c r="Y17" s="89"/>
      <c r="Z17" s="16">
        <f>VLOOKUP($B17,Paramètres!$C$7:$F$55,$C$6,FALSE)</f>
        <v>21.5</v>
      </c>
      <c r="AA17" s="90">
        <f t="shared" ref="AA17:AA66" si="6">Y17*Z17</f>
        <v>0</v>
      </c>
      <c r="AB17" s="88"/>
      <c r="AC17" s="16">
        <f>VLOOKUP($B17,Paramètres!$C$7:$F$55,$C$6,FALSE)</f>
        <v>21.5</v>
      </c>
      <c r="AD17" s="57">
        <f t="shared" ref="AD17:AD66" si="7">AB17*AC17</f>
        <v>0</v>
      </c>
      <c r="AE17" s="89"/>
      <c r="AF17" s="16">
        <f>VLOOKUP($B17,Paramètres!$C$7:$F$55,$C$6,FALSE)</f>
        <v>21.5</v>
      </c>
      <c r="AG17" s="90">
        <f t="shared" ref="AG17:AG66" si="8">AE17*AF17</f>
        <v>0</v>
      </c>
      <c r="AH17" s="88"/>
      <c r="AI17" s="16">
        <f>VLOOKUP($B17,Paramètres!$C$7:$F$55,$C$6,FALSE)</f>
        <v>21.5</v>
      </c>
      <c r="AJ17" s="57">
        <f t="shared" ref="AJ17:AJ66" si="9">AH17*AI17</f>
        <v>0</v>
      </c>
      <c r="AK17" s="89"/>
      <c r="AL17" s="16">
        <f>VLOOKUP($B17,Paramètres!$C$7:$F$55,$C$6,FALSE)</f>
        <v>21.5</v>
      </c>
      <c r="AM17" s="57">
        <f t="shared" ref="AM17:AM66" si="10">AK17*AL17</f>
        <v>0</v>
      </c>
      <c r="AN17" s="20">
        <f>SUM(D17,G17,J17,M17,P17,S17,V17,Y17,AB17,AE17,AH17,AK17)</f>
        <v>0</v>
      </c>
      <c r="AO17" s="16">
        <f>VLOOKUP($B17,Paramètres!$C$7:$F$55,$C$6,FALSE)</f>
        <v>21.5</v>
      </c>
      <c r="AP17" s="65">
        <f>SUM(F17,I17,L17,O17,R17,U17,X17,AA17,AD17,AG17,AJ17,AM17)</f>
        <v>0</v>
      </c>
    </row>
    <row r="18" spans="2:42" ht="18.75" customHeight="1" x14ac:dyDescent="0.25">
      <c r="B18" s="20" t="str">
        <f>Paramètres!C9</f>
        <v>Bulletins refaits (tarif unitaire)</v>
      </c>
      <c r="C18" s="30" t="str">
        <f>IF(AP18&gt;0,"X","")</f>
        <v/>
      </c>
      <c r="D18" s="54"/>
      <c r="E18" s="16">
        <f>VLOOKUP($B18,Paramètres!$C$7:$F$55,$C$6,FALSE)</f>
        <v>10.75</v>
      </c>
      <c r="F18" s="57">
        <f>IF(ISNUMBER(E18),D18*E18,0)</f>
        <v>0</v>
      </c>
      <c r="G18" s="89"/>
      <c r="H18" s="16">
        <f>VLOOKUP($B18,Paramètres!$C$7:$F$55,$C$6,FALSE)</f>
        <v>10.75</v>
      </c>
      <c r="I18" s="90">
        <f t="shared" si="0"/>
        <v>0</v>
      </c>
      <c r="J18" s="88"/>
      <c r="K18" s="16">
        <f>VLOOKUP($B18,Paramètres!$C$7:$F$55,$C$6,FALSE)</f>
        <v>10.75</v>
      </c>
      <c r="L18" s="57">
        <f t="shared" si="1"/>
        <v>0</v>
      </c>
      <c r="M18" s="89"/>
      <c r="N18" s="16">
        <f>VLOOKUP($B18,Paramètres!$C$7:$F$55,$C$6,FALSE)</f>
        <v>10.75</v>
      </c>
      <c r="O18" s="90">
        <f t="shared" si="2"/>
        <v>0</v>
      </c>
      <c r="P18" s="88"/>
      <c r="Q18" s="16">
        <f>VLOOKUP($B18,Paramètres!$C$7:$F$55,$C$6,FALSE)</f>
        <v>10.75</v>
      </c>
      <c r="R18" s="57">
        <f t="shared" si="3"/>
        <v>0</v>
      </c>
      <c r="S18" s="89"/>
      <c r="T18" s="16">
        <f>VLOOKUP($B18,Paramètres!$C$7:$F$55,$C$6,FALSE)</f>
        <v>10.75</v>
      </c>
      <c r="U18" s="90">
        <f t="shared" si="4"/>
        <v>0</v>
      </c>
      <c r="V18" s="88"/>
      <c r="W18" s="16">
        <f>VLOOKUP($B18,Paramètres!$C$7:$F$55,$C$6,FALSE)</f>
        <v>10.75</v>
      </c>
      <c r="X18" s="57">
        <f t="shared" si="5"/>
        <v>0</v>
      </c>
      <c r="Y18" s="89"/>
      <c r="Z18" s="16">
        <f>VLOOKUP($B18,Paramètres!$C$7:$F$55,$C$6,FALSE)</f>
        <v>10.75</v>
      </c>
      <c r="AA18" s="90">
        <f t="shared" si="6"/>
        <v>0</v>
      </c>
      <c r="AB18" s="88"/>
      <c r="AC18" s="16">
        <f>VLOOKUP($B18,Paramètres!$C$7:$F$55,$C$6,FALSE)</f>
        <v>10.75</v>
      </c>
      <c r="AD18" s="57">
        <f t="shared" si="7"/>
        <v>0</v>
      </c>
      <c r="AE18" s="89"/>
      <c r="AF18" s="16">
        <f>VLOOKUP($B18,Paramètres!$C$7:$F$55,$C$6,FALSE)</f>
        <v>10.75</v>
      </c>
      <c r="AG18" s="90">
        <f t="shared" si="8"/>
        <v>0</v>
      </c>
      <c r="AH18" s="88"/>
      <c r="AI18" s="16">
        <f>VLOOKUP($B18,Paramètres!$C$7:$F$55,$C$6,FALSE)</f>
        <v>10.75</v>
      </c>
      <c r="AJ18" s="57">
        <f t="shared" si="9"/>
        <v>0</v>
      </c>
      <c r="AK18" s="89"/>
      <c r="AL18" s="16">
        <f>VLOOKUP($B18,Paramètres!$C$7:$F$55,$C$6,FALSE)</f>
        <v>10.75</v>
      </c>
      <c r="AM18" s="57">
        <f t="shared" si="10"/>
        <v>0</v>
      </c>
      <c r="AN18" s="20">
        <f>SUM(D18,G18,J18,M18,P18,S18,V18,Y18,AB18,AE18,AH18,AK18)</f>
        <v>0</v>
      </c>
      <c r="AO18" s="16">
        <f>VLOOKUP($B18,Paramètres!$C$7:$F$55,$C$6,FALSE)</f>
        <v>10.75</v>
      </c>
      <c r="AP18" s="66">
        <f>SUM(F18,I18,L18,O18,R18,U18,X18,AA18,AD18,AG18,AJ18,AM18)</f>
        <v>0</v>
      </c>
    </row>
    <row r="19" spans="2:42" ht="18.75" customHeight="1" x14ac:dyDescent="0.25">
      <c r="B19" s="19" t="str">
        <f>Paramètres!C10</f>
        <v>Forfait gestion sociale</v>
      </c>
      <c r="C19" s="18" t="str">
        <f t="shared" ref="C19:C66" si="11">IF(AP19&gt;0,"X","")</f>
        <v/>
      </c>
      <c r="D19" s="54"/>
      <c r="E19" s="16">
        <f>VLOOKUP($B19,Paramètres!$C$7:$F$55,$C$6,FALSE)</f>
        <v>80</v>
      </c>
      <c r="F19" s="57">
        <f t="shared" ref="F19:F21" si="12">IF(ISNUMBER(E19),D19*E19,0)</f>
        <v>0</v>
      </c>
      <c r="G19" s="89"/>
      <c r="H19" s="16">
        <f>VLOOKUP($B19,Paramètres!$C$7:$F$55,$C$6,FALSE)</f>
        <v>80</v>
      </c>
      <c r="I19" s="90">
        <f t="shared" si="0"/>
        <v>0</v>
      </c>
      <c r="J19" s="88"/>
      <c r="K19" s="16">
        <f>VLOOKUP($B19,Paramètres!$C$7:$F$55,$C$6,FALSE)</f>
        <v>80</v>
      </c>
      <c r="L19" s="57">
        <f t="shared" si="1"/>
        <v>0</v>
      </c>
      <c r="M19" s="89"/>
      <c r="N19" s="16">
        <f>VLOOKUP($B19,Paramètres!$C$7:$F$55,$C$6,FALSE)</f>
        <v>80</v>
      </c>
      <c r="O19" s="90">
        <f t="shared" si="2"/>
        <v>0</v>
      </c>
      <c r="P19" s="88"/>
      <c r="Q19" s="16">
        <f>VLOOKUP($B19,Paramètres!$C$7:$F$55,$C$6,FALSE)</f>
        <v>80</v>
      </c>
      <c r="R19" s="57">
        <f t="shared" si="3"/>
        <v>0</v>
      </c>
      <c r="S19" s="89"/>
      <c r="T19" s="16">
        <f>VLOOKUP($B19,Paramètres!$C$7:$F$55,$C$6,FALSE)</f>
        <v>80</v>
      </c>
      <c r="U19" s="90">
        <f t="shared" si="4"/>
        <v>0</v>
      </c>
      <c r="V19" s="88"/>
      <c r="W19" s="16">
        <f>VLOOKUP($B19,Paramètres!$C$7:$F$55,$C$6,FALSE)</f>
        <v>80</v>
      </c>
      <c r="X19" s="57">
        <f t="shared" si="5"/>
        <v>0</v>
      </c>
      <c r="Y19" s="89"/>
      <c r="Z19" s="16">
        <f>VLOOKUP($B19,Paramètres!$C$7:$F$55,$C$6,FALSE)</f>
        <v>80</v>
      </c>
      <c r="AA19" s="90">
        <f t="shared" si="6"/>
        <v>0</v>
      </c>
      <c r="AB19" s="88"/>
      <c r="AC19" s="16">
        <f>VLOOKUP($B19,Paramètres!$C$7:$F$55,$C$6,FALSE)</f>
        <v>80</v>
      </c>
      <c r="AD19" s="57">
        <f t="shared" si="7"/>
        <v>0</v>
      </c>
      <c r="AE19" s="89"/>
      <c r="AF19" s="16">
        <f>VLOOKUP($B19,Paramètres!$C$7:$F$55,$C$6,FALSE)</f>
        <v>80</v>
      </c>
      <c r="AG19" s="90">
        <f t="shared" si="8"/>
        <v>0</v>
      </c>
      <c r="AH19" s="88"/>
      <c r="AI19" s="16">
        <f>VLOOKUP($B19,Paramètres!$C$7:$F$55,$C$6,FALSE)</f>
        <v>80</v>
      </c>
      <c r="AJ19" s="57">
        <f t="shared" si="9"/>
        <v>0</v>
      </c>
      <c r="AK19" s="89"/>
      <c r="AL19" s="16">
        <f>VLOOKUP($B19,Paramètres!$C$7:$F$55,$C$6,FALSE)</f>
        <v>80</v>
      </c>
      <c r="AM19" s="57">
        <f t="shared" si="10"/>
        <v>0</v>
      </c>
      <c r="AN19" s="20">
        <f t="shared" ref="AN19:AN21" si="13">SUM(D19,G19,J19,M19,P19,S19,V19,Y19,AB19,AE19,AH19,AK19)</f>
        <v>0</v>
      </c>
      <c r="AO19" s="16">
        <f>VLOOKUP($B19,Paramètres!$C$7:$F$55,$C$6,FALSE)</f>
        <v>80</v>
      </c>
      <c r="AP19" s="66">
        <f t="shared" ref="AP19:AP21" si="14">SUM(F19,I19,L19,O19,R19,U19,X19,AA19,AD19,AG19,AJ19,AM19)</f>
        <v>0</v>
      </c>
    </row>
    <row r="20" spans="2:42" ht="18.75" customHeight="1" x14ac:dyDescent="0.25">
      <c r="B20" s="19" t="str">
        <f>Paramètres!C11</f>
        <v>Forfait création</v>
      </c>
      <c r="C20" s="18" t="str">
        <f t="shared" si="11"/>
        <v/>
      </c>
      <c r="D20" s="54"/>
      <c r="E20" s="16">
        <f>VLOOKUP($B20,Paramètres!$C$7:$F$55,$C$6,FALSE)</f>
        <v>90</v>
      </c>
      <c r="F20" s="57">
        <f t="shared" si="12"/>
        <v>0</v>
      </c>
      <c r="G20" s="89"/>
      <c r="H20" s="16">
        <f>VLOOKUP($B20,Paramètres!$C$7:$F$55,$C$6,FALSE)</f>
        <v>90</v>
      </c>
      <c r="I20" s="90">
        <f t="shared" si="0"/>
        <v>0</v>
      </c>
      <c r="J20" s="88"/>
      <c r="K20" s="16">
        <f>VLOOKUP($B20,Paramètres!$C$7:$F$55,$C$6,FALSE)</f>
        <v>90</v>
      </c>
      <c r="L20" s="57">
        <f t="shared" si="1"/>
        <v>0</v>
      </c>
      <c r="M20" s="89"/>
      <c r="N20" s="16">
        <f>VLOOKUP($B20,Paramètres!$C$7:$F$55,$C$6,FALSE)</f>
        <v>90</v>
      </c>
      <c r="O20" s="90">
        <f t="shared" si="2"/>
        <v>0</v>
      </c>
      <c r="P20" s="88"/>
      <c r="Q20" s="16">
        <f>VLOOKUP($B20,Paramètres!$C$7:$F$55,$C$6,FALSE)</f>
        <v>90</v>
      </c>
      <c r="R20" s="57">
        <f t="shared" si="3"/>
        <v>0</v>
      </c>
      <c r="S20" s="89"/>
      <c r="T20" s="16">
        <f>VLOOKUP($B20,Paramètres!$C$7:$F$55,$C$6,FALSE)</f>
        <v>90</v>
      </c>
      <c r="U20" s="90">
        <f t="shared" si="4"/>
        <v>0</v>
      </c>
      <c r="V20" s="88"/>
      <c r="W20" s="16">
        <f>VLOOKUP($B20,Paramètres!$C$7:$F$55,$C$6,FALSE)</f>
        <v>90</v>
      </c>
      <c r="X20" s="57">
        <f t="shared" si="5"/>
        <v>0</v>
      </c>
      <c r="Y20" s="89"/>
      <c r="Z20" s="16">
        <f>VLOOKUP($B20,Paramètres!$C$7:$F$55,$C$6,FALSE)</f>
        <v>90</v>
      </c>
      <c r="AA20" s="90">
        <f t="shared" si="6"/>
        <v>0</v>
      </c>
      <c r="AB20" s="88"/>
      <c r="AC20" s="16">
        <f>VLOOKUP($B20,Paramètres!$C$7:$F$55,$C$6,FALSE)</f>
        <v>90</v>
      </c>
      <c r="AD20" s="57">
        <f t="shared" si="7"/>
        <v>0</v>
      </c>
      <c r="AE20" s="89"/>
      <c r="AF20" s="16">
        <f>VLOOKUP($B20,Paramètres!$C$7:$F$55,$C$6,FALSE)</f>
        <v>90</v>
      </c>
      <c r="AG20" s="90">
        <f t="shared" si="8"/>
        <v>0</v>
      </c>
      <c r="AH20" s="88"/>
      <c r="AI20" s="16">
        <f>VLOOKUP($B20,Paramètres!$C$7:$F$55,$C$6,FALSE)</f>
        <v>90</v>
      </c>
      <c r="AJ20" s="57">
        <f t="shared" si="9"/>
        <v>0</v>
      </c>
      <c r="AK20" s="89"/>
      <c r="AL20" s="16">
        <f>VLOOKUP($B20,Paramètres!$C$7:$F$55,$C$6,FALSE)</f>
        <v>90</v>
      </c>
      <c r="AM20" s="57">
        <f t="shared" si="10"/>
        <v>0</v>
      </c>
      <c r="AN20" s="20">
        <f t="shared" si="13"/>
        <v>0</v>
      </c>
      <c r="AO20" s="16">
        <f>VLOOKUP($B20,Paramètres!$C$7:$F$55,$C$6,FALSE)</f>
        <v>90</v>
      </c>
      <c r="AP20" s="66">
        <f t="shared" si="14"/>
        <v>0</v>
      </c>
    </row>
    <row r="21" spans="2:42" ht="18.75" customHeight="1" x14ac:dyDescent="0.25">
      <c r="B21" s="21" t="str">
        <f>Paramètres!C12</f>
        <v>Forfait reprise</v>
      </c>
      <c r="C21" s="31" t="str">
        <f t="shared" si="11"/>
        <v/>
      </c>
      <c r="D21" s="54"/>
      <c r="E21" s="16">
        <f>VLOOKUP($B21,Paramètres!$C$7:$F$55,$C$6,FALSE)</f>
        <v>130</v>
      </c>
      <c r="F21" s="57">
        <f t="shared" si="12"/>
        <v>0</v>
      </c>
      <c r="G21" s="89"/>
      <c r="H21" s="16">
        <f>VLOOKUP($B21,Paramètres!$C$7:$F$55,$C$6,FALSE)</f>
        <v>130</v>
      </c>
      <c r="I21" s="90">
        <f t="shared" si="0"/>
        <v>0</v>
      </c>
      <c r="J21" s="88"/>
      <c r="K21" s="16">
        <f>VLOOKUP($B21,Paramètres!$C$7:$F$55,$C$6,FALSE)</f>
        <v>130</v>
      </c>
      <c r="L21" s="57">
        <f t="shared" si="1"/>
        <v>0</v>
      </c>
      <c r="M21" s="89"/>
      <c r="N21" s="16">
        <f>VLOOKUP($B21,Paramètres!$C$7:$F$55,$C$6,FALSE)</f>
        <v>130</v>
      </c>
      <c r="O21" s="90">
        <f t="shared" si="2"/>
        <v>0</v>
      </c>
      <c r="P21" s="88"/>
      <c r="Q21" s="16">
        <f>VLOOKUP($B21,Paramètres!$C$7:$F$55,$C$6,FALSE)</f>
        <v>130</v>
      </c>
      <c r="R21" s="57">
        <f t="shared" si="3"/>
        <v>0</v>
      </c>
      <c r="S21" s="89"/>
      <c r="T21" s="16">
        <f>VLOOKUP($B21,Paramètres!$C$7:$F$55,$C$6,FALSE)</f>
        <v>130</v>
      </c>
      <c r="U21" s="90">
        <f t="shared" si="4"/>
        <v>0</v>
      </c>
      <c r="V21" s="88"/>
      <c r="W21" s="16">
        <f>VLOOKUP($B21,Paramètres!$C$7:$F$55,$C$6,FALSE)</f>
        <v>130</v>
      </c>
      <c r="X21" s="57">
        <f t="shared" si="5"/>
        <v>0</v>
      </c>
      <c r="Y21" s="89"/>
      <c r="Z21" s="16">
        <f>VLOOKUP($B21,Paramètres!$C$7:$F$55,$C$6,FALSE)</f>
        <v>130</v>
      </c>
      <c r="AA21" s="90">
        <f t="shared" si="6"/>
        <v>0</v>
      </c>
      <c r="AB21" s="88"/>
      <c r="AC21" s="16">
        <f>VLOOKUP($B21,Paramètres!$C$7:$F$55,$C$6,FALSE)</f>
        <v>130</v>
      </c>
      <c r="AD21" s="57">
        <f t="shared" si="7"/>
        <v>0</v>
      </c>
      <c r="AE21" s="89"/>
      <c r="AF21" s="16">
        <f>VLOOKUP($B21,Paramètres!$C$7:$F$55,$C$6,FALSE)</f>
        <v>130</v>
      </c>
      <c r="AG21" s="90">
        <f t="shared" si="8"/>
        <v>0</v>
      </c>
      <c r="AH21" s="88"/>
      <c r="AI21" s="16">
        <f>VLOOKUP($B21,Paramètres!$C$7:$F$55,$C$6,FALSE)</f>
        <v>130</v>
      </c>
      <c r="AJ21" s="57">
        <f t="shared" si="9"/>
        <v>0</v>
      </c>
      <c r="AK21" s="89"/>
      <c r="AL21" s="16">
        <f>VLOOKUP($B21,Paramètres!$C$7:$F$55,$C$6,FALSE)</f>
        <v>130</v>
      </c>
      <c r="AM21" s="57">
        <f t="shared" si="10"/>
        <v>0</v>
      </c>
      <c r="AN21" s="20">
        <f t="shared" si="13"/>
        <v>0</v>
      </c>
      <c r="AO21" s="16">
        <f>VLOOKUP($B21,Paramètres!$C$7:$F$55,$C$6,FALSE)</f>
        <v>130</v>
      </c>
      <c r="AP21" s="67">
        <f t="shared" si="14"/>
        <v>0</v>
      </c>
    </row>
    <row r="22" spans="2:42" ht="18.75" customHeight="1" thickBot="1" x14ac:dyDescent="0.3">
      <c r="B22" s="34" t="s">
        <v>86</v>
      </c>
      <c r="C22" s="35" t="s">
        <v>73</v>
      </c>
      <c r="D22" s="34"/>
      <c r="E22" s="36"/>
      <c r="F22" s="60">
        <f>SUM(F17:F21)</f>
        <v>0</v>
      </c>
      <c r="G22" s="37"/>
      <c r="H22" s="36"/>
      <c r="I22" s="93">
        <f t="shared" ref="I22" si="15">SUM(I17:I21)</f>
        <v>0</v>
      </c>
      <c r="J22" s="38"/>
      <c r="K22" s="36"/>
      <c r="L22" s="60">
        <f t="shared" ref="L22" si="16">SUM(L17:L21)</f>
        <v>0</v>
      </c>
      <c r="M22" s="37"/>
      <c r="N22" s="36"/>
      <c r="O22" s="93">
        <f t="shared" ref="O22" si="17">SUM(O17:O21)</f>
        <v>0</v>
      </c>
      <c r="P22" s="38"/>
      <c r="Q22" s="36"/>
      <c r="R22" s="60">
        <f t="shared" ref="R22" si="18">SUM(R17:R21)</f>
        <v>0</v>
      </c>
      <c r="S22" s="37"/>
      <c r="T22" s="36"/>
      <c r="U22" s="93">
        <f t="shared" ref="U22" si="19">SUM(U17:U21)</f>
        <v>0</v>
      </c>
      <c r="V22" s="38"/>
      <c r="W22" s="36"/>
      <c r="X22" s="60">
        <f t="shared" ref="X22" si="20">SUM(X17:X21)</f>
        <v>0</v>
      </c>
      <c r="Y22" s="37"/>
      <c r="Z22" s="36"/>
      <c r="AA22" s="93">
        <f t="shared" ref="AA22" si="21">SUM(AA17:AA21)</f>
        <v>0</v>
      </c>
      <c r="AB22" s="38"/>
      <c r="AC22" s="36"/>
      <c r="AD22" s="60">
        <f t="shared" ref="AD22" si="22">SUM(AD17:AD21)</f>
        <v>0</v>
      </c>
      <c r="AE22" s="37"/>
      <c r="AF22" s="36"/>
      <c r="AG22" s="93">
        <f t="shared" ref="AG22" si="23">SUM(AG17:AG21)</f>
        <v>0</v>
      </c>
      <c r="AH22" s="38"/>
      <c r="AI22" s="36"/>
      <c r="AJ22" s="60">
        <f t="shared" ref="AJ22" si="24">SUM(AJ17:AJ21)</f>
        <v>0</v>
      </c>
      <c r="AK22" s="37"/>
      <c r="AL22" s="36"/>
      <c r="AM22" s="60">
        <f t="shared" ref="AM22" si="25">SUM(AM17:AM21)</f>
        <v>0</v>
      </c>
      <c r="AN22" s="34"/>
      <c r="AO22" s="36"/>
      <c r="AP22" s="68">
        <f t="shared" ref="AP22" si="26">SUM(AP17:AP21)</f>
        <v>0</v>
      </c>
    </row>
    <row r="23" spans="2:42" ht="18.75" customHeight="1" thickTop="1" x14ac:dyDescent="0.25">
      <c r="B23" s="19" t="str">
        <f>Paramètres!C13</f>
        <v>Divers</v>
      </c>
      <c r="C23" s="18" t="str">
        <f t="shared" ref="C23:C24" si="27">IF(AP23&gt;0,"X","")</f>
        <v/>
      </c>
      <c r="D23" s="75"/>
      <c r="E23" s="77">
        <f>VLOOKUP($B23,Paramètres!$C$7:$F$55,$C$6,FALSE)</f>
        <v>0</v>
      </c>
      <c r="F23" s="58">
        <f t="shared" ref="F23:F66" si="28">D23*E23</f>
        <v>0</v>
      </c>
      <c r="G23" s="94"/>
      <c r="H23" s="77">
        <f>VLOOKUP($B23,Paramètres!$C$7:$F$55,$C$6,FALSE)</f>
        <v>0</v>
      </c>
      <c r="I23" s="91">
        <f t="shared" ref="I23:I24" si="29">G23*H23</f>
        <v>0</v>
      </c>
      <c r="J23" s="55"/>
      <c r="K23" s="77">
        <f>VLOOKUP($B23,Paramètres!$C$7:$F$55,$C$6,FALSE)</f>
        <v>0</v>
      </c>
      <c r="L23" s="58">
        <f t="shared" ref="L23:L24" si="30">J23*K23</f>
        <v>0</v>
      </c>
      <c r="M23" s="94"/>
      <c r="N23" s="77">
        <f>VLOOKUP($B23,Paramètres!$C$7:$F$55,$C$6,FALSE)</f>
        <v>0</v>
      </c>
      <c r="O23" s="91">
        <f t="shared" ref="O23:O24" si="31">M23*N23</f>
        <v>0</v>
      </c>
      <c r="P23" s="55"/>
      <c r="Q23" s="77">
        <f>VLOOKUP($B23,Paramètres!$C$7:$F$55,$C$6,FALSE)</f>
        <v>0</v>
      </c>
      <c r="R23" s="58">
        <f t="shared" ref="R23:R24" si="32">P23*Q23</f>
        <v>0</v>
      </c>
      <c r="S23" s="94"/>
      <c r="T23" s="77">
        <f>VLOOKUP($B23,Paramètres!$C$7:$F$55,$C$6,FALSE)</f>
        <v>0</v>
      </c>
      <c r="U23" s="91">
        <f t="shared" ref="U23:U24" si="33">S23*T23</f>
        <v>0</v>
      </c>
      <c r="V23" s="55"/>
      <c r="W23" s="77">
        <f>VLOOKUP($B23,Paramètres!$C$7:$F$55,$C$6,FALSE)</f>
        <v>0</v>
      </c>
      <c r="X23" s="58">
        <f t="shared" ref="X23:X24" si="34">V23*W23</f>
        <v>0</v>
      </c>
      <c r="Y23" s="94"/>
      <c r="Z23" s="77">
        <f>VLOOKUP($B23,Paramètres!$C$7:$F$55,$C$6,FALSE)</f>
        <v>0</v>
      </c>
      <c r="AA23" s="91">
        <f t="shared" ref="AA23:AA24" si="35">Y23*Z23</f>
        <v>0</v>
      </c>
      <c r="AB23" s="55"/>
      <c r="AC23" s="77">
        <f>VLOOKUP($B23,Paramètres!$C$7:$F$55,$C$6,FALSE)</f>
        <v>0</v>
      </c>
      <c r="AD23" s="58">
        <f t="shared" ref="AD23:AD24" si="36">AB23*AC23</f>
        <v>0</v>
      </c>
      <c r="AE23" s="94"/>
      <c r="AF23" s="77">
        <f>VLOOKUP($B23,Paramètres!$C$7:$F$55,$C$6,FALSE)</f>
        <v>0</v>
      </c>
      <c r="AG23" s="91">
        <f t="shared" ref="AG23:AG24" si="37">AE23*AF23</f>
        <v>0</v>
      </c>
      <c r="AH23" s="55"/>
      <c r="AI23" s="77">
        <f>VLOOKUP($B23,Paramètres!$C$7:$F$55,$C$6,FALSE)</f>
        <v>0</v>
      </c>
      <c r="AJ23" s="58">
        <f t="shared" ref="AJ23:AJ24" si="38">AH23*AI23</f>
        <v>0</v>
      </c>
      <c r="AK23" s="94"/>
      <c r="AL23" s="77">
        <f>VLOOKUP($B23,Paramètres!$C$7:$F$55,$C$6,FALSE)</f>
        <v>0</v>
      </c>
      <c r="AM23" s="58">
        <f t="shared" ref="AM23:AM24" si="39">AK23*AL23</f>
        <v>0</v>
      </c>
      <c r="AN23" s="19">
        <f t="shared" ref="AN23:AN66" si="40">SUM(D23,G23,J23,M23,P23,S23,V23,Y23,AB23,AE23,AH23,AK23)</f>
        <v>0</v>
      </c>
      <c r="AO23" s="17">
        <f>VLOOKUP($B23,Paramètres!$C$7:$F$55,$C$6,FALSE)</f>
        <v>0</v>
      </c>
      <c r="AP23" s="66">
        <f t="shared" ref="AP23:AP66" si="41">SUM(F23,I23,L23,O23,R23,U23,X23,AA23,AD23,AG23,AJ23,AM23)</f>
        <v>0</v>
      </c>
    </row>
    <row r="24" spans="2:42" ht="18.75" customHeight="1" x14ac:dyDescent="0.25">
      <c r="B24" s="20" t="str">
        <f>Paramètres!C14</f>
        <v>Lettre de promesse d'embauche</v>
      </c>
      <c r="C24" s="30" t="str">
        <f t="shared" si="27"/>
        <v/>
      </c>
      <c r="D24" s="54"/>
      <c r="E24" s="16">
        <f>VLOOKUP($B24,Paramètres!$C$7:$F$55,$C$6,FALSE)</f>
        <v>20</v>
      </c>
      <c r="F24" s="57">
        <f t="shared" si="28"/>
        <v>0</v>
      </c>
      <c r="G24" s="89"/>
      <c r="H24" s="16">
        <f>VLOOKUP($B24,Paramètres!$C$7:$F$55,$C$6,FALSE)</f>
        <v>20</v>
      </c>
      <c r="I24" s="90">
        <f t="shared" si="29"/>
        <v>0</v>
      </c>
      <c r="J24" s="88"/>
      <c r="K24" s="16">
        <f>VLOOKUP($B24,Paramètres!$C$7:$F$55,$C$6,FALSE)</f>
        <v>20</v>
      </c>
      <c r="L24" s="57">
        <f t="shared" si="30"/>
        <v>0</v>
      </c>
      <c r="M24" s="89"/>
      <c r="N24" s="16">
        <f>VLOOKUP($B24,Paramètres!$C$7:$F$55,$C$6,FALSE)</f>
        <v>20</v>
      </c>
      <c r="O24" s="90">
        <f t="shared" si="31"/>
        <v>0</v>
      </c>
      <c r="P24" s="88"/>
      <c r="Q24" s="16">
        <f>VLOOKUP($B24,Paramètres!$C$7:$F$55,$C$6,FALSE)</f>
        <v>20</v>
      </c>
      <c r="R24" s="57">
        <f t="shared" si="32"/>
        <v>0</v>
      </c>
      <c r="S24" s="89"/>
      <c r="T24" s="16">
        <f>VLOOKUP($B24,Paramètres!$C$7:$F$55,$C$6,FALSE)</f>
        <v>20</v>
      </c>
      <c r="U24" s="90">
        <f t="shared" si="33"/>
        <v>0</v>
      </c>
      <c r="V24" s="88"/>
      <c r="W24" s="16">
        <f>VLOOKUP($B24,Paramètres!$C$7:$F$55,$C$6,FALSE)</f>
        <v>20</v>
      </c>
      <c r="X24" s="57">
        <f t="shared" si="34"/>
        <v>0</v>
      </c>
      <c r="Y24" s="89"/>
      <c r="Z24" s="16">
        <f>VLOOKUP($B24,Paramètres!$C$7:$F$55,$C$6,FALSE)</f>
        <v>20</v>
      </c>
      <c r="AA24" s="90">
        <f t="shared" si="35"/>
        <v>0</v>
      </c>
      <c r="AB24" s="88"/>
      <c r="AC24" s="16">
        <f>VLOOKUP($B24,Paramètres!$C$7:$F$55,$C$6,FALSE)</f>
        <v>20</v>
      </c>
      <c r="AD24" s="57">
        <f t="shared" si="36"/>
        <v>0</v>
      </c>
      <c r="AE24" s="89"/>
      <c r="AF24" s="16">
        <f>VLOOKUP($B24,Paramètres!$C$7:$F$55,$C$6,FALSE)</f>
        <v>20</v>
      </c>
      <c r="AG24" s="90">
        <f t="shared" si="37"/>
        <v>0</v>
      </c>
      <c r="AH24" s="88"/>
      <c r="AI24" s="16">
        <f>VLOOKUP($B24,Paramètres!$C$7:$F$55,$C$6,FALSE)</f>
        <v>20</v>
      </c>
      <c r="AJ24" s="57">
        <f t="shared" si="38"/>
        <v>0</v>
      </c>
      <c r="AK24" s="89"/>
      <c r="AL24" s="16">
        <f>VLOOKUP($B24,Paramètres!$C$7:$F$55,$C$6,FALSE)</f>
        <v>20</v>
      </c>
      <c r="AM24" s="57">
        <f t="shared" si="39"/>
        <v>0</v>
      </c>
      <c r="AN24" s="20">
        <f t="shared" si="40"/>
        <v>0</v>
      </c>
      <c r="AO24" s="16">
        <f>VLOOKUP($B24,Paramètres!$C$7:$F$55,$C$6,FALSE)</f>
        <v>20</v>
      </c>
      <c r="AP24" s="69">
        <f t="shared" si="41"/>
        <v>0</v>
      </c>
    </row>
    <row r="25" spans="2:42" ht="18.75" customHeight="1" x14ac:dyDescent="0.25">
      <c r="B25" s="19" t="str">
        <f>Paramètres!C15</f>
        <v>Déclaration préalable à l'embauche</v>
      </c>
      <c r="C25" s="18" t="str">
        <f t="shared" si="11"/>
        <v/>
      </c>
      <c r="D25" s="75"/>
      <c r="E25" s="17">
        <f>VLOOKUP($B25,Paramètres!$C$7:$F$55,$C$6,FALSE)</f>
        <v>10</v>
      </c>
      <c r="F25" s="58">
        <f t="shared" si="28"/>
        <v>0</v>
      </c>
      <c r="G25" s="94"/>
      <c r="H25" s="17">
        <f>VLOOKUP($B25,Paramètres!$C$7:$F$55,$C$6,FALSE)</f>
        <v>10</v>
      </c>
      <c r="I25" s="91">
        <f t="shared" si="0"/>
        <v>0</v>
      </c>
      <c r="J25" s="55"/>
      <c r="K25" s="17">
        <f>VLOOKUP($B25,Paramètres!$C$7:$F$55,$C$6,FALSE)</f>
        <v>10</v>
      </c>
      <c r="L25" s="58">
        <f t="shared" si="1"/>
        <v>0</v>
      </c>
      <c r="M25" s="94"/>
      <c r="N25" s="17">
        <f>VLOOKUP($B25,Paramètres!$C$7:$F$55,$C$6,FALSE)</f>
        <v>10</v>
      </c>
      <c r="O25" s="91">
        <f t="shared" si="2"/>
        <v>0</v>
      </c>
      <c r="P25" s="55"/>
      <c r="Q25" s="17">
        <f>VLOOKUP($B25,Paramètres!$C$7:$F$55,$C$6,FALSE)</f>
        <v>10</v>
      </c>
      <c r="R25" s="58">
        <f t="shared" si="3"/>
        <v>0</v>
      </c>
      <c r="S25" s="94"/>
      <c r="T25" s="17">
        <f>VLOOKUP($B25,Paramètres!$C$7:$F$55,$C$6,FALSE)</f>
        <v>10</v>
      </c>
      <c r="U25" s="91">
        <f t="shared" si="4"/>
        <v>0</v>
      </c>
      <c r="V25" s="55"/>
      <c r="W25" s="17">
        <f>VLOOKUP($B25,Paramètres!$C$7:$F$55,$C$6,FALSE)</f>
        <v>10</v>
      </c>
      <c r="X25" s="58">
        <f t="shared" si="5"/>
        <v>0</v>
      </c>
      <c r="Y25" s="94"/>
      <c r="Z25" s="17">
        <f>VLOOKUP($B25,Paramètres!$C$7:$F$55,$C$6,FALSE)</f>
        <v>10</v>
      </c>
      <c r="AA25" s="91">
        <f t="shared" si="6"/>
        <v>0</v>
      </c>
      <c r="AB25" s="55"/>
      <c r="AC25" s="17">
        <f>VLOOKUP($B25,Paramètres!$C$7:$F$55,$C$6,FALSE)</f>
        <v>10</v>
      </c>
      <c r="AD25" s="58">
        <f t="shared" si="7"/>
        <v>0</v>
      </c>
      <c r="AE25" s="94"/>
      <c r="AF25" s="17">
        <f>VLOOKUP($B25,Paramètres!$C$7:$F$55,$C$6,FALSE)</f>
        <v>10</v>
      </c>
      <c r="AG25" s="91">
        <f t="shared" si="8"/>
        <v>0</v>
      </c>
      <c r="AH25" s="55"/>
      <c r="AI25" s="17">
        <f>VLOOKUP($B25,Paramètres!$C$7:$F$55,$C$6,FALSE)</f>
        <v>10</v>
      </c>
      <c r="AJ25" s="58">
        <f t="shared" si="9"/>
        <v>0</v>
      </c>
      <c r="AK25" s="94"/>
      <c r="AL25" s="17">
        <f>VLOOKUP($B25,Paramètres!$C$7:$F$55,$C$6,FALSE)</f>
        <v>10</v>
      </c>
      <c r="AM25" s="58">
        <f t="shared" si="10"/>
        <v>0</v>
      </c>
      <c r="AN25" s="19">
        <f t="shared" si="40"/>
        <v>0</v>
      </c>
      <c r="AO25" s="17">
        <f>VLOOKUP($B25,Paramètres!$C$7:$F$55,$C$6,FALSE)</f>
        <v>10</v>
      </c>
      <c r="AP25" s="66">
        <f t="shared" si="41"/>
        <v>0</v>
      </c>
    </row>
    <row r="26" spans="2:42" ht="18.75" customHeight="1" x14ac:dyDescent="0.25">
      <c r="B26" s="19" t="str">
        <f>Paramètres!C16</f>
        <v>Contrat de travail classique</v>
      </c>
      <c r="C26" s="18" t="str">
        <f t="shared" si="11"/>
        <v/>
      </c>
      <c r="D26" s="75"/>
      <c r="E26" s="17">
        <f>VLOOKUP($B26,Paramètres!$C$7:$F$55,$C$6,FALSE)</f>
        <v>45</v>
      </c>
      <c r="F26" s="58">
        <f t="shared" si="28"/>
        <v>0</v>
      </c>
      <c r="G26" s="94"/>
      <c r="H26" s="17">
        <f>VLOOKUP($B26,Paramètres!$C$7:$F$55,$C$6,FALSE)</f>
        <v>45</v>
      </c>
      <c r="I26" s="91">
        <f t="shared" si="0"/>
        <v>0</v>
      </c>
      <c r="J26" s="55"/>
      <c r="K26" s="17">
        <f>VLOOKUP($B26,Paramètres!$C$7:$F$55,$C$6,FALSE)</f>
        <v>45</v>
      </c>
      <c r="L26" s="58">
        <f t="shared" si="1"/>
        <v>0</v>
      </c>
      <c r="M26" s="94"/>
      <c r="N26" s="17">
        <f>VLOOKUP($B26,Paramètres!$C$7:$F$55,$C$6,FALSE)</f>
        <v>45</v>
      </c>
      <c r="O26" s="91">
        <f t="shared" si="2"/>
        <v>0</v>
      </c>
      <c r="P26" s="55"/>
      <c r="Q26" s="17">
        <f>VLOOKUP($B26,Paramètres!$C$7:$F$55,$C$6,FALSE)</f>
        <v>45</v>
      </c>
      <c r="R26" s="58">
        <f t="shared" si="3"/>
        <v>0</v>
      </c>
      <c r="S26" s="94"/>
      <c r="T26" s="17">
        <f>VLOOKUP($B26,Paramètres!$C$7:$F$55,$C$6,FALSE)</f>
        <v>45</v>
      </c>
      <c r="U26" s="91">
        <f t="shared" si="4"/>
        <v>0</v>
      </c>
      <c r="V26" s="55"/>
      <c r="W26" s="17">
        <f>VLOOKUP($B26,Paramètres!$C$7:$F$55,$C$6,FALSE)</f>
        <v>45</v>
      </c>
      <c r="X26" s="58">
        <f t="shared" si="5"/>
        <v>0</v>
      </c>
      <c r="Y26" s="94"/>
      <c r="Z26" s="17">
        <f>VLOOKUP($B26,Paramètres!$C$7:$F$55,$C$6,FALSE)</f>
        <v>45</v>
      </c>
      <c r="AA26" s="91">
        <f t="shared" si="6"/>
        <v>0</v>
      </c>
      <c r="AB26" s="55"/>
      <c r="AC26" s="17">
        <f>VLOOKUP($B26,Paramètres!$C$7:$F$55,$C$6,FALSE)</f>
        <v>45</v>
      </c>
      <c r="AD26" s="58">
        <f t="shared" si="7"/>
        <v>0</v>
      </c>
      <c r="AE26" s="94"/>
      <c r="AF26" s="17">
        <f>VLOOKUP($B26,Paramètres!$C$7:$F$55,$C$6,FALSE)</f>
        <v>45</v>
      </c>
      <c r="AG26" s="91">
        <f t="shared" si="8"/>
        <v>0</v>
      </c>
      <c r="AH26" s="55"/>
      <c r="AI26" s="17">
        <f>VLOOKUP($B26,Paramètres!$C$7:$F$55,$C$6,FALSE)</f>
        <v>45</v>
      </c>
      <c r="AJ26" s="58">
        <f t="shared" si="9"/>
        <v>0</v>
      </c>
      <c r="AK26" s="94"/>
      <c r="AL26" s="17">
        <f>VLOOKUP($B26,Paramètres!$C$7:$F$55,$C$6,FALSE)</f>
        <v>45</v>
      </c>
      <c r="AM26" s="58">
        <f t="shared" si="10"/>
        <v>0</v>
      </c>
      <c r="AN26" s="19">
        <f t="shared" si="40"/>
        <v>0</v>
      </c>
      <c r="AO26" s="17">
        <f>VLOOKUP($B26,Paramètres!$C$7:$F$55,$C$6,FALSE)</f>
        <v>45</v>
      </c>
      <c r="AP26" s="66">
        <f t="shared" si="41"/>
        <v>0</v>
      </c>
    </row>
    <row r="27" spans="2:42" ht="18.75" customHeight="1" x14ac:dyDescent="0.25">
      <c r="B27" s="19" t="str">
        <f>Paramètres!C17</f>
        <v>Contrat de travail spécifique</v>
      </c>
      <c r="C27" s="18" t="str">
        <f t="shared" si="11"/>
        <v/>
      </c>
      <c r="D27" s="75"/>
      <c r="E27" s="17">
        <f>VLOOKUP($B27,Paramètres!$C$7:$F$55,$C$6,FALSE)</f>
        <v>90</v>
      </c>
      <c r="F27" s="58">
        <f t="shared" si="28"/>
        <v>0</v>
      </c>
      <c r="G27" s="94"/>
      <c r="H27" s="17">
        <f>VLOOKUP($B27,Paramètres!$C$7:$F$55,$C$6,FALSE)</f>
        <v>90</v>
      </c>
      <c r="I27" s="91">
        <f t="shared" si="0"/>
        <v>0</v>
      </c>
      <c r="J27" s="55"/>
      <c r="K27" s="17">
        <f>VLOOKUP($B27,Paramètres!$C$7:$F$55,$C$6,FALSE)</f>
        <v>90</v>
      </c>
      <c r="L27" s="58">
        <f t="shared" si="1"/>
        <v>0</v>
      </c>
      <c r="M27" s="94"/>
      <c r="N27" s="17">
        <f>VLOOKUP($B27,Paramètres!$C$7:$F$55,$C$6,FALSE)</f>
        <v>90</v>
      </c>
      <c r="O27" s="91">
        <f t="shared" si="2"/>
        <v>0</v>
      </c>
      <c r="P27" s="55"/>
      <c r="Q27" s="17">
        <f>VLOOKUP($B27,Paramètres!$C$7:$F$55,$C$6,FALSE)</f>
        <v>90</v>
      </c>
      <c r="R27" s="58">
        <f t="shared" si="3"/>
        <v>0</v>
      </c>
      <c r="S27" s="94"/>
      <c r="T27" s="17">
        <f>VLOOKUP($B27,Paramètres!$C$7:$F$55,$C$6,FALSE)</f>
        <v>90</v>
      </c>
      <c r="U27" s="91">
        <f t="shared" si="4"/>
        <v>0</v>
      </c>
      <c r="V27" s="55"/>
      <c r="W27" s="17">
        <f>VLOOKUP($B27,Paramètres!$C$7:$F$55,$C$6,FALSE)</f>
        <v>90</v>
      </c>
      <c r="X27" s="58">
        <f t="shared" si="5"/>
        <v>0</v>
      </c>
      <c r="Y27" s="94"/>
      <c r="Z27" s="17">
        <f>VLOOKUP($B27,Paramètres!$C$7:$F$55,$C$6,FALSE)</f>
        <v>90</v>
      </c>
      <c r="AA27" s="91">
        <f t="shared" si="6"/>
        <v>0</v>
      </c>
      <c r="AB27" s="55"/>
      <c r="AC27" s="17">
        <f>VLOOKUP($B27,Paramètres!$C$7:$F$55,$C$6,FALSE)</f>
        <v>90</v>
      </c>
      <c r="AD27" s="58">
        <f t="shared" si="7"/>
        <v>0</v>
      </c>
      <c r="AE27" s="94"/>
      <c r="AF27" s="17">
        <f>VLOOKUP($B27,Paramètres!$C$7:$F$55,$C$6,FALSE)</f>
        <v>90</v>
      </c>
      <c r="AG27" s="91">
        <f t="shared" si="8"/>
        <v>0</v>
      </c>
      <c r="AH27" s="55"/>
      <c r="AI27" s="17">
        <f>VLOOKUP($B27,Paramètres!$C$7:$F$55,$C$6,FALSE)</f>
        <v>90</v>
      </c>
      <c r="AJ27" s="58">
        <f t="shared" si="9"/>
        <v>0</v>
      </c>
      <c r="AK27" s="94"/>
      <c r="AL27" s="17">
        <f>VLOOKUP($B27,Paramètres!$C$7:$F$55,$C$6,FALSE)</f>
        <v>90</v>
      </c>
      <c r="AM27" s="58">
        <f t="shared" si="10"/>
        <v>0</v>
      </c>
      <c r="AN27" s="19">
        <f t="shared" si="40"/>
        <v>0</v>
      </c>
      <c r="AO27" s="17">
        <f>VLOOKUP($B27,Paramètres!$C$7:$F$55,$C$6,FALSE)</f>
        <v>90</v>
      </c>
      <c r="AP27" s="66">
        <f t="shared" si="41"/>
        <v>0</v>
      </c>
    </row>
    <row r="28" spans="2:42" ht="18.75" customHeight="1" x14ac:dyDescent="0.25">
      <c r="B28" s="19" t="str">
        <f>Paramètres!C18</f>
        <v>Avenant contrat classique</v>
      </c>
      <c r="C28" s="18" t="str">
        <f t="shared" si="11"/>
        <v/>
      </c>
      <c r="D28" s="75"/>
      <c r="E28" s="17">
        <f>VLOOKUP($B28,Paramètres!$C$7:$F$55,$C$6,FALSE)</f>
        <v>20</v>
      </c>
      <c r="F28" s="58">
        <f t="shared" si="28"/>
        <v>0</v>
      </c>
      <c r="G28" s="94"/>
      <c r="H28" s="17">
        <f>VLOOKUP($B28,Paramètres!$C$7:$F$55,$C$6,FALSE)</f>
        <v>20</v>
      </c>
      <c r="I28" s="91">
        <f t="shared" si="0"/>
        <v>0</v>
      </c>
      <c r="J28" s="55"/>
      <c r="K28" s="17">
        <f>VLOOKUP($B28,Paramètres!$C$7:$F$55,$C$6,FALSE)</f>
        <v>20</v>
      </c>
      <c r="L28" s="58">
        <f t="shared" si="1"/>
        <v>0</v>
      </c>
      <c r="M28" s="94"/>
      <c r="N28" s="17">
        <f>VLOOKUP($B28,Paramètres!$C$7:$F$55,$C$6,FALSE)</f>
        <v>20</v>
      </c>
      <c r="O28" s="91">
        <f t="shared" si="2"/>
        <v>0</v>
      </c>
      <c r="P28" s="55"/>
      <c r="Q28" s="17">
        <f>VLOOKUP($B28,Paramètres!$C$7:$F$55,$C$6,FALSE)</f>
        <v>20</v>
      </c>
      <c r="R28" s="58">
        <f t="shared" si="3"/>
        <v>0</v>
      </c>
      <c r="S28" s="94"/>
      <c r="T28" s="17">
        <f>VLOOKUP($B28,Paramètres!$C$7:$F$55,$C$6,FALSE)</f>
        <v>20</v>
      </c>
      <c r="U28" s="91">
        <f t="shared" si="4"/>
        <v>0</v>
      </c>
      <c r="V28" s="55"/>
      <c r="W28" s="17">
        <f>VLOOKUP($B28,Paramètres!$C$7:$F$55,$C$6,FALSE)</f>
        <v>20</v>
      </c>
      <c r="X28" s="58">
        <f t="shared" si="5"/>
        <v>0</v>
      </c>
      <c r="Y28" s="94"/>
      <c r="Z28" s="17">
        <f>VLOOKUP($B28,Paramètres!$C$7:$F$55,$C$6,FALSE)</f>
        <v>20</v>
      </c>
      <c r="AA28" s="91">
        <f t="shared" si="6"/>
        <v>0</v>
      </c>
      <c r="AB28" s="55"/>
      <c r="AC28" s="17">
        <f>VLOOKUP($B28,Paramètres!$C$7:$F$55,$C$6,FALSE)</f>
        <v>20</v>
      </c>
      <c r="AD28" s="58">
        <f t="shared" si="7"/>
        <v>0</v>
      </c>
      <c r="AE28" s="94"/>
      <c r="AF28" s="17">
        <f>VLOOKUP($B28,Paramètres!$C$7:$F$55,$C$6,FALSE)</f>
        <v>20</v>
      </c>
      <c r="AG28" s="91">
        <f t="shared" si="8"/>
        <v>0</v>
      </c>
      <c r="AH28" s="55"/>
      <c r="AI28" s="17">
        <f>VLOOKUP($B28,Paramètres!$C$7:$F$55,$C$6,FALSE)</f>
        <v>20</v>
      </c>
      <c r="AJ28" s="58">
        <f t="shared" si="9"/>
        <v>0</v>
      </c>
      <c r="AK28" s="94"/>
      <c r="AL28" s="17">
        <f>VLOOKUP($B28,Paramètres!$C$7:$F$55,$C$6,FALSE)</f>
        <v>20</v>
      </c>
      <c r="AM28" s="58">
        <f t="shared" si="10"/>
        <v>0</v>
      </c>
      <c r="AN28" s="19">
        <f t="shared" si="40"/>
        <v>0</v>
      </c>
      <c r="AO28" s="17">
        <f>VLOOKUP($B28,Paramètres!$C$7:$F$55,$C$6,FALSE)</f>
        <v>20</v>
      </c>
      <c r="AP28" s="66">
        <f t="shared" si="41"/>
        <v>0</v>
      </c>
    </row>
    <row r="29" spans="2:42" ht="18.75" customHeight="1" x14ac:dyDescent="0.25">
      <c r="B29" s="19" t="str">
        <f>Paramètres!C19</f>
        <v>Avenant contrat spécifique</v>
      </c>
      <c r="C29" s="18" t="str">
        <f t="shared" si="11"/>
        <v/>
      </c>
      <c r="D29" s="75"/>
      <c r="E29" s="77">
        <f>VLOOKUP($B29,Paramètres!$C$7:$F$55,$C$6,FALSE)</f>
        <v>0</v>
      </c>
      <c r="F29" s="58">
        <f t="shared" si="28"/>
        <v>0</v>
      </c>
      <c r="G29" s="94"/>
      <c r="H29" s="77">
        <f>VLOOKUP($B29,Paramètres!$C$7:$F$55,$C$6,FALSE)</f>
        <v>0</v>
      </c>
      <c r="I29" s="91">
        <f t="shared" si="0"/>
        <v>0</v>
      </c>
      <c r="J29" s="55"/>
      <c r="K29" s="77">
        <f>VLOOKUP($B29,Paramètres!$C$7:$F$55,$C$6,FALSE)</f>
        <v>0</v>
      </c>
      <c r="L29" s="58">
        <f t="shared" si="1"/>
        <v>0</v>
      </c>
      <c r="M29" s="94"/>
      <c r="N29" s="77">
        <f>VLOOKUP($B29,Paramètres!$C$7:$F$55,$C$6,FALSE)</f>
        <v>0</v>
      </c>
      <c r="O29" s="91">
        <f t="shared" si="2"/>
        <v>0</v>
      </c>
      <c r="P29" s="55"/>
      <c r="Q29" s="77">
        <f>VLOOKUP($B29,Paramètres!$C$7:$F$55,$C$6,FALSE)</f>
        <v>0</v>
      </c>
      <c r="R29" s="58">
        <f t="shared" si="3"/>
        <v>0</v>
      </c>
      <c r="S29" s="94"/>
      <c r="T29" s="77">
        <f>VLOOKUP($B29,Paramètres!$C$7:$F$55,$C$6,FALSE)</f>
        <v>0</v>
      </c>
      <c r="U29" s="91">
        <f t="shared" si="4"/>
        <v>0</v>
      </c>
      <c r="V29" s="55"/>
      <c r="W29" s="77">
        <f>VLOOKUP($B29,Paramètres!$C$7:$F$55,$C$6,FALSE)</f>
        <v>0</v>
      </c>
      <c r="X29" s="58">
        <f t="shared" si="5"/>
        <v>0</v>
      </c>
      <c r="Y29" s="94"/>
      <c r="Z29" s="77">
        <f>VLOOKUP($B29,Paramètres!$C$7:$F$55,$C$6,FALSE)</f>
        <v>0</v>
      </c>
      <c r="AA29" s="91">
        <f t="shared" si="6"/>
        <v>0</v>
      </c>
      <c r="AB29" s="55"/>
      <c r="AC29" s="77">
        <f>VLOOKUP($B29,Paramètres!$C$7:$F$55,$C$6,FALSE)</f>
        <v>0</v>
      </c>
      <c r="AD29" s="58">
        <f t="shared" si="7"/>
        <v>0</v>
      </c>
      <c r="AE29" s="94"/>
      <c r="AF29" s="77">
        <f>VLOOKUP($B29,Paramètres!$C$7:$F$55,$C$6,FALSE)</f>
        <v>0</v>
      </c>
      <c r="AG29" s="91">
        <f t="shared" si="8"/>
        <v>0</v>
      </c>
      <c r="AH29" s="55"/>
      <c r="AI29" s="77">
        <f>VLOOKUP($B29,Paramètres!$C$7:$F$55,$C$6,FALSE)</f>
        <v>0</v>
      </c>
      <c r="AJ29" s="58">
        <f t="shared" si="9"/>
        <v>0</v>
      </c>
      <c r="AK29" s="94"/>
      <c r="AL29" s="77">
        <f>VLOOKUP($B29,Paramètres!$C$7:$F$55,$C$6,FALSE)</f>
        <v>0</v>
      </c>
      <c r="AM29" s="58">
        <f t="shared" si="10"/>
        <v>0</v>
      </c>
      <c r="AN29" s="19">
        <f t="shared" si="40"/>
        <v>0</v>
      </c>
      <c r="AO29" s="17">
        <f>VLOOKUP($B29,Paramètres!$C$7:$F$55,$C$6,FALSE)</f>
        <v>0</v>
      </c>
      <c r="AP29" s="66">
        <f t="shared" si="41"/>
        <v>0</v>
      </c>
    </row>
    <row r="30" spans="2:42" ht="18.75" customHeight="1" x14ac:dyDescent="0.25">
      <c r="B30" s="19" t="str">
        <f>Paramètres!C20</f>
        <v>Contrat CERFA appentissage</v>
      </c>
      <c r="C30" s="18" t="str">
        <f t="shared" si="11"/>
        <v/>
      </c>
      <c r="D30" s="75"/>
      <c r="E30" s="17">
        <f>VLOOKUP($B30,Paramètres!$C$7:$F$55,$C$6,FALSE)</f>
        <v>45</v>
      </c>
      <c r="F30" s="58">
        <f t="shared" si="28"/>
        <v>0</v>
      </c>
      <c r="G30" s="94"/>
      <c r="H30" s="17">
        <f>VLOOKUP($B30,Paramètres!$C$7:$F$55,$C$6,FALSE)</f>
        <v>45</v>
      </c>
      <c r="I30" s="91">
        <f t="shared" si="0"/>
        <v>0</v>
      </c>
      <c r="J30" s="55"/>
      <c r="K30" s="17">
        <f>VLOOKUP($B30,Paramètres!$C$7:$F$55,$C$6,FALSE)</f>
        <v>45</v>
      </c>
      <c r="L30" s="58">
        <f t="shared" si="1"/>
        <v>0</v>
      </c>
      <c r="M30" s="94"/>
      <c r="N30" s="17">
        <f>VLOOKUP($B30,Paramètres!$C$7:$F$55,$C$6,FALSE)</f>
        <v>45</v>
      </c>
      <c r="O30" s="91">
        <f t="shared" si="2"/>
        <v>0</v>
      </c>
      <c r="P30" s="55"/>
      <c r="Q30" s="17">
        <f>VLOOKUP($B30,Paramètres!$C$7:$F$55,$C$6,FALSE)</f>
        <v>45</v>
      </c>
      <c r="R30" s="58">
        <f t="shared" si="3"/>
        <v>0</v>
      </c>
      <c r="S30" s="94"/>
      <c r="T30" s="17">
        <f>VLOOKUP($B30,Paramètres!$C$7:$F$55,$C$6,FALSE)</f>
        <v>45</v>
      </c>
      <c r="U30" s="91">
        <f t="shared" si="4"/>
        <v>0</v>
      </c>
      <c r="V30" s="55"/>
      <c r="W30" s="17">
        <f>VLOOKUP($B30,Paramètres!$C$7:$F$55,$C$6,FALSE)</f>
        <v>45</v>
      </c>
      <c r="X30" s="58">
        <f t="shared" si="5"/>
        <v>0</v>
      </c>
      <c r="Y30" s="94"/>
      <c r="Z30" s="17">
        <f>VLOOKUP($B30,Paramètres!$C$7:$F$55,$C$6,FALSE)</f>
        <v>45</v>
      </c>
      <c r="AA30" s="91">
        <f t="shared" si="6"/>
        <v>0</v>
      </c>
      <c r="AB30" s="55"/>
      <c r="AC30" s="17">
        <f>VLOOKUP($B30,Paramètres!$C$7:$F$55,$C$6,FALSE)</f>
        <v>45</v>
      </c>
      <c r="AD30" s="58">
        <f t="shared" si="7"/>
        <v>0</v>
      </c>
      <c r="AE30" s="94"/>
      <c r="AF30" s="17">
        <f>VLOOKUP($B30,Paramètres!$C$7:$F$55,$C$6,FALSE)</f>
        <v>45</v>
      </c>
      <c r="AG30" s="91">
        <f t="shared" si="8"/>
        <v>0</v>
      </c>
      <c r="AH30" s="55"/>
      <c r="AI30" s="17">
        <f>VLOOKUP($B30,Paramètres!$C$7:$F$55,$C$6,FALSE)</f>
        <v>45</v>
      </c>
      <c r="AJ30" s="58">
        <f t="shared" si="9"/>
        <v>0</v>
      </c>
      <c r="AK30" s="94"/>
      <c r="AL30" s="17">
        <f>VLOOKUP($B30,Paramètres!$C$7:$F$55,$C$6,FALSE)</f>
        <v>45</v>
      </c>
      <c r="AM30" s="58">
        <f t="shared" si="10"/>
        <v>0</v>
      </c>
      <c r="AN30" s="19">
        <f t="shared" si="40"/>
        <v>0</v>
      </c>
      <c r="AO30" s="17">
        <f>VLOOKUP($B30,Paramètres!$C$7:$F$55,$C$6,FALSE)</f>
        <v>45</v>
      </c>
      <c r="AP30" s="66">
        <f t="shared" si="41"/>
        <v>0</v>
      </c>
    </row>
    <row r="31" spans="2:42" ht="18.75" customHeight="1" x14ac:dyDescent="0.25">
      <c r="B31" s="19" t="str">
        <f>Paramètres!C21</f>
        <v>Constat de rupture à l'amiable CDD</v>
      </c>
      <c r="C31" s="18" t="str">
        <f t="shared" si="11"/>
        <v/>
      </c>
      <c r="D31" s="75"/>
      <c r="E31" s="17">
        <f>VLOOKUP($B31,Paramètres!$C$7:$F$55,$C$6,FALSE)</f>
        <v>30</v>
      </c>
      <c r="F31" s="58">
        <f t="shared" si="28"/>
        <v>0</v>
      </c>
      <c r="G31" s="94"/>
      <c r="H31" s="17">
        <f>VLOOKUP($B31,Paramètres!$C$7:$F$55,$C$6,FALSE)</f>
        <v>30</v>
      </c>
      <c r="I31" s="91">
        <f t="shared" si="0"/>
        <v>0</v>
      </c>
      <c r="J31" s="55"/>
      <c r="K31" s="17">
        <f>VLOOKUP($B31,Paramètres!$C$7:$F$55,$C$6,FALSE)</f>
        <v>30</v>
      </c>
      <c r="L31" s="58">
        <f t="shared" si="1"/>
        <v>0</v>
      </c>
      <c r="M31" s="94"/>
      <c r="N31" s="17">
        <f>VLOOKUP($B31,Paramètres!$C$7:$F$55,$C$6,FALSE)</f>
        <v>30</v>
      </c>
      <c r="O31" s="91">
        <f t="shared" si="2"/>
        <v>0</v>
      </c>
      <c r="P31" s="55"/>
      <c r="Q31" s="17">
        <f>VLOOKUP($B31,Paramètres!$C$7:$F$55,$C$6,FALSE)</f>
        <v>30</v>
      </c>
      <c r="R31" s="58">
        <f t="shared" si="3"/>
        <v>0</v>
      </c>
      <c r="S31" s="94"/>
      <c r="T31" s="17">
        <f>VLOOKUP($B31,Paramètres!$C$7:$F$55,$C$6,FALSE)</f>
        <v>30</v>
      </c>
      <c r="U31" s="91">
        <f t="shared" si="4"/>
        <v>0</v>
      </c>
      <c r="V31" s="55"/>
      <c r="W31" s="17">
        <f>VLOOKUP($B31,Paramètres!$C$7:$F$55,$C$6,FALSE)</f>
        <v>30</v>
      </c>
      <c r="X31" s="58">
        <f t="shared" si="5"/>
        <v>0</v>
      </c>
      <c r="Y31" s="94"/>
      <c r="Z31" s="17">
        <f>VLOOKUP($B31,Paramètres!$C$7:$F$55,$C$6,FALSE)</f>
        <v>30</v>
      </c>
      <c r="AA31" s="91">
        <f t="shared" si="6"/>
        <v>0</v>
      </c>
      <c r="AB31" s="55"/>
      <c r="AC31" s="17">
        <f>VLOOKUP($B31,Paramètres!$C$7:$F$55,$C$6,FALSE)</f>
        <v>30</v>
      </c>
      <c r="AD31" s="58">
        <f t="shared" si="7"/>
        <v>0</v>
      </c>
      <c r="AE31" s="94"/>
      <c r="AF31" s="17">
        <f>VLOOKUP($B31,Paramètres!$C$7:$F$55,$C$6,FALSE)</f>
        <v>30</v>
      </c>
      <c r="AG31" s="91">
        <f t="shared" si="8"/>
        <v>0</v>
      </c>
      <c r="AH31" s="55"/>
      <c r="AI31" s="17">
        <f>VLOOKUP($B31,Paramètres!$C$7:$F$55,$C$6,FALSE)</f>
        <v>30</v>
      </c>
      <c r="AJ31" s="58">
        <f t="shared" si="9"/>
        <v>0</v>
      </c>
      <c r="AK31" s="94"/>
      <c r="AL31" s="17">
        <f>VLOOKUP($B31,Paramètres!$C$7:$F$55,$C$6,FALSE)</f>
        <v>30</v>
      </c>
      <c r="AM31" s="58">
        <f t="shared" si="10"/>
        <v>0</v>
      </c>
      <c r="AN31" s="19">
        <f t="shared" si="40"/>
        <v>0</v>
      </c>
      <c r="AO31" s="17">
        <f>VLOOKUP($B31,Paramètres!$C$7:$F$55,$C$6,FALSE)</f>
        <v>30</v>
      </c>
      <c r="AP31" s="66">
        <f t="shared" si="41"/>
        <v>0</v>
      </c>
    </row>
    <row r="32" spans="2:42" ht="18.75" customHeight="1" x14ac:dyDescent="0.25">
      <c r="B32" s="19" t="str">
        <f>Paramètres!C22</f>
        <v>Rupture contrat d'apprentissage</v>
      </c>
      <c r="C32" s="18" t="str">
        <f t="shared" si="11"/>
        <v/>
      </c>
      <c r="D32" s="75"/>
      <c r="E32" s="17">
        <f>VLOOKUP($B32,Paramètres!$C$7:$F$55,$C$6,FALSE)</f>
        <v>30</v>
      </c>
      <c r="F32" s="58">
        <f t="shared" si="28"/>
        <v>0</v>
      </c>
      <c r="G32" s="94"/>
      <c r="H32" s="17">
        <f>VLOOKUP($B32,Paramètres!$C$7:$F$55,$C$6,FALSE)</f>
        <v>30</v>
      </c>
      <c r="I32" s="91">
        <f t="shared" si="0"/>
        <v>0</v>
      </c>
      <c r="J32" s="55"/>
      <c r="K32" s="17">
        <f>VLOOKUP($B32,Paramètres!$C$7:$F$55,$C$6,FALSE)</f>
        <v>30</v>
      </c>
      <c r="L32" s="58">
        <f t="shared" si="1"/>
        <v>0</v>
      </c>
      <c r="M32" s="94"/>
      <c r="N32" s="17">
        <f>VLOOKUP($B32,Paramètres!$C$7:$F$55,$C$6,FALSE)</f>
        <v>30</v>
      </c>
      <c r="O32" s="91">
        <f t="shared" si="2"/>
        <v>0</v>
      </c>
      <c r="P32" s="55"/>
      <c r="Q32" s="17">
        <f>VLOOKUP($B32,Paramètres!$C$7:$F$55,$C$6,FALSE)</f>
        <v>30</v>
      </c>
      <c r="R32" s="58">
        <f t="shared" si="3"/>
        <v>0</v>
      </c>
      <c r="S32" s="94"/>
      <c r="T32" s="17">
        <f>VLOOKUP($B32,Paramètres!$C$7:$F$55,$C$6,FALSE)</f>
        <v>30</v>
      </c>
      <c r="U32" s="91">
        <f t="shared" si="4"/>
        <v>0</v>
      </c>
      <c r="V32" s="55"/>
      <c r="W32" s="17">
        <f>VLOOKUP($B32,Paramètres!$C$7:$F$55,$C$6,FALSE)</f>
        <v>30</v>
      </c>
      <c r="X32" s="58">
        <f t="shared" si="5"/>
        <v>0</v>
      </c>
      <c r="Y32" s="94"/>
      <c r="Z32" s="17">
        <f>VLOOKUP($B32,Paramètres!$C$7:$F$55,$C$6,FALSE)</f>
        <v>30</v>
      </c>
      <c r="AA32" s="91">
        <f t="shared" si="6"/>
        <v>0</v>
      </c>
      <c r="AB32" s="55"/>
      <c r="AC32" s="17">
        <f>VLOOKUP($B32,Paramètres!$C$7:$F$55,$C$6,FALSE)</f>
        <v>30</v>
      </c>
      <c r="AD32" s="58">
        <f t="shared" si="7"/>
        <v>0</v>
      </c>
      <c r="AE32" s="94"/>
      <c r="AF32" s="17">
        <f>VLOOKUP($B32,Paramètres!$C$7:$F$55,$C$6,FALSE)</f>
        <v>30</v>
      </c>
      <c r="AG32" s="91">
        <f t="shared" si="8"/>
        <v>0</v>
      </c>
      <c r="AH32" s="55"/>
      <c r="AI32" s="17">
        <f>VLOOKUP($B32,Paramètres!$C$7:$F$55,$C$6,FALSE)</f>
        <v>30</v>
      </c>
      <c r="AJ32" s="58">
        <f t="shared" si="9"/>
        <v>0</v>
      </c>
      <c r="AK32" s="94"/>
      <c r="AL32" s="17">
        <f>VLOOKUP($B32,Paramètres!$C$7:$F$55,$C$6,FALSE)</f>
        <v>30</v>
      </c>
      <c r="AM32" s="58">
        <f t="shared" si="10"/>
        <v>0</v>
      </c>
      <c r="AN32" s="19">
        <f t="shared" si="40"/>
        <v>0</v>
      </c>
      <c r="AO32" s="17">
        <f>VLOOKUP($B32,Paramètres!$C$7:$F$55,$C$6,FALSE)</f>
        <v>30</v>
      </c>
      <c r="AP32" s="66">
        <f t="shared" si="41"/>
        <v>0</v>
      </c>
    </row>
    <row r="33" spans="2:42" ht="18.75" customHeight="1" x14ac:dyDescent="0.25">
      <c r="B33" s="21" t="str">
        <f>Paramètres!C23</f>
        <v>Documents de fin de contrat</v>
      </c>
      <c r="C33" s="31" t="str">
        <f t="shared" si="11"/>
        <v/>
      </c>
      <c r="D33" s="76"/>
      <c r="E33" s="22">
        <f>VLOOKUP($B33,Paramètres!$C$7:$F$55,$C$6,FALSE)</f>
        <v>22</v>
      </c>
      <c r="F33" s="59">
        <f t="shared" si="28"/>
        <v>0</v>
      </c>
      <c r="G33" s="95"/>
      <c r="H33" s="22">
        <f>VLOOKUP($B33,Paramètres!$C$7:$F$55,$C$6,FALSE)</f>
        <v>22</v>
      </c>
      <c r="I33" s="92">
        <f t="shared" si="0"/>
        <v>0</v>
      </c>
      <c r="J33" s="56"/>
      <c r="K33" s="22">
        <f>VLOOKUP($B33,Paramètres!$C$7:$F$55,$C$6,FALSE)</f>
        <v>22</v>
      </c>
      <c r="L33" s="59">
        <f t="shared" si="1"/>
        <v>0</v>
      </c>
      <c r="M33" s="95"/>
      <c r="N33" s="22">
        <f>VLOOKUP($B33,Paramètres!$C$7:$F$55,$C$6,FALSE)</f>
        <v>22</v>
      </c>
      <c r="O33" s="92">
        <f t="shared" si="2"/>
        <v>0</v>
      </c>
      <c r="P33" s="56"/>
      <c r="Q33" s="22">
        <f>VLOOKUP($B33,Paramètres!$C$7:$F$55,$C$6,FALSE)</f>
        <v>22</v>
      </c>
      <c r="R33" s="59">
        <f t="shared" si="3"/>
        <v>0</v>
      </c>
      <c r="S33" s="95"/>
      <c r="T33" s="22">
        <f>VLOOKUP($B33,Paramètres!$C$7:$F$55,$C$6,FALSE)</f>
        <v>22</v>
      </c>
      <c r="U33" s="92">
        <f t="shared" si="4"/>
        <v>0</v>
      </c>
      <c r="V33" s="56"/>
      <c r="W33" s="22">
        <f>VLOOKUP($B33,Paramètres!$C$7:$F$55,$C$6,FALSE)</f>
        <v>22</v>
      </c>
      <c r="X33" s="59">
        <f t="shared" si="5"/>
        <v>0</v>
      </c>
      <c r="Y33" s="95"/>
      <c r="Z33" s="22">
        <f>VLOOKUP($B33,Paramètres!$C$7:$F$55,$C$6,FALSE)</f>
        <v>22</v>
      </c>
      <c r="AA33" s="92">
        <f t="shared" si="6"/>
        <v>0</v>
      </c>
      <c r="AB33" s="56"/>
      <c r="AC33" s="22">
        <f>VLOOKUP($B33,Paramètres!$C$7:$F$55,$C$6,FALSE)</f>
        <v>22</v>
      </c>
      <c r="AD33" s="59">
        <f t="shared" si="7"/>
        <v>0</v>
      </c>
      <c r="AE33" s="95"/>
      <c r="AF33" s="22">
        <f>VLOOKUP($B33,Paramètres!$C$7:$F$55,$C$6,FALSE)</f>
        <v>22</v>
      </c>
      <c r="AG33" s="92">
        <f t="shared" si="8"/>
        <v>0</v>
      </c>
      <c r="AH33" s="56"/>
      <c r="AI33" s="22">
        <f>VLOOKUP($B33,Paramètres!$C$7:$F$55,$C$6,FALSE)</f>
        <v>22</v>
      </c>
      <c r="AJ33" s="59">
        <f t="shared" si="9"/>
        <v>0</v>
      </c>
      <c r="AK33" s="95"/>
      <c r="AL33" s="22">
        <f>VLOOKUP($B33,Paramètres!$C$7:$F$55,$C$6,FALSE)</f>
        <v>22</v>
      </c>
      <c r="AM33" s="59">
        <f t="shared" si="10"/>
        <v>0</v>
      </c>
      <c r="AN33" s="21">
        <f t="shared" si="40"/>
        <v>0</v>
      </c>
      <c r="AO33" s="22">
        <f>VLOOKUP($B33,Paramètres!$C$7:$F$55,$C$6,FALSE)</f>
        <v>22</v>
      </c>
      <c r="AP33" s="67">
        <f t="shared" si="41"/>
        <v>0</v>
      </c>
    </row>
    <row r="34" spans="2:42" ht="18.75" customHeight="1" x14ac:dyDescent="0.25">
      <c r="B34" s="20" t="str">
        <f>Paramètres!C24</f>
        <v>Déclaration accident de travail</v>
      </c>
      <c r="C34" s="30" t="str">
        <f t="shared" si="11"/>
        <v/>
      </c>
      <c r="D34" s="54"/>
      <c r="E34" s="16">
        <f>VLOOKUP($B34,Paramètres!$C$7:$F$55,$C$6,FALSE)</f>
        <v>30</v>
      </c>
      <c r="F34" s="57">
        <f t="shared" si="28"/>
        <v>0</v>
      </c>
      <c r="G34" s="89"/>
      <c r="H34" s="16">
        <f>VLOOKUP($B34,Paramètres!$C$7:$F$55,$C$6,FALSE)</f>
        <v>30</v>
      </c>
      <c r="I34" s="90">
        <f t="shared" si="0"/>
        <v>0</v>
      </c>
      <c r="J34" s="88"/>
      <c r="K34" s="16">
        <f>VLOOKUP($B34,Paramètres!$C$7:$F$55,$C$6,FALSE)</f>
        <v>30</v>
      </c>
      <c r="L34" s="57">
        <f t="shared" si="1"/>
        <v>0</v>
      </c>
      <c r="M34" s="89"/>
      <c r="N34" s="16">
        <f>VLOOKUP($B34,Paramètres!$C$7:$F$55,$C$6,FALSE)</f>
        <v>30</v>
      </c>
      <c r="O34" s="90">
        <f t="shared" si="2"/>
        <v>0</v>
      </c>
      <c r="P34" s="88"/>
      <c r="Q34" s="16">
        <f>VLOOKUP($B34,Paramètres!$C$7:$F$55,$C$6,FALSE)</f>
        <v>30</v>
      </c>
      <c r="R34" s="57">
        <f t="shared" si="3"/>
        <v>0</v>
      </c>
      <c r="S34" s="89"/>
      <c r="T34" s="16">
        <f>VLOOKUP($B34,Paramètres!$C$7:$F$55,$C$6,FALSE)</f>
        <v>30</v>
      </c>
      <c r="U34" s="90">
        <f t="shared" si="4"/>
        <v>0</v>
      </c>
      <c r="V34" s="88"/>
      <c r="W34" s="16">
        <f>VLOOKUP($B34,Paramètres!$C$7:$F$55,$C$6,FALSE)</f>
        <v>30</v>
      </c>
      <c r="X34" s="57">
        <f t="shared" si="5"/>
        <v>0</v>
      </c>
      <c r="Y34" s="89"/>
      <c r="Z34" s="16">
        <f>VLOOKUP($B34,Paramètres!$C$7:$F$55,$C$6,FALSE)</f>
        <v>30</v>
      </c>
      <c r="AA34" s="90">
        <f t="shared" si="6"/>
        <v>0</v>
      </c>
      <c r="AB34" s="88"/>
      <c r="AC34" s="16">
        <f>VLOOKUP($B34,Paramètres!$C$7:$F$55,$C$6,FALSE)</f>
        <v>30</v>
      </c>
      <c r="AD34" s="57">
        <f t="shared" si="7"/>
        <v>0</v>
      </c>
      <c r="AE34" s="89"/>
      <c r="AF34" s="16">
        <f>VLOOKUP($B34,Paramètres!$C$7:$F$55,$C$6,FALSE)</f>
        <v>30</v>
      </c>
      <c r="AG34" s="90">
        <f t="shared" si="8"/>
        <v>0</v>
      </c>
      <c r="AH34" s="88"/>
      <c r="AI34" s="16">
        <f>VLOOKUP($B34,Paramètres!$C$7:$F$55,$C$6,FALSE)</f>
        <v>30</v>
      </c>
      <c r="AJ34" s="57">
        <f t="shared" si="9"/>
        <v>0</v>
      </c>
      <c r="AK34" s="89"/>
      <c r="AL34" s="16">
        <f>VLOOKUP($B34,Paramètres!$C$7:$F$55,$C$6,FALSE)</f>
        <v>30</v>
      </c>
      <c r="AM34" s="57">
        <f t="shared" si="10"/>
        <v>0</v>
      </c>
      <c r="AN34" s="20">
        <f t="shared" si="40"/>
        <v>0</v>
      </c>
      <c r="AO34" s="16">
        <f>VLOOKUP($B34,Paramètres!$C$7:$F$55,$C$6,FALSE)</f>
        <v>30</v>
      </c>
      <c r="AP34" s="69">
        <f t="shared" si="41"/>
        <v>0</v>
      </c>
    </row>
    <row r="35" spans="2:42" ht="18.75" customHeight="1" x14ac:dyDescent="0.25">
      <c r="B35" s="21" t="str">
        <f>Paramètres!C25</f>
        <v>DSN évenementielle</v>
      </c>
      <c r="C35" s="31" t="str">
        <f t="shared" si="11"/>
        <v/>
      </c>
      <c r="D35" s="76"/>
      <c r="E35" s="22">
        <f>VLOOKUP($B35,Paramètres!$C$7:$F$55,$C$6,FALSE)</f>
        <v>7</v>
      </c>
      <c r="F35" s="59">
        <f t="shared" si="28"/>
        <v>0</v>
      </c>
      <c r="G35" s="95"/>
      <c r="H35" s="22">
        <f>VLOOKUP($B35,Paramètres!$C$7:$F$55,$C$6,FALSE)</f>
        <v>7</v>
      </c>
      <c r="I35" s="92">
        <f t="shared" si="0"/>
        <v>0</v>
      </c>
      <c r="J35" s="56"/>
      <c r="K35" s="22">
        <f>VLOOKUP($B35,Paramètres!$C$7:$F$55,$C$6,FALSE)</f>
        <v>7</v>
      </c>
      <c r="L35" s="59">
        <f t="shared" si="1"/>
        <v>0</v>
      </c>
      <c r="M35" s="95"/>
      <c r="N35" s="22">
        <f>VLOOKUP($B35,Paramètres!$C$7:$F$55,$C$6,FALSE)</f>
        <v>7</v>
      </c>
      <c r="O35" s="92">
        <f t="shared" si="2"/>
        <v>0</v>
      </c>
      <c r="P35" s="56"/>
      <c r="Q35" s="22">
        <f>VLOOKUP($B35,Paramètres!$C$7:$F$55,$C$6,FALSE)</f>
        <v>7</v>
      </c>
      <c r="R35" s="59">
        <f t="shared" si="3"/>
        <v>0</v>
      </c>
      <c r="S35" s="95"/>
      <c r="T35" s="22">
        <f>VLOOKUP($B35,Paramètres!$C$7:$F$55,$C$6,FALSE)</f>
        <v>7</v>
      </c>
      <c r="U35" s="92">
        <f t="shared" si="4"/>
        <v>0</v>
      </c>
      <c r="V35" s="56"/>
      <c r="W35" s="22">
        <f>VLOOKUP($B35,Paramètres!$C$7:$F$55,$C$6,FALSE)</f>
        <v>7</v>
      </c>
      <c r="X35" s="59">
        <f t="shared" si="5"/>
        <v>0</v>
      </c>
      <c r="Y35" s="95"/>
      <c r="Z35" s="22">
        <f>VLOOKUP($B35,Paramètres!$C$7:$F$55,$C$6,FALSE)</f>
        <v>7</v>
      </c>
      <c r="AA35" s="92">
        <f t="shared" si="6"/>
        <v>0</v>
      </c>
      <c r="AB35" s="56"/>
      <c r="AC35" s="22">
        <f>VLOOKUP($B35,Paramètres!$C$7:$F$55,$C$6,FALSE)</f>
        <v>7</v>
      </c>
      <c r="AD35" s="59">
        <f t="shared" si="7"/>
        <v>0</v>
      </c>
      <c r="AE35" s="95"/>
      <c r="AF35" s="22">
        <f>VLOOKUP($B35,Paramètres!$C$7:$F$55,$C$6,FALSE)</f>
        <v>7</v>
      </c>
      <c r="AG35" s="92">
        <f t="shared" si="8"/>
        <v>0</v>
      </c>
      <c r="AH35" s="56"/>
      <c r="AI35" s="22">
        <f>VLOOKUP($B35,Paramètres!$C$7:$F$55,$C$6,FALSE)</f>
        <v>7</v>
      </c>
      <c r="AJ35" s="59">
        <f t="shared" si="9"/>
        <v>0</v>
      </c>
      <c r="AK35" s="95"/>
      <c r="AL35" s="22">
        <f>VLOOKUP($B35,Paramètres!$C$7:$F$55,$C$6,FALSE)</f>
        <v>7</v>
      </c>
      <c r="AM35" s="59">
        <f t="shared" si="10"/>
        <v>0</v>
      </c>
      <c r="AN35" s="21">
        <f t="shared" si="40"/>
        <v>0</v>
      </c>
      <c r="AO35" s="22">
        <f>VLOOKUP($B35,Paramètres!$C$7:$F$55,$C$6,FALSE)</f>
        <v>7</v>
      </c>
      <c r="AP35" s="67">
        <f t="shared" si="41"/>
        <v>0</v>
      </c>
    </row>
    <row r="36" spans="2:42" ht="18.75" customHeight="1" x14ac:dyDescent="0.25">
      <c r="B36" s="20" t="str">
        <f>Paramètres!C26</f>
        <v>Avenant de renouvell. périoade essai</v>
      </c>
      <c r="C36" s="30" t="str">
        <f t="shared" si="11"/>
        <v/>
      </c>
      <c r="D36" s="54"/>
      <c r="E36" s="16">
        <f>VLOOKUP($B36,Paramètres!$C$7:$F$55,$C$6,FALSE)</f>
        <v>20</v>
      </c>
      <c r="F36" s="57">
        <f t="shared" si="28"/>
        <v>0</v>
      </c>
      <c r="G36" s="89"/>
      <c r="H36" s="16">
        <f>VLOOKUP($B36,Paramètres!$C$7:$F$55,$C$6,FALSE)</f>
        <v>20</v>
      </c>
      <c r="I36" s="90">
        <f t="shared" si="0"/>
        <v>0</v>
      </c>
      <c r="J36" s="88"/>
      <c r="K36" s="16">
        <f>VLOOKUP($B36,Paramètres!$C$7:$F$55,$C$6,FALSE)</f>
        <v>20</v>
      </c>
      <c r="L36" s="57">
        <f t="shared" si="1"/>
        <v>0</v>
      </c>
      <c r="M36" s="89"/>
      <c r="N36" s="16">
        <f>VLOOKUP($B36,Paramètres!$C$7:$F$55,$C$6,FALSE)</f>
        <v>20</v>
      </c>
      <c r="O36" s="90">
        <f t="shared" si="2"/>
        <v>0</v>
      </c>
      <c r="P36" s="88"/>
      <c r="Q36" s="16">
        <f>VLOOKUP($B36,Paramètres!$C$7:$F$55,$C$6,FALSE)</f>
        <v>20</v>
      </c>
      <c r="R36" s="57">
        <f t="shared" si="3"/>
        <v>0</v>
      </c>
      <c r="S36" s="89"/>
      <c r="T36" s="16">
        <f>VLOOKUP($B36,Paramètres!$C$7:$F$55,$C$6,FALSE)</f>
        <v>20</v>
      </c>
      <c r="U36" s="90">
        <f t="shared" si="4"/>
        <v>0</v>
      </c>
      <c r="V36" s="88"/>
      <c r="W36" s="16">
        <f>VLOOKUP($B36,Paramètres!$C$7:$F$55,$C$6,FALSE)</f>
        <v>20</v>
      </c>
      <c r="X36" s="57">
        <f t="shared" si="5"/>
        <v>0</v>
      </c>
      <c r="Y36" s="89"/>
      <c r="Z36" s="16">
        <f>VLOOKUP($B36,Paramètres!$C$7:$F$55,$C$6,FALSE)</f>
        <v>20</v>
      </c>
      <c r="AA36" s="90">
        <f t="shared" si="6"/>
        <v>0</v>
      </c>
      <c r="AB36" s="88"/>
      <c r="AC36" s="16">
        <f>VLOOKUP($B36,Paramètres!$C$7:$F$55,$C$6,FALSE)</f>
        <v>20</v>
      </c>
      <c r="AD36" s="57">
        <f t="shared" si="7"/>
        <v>0</v>
      </c>
      <c r="AE36" s="89"/>
      <c r="AF36" s="16">
        <f>VLOOKUP($B36,Paramètres!$C$7:$F$55,$C$6,FALSE)</f>
        <v>20</v>
      </c>
      <c r="AG36" s="90">
        <f t="shared" si="8"/>
        <v>0</v>
      </c>
      <c r="AH36" s="88"/>
      <c r="AI36" s="16">
        <f>VLOOKUP($B36,Paramètres!$C$7:$F$55,$C$6,FALSE)</f>
        <v>20</v>
      </c>
      <c r="AJ36" s="57">
        <f t="shared" si="9"/>
        <v>0</v>
      </c>
      <c r="AK36" s="89"/>
      <c r="AL36" s="16">
        <f>VLOOKUP($B36,Paramètres!$C$7:$F$55,$C$6,FALSE)</f>
        <v>20</v>
      </c>
      <c r="AM36" s="57">
        <f t="shared" si="10"/>
        <v>0</v>
      </c>
      <c r="AN36" s="20">
        <f t="shared" si="40"/>
        <v>0</v>
      </c>
      <c r="AO36" s="16">
        <f>VLOOKUP($B36,Paramètres!$C$7:$F$55,$C$6,FALSE)</f>
        <v>20</v>
      </c>
      <c r="AP36" s="69">
        <f t="shared" si="41"/>
        <v>0</v>
      </c>
    </row>
    <row r="37" spans="2:42" ht="18.75" customHeight="1" x14ac:dyDescent="0.25">
      <c r="B37" s="19" t="str">
        <f>Paramètres!C27</f>
        <v>Courrier info fin de période d'essai</v>
      </c>
      <c r="C37" s="18" t="str">
        <f t="shared" si="11"/>
        <v/>
      </c>
      <c r="D37" s="75"/>
      <c r="E37" s="17">
        <f>VLOOKUP($B37,Paramètres!$C$7:$F$55,$C$6,FALSE)</f>
        <v>20</v>
      </c>
      <c r="F37" s="58">
        <f t="shared" si="28"/>
        <v>0</v>
      </c>
      <c r="G37" s="94"/>
      <c r="H37" s="17">
        <f>VLOOKUP($B37,Paramètres!$C$7:$F$55,$C$6,FALSE)</f>
        <v>20</v>
      </c>
      <c r="I37" s="91">
        <f t="shared" si="0"/>
        <v>0</v>
      </c>
      <c r="J37" s="55"/>
      <c r="K37" s="17">
        <f>VLOOKUP($B37,Paramètres!$C$7:$F$55,$C$6,FALSE)</f>
        <v>20</v>
      </c>
      <c r="L37" s="58">
        <f t="shared" si="1"/>
        <v>0</v>
      </c>
      <c r="M37" s="94"/>
      <c r="N37" s="17">
        <f>VLOOKUP($B37,Paramètres!$C$7:$F$55,$C$6,FALSE)</f>
        <v>20</v>
      </c>
      <c r="O37" s="91">
        <f t="shared" si="2"/>
        <v>0</v>
      </c>
      <c r="P37" s="55"/>
      <c r="Q37" s="17">
        <f>VLOOKUP($B37,Paramètres!$C$7:$F$55,$C$6,FALSE)</f>
        <v>20</v>
      </c>
      <c r="R37" s="58">
        <f t="shared" si="3"/>
        <v>0</v>
      </c>
      <c r="S37" s="94"/>
      <c r="T37" s="17">
        <f>VLOOKUP($B37,Paramètres!$C$7:$F$55,$C$6,FALSE)</f>
        <v>20</v>
      </c>
      <c r="U37" s="91">
        <f t="shared" si="4"/>
        <v>0</v>
      </c>
      <c r="V37" s="55"/>
      <c r="W37" s="17">
        <f>VLOOKUP($B37,Paramètres!$C$7:$F$55,$C$6,FALSE)</f>
        <v>20</v>
      </c>
      <c r="X37" s="58">
        <f t="shared" si="5"/>
        <v>0</v>
      </c>
      <c r="Y37" s="94"/>
      <c r="Z37" s="17">
        <f>VLOOKUP($B37,Paramètres!$C$7:$F$55,$C$6,FALSE)</f>
        <v>20</v>
      </c>
      <c r="AA37" s="91">
        <f t="shared" si="6"/>
        <v>0</v>
      </c>
      <c r="AB37" s="55"/>
      <c r="AC37" s="17">
        <f>VLOOKUP($B37,Paramètres!$C$7:$F$55,$C$6,FALSE)</f>
        <v>20</v>
      </c>
      <c r="AD37" s="58">
        <f t="shared" si="7"/>
        <v>0</v>
      </c>
      <c r="AE37" s="94"/>
      <c r="AF37" s="17">
        <f>VLOOKUP($B37,Paramètres!$C$7:$F$55,$C$6,FALSE)</f>
        <v>20</v>
      </c>
      <c r="AG37" s="91">
        <f t="shared" si="8"/>
        <v>0</v>
      </c>
      <c r="AH37" s="55"/>
      <c r="AI37" s="17">
        <f>VLOOKUP($B37,Paramètres!$C$7:$F$55,$C$6,FALSE)</f>
        <v>20</v>
      </c>
      <c r="AJ37" s="58">
        <f t="shared" si="9"/>
        <v>0</v>
      </c>
      <c r="AK37" s="94"/>
      <c r="AL37" s="17">
        <f>VLOOKUP($B37,Paramètres!$C$7:$F$55,$C$6,FALSE)</f>
        <v>20</v>
      </c>
      <c r="AM37" s="58">
        <f t="shared" si="10"/>
        <v>0</v>
      </c>
      <c r="AN37" s="19">
        <f t="shared" si="40"/>
        <v>0</v>
      </c>
      <c r="AO37" s="17">
        <f>VLOOKUP($B37,Paramètres!$C$7:$F$55,$C$6,FALSE)</f>
        <v>20</v>
      </c>
      <c r="AP37" s="66">
        <f t="shared" si="41"/>
        <v>0</v>
      </c>
    </row>
    <row r="38" spans="2:42" ht="18.75" customHeight="1" x14ac:dyDescent="0.25">
      <c r="B38" s="21" t="str">
        <f>Paramètres!C28</f>
        <v>Courrier rupture période d'essai</v>
      </c>
      <c r="C38" s="31" t="str">
        <f t="shared" si="11"/>
        <v/>
      </c>
      <c r="D38" s="76"/>
      <c r="E38" s="22">
        <f>VLOOKUP($B38,Paramètres!$C$7:$F$55,$C$6,FALSE)</f>
        <v>20</v>
      </c>
      <c r="F38" s="59">
        <f t="shared" si="28"/>
        <v>0</v>
      </c>
      <c r="G38" s="95"/>
      <c r="H38" s="22">
        <f>VLOOKUP($B38,Paramètres!$C$7:$F$55,$C$6,FALSE)</f>
        <v>20</v>
      </c>
      <c r="I38" s="92">
        <f t="shared" si="0"/>
        <v>0</v>
      </c>
      <c r="J38" s="56"/>
      <c r="K38" s="22">
        <f>VLOOKUP($B38,Paramètres!$C$7:$F$55,$C$6,FALSE)</f>
        <v>20</v>
      </c>
      <c r="L38" s="59">
        <f t="shared" si="1"/>
        <v>0</v>
      </c>
      <c r="M38" s="95"/>
      <c r="N38" s="22">
        <f>VLOOKUP($B38,Paramètres!$C$7:$F$55,$C$6,FALSE)</f>
        <v>20</v>
      </c>
      <c r="O38" s="92">
        <f t="shared" si="2"/>
        <v>0</v>
      </c>
      <c r="P38" s="56"/>
      <c r="Q38" s="22">
        <f>VLOOKUP($B38,Paramètres!$C$7:$F$55,$C$6,FALSE)</f>
        <v>20</v>
      </c>
      <c r="R38" s="59">
        <f t="shared" si="3"/>
        <v>0</v>
      </c>
      <c r="S38" s="95"/>
      <c r="T38" s="22">
        <f>VLOOKUP($B38,Paramètres!$C$7:$F$55,$C$6,FALSE)</f>
        <v>20</v>
      </c>
      <c r="U38" s="92">
        <f t="shared" si="4"/>
        <v>0</v>
      </c>
      <c r="V38" s="56"/>
      <c r="W38" s="22">
        <f>VLOOKUP($B38,Paramètres!$C$7:$F$55,$C$6,FALSE)</f>
        <v>20</v>
      </c>
      <c r="X38" s="59">
        <f t="shared" si="5"/>
        <v>0</v>
      </c>
      <c r="Y38" s="95"/>
      <c r="Z38" s="22">
        <f>VLOOKUP($B38,Paramètres!$C$7:$F$55,$C$6,FALSE)</f>
        <v>20</v>
      </c>
      <c r="AA38" s="92">
        <f t="shared" si="6"/>
        <v>0</v>
      </c>
      <c r="AB38" s="56"/>
      <c r="AC38" s="22">
        <f>VLOOKUP($B38,Paramètres!$C$7:$F$55,$C$6,FALSE)</f>
        <v>20</v>
      </c>
      <c r="AD38" s="59">
        <f t="shared" si="7"/>
        <v>0</v>
      </c>
      <c r="AE38" s="95"/>
      <c r="AF38" s="22">
        <f>VLOOKUP($B38,Paramètres!$C$7:$F$55,$C$6,FALSE)</f>
        <v>20</v>
      </c>
      <c r="AG38" s="92">
        <f t="shared" si="8"/>
        <v>0</v>
      </c>
      <c r="AH38" s="56"/>
      <c r="AI38" s="22">
        <f>VLOOKUP($B38,Paramètres!$C$7:$F$55,$C$6,FALSE)</f>
        <v>20</v>
      </c>
      <c r="AJ38" s="59">
        <f t="shared" si="9"/>
        <v>0</v>
      </c>
      <c r="AK38" s="95"/>
      <c r="AL38" s="22">
        <f>VLOOKUP($B38,Paramètres!$C$7:$F$55,$C$6,FALSE)</f>
        <v>20</v>
      </c>
      <c r="AM38" s="59">
        <f t="shared" si="10"/>
        <v>0</v>
      </c>
      <c r="AN38" s="21">
        <f t="shared" si="40"/>
        <v>0</v>
      </c>
      <c r="AO38" s="22">
        <f>VLOOKUP($B38,Paramètres!$C$7:$F$55,$C$6,FALSE)</f>
        <v>20</v>
      </c>
      <c r="AP38" s="67">
        <f t="shared" si="41"/>
        <v>0</v>
      </c>
    </row>
    <row r="39" spans="2:42" ht="18.75" customHeight="1" x14ac:dyDescent="0.25">
      <c r="B39" s="20" t="str">
        <f>Paramètres!C29</f>
        <v>Simul bulletin salaire</v>
      </c>
      <c r="C39" s="30" t="str">
        <f t="shared" si="11"/>
        <v/>
      </c>
      <c r="D39" s="54"/>
      <c r="E39" s="16">
        <f>VLOOKUP($B39,Paramètres!$C$7:$F$55,$C$6,FALSE)</f>
        <v>15</v>
      </c>
      <c r="F39" s="57">
        <f t="shared" si="28"/>
        <v>0</v>
      </c>
      <c r="G39" s="89"/>
      <c r="H39" s="16">
        <f>VLOOKUP($B39,Paramètres!$C$7:$F$55,$C$6,FALSE)</f>
        <v>15</v>
      </c>
      <c r="I39" s="90">
        <f t="shared" si="0"/>
        <v>0</v>
      </c>
      <c r="J39" s="88"/>
      <c r="K39" s="16">
        <f>VLOOKUP($B39,Paramètres!$C$7:$F$55,$C$6,FALSE)</f>
        <v>15</v>
      </c>
      <c r="L39" s="57">
        <f t="shared" si="1"/>
        <v>0</v>
      </c>
      <c r="M39" s="89"/>
      <c r="N39" s="16">
        <f>VLOOKUP($B39,Paramètres!$C$7:$F$55,$C$6,FALSE)</f>
        <v>15</v>
      </c>
      <c r="O39" s="90">
        <f t="shared" si="2"/>
        <v>0</v>
      </c>
      <c r="P39" s="88"/>
      <c r="Q39" s="16">
        <f>VLOOKUP($B39,Paramètres!$C$7:$F$55,$C$6,FALSE)</f>
        <v>15</v>
      </c>
      <c r="R39" s="57">
        <f t="shared" si="3"/>
        <v>0</v>
      </c>
      <c r="S39" s="89"/>
      <c r="T39" s="16">
        <f>VLOOKUP($B39,Paramètres!$C$7:$F$55,$C$6,FALSE)</f>
        <v>15</v>
      </c>
      <c r="U39" s="90">
        <f t="shared" si="4"/>
        <v>0</v>
      </c>
      <c r="V39" s="88"/>
      <c r="W39" s="16">
        <f>VLOOKUP($B39,Paramètres!$C$7:$F$55,$C$6,FALSE)</f>
        <v>15</v>
      </c>
      <c r="X39" s="57">
        <f t="shared" si="5"/>
        <v>0</v>
      </c>
      <c r="Y39" s="89"/>
      <c r="Z39" s="16">
        <f>VLOOKUP($B39,Paramètres!$C$7:$F$55,$C$6,FALSE)</f>
        <v>15</v>
      </c>
      <c r="AA39" s="90">
        <f t="shared" si="6"/>
        <v>0</v>
      </c>
      <c r="AB39" s="88"/>
      <c r="AC39" s="16">
        <f>VLOOKUP($B39,Paramètres!$C$7:$F$55,$C$6,FALSE)</f>
        <v>15</v>
      </c>
      <c r="AD39" s="57">
        <f t="shared" si="7"/>
        <v>0</v>
      </c>
      <c r="AE39" s="89"/>
      <c r="AF39" s="16">
        <f>VLOOKUP($B39,Paramètres!$C$7:$F$55,$C$6,FALSE)</f>
        <v>15</v>
      </c>
      <c r="AG39" s="90">
        <f t="shared" si="8"/>
        <v>0</v>
      </c>
      <c r="AH39" s="88"/>
      <c r="AI39" s="16">
        <f>VLOOKUP($B39,Paramètres!$C$7:$F$55,$C$6,FALSE)</f>
        <v>15</v>
      </c>
      <c r="AJ39" s="57">
        <f t="shared" si="9"/>
        <v>0</v>
      </c>
      <c r="AK39" s="89"/>
      <c r="AL39" s="16">
        <f>VLOOKUP($B39,Paramètres!$C$7:$F$55,$C$6,FALSE)</f>
        <v>15</v>
      </c>
      <c r="AM39" s="57">
        <f t="shared" si="10"/>
        <v>0</v>
      </c>
      <c r="AN39" s="20">
        <f t="shared" si="40"/>
        <v>0</v>
      </c>
      <c r="AO39" s="16">
        <f>VLOOKUP($B39,Paramètres!$C$7:$F$55,$C$6,FALSE)</f>
        <v>15</v>
      </c>
      <c r="AP39" s="69">
        <f t="shared" si="41"/>
        <v>0</v>
      </c>
    </row>
    <row r="40" spans="2:42" ht="18.75" customHeight="1" x14ac:dyDescent="0.25">
      <c r="B40" s="19" t="str">
        <f>Paramètres!C30</f>
        <v>Estimation indemnité départ</v>
      </c>
      <c r="C40" s="18" t="str">
        <f t="shared" si="11"/>
        <v/>
      </c>
      <c r="D40" s="75"/>
      <c r="E40" s="17">
        <f>VLOOKUP($B40,Paramètres!$C$7:$F$55,$C$6,FALSE)</f>
        <v>25</v>
      </c>
      <c r="F40" s="58">
        <f t="shared" si="28"/>
        <v>0</v>
      </c>
      <c r="G40" s="94"/>
      <c r="H40" s="17">
        <f>VLOOKUP($B40,Paramètres!$C$7:$F$55,$C$6,FALSE)</f>
        <v>25</v>
      </c>
      <c r="I40" s="91">
        <f t="shared" si="0"/>
        <v>0</v>
      </c>
      <c r="J40" s="55"/>
      <c r="K40" s="17">
        <f>VLOOKUP($B40,Paramètres!$C$7:$F$55,$C$6,FALSE)</f>
        <v>25</v>
      </c>
      <c r="L40" s="58">
        <f t="shared" si="1"/>
        <v>0</v>
      </c>
      <c r="M40" s="94"/>
      <c r="N40" s="17">
        <f>VLOOKUP($B40,Paramètres!$C$7:$F$55,$C$6,FALSE)</f>
        <v>25</v>
      </c>
      <c r="O40" s="91">
        <f t="shared" si="2"/>
        <v>0</v>
      </c>
      <c r="P40" s="55"/>
      <c r="Q40" s="17">
        <f>VLOOKUP($B40,Paramètres!$C$7:$F$55,$C$6,FALSE)</f>
        <v>25</v>
      </c>
      <c r="R40" s="58">
        <f t="shared" si="3"/>
        <v>0</v>
      </c>
      <c r="S40" s="94"/>
      <c r="T40" s="17">
        <f>VLOOKUP($B40,Paramètres!$C$7:$F$55,$C$6,FALSE)</f>
        <v>25</v>
      </c>
      <c r="U40" s="91">
        <f t="shared" si="4"/>
        <v>0</v>
      </c>
      <c r="V40" s="55"/>
      <c r="W40" s="17">
        <f>VLOOKUP($B40,Paramètres!$C$7:$F$55,$C$6,FALSE)</f>
        <v>25</v>
      </c>
      <c r="X40" s="58">
        <f t="shared" si="5"/>
        <v>0</v>
      </c>
      <c r="Y40" s="94"/>
      <c r="Z40" s="17">
        <f>VLOOKUP($B40,Paramètres!$C$7:$F$55,$C$6,FALSE)</f>
        <v>25</v>
      </c>
      <c r="AA40" s="91">
        <f t="shared" si="6"/>
        <v>0</v>
      </c>
      <c r="AB40" s="55"/>
      <c r="AC40" s="17">
        <f>VLOOKUP($B40,Paramètres!$C$7:$F$55,$C$6,FALSE)</f>
        <v>25</v>
      </c>
      <c r="AD40" s="58">
        <f t="shared" si="7"/>
        <v>0</v>
      </c>
      <c r="AE40" s="94"/>
      <c r="AF40" s="17">
        <f>VLOOKUP($B40,Paramètres!$C$7:$F$55,$C$6,FALSE)</f>
        <v>25</v>
      </c>
      <c r="AG40" s="91">
        <f t="shared" si="8"/>
        <v>0</v>
      </c>
      <c r="AH40" s="55"/>
      <c r="AI40" s="17">
        <f>VLOOKUP($B40,Paramètres!$C$7:$F$55,$C$6,FALSE)</f>
        <v>25</v>
      </c>
      <c r="AJ40" s="58">
        <f t="shared" si="9"/>
        <v>0</v>
      </c>
      <c r="AK40" s="94"/>
      <c r="AL40" s="17">
        <f>VLOOKUP($B40,Paramètres!$C$7:$F$55,$C$6,FALSE)</f>
        <v>25</v>
      </c>
      <c r="AM40" s="58">
        <f t="shared" si="10"/>
        <v>0</v>
      </c>
      <c r="AN40" s="19">
        <f t="shared" si="40"/>
        <v>0</v>
      </c>
      <c r="AO40" s="17">
        <f>VLOOKUP($B40,Paramètres!$C$7:$F$55,$C$6,FALSE)</f>
        <v>25</v>
      </c>
      <c r="AP40" s="66">
        <f>SUM(F40,I40,L40,O40,R40,U40,X40,AA40,AD40,AG40,AJ40,AM40)</f>
        <v>0</v>
      </c>
    </row>
    <row r="41" spans="2:42" ht="18.75" customHeight="1" x14ac:dyDescent="0.25">
      <c r="B41" s="19" t="str">
        <f>Paramètres!C31</f>
        <v>Lettre d'avertissement</v>
      </c>
      <c r="C41" s="18" t="str">
        <f t="shared" si="11"/>
        <v/>
      </c>
      <c r="D41" s="75"/>
      <c r="E41" s="17">
        <f>VLOOKUP($B41,Paramètres!$C$7:$F$55,$C$6,FALSE)</f>
        <v>40</v>
      </c>
      <c r="F41" s="58">
        <f t="shared" si="28"/>
        <v>0</v>
      </c>
      <c r="G41" s="94"/>
      <c r="H41" s="17">
        <f>VLOOKUP($B41,Paramètres!$C$7:$F$55,$C$6,FALSE)</f>
        <v>40</v>
      </c>
      <c r="I41" s="91">
        <f t="shared" si="0"/>
        <v>0</v>
      </c>
      <c r="J41" s="55"/>
      <c r="K41" s="17">
        <f>VLOOKUP($B41,Paramètres!$C$7:$F$55,$C$6,FALSE)</f>
        <v>40</v>
      </c>
      <c r="L41" s="58">
        <f t="shared" si="1"/>
        <v>0</v>
      </c>
      <c r="M41" s="94"/>
      <c r="N41" s="17">
        <f>VLOOKUP($B41,Paramètres!$C$7:$F$55,$C$6,FALSE)</f>
        <v>40</v>
      </c>
      <c r="O41" s="91">
        <f t="shared" si="2"/>
        <v>0</v>
      </c>
      <c r="P41" s="55"/>
      <c r="Q41" s="17">
        <f>VLOOKUP($B41,Paramètres!$C$7:$F$55,$C$6,FALSE)</f>
        <v>40</v>
      </c>
      <c r="R41" s="58">
        <f t="shared" si="3"/>
        <v>0</v>
      </c>
      <c r="S41" s="94"/>
      <c r="T41" s="17">
        <f>VLOOKUP($B41,Paramètres!$C$7:$F$55,$C$6,FALSE)</f>
        <v>40</v>
      </c>
      <c r="U41" s="91">
        <f t="shared" si="4"/>
        <v>0</v>
      </c>
      <c r="V41" s="55"/>
      <c r="W41" s="17">
        <f>VLOOKUP($B41,Paramètres!$C$7:$F$55,$C$6,FALSE)</f>
        <v>40</v>
      </c>
      <c r="X41" s="58">
        <f t="shared" si="5"/>
        <v>0</v>
      </c>
      <c r="Y41" s="94"/>
      <c r="Z41" s="17">
        <f>VLOOKUP($B41,Paramètres!$C$7:$F$55,$C$6,FALSE)</f>
        <v>40</v>
      </c>
      <c r="AA41" s="91">
        <f t="shared" si="6"/>
        <v>0</v>
      </c>
      <c r="AB41" s="55"/>
      <c r="AC41" s="17">
        <f>VLOOKUP($B41,Paramètres!$C$7:$F$55,$C$6,FALSE)</f>
        <v>40</v>
      </c>
      <c r="AD41" s="58">
        <f t="shared" si="7"/>
        <v>0</v>
      </c>
      <c r="AE41" s="94"/>
      <c r="AF41" s="17">
        <f>VLOOKUP($B41,Paramètres!$C$7:$F$55,$C$6,FALSE)</f>
        <v>40</v>
      </c>
      <c r="AG41" s="91">
        <f t="shared" si="8"/>
        <v>0</v>
      </c>
      <c r="AH41" s="55"/>
      <c r="AI41" s="17">
        <f>VLOOKUP($B41,Paramètres!$C$7:$F$55,$C$6,FALSE)</f>
        <v>40</v>
      </c>
      <c r="AJ41" s="58">
        <f t="shared" si="9"/>
        <v>0</v>
      </c>
      <c r="AK41" s="94"/>
      <c r="AL41" s="17">
        <f>VLOOKUP($B41,Paramètres!$C$7:$F$55,$C$6,FALSE)</f>
        <v>40</v>
      </c>
      <c r="AM41" s="58">
        <f t="shared" si="10"/>
        <v>0</v>
      </c>
      <c r="AN41" s="19">
        <f t="shared" si="40"/>
        <v>0</v>
      </c>
      <c r="AO41" s="17">
        <f>VLOOKUP($B41,Paramètres!$C$7:$F$55,$C$6,FALSE)</f>
        <v>40</v>
      </c>
      <c r="AP41" s="66">
        <f t="shared" si="41"/>
        <v>0</v>
      </c>
    </row>
    <row r="42" spans="2:42" ht="18.75" customHeight="1" x14ac:dyDescent="0.25">
      <c r="B42" s="19" t="str">
        <f>Paramètres!C32</f>
        <v>Courrier salariés / administratif</v>
      </c>
      <c r="C42" s="18" t="str">
        <f t="shared" si="11"/>
        <v/>
      </c>
      <c r="D42" s="75"/>
      <c r="E42" s="17">
        <f>VLOOKUP($B42,Paramètres!$C$7:$F$55,$C$6,FALSE)</f>
        <v>15</v>
      </c>
      <c r="F42" s="58">
        <f t="shared" si="28"/>
        <v>0</v>
      </c>
      <c r="G42" s="94"/>
      <c r="H42" s="17">
        <f>VLOOKUP($B42,Paramètres!$C$7:$F$55,$C$6,FALSE)</f>
        <v>15</v>
      </c>
      <c r="I42" s="91">
        <f t="shared" si="0"/>
        <v>0</v>
      </c>
      <c r="J42" s="55"/>
      <c r="K42" s="17">
        <f>VLOOKUP($B42,Paramètres!$C$7:$F$55,$C$6,FALSE)</f>
        <v>15</v>
      </c>
      <c r="L42" s="58">
        <f t="shared" si="1"/>
        <v>0</v>
      </c>
      <c r="M42" s="94"/>
      <c r="N42" s="17">
        <f>VLOOKUP($B42,Paramètres!$C$7:$F$55,$C$6,FALSE)</f>
        <v>15</v>
      </c>
      <c r="O42" s="91">
        <f t="shared" si="2"/>
        <v>0</v>
      </c>
      <c r="P42" s="55"/>
      <c r="Q42" s="17">
        <f>VLOOKUP($B42,Paramètres!$C$7:$F$55,$C$6,FALSE)</f>
        <v>15</v>
      </c>
      <c r="R42" s="58">
        <f t="shared" si="3"/>
        <v>0</v>
      </c>
      <c r="S42" s="94"/>
      <c r="T42" s="17">
        <f>VLOOKUP($B42,Paramètres!$C$7:$F$55,$C$6,FALSE)</f>
        <v>15</v>
      </c>
      <c r="U42" s="91">
        <f t="shared" si="4"/>
        <v>0</v>
      </c>
      <c r="V42" s="55"/>
      <c r="W42" s="17">
        <f>VLOOKUP($B42,Paramètres!$C$7:$F$55,$C$6,FALSE)</f>
        <v>15</v>
      </c>
      <c r="X42" s="58">
        <f t="shared" si="5"/>
        <v>0</v>
      </c>
      <c r="Y42" s="94"/>
      <c r="Z42" s="17">
        <f>VLOOKUP($B42,Paramètres!$C$7:$F$55,$C$6,FALSE)</f>
        <v>15</v>
      </c>
      <c r="AA42" s="91">
        <f t="shared" si="6"/>
        <v>0</v>
      </c>
      <c r="AB42" s="55"/>
      <c r="AC42" s="17">
        <f>VLOOKUP($B42,Paramètres!$C$7:$F$55,$C$6,FALSE)</f>
        <v>15</v>
      </c>
      <c r="AD42" s="58">
        <f t="shared" si="7"/>
        <v>0</v>
      </c>
      <c r="AE42" s="94"/>
      <c r="AF42" s="17">
        <f>VLOOKUP($B42,Paramètres!$C$7:$F$55,$C$6,FALSE)</f>
        <v>15</v>
      </c>
      <c r="AG42" s="91">
        <f t="shared" si="8"/>
        <v>0</v>
      </c>
      <c r="AH42" s="55"/>
      <c r="AI42" s="17">
        <f>VLOOKUP($B42,Paramètres!$C$7:$F$55,$C$6,FALSE)</f>
        <v>15</v>
      </c>
      <c r="AJ42" s="58">
        <f t="shared" si="9"/>
        <v>0</v>
      </c>
      <c r="AK42" s="94"/>
      <c r="AL42" s="17">
        <f>VLOOKUP($B42,Paramètres!$C$7:$F$55,$C$6,FALSE)</f>
        <v>15</v>
      </c>
      <c r="AM42" s="58">
        <f t="shared" si="10"/>
        <v>0</v>
      </c>
      <c r="AN42" s="19">
        <f t="shared" si="40"/>
        <v>0</v>
      </c>
      <c r="AO42" s="17">
        <f>VLOOKUP($B42,Paramètres!$C$7:$F$55,$C$6,FALSE)</f>
        <v>15</v>
      </c>
      <c r="AP42" s="66">
        <f t="shared" si="41"/>
        <v>0</v>
      </c>
    </row>
    <row r="43" spans="2:42" ht="18.75" customHeight="1" thickBot="1" x14ac:dyDescent="0.3">
      <c r="B43" s="39" t="s">
        <v>87</v>
      </c>
      <c r="C43" s="40" t="s">
        <v>73</v>
      </c>
      <c r="D43" s="39"/>
      <c r="E43" s="41"/>
      <c r="F43" s="61">
        <f>SUM(F23:F42)</f>
        <v>0</v>
      </c>
      <c r="G43" s="42"/>
      <c r="H43" s="41"/>
      <c r="I43" s="96">
        <f t="shared" ref="I43" si="42">SUM(I23:I42)</f>
        <v>0</v>
      </c>
      <c r="J43" s="43"/>
      <c r="K43" s="41"/>
      <c r="L43" s="61">
        <f t="shared" ref="L43" si="43">SUM(L23:L42)</f>
        <v>0</v>
      </c>
      <c r="M43" s="42"/>
      <c r="N43" s="41"/>
      <c r="O43" s="96">
        <f t="shared" ref="O43" si="44">SUM(O23:O42)</f>
        <v>0</v>
      </c>
      <c r="P43" s="43"/>
      <c r="Q43" s="41"/>
      <c r="R43" s="61">
        <f t="shared" ref="R43" si="45">SUM(R23:R42)</f>
        <v>0</v>
      </c>
      <c r="S43" s="42"/>
      <c r="T43" s="41"/>
      <c r="U43" s="96">
        <f t="shared" ref="U43" si="46">SUM(U23:U42)</f>
        <v>0</v>
      </c>
      <c r="V43" s="43"/>
      <c r="W43" s="41"/>
      <c r="X43" s="61">
        <f t="shared" ref="X43" si="47">SUM(X23:X42)</f>
        <v>0</v>
      </c>
      <c r="Y43" s="42"/>
      <c r="Z43" s="41"/>
      <c r="AA43" s="96">
        <f t="shared" ref="AA43" si="48">SUM(AA23:AA42)</f>
        <v>0</v>
      </c>
      <c r="AB43" s="43"/>
      <c r="AC43" s="41"/>
      <c r="AD43" s="61">
        <f t="shared" ref="AD43" si="49">SUM(AD23:AD42)</f>
        <v>0</v>
      </c>
      <c r="AE43" s="42"/>
      <c r="AF43" s="41"/>
      <c r="AG43" s="96">
        <f t="shared" ref="AG43" si="50">SUM(AG23:AG42)</f>
        <v>0</v>
      </c>
      <c r="AH43" s="43"/>
      <c r="AI43" s="41"/>
      <c r="AJ43" s="61">
        <f t="shared" ref="AJ43" si="51">SUM(AJ23:AJ42)</f>
        <v>0</v>
      </c>
      <c r="AK43" s="42"/>
      <c r="AL43" s="41"/>
      <c r="AM43" s="61">
        <f>SUM(AM23:AM42)</f>
        <v>0</v>
      </c>
      <c r="AN43" s="39"/>
      <c r="AO43" s="41"/>
      <c r="AP43" s="70">
        <f>SUM(AP23:AP42)</f>
        <v>0</v>
      </c>
    </row>
    <row r="44" spans="2:42" ht="18.75" hidden="1" customHeight="1" thickTop="1" x14ac:dyDescent="0.25">
      <c r="B44" s="19" t="str">
        <f>Paramètres!C33</f>
        <v>Licenciement économique individuel</v>
      </c>
      <c r="C44" s="18" t="str">
        <f t="shared" si="11"/>
        <v/>
      </c>
      <c r="D44" s="75"/>
      <c r="E44" s="17">
        <f>VLOOKUP($B44,Paramètres!$C$7:$F$55,$C$6,FALSE)</f>
        <v>650</v>
      </c>
      <c r="F44" s="58">
        <f t="shared" si="28"/>
        <v>0</v>
      </c>
      <c r="G44" s="94"/>
      <c r="H44" s="17">
        <f>VLOOKUP($B44,Paramètres!$C$7:$F$55,$C$6,FALSE)</f>
        <v>650</v>
      </c>
      <c r="I44" s="91">
        <f t="shared" si="0"/>
        <v>0</v>
      </c>
      <c r="J44" s="55"/>
      <c r="K44" s="17">
        <f>VLOOKUP($B44,Paramètres!$C$7:$F$55,$C$6,FALSE)</f>
        <v>650</v>
      </c>
      <c r="L44" s="58">
        <f t="shared" si="1"/>
        <v>0</v>
      </c>
      <c r="M44" s="94"/>
      <c r="N44" s="17">
        <f>VLOOKUP($B44,Paramètres!$C$7:$F$55,$C$6,FALSE)</f>
        <v>650</v>
      </c>
      <c r="O44" s="91">
        <f t="shared" si="2"/>
        <v>0</v>
      </c>
      <c r="P44" s="55"/>
      <c r="Q44" s="17">
        <f>VLOOKUP($B44,Paramètres!$C$7:$F$55,$C$6,FALSE)</f>
        <v>650</v>
      </c>
      <c r="R44" s="58">
        <f t="shared" si="3"/>
        <v>0</v>
      </c>
      <c r="S44" s="94"/>
      <c r="T44" s="17">
        <f>VLOOKUP($B44,Paramètres!$C$7:$F$55,$C$6,FALSE)</f>
        <v>650</v>
      </c>
      <c r="U44" s="91">
        <f t="shared" si="4"/>
        <v>0</v>
      </c>
      <c r="V44" s="55"/>
      <c r="W44" s="17">
        <f>VLOOKUP($B44,Paramètres!$C$7:$F$55,$C$6,FALSE)</f>
        <v>650</v>
      </c>
      <c r="X44" s="58">
        <f t="shared" si="5"/>
        <v>0</v>
      </c>
      <c r="Y44" s="94"/>
      <c r="Z44" s="17">
        <f>VLOOKUP($B44,Paramètres!$C$7:$F$55,$C$6,FALSE)</f>
        <v>650</v>
      </c>
      <c r="AA44" s="91">
        <f t="shared" si="6"/>
        <v>0</v>
      </c>
      <c r="AB44" s="55"/>
      <c r="AC44" s="17">
        <f>VLOOKUP($B44,Paramètres!$C$7:$F$55,$C$6,FALSE)</f>
        <v>650</v>
      </c>
      <c r="AD44" s="58">
        <f t="shared" si="7"/>
        <v>0</v>
      </c>
      <c r="AE44" s="94"/>
      <c r="AF44" s="17">
        <f>VLOOKUP($B44,Paramètres!$C$7:$F$55,$C$6,FALSE)</f>
        <v>650</v>
      </c>
      <c r="AG44" s="91">
        <f t="shared" si="8"/>
        <v>0</v>
      </c>
      <c r="AH44" s="55"/>
      <c r="AI44" s="17">
        <f>VLOOKUP($B44,Paramètres!$C$7:$F$55,$C$6,FALSE)</f>
        <v>650</v>
      </c>
      <c r="AJ44" s="58">
        <f t="shared" si="9"/>
        <v>0</v>
      </c>
      <c r="AK44" s="94"/>
      <c r="AL44" s="17">
        <f>VLOOKUP($B44,Paramètres!$C$7:$F$55,$C$6,FALSE)</f>
        <v>650</v>
      </c>
      <c r="AM44" s="58">
        <f t="shared" si="10"/>
        <v>0</v>
      </c>
      <c r="AN44" s="19">
        <f t="shared" si="40"/>
        <v>0</v>
      </c>
      <c r="AO44" s="17">
        <f>VLOOKUP($B44,Paramètres!$C$7:$F$55,$C$6,FALSE)</f>
        <v>650</v>
      </c>
      <c r="AP44" s="66">
        <f t="shared" si="41"/>
        <v>0</v>
      </c>
    </row>
    <row r="45" spans="2:42" ht="18.75" hidden="1" customHeight="1" x14ac:dyDescent="0.25">
      <c r="B45" s="19" t="str">
        <f>Paramètres!C34</f>
        <v>Licenciement économique collectif</v>
      </c>
      <c r="C45" s="18" t="str">
        <f t="shared" si="11"/>
        <v/>
      </c>
      <c r="D45" s="75"/>
      <c r="E45" s="77">
        <f>VLOOKUP($B45,Paramètres!$C$7:$F$55,$C$6,FALSE)</f>
        <v>0</v>
      </c>
      <c r="F45" s="58">
        <f t="shared" si="28"/>
        <v>0</v>
      </c>
      <c r="G45" s="94"/>
      <c r="H45" s="77">
        <f>VLOOKUP($B45,Paramètres!$C$7:$F$55,$C$6,FALSE)</f>
        <v>0</v>
      </c>
      <c r="I45" s="91">
        <f t="shared" si="0"/>
        <v>0</v>
      </c>
      <c r="J45" s="55"/>
      <c r="K45" s="77">
        <f>VLOOKUP($B45,Paramètres!$C$7:$F$55,$C$6,FALSE)</f>
        <v>0</v>
      </c>
      <c r="L45" s="58">
        <f t="shared" si="1"/>
        <v>0</v>
      </c>
      <c r="M45" s="94"/>
      <c r="N45" s="77">
        <f>VLOOKUP($B45,Paramètres!$C$7:$F$55,$C$6,FALSE)</f>
        <v>0</v>
      </c>
      <c r="O45" s="91">
        <f t="shared" si="2"/>
        <v>0</v>
      </c>
      <c r="P45" s="55"/>
      <c r="Q45" s="77">
        <f>VLOOKUP($B45,Paramètres!$C$7:$F$55,$C$6,FALSE)</f>
        <v>0</v>
      </c>
      <c r="R45" s="58">
        <f t="shared" si="3"/>
        <v>0</v>
      </c>
      <c r="S45" s="94"/>
      <c r="T45" s="77">
        <f>VLOOKUP($B45,Paramètres!$C$7:$F$55,$C$6,FALSE)</f>
        <v>0</v>
      </c>
      <c r="U45" s="91">
        <f t="shared" si="4"/>
        <v>0</v>
      </c>
      <c r="V45" s="55"/>
      <c r="W45" s="77">
        <f>VLOOKUP($B45,Paramètres!$C$7:$F$55,$C$6,FALSE)</f>
        <v>0</v>
      </c>
      <c r="X45" s="58">
        <f t="shared" si="5"/>
        <v>0</v>
      </c>
      <c r="Y45" s="94"/>
      <c r="Z45" s="77">
        <f>VLOOKUP($B45,Paramètres!$C$7:$F$55,$C$6,FALSE)</f>
        <v>0</v>
      </c>
      <c r="AA45" s="91">
        <f t="shared" si="6"/>
        <v>0</v>
      </c>
      <c r="AB45" s="55"/>
      <c r="AC45" s="77">
        <f>VLOOKUP($B45,Paramètres!$C$7:$F$55,$C$6,FALSE)</f>
        <v>0</v>
      </c>
      <c r="AD45" s="58">
        <f t="shared" si="7"/>
        <v>0</v>
      </c>
      <c r="AE45" s="94"/>
      <c r="AF45" s="77">
        <f>VLOOKUP($B45,Paramètres!$C$7:$F$55,$C$6,FALSE)</f>
        <v>0</v>
      </c>
      <c r="AG45" s="91">
        <f t="shared" si="8"/>
        <v>0</v>
      </c>
      <c r="AH45" s="55"/>
      <c r="AI45" s="77">
        <f>VLOOKUP($B45,Paramètres!$C$7:$F$55,$C$6,FALSE)</f>
        <v>0</v>
      </c>
      <c r="AJ45" s="58">
        <f t="shared" si="9"/>
        <v>0</v>
      </c>
      <c r="AK45" s="94"/>
      <c r="AL45" s="77">
        <f>VLOOKUP($B45,Paramètres!$C$7:$F$55,$C$6,FALSE)</f>
        <v>0</v>
      </c>
      <c r="AM45" s="58">
        <f t="shared" si="10"/>
        <v>0</v>
      </c>
      <c r="AN45" s="19">
        <f t="shared" si="40"/>
        <v>0</v>
      </c>
      <c r="AO45" s="17">
        <f>VLOOKUP($B45,Paramètres!$C$7:$F$55,$C$6,FALSE)</f>
        <v>0</v>
      </c>
      <c r="AP45" s="66">
        <f t="shared" si="41"/>
        <v>0</v>
      </c>
    </row>
    <row r="46" spans="2:42" ht="18.75" hidden="1" customHeight="1" x14ac:dyDescent="0.25">
      <c r="B46" s="19" t="str">
        <f>Paramètres!C35</f>
        <v>Licenciement inaptitude</v>
      </c>
      <c r="C46" s="18" t="str">
        <f t="shared" si="11"/>
        <v/>
      </c>
      <c r="D46" s="75"/>
      <c r="E46" s="17">
        <f>VLOOKUP($B46,Paramètres!$C$7:$F$55,$C$6,FALSE)</f>
        <v>650</v>
      </c>
      <c r="F46" s="58">
        <f t="shared" si="28"/>
        <v>0</v>
      </c>
      <c r="G46" s="94"/>
      <c r="H46" s="17">
        <f>VLOOKUP($B46,Paramètres!$C$7:$F$55,$C$6,FALSE)</f>
        <v>650</v>
      </c>
      <c r="I46" s="91">
        <f t="shared" si="0"/>
        <v>0</v>
      </c>
      <c r="J46" s="55"/>
      <c r="K46" s="17">
        <f>VLOOKUP($B46,Paramètres!$C$7:$F$55,$C$6,FALSE)</f>
        <v>650</v>
      </c>
      <c r="L46" s="58">
        <f t="shared" si="1"/>
        <v>0</v>
      </c>
      <c r="M46" s="94"/>
      <c r="N46" s="17">
        <f>VLOOKUP($B46,Paramètres!$C$7:$F$55,$C$6,FALSE)</f>
        <v>650</v>
      </c>
      <c r="O46" s="91">
        <f t="shared" si="2"/>
        <v>0</v>
      </c>
      <c r="P46" s="55"/>
      <c r="Q46" s="17">
        <f>VLOOKUP($B46,Paramètres!$C$7:$F$55,$C$6,FALSE)</f>
        <v>650</v>
      </c>
      <c r="R46" s="58">
        <f t="shared" si="3"/>
        <v>0</v>
      </c>
      <c r="S46" s="94"/>
      <c r="T46" s="17">
        <f>VLOOKUP($B46,Paramètres!$C$7:$F$55,$C$6,FALSE)</f>
        <v>650</v>
      </c>
      <c r="U46" s="91">
        <f t="shared" si="4"/>
        <v>0</v>
      </c>
      <c r="V46" s="55"/>
      <c r="W46" s="17">
        <f>VLOOKUP($B46,Paramètres!$C$7:$F$55,$C$6,FALSE)</f>
        <v>650</v>
      </c>
      <c r="X46" s="58">
        <f t="shared" si="5"/>
        <v>0</v>
      </c>
      <c r="Y46" s="94"/>
      <c r="Z46" s="17">
        <f>VLOOKUP($B46,Paramètres!$C$7:$F$55,$C$6,FALSE)</f>
        <v>650</v>
      </c>
      <c r="AA46" s="91">
        <f t="shared" si="6"/>
        <v>0</v>
      </c>
      <c r="AB46" s="55"/>
      <c r="AC46" s="17">
        <f>VLOOKUP($B46,Paramètres!$C$7:$F$55,$C$6,FALSE)</f>
        <v>650</v>
      </c>
      <c r="AD46" s="58">
        <f t="shared" si="7"/>
        <v>0</v>
      </c>
      <c r="AE46" s="94"/>
      <c r="AF46" s="17">
        <f>VLOOKUP($B46,Paramètres!$C$7:$F$55,$C$6,FALSE)</f>
        <v>650</v>
      </c>
      <c r="AG46" s="91">
        <f t="shared" si="8"/>
        <v>0</v>
      </c>
      <c r="AH46" s="55"/>
      <c r="AI46" s="17">
        <f>VLOOKUP($B46,Paramètres!$C$7:$F$55,$C$6,FALSE)</f>
        <v>650</v>
      </c>
      <c r="AJ46" s="58">
        <f t="shared" si="9"/>
        <v>0</v>
      </c>
      <c r="AK46" s="94"/>
      <c r="AL46" s="17">
        <f>VLOOKUP($B46,Paramètres!$C$7:$F$55,$C$6,FALSE)</f>
        <v>650</v>
      </c>
      <c r="AM46" s="58">
        <f t="shared" si="10"/>
        <v>0</v>
      </c>
      <c r="AN46" s="19">
        <f t="shared" si="40"/>
        <v>0</v>
      </c>
      <c r="AO46" s="17">
        <f>VLOOKUP($B46,Paramètres!$C$7:$F$55,$C$6,FALSE)</f>
        <v>650</v>
      </c>
      <c r="AP46" s="66">
        <f t="shared" si="41"/>
        <v>0</v>
      </c>
    </row>
    <row r="47" spans="2:42" ht="18.75" hidden="1" customHeight="1" x14ac:dyDescent="0.25">
      <c r="B47" s="19" t="str">
        <f>Paramètres!C36</f>
        <v>Licenciement motif personnel</v>
      </c>
      <c r="C47" s="18" t="str">
        <f t="shared" si="11"/>
        <v/>
      </c>
      <c r="D47" s="75"/>
      <c r="E47" s="17">
        <f>VLOOKUP($B47,Paramètres!$C$7:$F$55,$C$6,FALSE)</f>
        <v>550</v>
      </c>
      <c r="F47" s="58">
        <f t="shared" si="28"/>
        <v>0</v>
      </c>
      <c r="G47" s="94"/>
      <c r="H47" s="17">
        <f>VLOOKUP($B47,Paramètres!$C$7:$F$55,$C$6,FALSE)</f>
        <v>550</v>
      </c>
      <c r="I47" s="91">
        <f t="shared" si="0"/>
        <v>0</v>
      </c>
      <c r="J47" s="55"/>
      <c r="K47" s="17">
        <f>VLOOKUP($B47,Paramètres!$C$7:$F$55,$C$6,FALSE)</f>
        <v>550</v>
      </c>
      <c r="L47" s="58">
        <f t="shared" si="1"/>
        <v>0</v>
      </c>
      <c r="M47" s="94"/>
      <c r="N47" s="17">
        <f>VLOOKUP($B47,Paramètres!$C$7:$F$55,$C$6,FALSE)</f>
        <v>550</v>
      </c>
      <c r="O47" s="91">
        <f t="shared" si="2"/>
        <v>0</v>
      </c>
      <c r="P47" s="55"/>
      <c r="Q47" s="17">
        <f>VLOOKUP($B47,Paramètres!$C$7:$F$55,$C$6,FALSE)</f>
        <v>550</v>
      </c>
      <c r="R47" s="58">
        <f t="shared" si="3"/>
        <v>0</v>
      </c>
      <c r="S47" s="94"/>
      <c r="T47" s="17">
        <f>VLOOKUP($B47,Paramètres!$C$7:$F$55,$C$6,FALSE)</f>
        <v>550</v>
      </c>
      <c r="U47" s="91">
        <f t="shared" si="4"/>
        <v>0</v>
      </c>
      <c r="V47" s="55"/>
      <c r="W47" s="17">
        <f>VLOOKUP($B47,Paramètres!$C$7:$F$55,$C$6,FALSE)</f>
        <v>550</v>
      </c>
      <c r="X47" s="58">
        <f t="shared" si="5"/>
        <v>0</v>
      </c>
      <c r="Y47" s="94"/>
      <c r="Z47" s="17">
        <f>VLOOKUP($B47,Paramètres!$C$7:$F$55,$C$6,FALSE)</f>
        <v>550</v>
      </c>
      <c r="AA47" s="91">
        <f t="shared" si="6"/>
        <v>0</v>
      </c>
      <c r="AB47" s="55"/>
      <c r="AC47" s="17">
        <f>VLOOKUP($B47,Paramètres!$C$7:$F$55,$C$6,FALSE)</f>
        <v>550</v>
      </c>
      <c r="AD47" s="58">
        <f t="shared" si="7"/>
        <v>0</v>
      </c>
      <c r="AE47" s="94"/>
      <c r="AF47" s="17">
        <f>VLOOKUP($B47,Paramètres!$C$7:$F$55,$C$6,FALSE)</f>
        <v>550</v>
      </c>
      <c r="AG47" s="91">
        <f t="shared" si="8"/>
        <v>0</v>
      </c>
      <c r="AH47" s="55"/>
      <c r="AI47" s="17">
        <f>VLOOKUP($B47,Paramètres!$C$7:$F$55,$C$6,FALSE)</f>
        <v>550</v>
      </c>
      <c r="AJ47" s="58">
        <f t="shared" si="9"/>
        <v>0</v>
      </c>
      <c r="AK47" s="94"/>
      <c r="AL47" s="17">
        <f>VLOOKUP($B47,Paramètres!$C$7:$F$55,$C$6,FALSE)</f>
        <v>550</v>
      </c>
      <c r="AM47" s="58">
        <f t="shared" si="10"/>
        <v>0</v>
      </c>
      <c r="AN47" s="19">
        <f t="shared" si="40"/>
        <v>0</v>
      </c>
      <c r="AO47" s="17">
        <f>VLOOKUP($B47,Paramètres!$C$7:$F$55,$C$6,FALSE)</f>
        <v>550</v>
      </c>
      <c r="AP47" s="66">
        <f t="shared" si="41"/>
        <v>0</v>
      </c>
    </row>
    <row r="48" spans="2:42" ht="18.75" hidden="1" customHeight="1" x14ac:dyDescent="0.25">
      <c r="B48" s="19" t="str">
        <f>Paramètres!C37</f>
        <v>Licenciement fin de chantier</v>
      </c>
      <c r="C48" s="18" t="str">
        <f t="shared" si="11"/>
        <v/>
      </c>
      <c r="D48" s="75"/>
      <c r="E48" s="17">
        <f>VLOOKUP($B48,Paramètres!$C$7:$F$55,$C$6,FALSE)</f>
        <v>250</v>
      </c>
      <c r="F48" s="58">
        <f t="shared" si="28"/>
        <v>0</v>
      </c>
      <c r="G48" s="94"/>
      <c r="H48" s="17">
        <f>VLOOKUP($B48,Paramètres!$C$7:$F$55,$C$6,FALSE)</f>
        <v>250</v>
      </c>
      <c r="I48" s="91">
        <f t="shared" si="0"/>
        <v>0</v>
      </c>
      <c r="J48" s="55"/>
      <c r="K48" s="17">
        <f>VLOOKUP($B48,Paramètres!$C$7:$F$55,$C$6,FALSE)</f>
        <v>250</v>
      </c>
      <c r="L48" s="58">
        <f t="shared" si="1"/>
        <v>0</v>
      </c>
      <c r="M48" s="94"/>
      <c r="N48" s="17">
        <f>VLOOKUP($B48,Paramètres!$C$7:$F$55,$C$6,FALSE)</f>
        <v>250</v>
      </c>
      <c r="O48" s="91">
        <f t="shared" si="2"/>
        <v>0</v>
      </c>
      <c r="P48" s="55"/>
      <c r="Q48" s="17">
        <f>VLOOKUP($B48,Paramètres!$C$7:$F$55,$C$6,FALSE)</f>
        <v>250</v>
      </c>
      <c r="R48" s="58">
        <f t="shared" si="3"/>
        <v>0</v>
      </c>
      <c r="S48" s="94"/>
      <c r="T48" s="17">
        <f>VLOOKUP($B48,Paramètres!$C$7:$F$55,$C$6,FALSE)</f>
        <v>250</v>
      </c>
      <c r="U48" s="91">
        <f t="shared" si="4"/>
        <v>0</v>
      </c>
      <c r="V48" s="55"/>
      <c r="W48" s="17">
        <f>VLOOKUP($B48,Paramètres!$C$7:$F$55,$C$6,FALSE)</f>
        <v>250</v>
      </c>
      <c r="X48" s="58">
        <f t="shared" si="5"/>
        <v>0</v>
      </c>
      <c r="Y48" s="94"/>
      <c r="Z48" s="17">
        <f>VLOOKUP($B48,Paramètres!$C$7:$F$55,$C$6,FALSE)</f>
        <v>250</v>
      </c>
      <c r="AA48" s="91">
        <f t="shared" si="6"/>
        <v>0</v>
      </c>
      <c r="AB48" s="55"/>
      <c r="AC48" s="17">
        <f>VLOOKUP($B48,Paramètres!$C$7:$F$55,$C$6,FALSE)</f>
        <v>250</v>
      </c>
      <c r="AD48" s="58">
        <f t="shared" si="7"/>
        <v>0</v>
      </c>
      <c r="AE48" s="94"/>
      <c r="AF48" s="17">
        <f>VLOOKUP($B48,Paramètres!$C$7:$F$55,$C$6,FALSE)</f>
        <v>250</v>
      </c>
      <c r="AG48" s="91">
        <f t="shared" si="8"/>
        <v>0</v>
      </c>
      <c r="AH48" s="55"/>
      <c r="AI48" s="17">
        <f>VLOOKUP($B48,Paramètres!$C$7:$F$55,$C$6,FALSE)</f>
        <v>250</v>
      </c>
      <c r="AJ48" s="58">
        <f t="shared" si="9"/>
        <v>0</v>
      </c>
      <c r="AK48" s="94"/>
      <c r="AL48" s="17">
        <f>VLOOKUP($B48,Paramètres!$C$7:$F$55,$C$6,FALSE)</f>
        <v>250</v>
      </c>
      <c r="AM48" s="58">
        <f t="shared" si="10"/>
        <v>0</v>
      </c>
      <c r="AN48" s="19">
        <f t="shared" si="40"/>
        <v>0</v>
      </c>
      <c r="AO48" s="17">
        <f>VLOOKUP($B48,Paramètres!$C$7:$F$55,$C$6,FALSE)</f>
        <v>250</v>
      </c>
      <c r="AP48" s="66">
        <f t="shared" si="41"/>
        <v>0</v>
      </c>
    </row>
    <row r="49" spans="2:42" ht="18.75" hidden="1" customHeight="1" x14ac:dyDescent="0.25">
      <c r="B49" s="19" t="str">
        <f>Paramètres!C38</f>
        <v>Rupture conventionnelle</v>
      </c>
      <c r="C49" s="18" t="str">
        <f t="shared" si="11"/>
        <v/>
      </c>
      <c r="D49" s="75"/>
      <c r="E49" s="17">
        <f>VLOOKUP($B49,Paramètres!$C$7:$F$55,$C$6,FALSE)</f>
        <v>450</v>
      </c>
      <c r="F49" s="58">
        <f t="shared" si="28"/>
        <v>0</v>
      </c>
      <c r="G49" s="94"/>
      <c r="H49" s="17">
        <f>VLOOKUP($B49,Paramètres!$C$7:$F$55,$C$6,FALSE)</f>
        <v>450</v>
      </c>
      <c r="I49" s="91">
        <f t="shared" si="0"/>
        <v>0</v>
      </c>
      <c r="J49" s="55"/>
      <c r="K49" s="17">
        <f>VLOOKUP($B49,Paramètres!$C$7:$F$55,$C$6,FALSE)</f>
        <v>450</v>
      </c>
      <c r="L49" s="58">
        <f t="shared" si="1"/>
        <v>0</v>
      </c>
      <c r="M49" s="94"/>
      <c r="N49" s="17">
        <f>VLOOKUP($B49,Paramètres!$C$7:$F$55,$C$6,FALSE)</f>
        <v>450</v>
      </c>
      <c r="O49" s="91">
        <f t="shared" si="2"/>
        <v>0</v>
      </c>
      <c r="P49" s="55"/>
      <c r="Q49" s="17">
        <f>VLOOKUP($B49,Paramètres!$C$7:$F$55,$C$6,FALSE)</f>
        <v>450</v>
      </c>
      <c r="R49" s="58">
        <f t="shared" si="3"/>
        <v>0</v>
      </c>
      <c r="S49" s="94"/>
      <c r="T49" s="17">
        <f>VLOOKUP($B49,Paramètres!$C$7:$F$55,$C$6,FALSE)</f>
        <v>450</v>
      </c>
      <c r="U49" s="91">
        <f t="shared" si="4"/>
        <v>0</v>
      </c>
      <c r="V49" s="55"/>
      <c r="W49" s="17">
        <f>VLOOKUP($B49,Paramètres!$C$7:$F$55,$C$6,FALSE)</f>
        <v>450</v>
      </c>
      <c r="X49" s="58">
        <f t="shared" si="5"/>
        <v>0</v>
      </c>
      <c r="Y49" s="94"/>
      <c r="Z49" s="17">
        <f>VLOOKUP($B49,Paramètres!$C$7:$F$55,$C$6,FALSE)</f>
        <v>450</v>
      </c>
      <c r="AA49" s="91">
        <f t="shared" si="6"/>
        <v>0</v>
      </c>
      <c r="AB49" s="55"/>
      <c r="AC49" s="17">
        <f>VLOOKUP($B49,Paramètres!$C$7:$F$55,$C$6,FALSE)</f>
        <v>450</v>
      </c>
      <c r="AD49" s="58">
        <f t="shared" si="7"/>
        <v>0</v>
      </c>
      <c r="AE49" s="94"/>
      <c r="AF49" s="17">
        <f>VLOOKUP($B49,Paramètres!$C$7:$F$55,$C$6,FALSE)</f>
        <v>450</v>
      </c>
      <c r="AG49" s="91">
        <f t="shared" si="8"/>
        <v>0</v>
      </c>
      <c r="AH49" s="55"/>
      <c r="AI49" s="17">
        <f>VLOOKUP($B49,Paramètres!$C$7:$F$55,$C$6,FALSE)</f>
        <v>450</v>
      </c>
      <c r="AJ49" s="58">
        <f t="shared" si="9"/>
        <v>0</v>
      </c>
      <c r="AK49" s="94"/>
      <c r="AL49" s="17">
        <f>VLOOKUP($B49,Paramètres!$C$7:$F$55,$C$6,FALSE)</f>
        <v>450</v>
      </c>
      <c r="AM49" s="58">
        <f t="shared" si="10"/>
        <v>0</v>
      </c>
      <c r="AN49" s="19">
        <f t="shared" si="40"/>
        <v>0</v>
      </c>
      <c r="AO49" s="17">
        <f>VLOOKUP($B49,Paramètres!$C$7:$F$55,$C$6,FALSE)</f>
        <v>450</v>
      </c>
      <c r="AP49" s="66">
        <f t="shared" si="41"/>
        <v>0</v>
      </c>
    </row>
    <row r="50" spans="2:42" ht="18.75" hidden="1" customHeight="1" x14ac:dyDescent="0.25">
      <c r="B50" s="19" t="str">
        <f>Paramètres!C39</f>
        <v>Procédure de mise à pied</v>
      </c>
      <c r="C50" s="18" t="str">
        <f t="shared" si="11"/>
        <v/>
      </c>
      <c r="D50" s="75"/>
      <c r="E50" s="17">
        <f>VLOOKUP($B50,Paramètres!$C$7:$F$55,$C$6,FALSE)</f>
        <v>250</v>
      </c>
      <c r="F50" s="58">
        <f t="shared" si="28"/>
        <v>0</v>
      </c>
      <c r="G50" s="94"/>
      <c r="H50" s="17">
        <f>VLOOKUP($B50,Paramètres!$C$7:$F$55,$C$6,FALSE)</f>
        <v>250</v>
      </c>
      <c r="I50" s="91">
        <f t="shared" si="0"/>
        <v>0</v>
      </c>
      <c r="J50" s="55"/>
      <c r="K50" s="17">
        <f>VLOOKUP($B50,Paramètres!$C$7:$F$55,$C$6,FALSE)</f>
        <v>250</v>
      </c>
      <c r="L50" s="58">
        <f t="shared" si="1"/>
        <v>0</v>
      </c>
      <c r="M50" s="94"/>
      <c r="N50" s="17">
        <f>VLOOKUP($B50,Paramètres!$C$7:$F$55,$C$6,FALSE)</f>
        <v>250</v>
      </c>
      <c r="O50" s="91">
        <f t="shared" si="2"/>
        <v>0</v>
      </c>
      <c r="P50" s="55"/>
      <c r="Q50" s="17">
        <f>VLOOKUP($B50,Paramètres!$C$7:$F$55,$C$6,FALSE)</f>
        <v>250</v>
      </c>
      <c r="R50" s="58">
        <f t="shared" si="3"/>
        <v>0</v>
      </c>
      <c r="S50" s="94"/>
      <c r="T50" s="17">
        <f>VLOOKUP($B50,Paramètres!$C$7:$F$55,$C$6,FALSE)</f>
        <v>250</v>
      </c>
      <c r="U50" s="91">
        <f t="shared" si="4"/>
        <v>0</v>
      </c>
      <c r="V50" s="55"/>
      <c r="W50" s="17">
        <f>VLOOKUP($B50,Paramètres!$C$7:$F$55,$C$6,FALSE)</f>
        <v>250</v>
      </c>
      <c r="X50" s="58">
        <f t="shared" si="5"/>
        <v>0</v>
      </c>
      <c r="Y50" s="94"/>
      <c r="Z50" s="17">
        <f>VLOOKUP($B50,Paramètres!$C$7:$F$55,$C$6,FALSE)</f>
        <v>250</v>
      </c>
      <c r="AA50" s="91">
        <f t="shared" si="6"/>
        <v>0</v>
      </c>
      <c r="AB50" s="55"/>
      <c r="AC50" s="17">
        <f>VLOOKUP($B50,Paramètres!$C$7:$F$55,$C$6,FALSE)</f>
        <v>250</v>
      </c>
      <c r="AD50" s="58">
        <f t="shared" si="7"/>
        <v>0</v>
      </c>
      <c r="AE50" s="94"/>
      <c r="AF50" s="17">
        <f>VLOOKUP($B50,Paramètres!$C$7:$F$55,$C$6,FALSE)</f>
        <v>250</v>
      </c>
      <c r="AG50" s="91">
        <f t="shared" si="8"/>
        <v>0</v>
      </c>
      <c r="AH50" s="55"/>
      <c r="AI50" s="17">
        <f>VLOOKUP($B50,Paramètres!$C$7:$F$55,$C$6,FALSE)</f>
        <v>250</v>
      </c>
      <c r="AJ50" s="58">
        <f t="shared" si="9"/>
        <v>0</v>
      </c>
      <c r="AK50" s="94"/>
      <c r="AL50" s="17">
        <f>VLOOKUP($B50,Paramètres!$C$7:$F$55,$C$6,FALSE)</f>
        <v>250</v>
      </c>
      <c r="AM50" s="58">
        <f t="shared" si="10"/>
        <v>0</v>
      </c>
      <c r="AN50" s="19">
        <f t="shared" si="40"/>
        <v>0</v>
      </c>
      <c r="AO50" s="17">
        <f>VLOOKUP($B50,Paramètres!$C$7:$F$55,$C$6,FALSE)</f>
        <v>250</v>
      </c>
      <c r="AP50" s="66">
        <f t="shared" si="41"/>
        <v>0</v>
      </c>
    </row>
    <row r="51" spans="2:42" ht="18.75" hidden="1" customHeight="1" x14ac:dyDescent="0.25">
      <c r="B51" s="19" t="str">
        <f>Paramètres!C40</f>
        <v>Assist. mise en place activ. partielle</v>
      </c>
      <c r="C51" s="18" t="str">
        <f t="shared" si="11"/>
        <v/>
      </c>
      <c r="D51" s="75"/>
      <c r="E51" s="17">
        <f>VLOOKUP($B51,Paramètres!$C$7:$F$55,$C$6,FALSE)</f>
        <v>40</v>
      </c>
      <c r="F51" s="58">
        <f t="shared" si="28"/>
        <v>0</v>
      </c>
      <c r="G51" s="94"/>
      <c r="H51" s="17">
        <f>VLOOKUP($B51,Paramètres!$C$7:$F$55,$C$6,FALSE)</f>
        <v>40</v>
      </c>
      <c r="I51" s="91">
        <f t="shared" si="0"/>
        <v>0</v>
      </c>
      <c r="J51" s="55"/>
      <c r="K51" s="17">
        <f>VLOOKUP($B51,Paramètres!$C$7:$F$55,$C$6,FALSE)</f>
        <v>40</v>
      </c>
      <c r="L51" s="58">
        <f t="shared" si="1"/>
        <v>0</v>
      </c>
      <c r="M51" s="94"/>
      <c r="N51" s="17">
        <f>VLOOKUP($B51,Paramètres!$C$7:$F$55,$C$6,FALSE)</f>
        <v>40</v>
      </c>
      <c r="O51" s="91">
        <f t="shared" si="2"/>
        <v>0</v>
      </c>
      <c r="P51" s="55"/>
      <c r="Q51" s="17">
        <f>VLOOKUP($B51,Paramètres!$C$7:$F$55,$C$6,FALSE)</f>
        <v>40</v>
      </c>
      <c r="R51" s="58">
        <f t="shared" si="3"/>
        <v>0</v>
      </c>
      <c r="S51" s="94"/>
      <c r="T51" s="17">
        <f>VLOOKUP($B51,Paramètres!$C$7:$F$55,$C$6,FALSE)</f>
        <v>40</v>
      </c>
      <c r="U51" s="91">
        <f t="shared" si="4"/>
        <v>0</v>
      </c>
      <c r="V51" s="55"/>
      <c r="W51" s="17">
        <f>VLOOKUP($B51,Paramètres!$C$7:$F$55,$C$6,FALSE)</f>
        <v>40</v>
      </c>
      <c r="X51" s="58">
        <f t="shared" si="5"/>
        <v>0</v>
      </c>
      <c r="Y51" s="94"/>
      <c r="Z51" s="17">
        <f>VLOOKUP($B51,Paramètres!$C$7:$F$55,$C$6,FALSE)</f>
        <v>40</v>
      </c>
      <c r="AA51" s="91">
        <f t="shared" si="6"/>
        <v>0</v>
      </c>
      <c r="AB51" s="55"/>
      <c r="AC51" s="17">
        <f>VLOOKUP($B51,Paramètres!$C$7:$F$55,$C$6,FALSE)</f>
        <v>40</v>
      </c>
      <c r="AD51" s="58">
        <f t="shared" si="7"/>
        <v>0</v>
      </c>
      <c r="AE51" s="94"/>
      <c r="AF51" s="17">
        <f>VLOOKUP($B51,Paramètres!$C$7:$F$55,$C$6,FALSE)</f>
        <v>40</v>
      </c>
      <c r="AG51" s="91">
        <f t="shared" si="8"/>
        <v>0</v>
      </c>
      <c r="AH51" s="55"/>
      <c r="AI51" s="17">
        <f>VLOOKUP($B51,Paramètres!$C$7:$F$55,$C$6,FALSE)</f>
        <v>40</v>
      </c>
      <c r="AJ51" s="58">
        <f t="shared" si="9"/>
        <v>0</v>
      </c>
      <c r="AK51" s="94"/>
      <c r="AL51" s="17">
        <f>VLOOKUP($B51,Paramètres!$C$7:$F$55,$C$6,FALSE)</f>
        <v>40</v>
      </c>
      <c r="AM51" s="58">
        <f t="shared" si="10"/>
        <v>0</v>
      </c>
      <c r="AN51" s="19">
        <f t="shared" si="40"/>
        <v>0</v>
      </c>
      <c r="AO51" s="17">
        <f>VLOOKUP($B51,Paramètres!$C$7:$F$55,$C$6,FALSE)</f>
        <v>40</v>
      </c>
      <c r="AP51" s="66">
        <f t="shared" si="41"/>
        <v>0</v>
      </c>
    </row>
    <row r="52" spans="2:42" ht="18.75" hidden="1" customHeight="1" x14ac:dyDescent="0.25">
      <c r="B52" s="19" t="str">
        <f>Paramètres!C41</f>
        <v>Assist. état mensuel activ. partielle</v>
      </c>
      <c r="C52" s="18" t="str">
        <f t="shared" si="11"/>
        <v/>
      </c>
      <c r="D52" s="75"/>
      <c r="E52" s="17">
        <f>VLOOKUP($B52,Paramètres!$C$7:$F$55,$C$6,FALSE)</f>
        <v>35</v>
      </c>
      <c r="F52" s="58">
        <f t="shared" si="28"/>
        <v>0</v>
      </c>
      <c r="G52" s="94"/>
      <c r="H52" s="17">
        <f>VLOOKUP($B52,Paramètres!$C$7:$F$55,$C$6,FALSE)</f>
        <v>35</v>
      </c>
      <c r="I52" s="91">
        <f t="shared" si="0"/>
        <v>0</v>
      </c>
      <c r="J52" s="55"/>
      <c r="K52" s="17">
        <f>VLOOKUP($B52,Paramètres!$C$7:$F$55,$C$6,FALSE)</f>
        <v>35</v>
      </c>
      <c r="L52" s="58">
        <f t="shared" si="1"/>
        <v>0</v>
      </c>
      <c r="M52" s="94"/>
      <c r="N52" s="17">
        <f>VLOOKUP($B52,Paramètres!$C$7:$F$55,$C$6,FALSE)</f>
        <v>35</v>
      </c>
      <c r="O52" s="91">
        <f t="shared" si="2"/>
        <v>0</v>
      </c>
      <c r="P52" s="55"/>
      <c r="Q52" s="17">
        <f>VLOOKUP($B52,Paramètres!$C$7:$F$55,$C$6,FALSE)</f>
        <v>35</v>
      </c>
      <c r="R52" s="58">
        <f t="shared" si="3"/>
        <v>0</v>
      </c>
      <c r="S52" s="94"/>
      <c r="T52" s="17">
        <f>VLOOKUP($B52,Paramètres!$C$7:$F$55,$C$6,FALSE)</f>
        <v>35</v>
      </c>
      <c r="U52" s="91">
        <f t="shared" si="4"/>
        <v>0</v>
      </c>
      <c r="V52" s="55"/>
      <c r="W52" s="17">
        <f>VLOOKUP($B52,Paramètres!$C$7:$F$55,$C$6,FALSE)</f>
        <v>35</v>
      </c>
      <c r="X52" s="58">
        <f t="shared" si="5"/>
        <v>0</v>
      </c>
      <c r="Y52" s="94"/>
      <c r="Z52" s="17">
        <f>VLOOKUP($B52,Paramètres!$C$7:$F$55,$C$6,FALSE)</f>
        <v>35</v>
      </c>
      <c r="AA52" s="91">
        <f t="shared" si="6"/>
        <v>0</v>
      </c>
      <c r="AB52" s="55"/>
      <c r="AC52" s="17">
        <f>VLOOKUP($B52,Paramètres!$C$7:$F$55,$C$6,FALSE)</f>
        <v>35</v>
      </c>
      <c r="AD52" s="58">
        <f t="shared" si="7"/>
        <v>0</v>
      </c>
      <c r="AE52" s="94"/>
      <c r="AF52" s="17">
        <f>VLOOKUP($B52,Paramètres!$C$7:$F$55,$C$6,FALSE)</f>
        <v>35</v>
      </c>
      <c r="AG52" s="91">
        <f t="shared" si="8"/>
        <v>0</v>
      </c>
      <c r="AH52" s="55"/>
      <c r="AI52" s="17">
        <f>VLOOKUP($B52,Paramètres!$C$7:$F$55,$C$6,FALSE)</f>
        <v>35</v>
      </c>
      <c r="AJ52" s="58">
        <f t="shared" si="9"/>
        <v>0</v>
      </c>
      <c r="AK52" s="94"/>
      <c r="AL52" s="17">
        <f>VLOOKUP($B52,Paramètres!$C$7:$F$55,$C$6,FALSE)</f>
        <v>35</v>
      </c>
      <c r="AM52" s="58">
        <f t="shared" si="10"/>
        <v>0</v>
      </c>
      <c r="AN52" s="19">
        <f t="shared" si="40"/>
        <v>0</v>
      </c>
      <c r="AO52" s="17">
        <f>VLOOKUP($B52,Paramètres!$C$7:$F$55,$C$6,FALSE)</f>
        <v>35</v>
      </c>
      <c r="AP52" s="66">
        <f t="shared" si="41"/>
        <v>0</v>
      </c>
    </row>
    <row r="53" spans="2:42" ht="18.75" hidden="1" customHeight="1" x14ac:dyDescent="0.25">
      <c r="B53" s="19" t="str">
        <f>Paramètres!C42</f>
        <v>Assist. contrôle URSSAF</v>
      </c>
      <c r="C53" s="18" t="str">
        <f t="shared" si="11"/>
        <v/>
      </c>
      <c r="D53" s="75"/>
      <c r="E53" s="77">
        <f>VLOOKUP($B53,Paramètres!$C$7:$F$55,$C$6,FALSE)</f>
        <v>0</v>
      </c>
      <c r="F53" s="58">
        <f t="shared" si="28"/>
        <v>0</v>
      </c>
      <c r="G53" s="94"/>
      <c r="H53" s="77">
        <f>VLOOKUP($B53,Paramètres!$C$7:$F$55,$C$6,FALSE)</f>
        <v>0</v>
      </c>
      <c r="I53" s="91">
        <f t="shared" si="0"/>
        <v>0</v>
      </c>
      <c r="J53" s="55"/>
      <c r="K53" s="77">
        <f>VLOOKUP($B53,Paramètres!$C$7:$F$55,$C$6,FALSE)</f>
        <v>0</v>
      </c>
      <c r="L53" s="58">
        <f t="shared" si="1"/>
        <v>0</v>
      </c>
      <c r="M53" s="94"/>
      <c r="N53" s="77">
        <f>VLOOKUP($B53,Paramètres!$C$7:$F$55,$C$6,FALSE)</f>
        <v>0</v>
      </c>
      <c r="O53" s="91">
        <f t="shared" si="2"/>
        <v>0</v>
      </c>
      <c r="P53" s="55"/>
      <c r="Q53" s="77">
        <f>VLOOKUP($B53,Paramètres!$C$7:$F$55,$C$6,FALSE)</f>
        <v>0</v>
      </c>
      <c r="R53" s="58">
        <f t="shared" si="3"/>
        <v>0</v>
      </c>
      <c r="S53" s="94"/>
      <c r="T53" s="77">
        <f>VLOOKUP($B53,Paramètres!$C$7:$F$55,$C$6,FALSE)</f>
        <v>0</v>
      </c>
      <c r="U53" s="91">
        <f t="shared" si="4"/>
        <v>0</v>
      </c>
      <c r="V53" s="55"/>
      <c r="W53" s="77">
        <f>VLOOKUP($B53,Paramètres!$C$7:$F$55,$C$6,FALSE)</f>
        <v>0</v>
      </c>
      <c r="X53" s="58">
        <f t="shared" si="5"/>
        <v>0</v>
      </c>
      <c r="Y53" s="94"/>
      <c r="Z53" s="77">
        <f>VLOOKUP($B53,Paramètres!$C$7:$F$55,$C$6,FALSE)</f>
        <v>0</v>
      </c>
      <c r="AA53" s="91">
        <f t="shared" si="6"/>
        <v>0</v>
      </c>
      <c r="AB53" s="55"/>
      <c r="AC53" s="77">
        <f>VLOOKUP($B53,Paramètres!$C$7:$F$55,$C$6,FALSE)</f>
        <v>0</v>
      </c>
      <c r="AD53" s="58">
        <f t="shared" si="7"/>
        <v>0</v>
      </c>
      <c r="AE53" s="94"/>
      <c r="AF53" s="77">
        <f>VLOOKUP($B53,Paramètres!$C$7:$F$55,$C$6,FALSE)</f>
        <v>0</v>
      </c>
      <c r="AG53" s="91">
        <f t="shared" si="8"/>
        <v>0</v>
      </c>
      <c r="AH53" s="55"/>
      <c r="AI53" s="77">
        <f>VLOOKUP($B53,Paramètres!$C$7:$F$55,$C$6,FALSE)</f>
        <v>0</v>
      </c>
      <c r="AJ53" s="58">
        <f t="shared" si="9"/>
        <v>0</v>
      </c>
      <c r="AK53" s="94"/>
      <c r="AL53" s="77">
        <f>VLOOKUP($B53,Paramètres!$C$7:$F$55,$C$6,FALSE)</f>
        <v>0</v>
      </c>
      <c r="AM53" s="58">
        <f t="shared" si="10"/>
        <v>0</v>
      </c>
      <c r="AN53" s="19">
        <f t="shared" si="40"/>
        <v>0</v>
      </c>
      <c r="AO53" s="17">
        <f>VLOOKUP($B53,Paramètres!$C$7:$F$55,$C$6,FALSE)</f>
        <v>0</v>
      </c>
      <c r="AP53" s="66">
        <f t="shared" si="41"/>
        <v>0</v>
      </c>
    </row>
    <row r="54" spans="2:42" ht="18.75" hidden="1" customHeight="1" x14ac:dyDescent="0.25">
      <c r="B54" s="19" t="str">
        <f>Paramètres!C43</f>
        <v>Audit social complet</v>
      </c>
      <c r="C54" s="18" t="str">
        <f t="shared" si="11"/>
        <v/>
      </c>
      <c r="D54" s="75"/>
      <c r="E54" s="77">
        <f>VLOOKUP($B54,Paramètres!$C$7:$F$55,$C$6,FALSE)</f>
        <v>0</v>
      </c>
      <c r="F54" s="58">
        <f t="shared" si="28"/>
        <v>0</v>
      </c>
      <c r="G54" s="94"/>
      <c r="H54" s="77">
        <f>VLOOKUP($B54,Paramètres!$C$7:$F$55,$C$6,FALSE)</f>
        <v>0</v>
      </c>
      <c r="I54" s="91">
        <f t="shared" si="0"/>
        <v>0</v>
      </c>
      <c r="J54" s="55"/>
      <c r="K54" s="77">
        <f>VLOOKUP($B54,Paramètres!$C$7:$F$55,$C$6,FALSE)</f>
        <v>0</v>
      </c>
      <c r="L54" s="58">
        <f t="shared" si="1"/>
        <v>0</v>
      </c>
      <c r="M54" s="94"/>
      <c r="N54" s="77">
        <f>VLOOKUP($B54,Paramètres!$C$7:$F$55,$C$6,FALSE)</f>
        <v>0</v>
      </c>
      <c r="O54" s="91">
        <f t="shared" si="2"/>
        <v>0</v>
      </c>
      <c r="P54" s="55"/>
      <c r="Q54" s="77">
        <f>VLOOKUP($B54,Paramètres!$C$7:$F$55,$C$6,FALSE)</f>
        <v>0</v>
      </c>
      <c r="R54" s="58">
        <f t="shared" si="3"/>
        <v>0</v>
      </c>
      <c r="S54" s="94"/>
      <c r="T54" s="77">
        <f>VLOOKUP($B54,Paramètres!$C$7:$F$55,$C$6,FALSE)</f>
        <v>0</v>
      </c>
      <c r="U54" s="91">
        <f t="shared" si="4"/>
        <v>0</v>
      </c>
      <c r="V54" s="55"/>
      <c r="W54" s="77">
        <f>VLOOKUP($B54,Paramètres!$C$7:$F$55,$C$6,FALSE)</f>
        <v>0</v>
      </c>
      <c r="X54" s="58">
        <f t="shared" si="5"/>
        <v>0</v>
      </c>
      <c r="Y54" s="94"/>
      <c r="Z54" s="77">
        <f>VLOOKUP($B54,Paramètres!$C$7:$F$55,$C$6,FALSE)</f>
        <v>0</v>
      </c>
      <c r="AA54" s="91">
        <f t="shared" si="6"/>
        <v>0</v>
      </c>
      <c r="AB54" s="55"/>
      <c r="AC54" s="77">
        <f>VLOOKUP($B54,Paramètres!$C$7:$F$55,$C$6,FALSE)</f>
        <v>0</v>
      </c>
      <c r="AD54" s="58">
        <f t="shared" si="7"/>
        <v>0</v>
      </c>
      <c r="AE54" s="94"/>
      <c r="AF54" s="77">
        <f>VLOOKUP($B54,Paramètres!$C$7:$F$55,$C$6,FALSE)</f>
        <v>0</v>
      </c>
      <c r="AG54" s="91">
        <f t="shared" si="8"/>
        <v>0</v>
      </c>
      <c r="AH54" s="55"/>
      <c r="AI54" s="77">
        <f>VLOOKUP($B54,Paramètres!$C$7:$F$55,$C$6,FALSE)</f>
        <v>0</v>
      </c>
      <c r="AJ54" s="58">
        <f t="shared" si="9"/>
        <v>0</v>
      </c>
      <c r="AK54" s="94"/>
      <c r="AL54" s="77">
        <f>VLOOKUP($B54,Paramètres!$C$7:$F$55,$C$6,FALSE)</f>
        <v>0</v>
      </c>
      <c r="AM54" s="58">
        <f t="shared" si="10"/>
        <v>0</v>
      </c>
      <c r="AN54" s="19">
        <f t="shared" si="40"/>
        <v>0</v>
      </c>
      <c r="AO54" s="17">
        <f>VLOOKUP($B54,Paramètres!$C$7:$F$55,$C$6,FALSE)</f>
        <v>0</v>
      </c>
      <c r="AP54" s="66">
        <f t="shared" si="41"/>
        <v>0</v>
      </c>
    </row>
    <row r="55" spans="2:42" ht="18.75" hidden="1" customHeight="1" x14ac:dyDescent="0.25">
      <c r="B55" s="19" t="str">
        <f>Paramètres!C44</f>
        <v>Assist. réalisation paye sur site</v>
      </c>
      <c r="C55" s="18" t="str">
        <f t="shared" si="11"/>
        <v/>
      </c>
      <c r="D55" s="75"/>
      <c r="E55" s="77">
        <f>VLOOKUP($B55,Paramètres!$C$7:$F$55,$C$6,FALSE)</f>
        <v>0</v>
      </c>
      <c r="F55" s="58">
        <f t="shared" si="28"/>
        <v>0</v>
      </c>
      <c r="G55" s="94"/>
      <c r="H55" s="77">
        <f>VLOOKUP($B55,Paramètres!$C$7:$F$55,$C$6,FALSE)</f>
        <v>0</v>
      </c>
      <c r="I55" s="91">
        <f t="shared" si="0"/>
        <v>0</v>
      </c>
      <c r="J55" s="55"/>
      <c r="K55" s="77">
        <f>VLOOKUP($B55,Paramètres!$C$7:$F$55,$C$6,FALSE)</f>
        <v>0</v>
      </c>
      <c r="L55" s="58">
        <f t="shared" si="1"/>
        <v>0</v>
      </c>
      <c r="M55" s="94"/>
      <c r="N55" s="77">
        <f>VLOOKUP($B55,Paramètres!$C$7:$F$55,$C$6,FALSE)</f>
        <v>0</v>
      </c>
      <c r="O55" s="91">
        <f t="shared" si="2"/>
        <v>0</v>
      </c>
      <c r="P55" s="55"/>
      <c r="Q55" s="77">
        <f>VLOOKUP($B55,Paramètres!$C$7:$F$55,$C$6,FALSE)</f>
        <v>0</v>
      </c>
      <c r="R55" s="58">
        <f t="shared" si="3"/>
        <v>0</v>
      </c>
      <c r="S55" s="94"/>
      <c r="T55" s="77">
        <f>VLOOKUP($B55,Paramètres!$C$7:$F$55,$C$6,FALSE)</f>
        <v>0</v>
      </c>
      <c r="U55" s="91">
        <f t="shared" si="4"/>
        <v>0</v>
      </c>
      <c r="V55" s="55"/>
      <c r="W55" s="77">
        <f>VLOOKUP($B55,Paramètres!$C$7:$F$55,$C$6,FALSE)</f>
        <v>0</v>
      </c>
      <c r="X55" s="58">
        <f t="shared" si="5"/>
        <v>0</v>
      </c>
      <c r="Y55" s="94"/>
      <c r="Z55" s="77">
        <f>VLOOKUP($B55,Paramètres!$C$7:$F$55,$C$6,FALSE)</f>
        <v>0</v>
      </c>
      <c r="AA55" s="91">
        <f t="shared" si="6"/>
        <v>0</v>
      </c>
      <c r="AB55" s="55"/>
      <c r="AC55" s="77">
        <f>VLOOKUP($B55,Paramètres!$C$7:$F$55,$C$6,FALSE)</f>
        <v>0</v>
      </c>
      <c r="AD55" s="58">
        <f t="shared" si="7"/>
        <v>0</v>
      </c>
      <c r="AE55" s="94"/>
      <c r="AF55" s="77">
        <f>VLOOKUP($B55,Paramètres!$C$7:$F$55,$C$6,FALSE)</f>
        <v>0</v>
      </c>
      <c r="AG55" s="91">
        <f t="shared" si="8"/>
        <v>0</v>
      </c>
      <c r="AH55" s="55"/>
      <c r="AI55" s="77">
        <f>VLOOKUP($B55,Paramètres!$C$7:$F$55,$C$6,FALSE)</f>
        <v>0</v>
      </c>
      <c r="AJ55" s="58">
        <f t="shared" si="9"/>
        <v>0</v>
      </c>
      <c r="AK55" s="94"/>
      <c r="AL55" s="77">
        <f>VLOOKUP($B55,Paramètres!$C$7:$F$55,$C$6,FALSE)</f>
        <v>0</v>
      </c>
      <c r="AM55" s="58">
        <f t="shared" si="10"/>
        <v>0</v>
      </c>
      <c r="AN55" s="19">
        <f t="shared" si="40"/>
        <v>0</v>
      </c>
      <c r="AO55" s="17">
        <f>VLOOKUP($B55,Paramètres!$C$7:$F$55,$C$6,FALSE)</f>
        <v>0</v>
      </c>
      <c r="AP55" s="66">
        <f t="shared" si="41"/>
        <v>0</v>
      </c>
    </row>
    <row r="56" spans="2:42" ht="18.75" hidden="1" customHeight="1" x14ac:dyDescent="0.25">
      <c r="B56" s="19" t="str">
        <f>Paramètres!C45</f>
        <v>Mise en conformité décision unilatérale</v>
      </c>
      <c r="C56" s="18" t="str">
        <f t="shared" si="11"/>
        <v/>
      </c>
      <c r="D56" s="75"/>
      <c r="E56" s="77">
        <f>VLOOKUP($B56,Paramètres!$C$7:$F$55,$C$6,FALSE)</f>
        <v>0</v>
      </c>
      <c r="F56" s="58">
        <f t="shared" si="28"/>
        <v>0</v>
      </c>
      <c r="G56" s="94"/>
      <c r="H56" s="77">
        <f>VLOOKUP($B56,Paramètres!$C$7:$F$55,$C$6,FALSE)</f>
        <v>0</v>
      </c>
      <c r="I56" s="91">
        <f t="shared" si="0"/>
        <v>0</v>
      </c>
      <c r="J56" s="55"/>
      <c r="K56" s="77">
        <f>VLOOKUP($B56,Paramètres!$C$7:$F$55,$C$6,FALSE)</f>
        <v>0</v>
      </c>
      <c r="L56" s="58">
        <f t="shared" si="1"/>
        <v>0</v>
      </c>
      <c r="M56" s="94"/>
      <c r="N56" s="77">
        <f>VLOOKUP($B56,Paramètres!$C$7:$F$55,$C$6,FALSE)</f>
        <v>0</v>
      </c>
      <c r="O56" s="91">
        <f t="shared" si="2"/>
        <v>0</v>
      </c>
      <c r="P56" s="55"/>
      <c r="Q56" s="77">
        <f>VLOOKUP($B56,Paramètres!$C$7:$F$55,$C$6,FALSE)</f>
        <v>0</v>
      </c>
      <c r="R56" s="58">
        <f t="shared" si="3"/>
        <v>0</v>
      </c>
      <c r="S56" s="94"/>
      <c r="T56" s="77">
        <f>VLOOKUP($B56,Paramètres!$C$7:$F$55,$C$6,FALSE)</f>
        <v>0</v>
      </c>
      <c r="U56" s="91">
        <f t="shared" si="4"/>
        <v>0</v>
      </c>
      <c r="V56" s="55"/>
      <c r="W56" s="77">
        <f>VLOOKUP($B56,Paramètres!$C$7:$F$55,$C$6,FALSE)</f>
        <v>0</v>
      </c>
      <c r="X56" s="58">
        <f t="shared" si="5"/>
        <v>0</v>
      </c>
      <c r="Y56" s="94"/>
      <c r="Z56" s="77">
        <f>VLOOKUP($B56,Paramètres!$C$7:$F$55,$C$6,FALSE)</f>
        <v>0</v>
      </c>
      <c r="AA56" s="91">
        <f t="shared" si="6"/>
        <v>0</v>
      </c>
      <c r="AB56" s="55"/>
      <c r="AC56" s="77">
        <f>VLOOKUP($B56,Paramètres!$C$7:$F$55,$C$6,FALSE)</f>
        <v>0</v>
      </c>
      <c r="AD56" s="58">
        <f t="shared" si="7"/>
        <v>0</v>
      </c>
      <c r="AE56" s="94"/>
      <c r="AF56" s="77">
        <f>VLOOKUP($B56,Paramètres!$C$7:$F$55,$C$6,FALSE)</f>
        <v>0</v>
      </c>
      <c r="AG56" s="91">
        <f t="shared" si="8"/>
        <v>0</v>
      </c>
      <c r="AH56" s="55"/>
      <c r="AI56" s="77">
        <f>VLOOKUP($B56,Paramètres!$C$7:$F$55,$C$6,FALSE)</f>
        <v>0</v>
      </c>
      <c r="AJ56" s="58">
        <f t="shared" si="9"/>
        <v>0</v>
      </c>
      <c r="AK56" s="94"/>
      <c r="AL56" s="77">
        <f>VLOOKUP($B56,Paramètres!$C$7:$F$55,$C$6,FALSE)</f>
        <v>0</v>
      </c>
      <c r="AM56" s="58">
        <f t="shared" si="10"/>
        <v>0</v>
      </c>
      <c r="AN56" s="19">
        <f t="shared" si="40"/>
        <v>0</v>
      </c>
      <c r="AO56" s="17">
        <f>VLOOKUP($B56,Paramètres!$C$7:$F$55,$C$6,FALSE)</f>
        <v>0</v>
      </c>
      <c r="AP56" s="66">
        <f t="shared" si="41"/>
        <v>0</v>
      </c>
    </row>
    <row r="57" spans="2:42" ht="18.75" hidden="1" customHeight="1" x14ac:dyDescent="0.25">
      <c r="B57" s="19" t="str">
        <f>Paramètres!C46</f>
        <v>Mise en conformité par référendum</v>
      </c>
      <c r="C57" s="18" t="str">
        <f t="shared" si="11"/>
        <v/>
      </c>
      <c r="D57" s="75"/>
      <c r="E57" s="77">
        <f>VLOOKUP($B57,Paramètres!$C$7:$F$55,$C$6,FALSE)</f>
        <v>0</v>
      </c>
      <c r="F57" s="58">
        <f t="shared" si="28"/>
        <v>0</v>
      </c>
      <c r="G57" s="94"/>
      <c r="H57" s="77">
        <f>VLOOKUP($B57,Paramètres!$C$7:$F$55,$C$6,FALSE)</f>
        <v>0</v>
      </c>
      <c r="I57" s="91">
        <f t="shared" si="0"/>
        <v>0</v>
      </c>
      <c r="J57" s="55"/>
      <c r="K57" s="77">
        <f>VLOOKUP($B57,Paramètres!$C$7:$F$55,$C$6,FALSE)</f>
        <v>0</v>
      </c>
      <c r="L57" s="58">
        <f t="shared" si="1"/>
        <v>0</v>
      </c>
      <c r="M57" s="94"/>
      <c r="N57" s="77">
        <f>VLOOKUP($B57,Paramètres!$C$7:$F$55,$C$6,FALSE)</f>
        <v>0</v>
      </c>
      <c r="O57" s="91">
        <f t="shared" si="2"/>
        <v>0</v>
      </c>
      <c r="P57" s="55"/>
      <c r="Q57" s="77">
        <f>VLOOKUP($B57,Paramètres!$C$7:$F$55,$C$6,FALSE)</f>
        <v>0</v>
      </c>
      <c r="R57" s="58">
        <f t="shared" si="3"/>
        <v>0</v>
      </c>
      <c r="S57" s="94"/>
      <c r="T57" s="77">
        <f>VLOOKUP($B57,Paramètres!$C$7:$F$55,$C$6,FALSE)</f>
        <v>0</v>
      </c>
      <c r="U57" s="91">
        <f t="shared" si="4"/>
        <v>0</v>
      </c>
      <c r="V57" s="55"/>
      <c r="W57" s="77">
        <f>VLOOKUP($B57,Paramètres!$C$7:$F$55,$C$6,FALSE)</f>
        <v>0</v>
      </c>
      <c r="X57" s="58">
        <f t="shared" si="5"/>
        <v>0</v>
      </c>
      <c r="Y57" s="94"/>
      <c r="Z57" s="77">
        <f>VLOOKUP($B57,Paramètres!$C$7:$F$55,$C$6,FALSE)</f>
        <v>0</v>
      </c>
      <c r="AA57" s="91">
        <f t="shared" si="6"/>
        <v>0</v>
      </c>
      <c r="AB57" s="55"/>
      <c r="AC57" s="77">
        <f>VLOOKUP($B57,Paramètres!$C$7:$F$55,$C$6,FALSE)</f>
        <v>0</v>
      </c>
      <c r="AD57" s="58">
        <f t="shared" si="7"/>
        <v>0</v>
      </c>
      <c r="AE57" s="94"/>
      <c r="AF57" s="77">
        <f>VLOOKUP($B57,Paramètres!$C$7:$F$55,$C$6,FALSE)</f>
        <v>0</v>
      </c>
      <c r="AG57" s="91">
        <f t="shared" si="8"/>
        <v>0</v>
      </c>
      <c r="AH57" s="55"/>
      <c r="AI57" s="77">
        <f>VLOOKUP($B57,Paramètres!$C$7:$F$55,$C$6,FALSE)</f>
        <v>0</v>
      </c>
      <c r="AJ57" s="58">
        <f t="shared" si="9"/>
        <v>0</v>
      </c>
      <c r="AK57" s="94"/>
      <c r="AL57" s="77">
        <f>VLOOKUP($B57,Paramètres!$C$7:$F$55,$C$6,FALSE)</f>
        <v>0</v>
      </c>
      <c r="AM57" s="58">
        <f t="shared" si="10"/>
        <v>0</v>
      </c>
      <c r="AN57" s="19">
        <f t="shared" si="40"/>
        <v>0</v>
      </c>
      <c r="AO57" s="17">
        <f>VLOOKUP($B57,Paramètres!$C$7:$F$55,$C$6,FALSE)</f>
        <v>0</v>
      </c>
      <c r="AP57" s="66">
        <f t="shared" si="41"/>
        <v>0</v>
      </c>
    </row>
    <row r="58" spans="2:42" ht="18.75" hidden="1" customHeight="1" x14ac:dyDescent="0.25">
      <c r="B58" s="19" t="str">
        <f>Paramètres!C47</f>
        <v>Dénonciation usage</v>
      </c>
      <c r="C58" s="18" t="str">
        <f t="shared" si="11"/>
        <v/>
      </c>
      <c r="D58" s="75"/>
      <c r="E58" s="77">
        <f>VLOOKUP($B58,Paramètres!$C$7:$F$55,$C$6,FALSE)</f>
        <v>0</v>
      </c>
      <c r="F58" s="58">
        <f t="shared" si="28"/>
        <v>0</v>
      </c>
      <c r="G58" s="94"/>
      <c r="H58" s="77">
        <f>VLOOKUP($B58,Paramètres!$C$7:$F$55,$C$6,FALSE)</f>
        <v>0</v>
      </c>
      <c r="I58" s="91">
        <f t="shared" si="0"/>
        <v>0</v>
      </c>
      <c r="J58" s="55"/>
      <c r="K58" s="77">
        <f>VLOOKUP($B58,Paramètres!$C$7:$F$55,$C$6,FALSE)</f>
        <v>0</v>
      </c>
      <c r="L58" s="58">
        <f t="shared" si="1"/>
        <v>0</v>
      </c>
      <c r="M58" s="94"/>
      <c r="N58" s="77">
        <f>VLOOKUP($B58,Paramètres!$C$7:$F$55,$C$6,FALSE)</f>
        <v>0</v>
      </c>
      <c r="O58" s="91">
        <f t="shared" si="2"/>
        <v>0</v>
      </c>
      <c r="P58" s="55"/>
      <c r="Q58" s="77">
        <f>VLOOKUP($B58,Paramètres!$C$7:$F$55,$C$6,FALSE)</f>
        <v>0</v>
      </c>
      <c r="R58" s="58">
        <f t="shared" si="3"/>
        <v>0</v>
      </c>
      <c r="S58" s="94"/>
      <c r="T58" s="77">
        <f>VLOOKUP($B58,Paramètres!$C$7:$F$55,$C$6,FALSE)</f>
        <v>0</v>
      </c>
      <c r="U58" s="91">
        <f t="shared" si="4"/>
        <v>0</v>
      </c>
      <c r="V58" s="55"/>
      <c r="W58" s="77">
        <f>VLOOKUP($B58,Paramètres!$C$7:$F$55,$C$6,FALSE)</f>
        <v>0</v>
      </c>
      <c r="X58" s="58">
        <f t="shared" si="5"/>
        <v>0</v>
      </c>
      <c r="Y58" s="94"/>
      <c r="Z58" s="77">
        <f>VLOOKUP($B58,Paramètres!$C$7:$F$55,$C$6,FALSE)</f>
        <v>0</v>
      </c>
      <c r="AA58" s="91">
        <f t="shared" si="6"/>
        <v>0</v>
      </c>
      <c r="AB58" s="55"/>
      <c r="AC58" s="77">
        <f>VLOOKUP($B58,Paramètres!$C$7:$F$55,$C$6,FALSE)</f>
        <v>0</v>
      </c>
      <c r="AD58" s="58">
        <f t="shared" si="7"/>
        <v>0</v>
      </c>
      <c r="AE58" s="94"/>
      <c r="AF58" s="77">
        <f>VLOOKUP($B58,Paramètres!$C$7:$F$55,$C$6,FALSE)</f>
        <v>0</v>
      </c>
      <c r="AG58" s="91">
        <f t="shared" si="8"/>
        <v>0</v>
      </c>
      <c r="AH58" s="55"/>
      <c r="AI58" s="77">
        <f>VLOOKUP($B58,Paramètres!$C$7:$F$55,$C$6,FALSE)</f>
        <v>0</v>
      </c>
      <c r="AJ58" s="58">
        <f t="shared" si="9"/>
        <v>0</v>
      </c>
      <c r="AK58" s="94"/>
      <c r="AL58" s="77">
        <f>VLOOKUP($B58,Paramètres!$C$7:$F$55,$C$6,FALSE)</f>
        <v>0</v>
      </c>
      <c r="AM58" s="58">
        <f t="shared" si="10"/>
        <v>0</v>
      </c>
      <c r="AN58" s="19">
        <f t="shared" si="40"/>
        <v>0</v>
      </c>
      <c r="AO58" s="17">
        <f>VLOOKUP($B58,Paramètres!$C$7:$F$55,$C$6,FALSE)</f>
        <v>0</v>
      </c>
      <c r="AP58" s="66">
        <f t="shared" si="41"/>
        <v>0</v>
      </c>
    </row>
    <row r="59" spans="2:42" ht="18.75" hidden="1" customHeight="1" x14ac:dyDescent="0.25">
      <c r="B59" s="19" t="str">
        <f>Paramètres!C48</f>
        <v>Mise en place accord d'entreprise</v>
      </c>
      <c r="C59" s="18" t="str">
        <f t="shared" si="11"/>
        <v/>
      </c>
      <c r="D59" s="75"/>
      <c r="E59" s="77">
        <f>VLOOKUP($B59,Paramètres!$C$7:$F$55,$C$6,FALSE)</f>
        <v>0</v>
      </c>
      <c r="F59" s="58">
        <f t="shared" si="28"/>
        <v>0</v>
      </c>
      <c r="G59" s="94"/>
      <c r="H59" s="77">
        <f>VLOOKUP($B59,Paramètres!$C$7:$F$55,$C$6,FALSE)</f>
        <v>0</v>
      </c>
      <c r="I59" s="91">
        <f t="shared" si="0"/>
        <v>0</v>
      </c>
      <c r="J59" s="55"/>
      <c r="K59" s="77">
        <f>VLOOKUP($B59,Paramètres!$C$7:$F$55,$C$6,FALSE)</f>
        <v>0</v>
      </c>
      <c r="L59" s="58">
        <f t="shared" si="1"/>
        <v>0</v>
      </c>
      <c r="M59" s="94"/>
      <c r="N59" s="77">
        <f>VLOOKUP($B59,Paramètres!$C$7:$F$55,$C$6,FALSE)</f>
        <v>0</v>
      </c>
      <c r="O59" s="91">
        <f t="shared" si="2"/>
        <v>0</v>
      </c>
      <c r="P59" s="55"/>
      <c r="Q59" s="77">
        <f>VLOOKUP($B59,Paramètres!$C$7:$F$55,$C$6,FALSE)</f>
        <v>0</v>
      </c>
      <c r="R59" s="58">
        <f t="shared" si="3"/>
        <v>0</v>
      </c>
      <c r="S59" s="94"/>
      <c r="T59" s="77">
        <f>VLOOKUP($B59,Paramètres!$C$7:$F$55,$C$6,FALSE)</f>
        <v>0</v>
      </c>
      <c r="U59" s="91">
        <f t="shared" si="4"/>
        <v>0</v>
      </c>
      <c r="V59" s="55"/>
      <c r="W59" s="77">
        <f>VLOOKUP($B59,Paramètres!$C$7:$F$55,$C$6,FALSE)</f>
        <v>0</v>
      </c>
      <c r="X59" s="58">
        <f t="shared" si="5"/>
        <v>0</v>
      </c>
      <c r="Y59" s="94"/>
      <c r="Z59" s="77">
        <f>VLOOKUP($B59,Paramètres!$C$7:$F$55,$C$6,FALSE)</f>
        <v>0</v>
      </c>
      <c r="AA59" s="91">
        <f t="shared" si="6"/>
        <v>0</v>
      </c>
      <c r="AB59" s="55"/>
      <c r="AC59" s="77">
        <f>VLOOKUP($B59,Paramètres!$C$7:$F$55,$C$6,FALSE)</f>
        <v>0</v>
      </c>
      <c r="AD59" s="58">
        <f t="shared" si="7"/>
        <v>0</v>
      </c>
      <c r="AE59" s="94"/>
      <c r="AF59" s="77">
        <f>VLOOKUP($B59,Paramètres!$C$7:$F$55,$C$6,FALSE)</f>
        <v>0</v>
      </c>
      <c r="AG59" s="91">
        <f t="shared" si="8"/>
        <v>0</v>
      </c>
      <c r="AH59" s="55"/>
      <c r="AI59" s="77">
        <f>VLOOKUP($B59,Paramètres!$C$7:$F$55,$C$6,FALSE)</f>
        <v>0</v>
      </c>
      <c r="AJ59" s="58">
        <f t="shared" si="9"/>
        <v>0</v>
      </c>
      <c r="AK59" s="94"/>
      <c r="AL59" s="77">
        <f>VLOOKUP($B59,Paramètres!$C$7:$F$55,$C$6,FALSE)</f>
        <v>0</v>
      </c>
      <c r="AM59" s="58">
        <f t="shared" si="10"/>
        <v>0</v>
      </c>
      <c r="AN59" s="19">
        <f t="shared" si="40"/>
        <v>0</v>
      </c>
      <c r="AO59" s="17">
        <f>VLOOKUP($B59,Paramètres!$C$7:$F$55,$C$6,FALSE)</f>
        <v>0</v>
      </c>
      <c r="AP59" s="66">
        <f t="shared" si="41"/>
        <v>0</v>
      </c>
    </row>
    <row r="60" spans="2:42" ht="18.75" hidden="1" customHeight="1" x14ac:dyDescent="0.25">
      <c r="B60" s="19" t="str">
        <f>Paramètres!C49</f>
        <v>Accord d'intéressement</v>
      </c>
      <c r="C60" s="18" t="str">
        <f t="shared" si="11"/>
        <v/>
      </c>
      <c r="D60" s="75"/>
      <c r="E60" s="77">
        <f>VLOOKUP($B60,Paramètres!$C$7:$F$55,$C$6,FALSE)</f>
        <v>0</v>
      </c>
      <c r="F60" s="58">
        <f t="shared" si="28"/>
        <v>0</v>
      </c>
      <c r="G60" s="94"/>
      <c r="H60" s="77">
        <f>VLOOKUP($B60,Paramètres!$C$7:$F$55,$C$6,FALSE)</f>
        <v>0</v>
      </c>
      <c r="I60" s="91">
        <f t="shared" si="0"/>
        <v>0</v>
      </c>
      <c r="J60" s="55"/>
      <c r="K60" s="77">
        <f>VLOOKUP($B60,Paramètres!$C$7:$F$55,$C$6,FALSE)</f>
        <v>0</v>
      </c>
      <c r="L60" s="58">
        <f t="shared" si="1"/>
        <v>0</v>
      </c>
      <c r="M60" s="94"/>
      <c r="N60" s="77">
        <f>VLOOKUP($B60,Paramètres!$C$7:$F$55,$C$6,FALSE)</f>
        <v>0</v>
      </c>
      <c r="O60" s="91">
        <f t="shared" si="2"/>
        <v>0</v>
      </c>
      <c r="P60" s="55"/>
      <c r="Q60" s="77">
        <f>VLOOKUP($B60,Paramètres!$C$7:$F$55,$C$6,FALSE)</f>
        <v>0</v>
      </c>
      <c r="R60" s="58">
        <f t="shared" si="3"/>
        <v>0</v>
      </c>
      <c r="S60" s="94"/>
      <c r="T60" s="77">
        <f>VLOOKUP($B60,Paramètres!$C$7:$F$55,$C$6,FALSE)</f>
        <v>0</v>
      </c>
      <c r="U60" s="91">
        <f t="shared" si="4"/>
        <v>0</v>
      </c>
      <c r="V60" s="55"/>
      <c r="W60" s="77">
        <f>VLOOKUP($B60,Paramètres!$C$7:$F$55,$C$6,FALSE)</f>
        <v>0</v>
      </c>
      <c r="X60" s="58">
        <f t="shared" si="5"/>
        <v>0</v>
      </c>
      <c r="Y60" s="94"/>
      <c r="Z60" s="77">
        <f>VLOOKUP($B60,Paramètres!$C$7:$F$55,$C$6,FALSE)</f>
        <v>0</v>
      </c>
      <c r="AA60" s="91">
        <f t="shared" si="6"/>
        <v>0</v>
      </c>
      <c r="AB60" s="55"/>
      <c r="AC60" s="77">
        <f>VLOOKUP($B60,Paramètres!$C$7:$F$55,$C$6,FALSE)</f>
        <v>0</v>
      </c>
      <c r="AD60" s="58">
        <f t="shared" si="7"/>
        <v>0</v>
      </c>
      <c r="AE60" s="94"/>
      <c r="AF60" s="77">
        <f>VLOOKUP($B60,Paramètres!$C$7:$F$55,$C$6,FALSE)</f>
        <v>0</v>
      </c>
      <c r="AG60" s="91">
        <f t="shared" si="8"/>
        <v>0</v>
      </c>
      <c r="AH60" s="55"/>
      <c r="AI60" s="77">
        <f>VLOOKUP($B60,Paramètres!$C$7:$F$55,$C$6,FALSE)</f>
        <v>0</v>
      </c>
      <c r="AJ60" s="58">
        <f t="shared" si="9"/>
        <v>0</v>
      </c>
      <c r="AK60" s="94"/>
      <c r="AL60" s="77">
        <f>VLOOKUP($B60,Paramètres!$C$7:$F$55,$C$6,FALSE)</f>
        <v>0</v>
      </c>
      <c r="AM60" s="58">
        <f t="shared" si="10"/>
        <v>0</v>
      </c>
      <c r="AN60" s="19">
        <f t="shared" si="40"/>
        <v>0</v>
      </c>
      <c r="AO60" s="17">
        <f>VLOOKUP($B60,Paramètres!$C$7:$F$55,$C$6,FALSE)</f>
        <v>0</v>
      </c>
      <c r="AP60" s="66">
        <f t="shared" si="41"/>
        <v>0</v>
      </c>
    </row>
    <row r="61" spans="2:42" ht="18.75" hidden="1" customHeight="1" x14ac:dyDescent="0.25">
      <c r="B61" s="19" t="str">
        <f>Paramètres!C50</f>
        <v>Accord de participation</v>
      </c>
      <c r="C61" s="18" t="str">
        <f t="shared" si="11"/>
        <v/>
      </c>
      <c r="D61" s="75"/>
      <c r="E61" s="77">
        <f>VLOOKUP($B61,Paramètres!$C$7:$F$55,$C$6,FALSE)</f>
        <v>0</v>
      </c>
      <c r="F61" s="58">
        <f t="shared" si="28"/>
        <v>0</v>
      </c>
      <c r="G61" s="94"/>
      <c r="H61" s="77">
        <f>VLOOKUP($B61,Paramètres!$C$7:$F$55,$C$6,FALSE)</f>
        <v>0</v>
      </c>
      <c r="I61" s="91">
        <f t="shared" si="0"/>
        <v>0</v>
      </c>
      <c r="J61" s="55"/>
      <c r="K61" s="77">
        <f>VLOOKUP($B61,Paramètres!$C$7:$F$55,$C$6,FALSE)</f>
        <v>0</v>
      </c>
      <c r="L61" s="58">
        <f t="shared" si="1"/>
        <v>0</v>
      </c>
      <c r="M61" s="94"/>
      <c r="N61" s="77">
        <f>VLOOKUP($B61,Paramètres!$C$7:$F$55,$C$6,FALSE)</f>
        <v>0</v>
      </c>
      <c r="O61" s="91">
        <f t="shared" si="2"/>
        <v>0</v>
      </c>
      <c r="P61" s="55"/>
      <c r="Q61" s="77">
        <f>VLOOKUP($B61,Paramètres!$C$7:$F$55,$C$6,FALSE)</f>
        <v>0</v>
      </c>
      <c r="R61" s="58">
        <f t="shared" si="3"/>
        <v>0</v>
      </c>
      <c r="S61" s="94"/>
      <c r="T61" s="77">
        <f>VLOOKUP($B61,Paramètres!$C$7:$F$55,$C$6,FALSE)</f>
        <v>0</v>
      </c>
      <c r="U61" s="91">
        <f t="shared" si="4"/>
        <v>0</v>
      </c>
      <c r="V61" s="55"/>
      <c r="W61" s="77">
        <f>VLOOKUP($B61,Paramètres!$C$7:$F$55,$C$6,FALSE)</f>
        <v>0</v>
      </c>
      <c r="X61" s="58">
        <f t="shared" si="5"/>
        <v>0</v>
      </c>
      <c r="Y61" s="94"/>
      <c r="Z61" s="77">
        <f>VLOOKUP($B61,Paramètres!$C$7:$F$55,$C$6,FALSE)</f>
        <v>0</v>
      </c>
      <c r="AA61" s="91">
        <f t="shared" si="6"/>
        <v>0</v>
      </c>
      <c r="AB61" s="55"/>
      <c r="AC61" s="77">
        <f>VLOOKUP($B61,Paramètres!$C$7:$F$55,$C$6,FALSE)</f>
        <v>0</v>
      </c>
      <c r="AD61" s="58">
        <f t="shared" si="7"/>
        <v>0</v>
      </c>
      <c r="AE61" s="94"/>
      <c r="AF61" s="77">
        <f>VLOOKUP($B61,Paramètres!$C$7:$F$55,$C$6,FALSE)</f>
        <v>0</v>
      </c>
      <c r="AG61" s="91">
        <f t="shared" si="8"/>
        <v>0</v>
      </c>
      <c r="AH61" s="55"/>
      <c r="AI61" s="77">
        <f>VLOOKUP($B61,Paramètres!$C$7:$F$55,$C$6,FALSE)</f>
        <v>0</v>
      </c>
      <c r="AJ61" s="58">
        <f t="shared" si="9"/>
        <v>0</v>
      </c>
      <c r="AK61" s="94"/>
      <c r="AL61" s="77">
        <f>VLOOKUP($B61,Paramètres!$C$7:$F$55,$C$6,FALSE)</f>
        <v>0</v>
      </c>
      <c r="AM61" s="58">
        <f t="shared" si="10"/>
        <v>0</v>
      </c>
      <c r="AN61" s="19">
        <f t="shared" si="40"/>
        <v>0</v>
      </c>
      <c r="AO61" s="17">
        <f>VLOOKUP($B61,Paramètres!$C$7:$F$55,$C$6,FALSE)</f>
        <v>0</v>
      </c>
      <c r="AP61" s="66">
        <f t="shared" si="41"/>
        <v>0</v>
      </c>
    </row>
    <row r="62" spans="2:42" ht="18.75" hidden="1" customHeight="1" x14ac:dyDescent="0.25">
      <c r="B62" s="19" t="str">
        <f>Paramètres!C51</f>
        <v>Règlement intérieur</v>
      </c>
      <c r="C62" s="18" t="str">
        <f t="shared" si="11"/>
        <v/>
      </c>
      <c r="D62" s="75"/>
      <c r="E62" s="77">
        <f>VLOOKUP($B62,Paramètres!$C$7:$F$55,$C$6,FALSE)</f>
        <v>0</v>
      </c>
      <c r="F62" s="58">
        <f t="shared" si="28"/>
        <v>0</v>
      </c>
      <c r="G62" s="94"/>
      <c r="H62" s="77">
        <f>VLOOKUP($B62,Paramètres!$C$7:$F$55,$C$6,FALSE)</f>
        <v>0</v>
      </c>
      <c r="I62" s="91">
        <f t="shared" si="0"/>
        <v>0</v>
      </c>
      <c r="J62" s="55"/>
      <c r="K62" s="77">
        <f>VLOOKUP($B62,Paramètres!$C$7:$F$55,$C$6,FALSE)</f>
        <v>0</v>
      </c>
      <c r="L62" s="58">
        <f t="shared" si="1"/>
        <v>0</v>
      </c>
      <c r="M62" s="94"/>
      <c r="N62" s="77">
        <f>VLOOKUP($B62,Paramètres!$C$7:$F$55,$C$6,FALSE)</f>
        <v>0</v>
      </c>
      <c r="O62" s="91">
        <f t="shared" si="2"/>
        <v>0</v>
      </c>
      <c r="P62" s="55"/>
      <c r="Q62" s="77">
        <f>VLOOKUP($B62,Paramètres!$C$7:$F$55,$C$6,FALSE)</f>
        <v>0</v>
      </c>
      <c r="R62" s="58">
        <f t="shared" si="3"/>
        <v>0</v>
      </c>
      <c r="S62" s="94"/>
      <c r="T62" s="77">
        <f>VLOOKUP($B62,Paramètres!$C$7:$F$55,$C$6,FALSE)</f>
        <v>0</v>
      </c>
      <c r="U62" s="91">
        <f t="shared" si="4"/>
        <v>0</v>
      </c>
      <c r="V62" s="55"/>
      <c r="W62" s="77">
        <f>VLOOKUP($B62,Paramètres!$C$7:$F$55,$C$6,FALSE)</f>
        <v>0</v>
      </c>
      <c r="X62" s="58">
        <f t="shared" si="5"/>
        <v>0</v>
      </c>
      <c r="Y62" s="94"/>
      <c r="Z62" s="77">
        <f>VLOOKUP($B62,Paramètres!$C$7:$F$55,$C$6,FALSE)</f>
        <v>0</v>
      </c>
      <c r="AA62" s="91">
        <f t="shared" si="6"/>
        <v>0</v>
      </c>
      <c r="AB62" s="55"/>
      <c r="AC62" s="77">
        <f>VLOOKUP($B62,Paramètres!$C$7:$F$55,$C$6,FALSE)</f>
        <v>0</v>
      </c>
      <c r="AD62" s="58">
        <f t="shared" si="7"/>
        <v>0</v>
      </c>
      <c r="AE62" s="94"/>
      <c r="AF62" s="77">
        <f>VLOOKUP($B62,Paramètres!$C$7:$F$55,$C$6,FALSE)</f>
        <v>0</v>
      </c>
      <c r="AG62" s="91">
        <f t="shared" si="8"/>
        <v>0</v>
      </c>
      <c r="AH62" s="55"/>
      <c r="AI62" s="77">
        <f>VLOOKUP($B62,Paramètres!$C$7:$F$55,$C$6,FALSE)</f>
        <v>0</v>
      </c>
      <c r="AJ62" s="58">
        <f t="shared" si="9"/>
        <v>0</v>
      </c>
      <c r="AK62" s="94"/>
      <c r="AL62" s="77">
        <f>VLOOKUP($B62,Paramètres!$C$7:$F$55,$C$6,FALSE)</f>
        <v>0</v>
      </c>
      <c r="AM62" s="58">
        <f t="shared" si="10"/>
        <v>0</v>
      </c>
      <c r="AN62" s="19">
        <f t="shared" si="40"/>
        <v>0</v>
      </c>
      <c r="AO62" s="17">
        <f>VLOOKUP($B62,Paramètres!$C$7:$F$55,$C$6,FALSE)</f>
        <v>0</v>
      </c>
      <c r="AP62" s="66">
        <f t="shared" si="41"/>
        <v>0</v>
      </c>
    </row>
    <row r="63" spans="2:42" ht="18.75" hidden="1" customHeight="1" x14ac:dyDescent="0.25">
      <c r="B63" s="19" t="str">
        <f>Paramètres!C52</f>
        <v>Assistance rédaction note de service</v>
      </c>
      <c r="C63" s="18" t="str">
        <f t="shared" si="11"/>
        <v/>
      </c>
      <c r="D63" s="75"/>
      <c r="E63" s="77">
        <f>VLOOKUP($B63,Paramètres!$C$7:$F$55,$C$6,FALSE)</f>
        <v>0</v>
      </c>
      <c r="F63" s="58">
        <f t="shared" si="28"/>
        <v>0</v>
      </c>
      <c r="G63" s="94"/>
      <c r="H63" s="77">
        <f>VLOOKUP($B63,Paramètres!$C$7:$F$55,$C$6,FALSE)</f>
        <v>0</v>
      </c>
      <c r="I63" s="91">
        <f t="shared" si="0"/>
        <v>0</v>
      </c>
      <c r="J63" s="55"/>
      <c r="K63" s="77">
        <f>VLOOKUP($B63,Paramètres!$C$7:$F$55,$C$6,FALSE)</f>
        <v>0</v>
      </c>
      <c r="L63" s="58">
        <f t="shared" si="1"/>
        <v>0</v>
      </c>
      <c r="M63" s="94"/>
      <c r="N63" s="77">
        <f>VLOOKUP($B63,Paramètres!$C$7:$F$55,$C$6,FALSE)</f>
        <v>0</v>
      </c>
      <c r="O63" s="91">
        <f t="shared" si="2"/>
        <v>0</v>
      </c>
      <c r="P63" s="55"/>
      <c r="Q63" s="77">
        <f>VLOOKUP($B63,Paramètres!$C$7:$F$55,$C$6,FALSE)</f>
        <v>0</v>
      </c>
      <c r="R63" s="58">
        <f t="shared" si="3"/>
        <v>0</v>
      </c>
      <c r="S63" s="94"/>
      <c r="T63" s="77">
        <f>VLOOKUP($B63,Paramètres!$C$7:$F$55,$C$6,FALSE)</f>
        <v>0</v>
      </c>
      <c r="U63" s="91">
        <f t="shared" si="4"/>
        <v>0</v>
      </c>
      <c r="V63" s="55"/>
      <c r="W63" s="77">
        <f>VLOOKUP($B63,Paramètres!$C$7:$F$55,$C$6,FALSE)</f>
        <v>0</v>
      </c>
      <c r="X63" s="58">
        <f t="shared" si="5"/>
        <v>0</v>
      </c>
      <c r="Y63" s="94"/>
      <c r="Z63" s="77">
        <f>VLOOKUP($B63,Paramètres!$C$7:$F$55,$C$6,FALSE)</f>
        <v>0</v>
      </c>
      <c r="AA63" s="91">
        <f t="shared" si="6"/>
        <v>0</v>
      </c>
      <c r="AB63" s="55"/>
      <c r="AC63" s="77">
        <f>VLOOKUP($B63,Paramètres!$C$7:$F$55,$C$6,FALSE)</f>
        <v>0</v>
      </c>
      <c r="AD63" s="58">
        <f t="shared" si="7"/>
        <v>0</v>
      </c>
      <c r="AE63" s="94"/>
      <c r="AF63" s="77">
        <f>VLOOKUP($B63,Paramètres!$C$7:$F$55,$C$6,FALSE)</f>
        <v>0</v>
      </c>
      <c r="AG63" s="91">
        <f t="shared" si="8"/>
        <v>0</v>
      </c>
      <c r="AH63" s="55"/>
      <c r="AI63" s="77">
        <f>VLOOKUP($B63,Paramètres!$C$7:$F$55,$C$6,FALSE)</f>
        <v>0</v>
      </c>
      <c r="AJ63" s="58">
        <f t="shared" si="9"/>
        <v>0</v>
      </c>
      <c r="AK63" s="94"/>
      <c r="AL63" s="77">
        <f>VLOOKUP($B63,Paramètres!$C$7:$F$55,$C$6,FALSE)</f>
        <v>0</v>
      </c>
      <c r="AM63" s="58">
        <f t="shared" si="10"/>
        <v>0</v>
      </c>
      <c r="AN63" s="19">
        <f t="shared" si="40"/>
        <v>0</v>
      </c>
      <c r="AO63" s="17">
        <f>VLOOKUP($B63,Paramètres!$C$7:$F$55,$C$6,FALSE)</f>
        <v>0</v>
      </c>
      <c r="AP63" s="66">
        <f t="shared" si="41"/>
        <v>0</v>
      </c>
    </row>
    <row r="64" spans="2:42" ht="18.75" hidden="1" customHeight="1" x14ac:dyDescent="0.25">
      <c r="B64" s="19" t="str">
        <f>Paramètres!C53</f>
        <v>Elections des représentants du pers.</v>
      </c>
      <c r="C64" s="18" t="str">
        <f t="shared" si="11"/>
        <v/>
      </c>
      <c r="D64" s="75"/>
      <c r="E64" s="77">
        <f>VLOOKUP($B64,Paramètres!$C$7:$F$55,$C$6,FALSE)</f>
        <v>0</v>
      </c>
      <c r="F64" s="58">
        <f t="shared" si="28"/>
        <v>0</v>
      </c>
      <c r="G64" s="94"/>
      <c r="H64" s="77">
        <f>VLOOKUP($B64,Paramètres!$C$7:$F$55,$C$6,FALSE)</f>
        <v>0</v>
      </c>
      <c r="I64" s="91">
        <f t="shared" si="0"/>
        <v>0</v>
      </c>
      <c r="J64" s="55"/>
      <c r="K64" s="77">
        <f>VLOOKUP($B64,Paramètres!$C$7:$F$55,$C$6,FALSE)</f>
        <v>0</v>
      </c>
      <c r="L64" s="58">
        <f t="shared" si="1"/>
        <v>0</v>
      </c>
      <c r="M64" s="94"/>
      <c r="N64" s="77">
        <f>VLOOKUP($B64,Paramètres!$C$7:$F$55,$C$6,FALSE)</f>
        <v>0</v>
      </c>
      <c r="O64" s="91">
        <f t="shared" si="2"/>
        <v>0</v>
      </c>
      <c r="P64" s="55"/>
      <c r="Q64" s="77">
        <f>VLOOKUP($B64,Paramètres!$C$7:$F$55,$C$6,FALSE)</f>
        <v>0</v>
      </c>
      <c r="R64" s="58">
        <f t="shared" si="3"/>
        <v>0</v>
      </c>
      <c r="S64" s="94"/>
      <c r="T64" s="77">
        <f>VLOOKUP($B64,Paramètres!$C$7:$F$55,$C$6,FALSE)</f>
        <v>0</v>
      </c>
      <c r="U64" s="91">
        <f t="shared" si="4"/>
        <v>0</v>
      </c>
      <c r="V64" s="55"/>
      <c r="W64" s="77">
        <f>VLOOKUP($B64,Paramètres!$C$7:$F$55,$C$6,FALSE)</f>
        <v>0</v>
      </c>
      <c r="X64" s="58">
        <f t="shared" si="5"/>
        <v>0</v>
      </c>
      <c r="Y64" s="94"/>
      <c r="Z64" s="77">
        <f>VLOOKUP($B64,Paramètres!$C$7:$F$55,$C$6,FALSE)</f>
        <v>0</v>
      </c>
      <c r="AA64" s="91">
        <f t="shared" si="6"/>
        <v>0</v>
      </c>
      <c r="AB64" s="55"/>
      <c r="AC64" s="77">
        <f>VLOOKUP($B64,Paramètres!$C$7:$F$55,$C$6,FALSE)</f>
        <v>0</v>
      </c>
      <c r="AD64" s="58">
        <f t="shared" si="7"/>
        <v>0</v>
      </c>
      <c r="AE64" s="94"/>
      <c r="AF64" s="77">
        <f>VLOOKUP($B64,Paramètres!$C$7:$F$55,$C$6,FALSE)</f>
        <v>0</v>
      </c>
      <c r="AG64" s="91">
        <f t="shared" si="8"/>
        <v>0</v>
      </c>
      <c r="AH64" s="55"/>
      <c r="AI64" s="77">
        <f>VLOOKUP($B64,Paramètres!$C$7:$F$55,$C$6,FALSE)</f>
        <v>0</v>
      </c>
      <c r="AJ64" s="58">
        <f t="shared" si="9"/>
        <v>0</v>
      </c>
      <c r="AK64" s="94"/>
      <c r="AL64" s="77">
        <f>VLOOKUP($B64,Paramètres!$C$7:$F$55,$C$6,FALSE)</f>
        <v>0</v>
      </c>
      <c r="AM64" s="58">
        <f t="shared" si="10"/>
        <v>0</v>
      </c>
      <c r="AN64" s="19">
        <f t="shared" si="40"/>
        <v>0</v>
      </c>
      <c r="AO64" s="17">
        <f>VLOOKUP($B64,Paramètres!$C$7:$F$55,$C$6,FALSE)</f>
        <v>0</v>
      </c>
      <c r="AP64" s="66">
        <f t="shared" si="41"/>
        <v>0</v>
      </c>
    </row>
    <row r="65" spans="2:42" ht="18.75" hidden="1" customHeight="1" x14ac:dyDescent="0.25">
      <c r="B65" s="19" t="str">
        <f>Paramètres!C54</f>
        <v>Affiches obligatoires</v>
      </c>
      <c r="C65" s="18" t="str">
        <f t="shared" si="11"/>
        <v/>
      </c>
      <c r="D65" s="75"/>
      <c r="E65" s="17">
        <f>VLOOKUP($B65,Paramètres!$C$7:$F$55,$C$6,FALSE)</f>
        <v>185</v>
      </c>
      <c r="F65" s="58">
        <f t="shared" si="28"/>
        <v>0</v>
      </c>
      <c r="G65" s="94"/>
      <c r="H65" s="17">
        <f>VLOOKUP($B65,Paramètres!$C$7:$F$55,$C$6,FALSE)</f>
        <v>185</v>
      </c>
      <c r="I65" s="91">
        <f t="shared" si="0"/>
        <v>0</v>
      </c>
      <c r="J65" s="55"/>
      <c r="K65" s="17">
        <f>VLOOKUP($B65,Paramètres!$C$7:$F$55,$C$6,FALSE)</f>
        <v>185</v>
      </c>
      <c r="L65" s="58">
        <f t="shared" si="1"/>
        <v>0</v>
      </c>
      <c r="M65" s="94"/>
      <c r="N65" s="17">
        <f>VLOOKUP($B65,Paramètres!$C$7:$F$55,$C$6,FALSE)</f>
        <v>185</v>
      </c>
      <c r="O65" s="91">
        <f t="shared" si="2"/>
        <v>0</v>
      </c>
      <c r="P65" s="55"/>
      <c r="Q65" s="17">
        <f>VLOOKUP($B65,Paramètres!$C$7:$F$55,$C$6,FALSE)</f>
        <v>185</v>
      </c>
      <c r="R65" s="58">
        <f t="shared" si="3"/>
        <v>0</v>
      </c>
      <c r="S65" s="94"/>
      <c r="T65" s="17">
        <f>VLOOKUP($B65,Paramètres!$C$7:$F$55,$C$6,FALSE)</f>
        <v>185</v>
      </c>
      <c r="U65" s="91">
        <f t="shared" si="4"/>
        <v>0</v>
      </c>
      <c r="V65" s="55"/>
      <c r="W65" s="17">
        <f>VLOOKUP($B65,Paramètres!$C$7:$F$55,$C$6,FALSE)</f>
        <v>185</v>
      </c>
      <c r="X65" s="58">
        <f t="shared" si="5"/>
        <v>0</v>
      </c>
      <c r="Y65" s="94"/>
      <c r="Z65" s="17">
        <f>VLOOKUP($B65,Paramètres!$C$7:$F$55,$C$6,FALSE)</f>
        <v>185</v>
      </c>
      <c r="AA65" s="91">
        <f t="shared" si="6"/>
        <v>0</v>
      </c>
      <c r="AB65" s="55"/>
      <c r="AC65" s="17">
        <f>VLOOKUP($B65,Paramètres!$C$7:$F$55,$C$6,FALSE)</f>
        <v>185</v>
      </c>
      <c r="AD65" s="58">
        <f t="shared" si="7"/>
        <v>0</v>
      </c>
      <c r="AE65" s="94"/>
      <c r="AF65" s="17">
        <f>VLOOKUP($B65,Paramètres!$C$7:$F$55,$C$6,FALSE)</f>
        <v>185</v>
      </c>
      <c r="AG65" s="91">
        <f t="shared" si="8"/>
        <v>0</v>
      </c>
      <c r="AH65" s="55"/>
      <c r="AI65" s="17">
        <f>VLOOKUP($B65,Paramètres!$C$7:$F$55,$C$6,FALSE)</f>
        <v>185</v>
      </c>
      <c r="AJ65" s="58">
        <f t="shared" si="9"/>
        <v>0</v>
      </c>
      <c r="AK65" s="94"/>
      <c r="AL65" s="17">
        <f>VLOOKUP($B65,Paramètres!$C$7:$F$55,$C$6,FALSE)</f>
        <v>185</v>
      </c>
      <c r="AM65" s="58">
        <f t="shared" si="10"/>
        <v>0</v>
      </c>
      <c r="AN65" s="19">
        <f t="shared" si="40"/>
        <v>0</v>
      </c>
      <c r="AO65" s="17">
        <f>VLOOKUP($B65,Paramètres!$C$7:$F$55,$C$6,FALSE)</f>
        <v>185</v>
      </c>
      <c r="AP65" s="66">
        <f t="shared" si="41"/>
        <v>0</v>
      </c>
    </row>
    <row r="66" spans="2:42" ht="18.75" hidden="1" customHeight="1" x14ac:dyDescent="0.25">
      <c r="B66" s="21" t="str">
        <f>Paramètres!C55</f>
        <v>Document unique risque professionnels</v>
      </c>
      <c r="C66" s="31" t="str">
        <f t="shared" si="11"/>
        <v/>
      </c>
      <c r="D66" s="76"/>
      <c r="E66" s="78">
        <f>VLOOKUP($B66,Paramètres!$C$7:$F$55,$C$6,FALSE)</f>
        <v>0</v>
      </c>
      <c r="F66" s="59">
        <f t="shared" si="28"/>
        <v>0</v>
      </c>
      <c r="G66" s="95"/>
      <c r="H66" s="78">
        <f>VLOOKUP($B66,Paramètres!$C$7:$F$55,$C$6,FALSE)</f>
        <v>0</v>
      </c>
      <c r="I66" s="92">
        <f t="shared" si="0"/>
        <v>0</v>
      </c>
      <c r="J66" s="56"/>
      <c r="K66" s="78">
        <f>VLOOKUP($B66,Paramètres!$C$7:$F$55,$C$6,FALSE)</f>
        <v>0</v>
      </c>
      <c r="L66" s="59">
        <f t="shared" si="1"/>
        <v>0</v>
      </c>
      <c r="M66" s="95"/>
      <c r="N66" s="78">
        <f>VLOOKUP($B66,Paramètres!$C$7:$F$55,$C$6,FALSE)</f>
        <v>0</v>
      </c>
      <c r="O66" s="92">
        <f t="shared" si="2"/>
        <v>0</v>
      </c>
      <c r="P66" s="56"/>
      <c r="Q66" s="78">
        <f>VLOOKUP($B66,Paramètres!$C$7:$F$55,$C$6,FALSE)</f>
        <v>0</v>
      </c>
      <c r="R66" s="59">
        <f t="shared" si="3"/>
        <v>0</v>
      </c>
      <c r="S66" s="95"/>
      <c r="T66" s="78">
        <f>VLOOKUP($B66,Paramètres!$C$7:$F$55,$C$6,FALSE)</f>
        <v>0</v>
      </c>
      <c r="U66" s="92">
        <f t="shared" si="4"/>
        <v>0</v>
      </c>
      <c r="V66" s="56"/>
      <c r="W66" s="78">
        <f>VLOOKUP($B66,Paramètres!$C$7:$F$55,$C$6,FALSE)</f>
        <v>0</v>
      </c>
      <c r="X66" s="59">
        <f t="shared" si="5"/>
        <v>0</v>
      </c>
      <c r="Y66" s="95"/>
      <c r="Z66" s="78">
        <f>VLOOKUP($B66,Paramètres!$C$7:$F$55,$C$6,FALSE)</f>
        <v>0</v>
      </c>
      <c r="AA66" s="92">
        <f t="shared" si="6"/>
        <v>0</v>
      </c>
      <c r="AB66" s="56"/>
      <c r="AC66" s="78">
        <f>VLOOKUP($B66,Paramètres!$C$7:$F$55,$C$6,FALSE)</f>
        <v>0</v>
      </c>
      <c r="AD66" s="59">
        <f t="shared" si="7"/>
        <v>0</v>
      </c>
      <c r="AE66" s="95"/>
      <c r="AF66" s="78">
        <f>VLOOKUP($B66,Paramètres!$C$7:$F$55,$C$6,FALSE)</f>
        <v>0</v>
      </c>
      <c r="AG66" s="92">
        <f t="shared" si="8"/>
        <v>0</v>
      </c>
      <c r="AH66" s="56"/>
      <c r="AI66" s="78">
        <f>VLOOKUP($B66,Paramètres!$C$7:$F$55,$C$6,FALSE)</f>
        <v>0</v>
      </c>
      <c r="AJ66" s="59">
        <f t="shared" si="9"/>
        <v>0</v>
      </c>
      <c r="AK66" s="95"/>
      <c r="AL66" s="78">
        <f>VLOOKUP($B66,Paramètres!$C$7:$F$55,$C$6,FALSE)</f>
        <v>0</v>
      </c>
      <c r="AM66" s="59">
        <f t="shared" si="10"/>
        <v>0</v>
      </c>
      <c r="AN66" s="21">
        <f t="shared" si="40"/>
        <v>0</v>
      </c>
      <c r="AO66" s="22">
        <f>VLOOKUP($B66,Paramètres!$C$7:$F$55,$C$6,FALSE)</f>
        <v>0</v>
      </c>
      <c r="AP66" s="67">
        <f t="shared" si="41"/>
        <v>0</v>
      </c>
    </row>
    <row r="67" spans="2:42" ht="18.75" hidden="1" customHeight="1" thickBot="1" x14ac:dyDescent="0.3">
      <c r="B67" s="44" t="s">
        <v>71</v>
      </c>
      <c r="C67" s="45"/>
      <c r="D67" s="44"/>
      <c r="E67" s="46"/>
      <c r="F67" s="62">
        <f>SUM(F44:F66)</f>
        <v>0</v>
      </c>
      <c r="G67" s="47"/>
      <c r="H67" s="46"/>
      <c r="I67" s="97">
        <f t="shared" ref="I67" si="52">SUM(I44:I66)</f>
        <v>0</v>
      </c>
      <c r="J67" s="48"/>
      <c r="K67" s="46"/>
      <c r="L67" s="62">
        <f t="shared" ref="L67" si="53">SUM(L44:L66)</f>
        <v>0</v>
      </c>
      <c r="M67" s="47"/>
      <c r="N67" s="46"/>
      <c r="O67" s="97">
        <f t="shared" ref="O67" si="54">SUM(O44:O66)</f>
        <v>0</v>
      </c>
      <c r="P67" s="48"/>
      <c r="Q67" s="46"/>
      <c r="R67" s="62">
        <f t="shared" ref="R67" si="55">SUM(R44:R66)</f>
        <v>0</v>
      </c>
      <c r="S67" s="47"/>
      <c r="T67" s="46"/>
      <c r="U67" s="97">
        <f t="shared" ref="U67" si="56">SUM(U44:U66)</f>
        <v>0</v>
      </c>
      <c r="V67" s="48"/>
      <c r="W67" s="46"/>
      <c r="X67" s="62">
        <f t="shared" ref="X67" si="57">SUM(X44:X66)</f>
        <v>0</v>
      </c>
      <c r="Y67" s="47"/>
      <c r="Z67" s="46"/>
      <c r="AA67" s="97">
        <f t="shared" ref="AA67" si="58">SUM(AA44:AA66)</f>
        <v>0</v>
      </c>
      <c r="AB67" s="48"/>
      <c r="AC67" s="46"/>
      <c r="AD67" s="62">
        <f t="shared" ref="AD67" si="59">SUM(AD44:AD66)</f>
        <v>0</v>
      </c>
      <c r="AE67" s="47"/>
      <c r="AF67" s="46"/>
      <c r="AG67" s="97">
        <f t="shared" ref="AG67" si="60">SUM(AG44:AG66)</f>
        <v>0</v>
      </c>
      <c r="AH67" s="48"/>
      <c r="AI67" s="46"/>
      <c r="AJ67" s="62">
        <f t="shared" ref="AJ67" si="61">SUM(AJ44:AJ66)</f>
        <v>0</v>
      </c>
      <c r="AK67" s="47"/>
      <c r="AL67" s="46"/>
      <c r="AM67" s="62">
        <f t="shared" ref="AM67" si="62">SUM(AM44:AM66)</f>
        <v>0</v>
      </c>
      <c r="AN67" s="44"/>
      <c r="AO67" s="46"/>
      <c r="AP67" s="71">
        <f t="shared" ref="AP67" si="63">SUM(AP44:AP66)</f>
        <v>0</v>
      </c>
    </row>
    <row r="68" spans="2:42" ht="18.75" customHeight="1" thickTop="1" thickBot="1" x14ac:dyDescent="0.3">
      <c r="F68" s="63"/>
      <c r="I68" s="63"/>
      <c r="L68" s="63"/>
      <c r="O68" s="63"/>
      <c r="R68" s="63"/>
      <c r="U68" s="63"/>
      <c r="X68" s="63"/>
      <c r="AA68" s="63"/>
      <c r="AD68" s="63"/>
      <c r="AG68" s="63"/>
      <c r="AJ68" s="63"/>
      <c r="AM68" s="63"/>
      <c r="AP68" s="72"/>
    </row>
    <row r="69" spans="2:42" ht="18.75" customHeight="1" thickTop="1" thickBot="1" x14ac:dyDescent="0.3">
      <c r="B69" s="105" t="s">
        <v>74</v>
      </c>
      <c r="C69" s="106" t="s">
        <v>73</v>
      </c>
      <c r="D69" s="105"/>
      <c r="E69" s="107"/>
      <c r="F69" s="108"/>
      <c r="I69" s="63"/>
      <c r="L69" s="63"/>
      <c r="O69" s="63"/>
      <c r="R69" s="63"/>
      <c r="U69" s="63"/>
      <c r="X69" s="63"/>
      <c r="AA69" s="63"/>
      <c r="AD69" s="63"/>
      <c r="AG69" s="63"/>
      <c r="AJ69" s="63"/>
      <c r="AM69" s="63"/>
      <c r="AP69" s="72"/>
    </row>
    <row r="70" spans="2:42" ht="18.75" customHeight="1" thickTop="1" x14ac:dyDescent="0.25">
      <c r="B70" s="49" t="s">
        <v>72</v>
      </c>
      <c r="C70" s="50" t="s">
        <v>73</v>
      </c>
      <c r="D70" s="49"/>
      <c r="E70" s="51"/>
      <c r="F70" s="64">
        <f>F22+F43+F67</f>
        <v>0</v>
      </c>
      <c r="G70" s="147"/>
      <c r="H70" s="51"/>
      <c r="I70" s="64">
        <f t="shared" ref="I70" si="64">I22+I43+I67</f>
        <v>0</v>
      </c>
      <c r="J70" s="147"/>
      <c r="K70" s="51"/>
      <c r="L70" s="64">
        <f t="shared" ref="L70" si="65">L22+L43+L67</f>
        <v>0</v>
      </c>
      <c r="M70" s="147"/>
      <c r="N70" s="51"/>
      <c r="O70" s="64">
        <f t="shared" ref="O70" si="66">O22+O43+O67</f>
        <v>0</v>
      </c>
      <c r="P70" s="147"/>
      <c r="Q70" s="51"/>
      <c r="R70" s="64">
        <f t="shared" ref="R70" si="67">R22+R43+R67</f>
        <v>0</v>
      </c>
      <c r="S70" s="147"/>
      <c r="T70" s="51"/>
      <c r="U70" s="64">
        <f t="shared" ref="U70" si="68">U22+U43+U67</f>
        <v>0</v>
      </c>
      <c r="V70" s="147"/>
      <c r="W70" s="51"/>
      <c r="X70" s="64">
        <f t="shared" ref="X70" si="69">X22+X43+X67</f>
        <v>0</v>
      </c>
      <c r="Y70" s="147"/>
      <c r="Z70" s="51"/>
      <c r="AA70" s="64">
        <f t="shared" ref="AA70" si="70">AA22+AA43+AA67</f>
        <v>0</v>
      </c>
      <c r="AB70" s="147"/>
      <c r="AC70" s="51"/>
      <c r="AD70" s="64">
        <f t="shared" ref="AD70" si="71">AD22+AD43+AD67</f>
        <v>0</v>
      </c>
      <c r="AE70" s="147"/>
      <c r="AF70" s="51"/>
      <c r="AG70" s="64">
        <f t="shared" ref="AG70" si="72">AG22+AG43+AG67</f>
        <v>0</v>
      </c>
      <c r="AH70" s="147"/>
      <c r="AI70" s="51"/>
      <c r="AJ70" s="64">
        <f t="shared" ref="AJ70" si="73">AJ22+AJ43+AJ67</f>
        <v>0</v>
      </c>
      <c r="AK70" s="147"/>
      <c r="AL70" s="51"/>
      <c r="AM70" s="73">
        <f>AM22+AM43+AM67</f>
        <v>0</v>
      </c>
      <c r="AN70" s="52"/>
      <c r="AO70" s="51"/>
      <c r="AP70" s="73">
        <f>SUM(F70,I70,L70,O70,R70,U70,X70,AA70,AD70,AG70,AJ70,AM70)</f>
        <v>0</v>
      </c>
    </row>
    <row r="71" spans="2:42" ht="18.75" customHeight="1" x14ac:dyDescent="0.25">
      <c r="B71" s="23" t="s">
        <v>17</v>
      </c>
      <c r="C71" s="32" t="s">
        <v>73</v>
      </c>
      <c r="D71" s="23"/>
      <c r="E71" s="24"/>
      <c r="F71" s="85"/>
      <c r="G71" s="148"/>
      <c r="H71" s="24"/>
      <c r="I71" s="85"/>
      <c r="J71" s="148"/>
      <c r="K71" s="24"/>
      <c r="L71" s="85"/>
      <c r="M71" s="148"/>
      <c r="N71" s="24"/>
      <c r="O71" s="85"/>
      <c r="P71" s="148"/>
      <c r="Q71" s="24"/>
      <c r="R71" s="85"/>
      <c r="S71" s="148"/>
      <c r="T71" s="24"/>
      <c r="U71" s="85"/>
      <c r="V71" s="148"/>
      <c r="W71" s="24"/>
      <c r="X71" s="85"/>
      <c r="Y71" s="148"/>
      <c r="Z71" s="24"/>
      <c r="AA71" s="85"/>
      <c r="AB71" s="148"/>
      <c r="AC71" s="24"/>
      <c r="AD71" s="85"/>
      <c r="AE71" s="148"/>
      <c r="AF71" s="24"/>
      <c r="AG71" s="85"/>
      <c r="AH71" s="148"/>
      <c r="AI71" s="24"/>
      <c r="AJ71" s="85"/>
      <c r="AK71" s="148"/>
      <c r="AL71" s="24"/>
      <c r="AM71" s="146"/>
      <c r="AN71" s="25"/>
      <c r="AO71" s="24"/>
      <c r="AP71" s="74">
        <f>SUM(F71,I71,L71,O71,R71,U71,X71,AA71,AD71,AG71,AJ71,AM71)</f>
        <v>0</v>
      </c>
    </row>
    <row r="72" spans="2:42" ht="18.75" customHeight="1" x14ac:dyDescent="0.25">
      <c r="B72" s="23" t="s">
        <v>18</v>
      </c>
      <c r="C72" s="32" t="s">
        <v>73</v>
      </c>
      <c r="D72" s="23"/>
      <c r="E72" s="24"/>
      <c r="F72" s="85"/>
      <c r="G72" s="148"/>
      <c r="H72" s="24"/>
      <c r="I72" s="85"/>
      <c r="J72" s="148"/>
      <c r="K72" s="24"/>
      <c r="L72" s="85"/>
      <c r="M72" s="148"/>
      <c r="N72" s="24"/>
      <c r="O72" s="85"/>
      <c r="P72" s="148"/>
      <c r="Q72" s="24"/>
      <c r="R72" s="85"/>
      <c r="S72" s="148"/>
      <c r="T72" s="24"/>
      <c r="U72" s="85"/>
      <c r="V72" s="148"/>
      <c r="W72" s="24"/>
      <c r="X72" s="85"/>
      <c r="Y72" s="148"/>
      <c r="Z72" s="24"/>
      <c r="AA72" s="85"/>
      <c r="AB72" s="148"/>
      <c r="AC72" s="24"/>
      <c r="AD72" s="85"/>
      <c r="AE72" s="148"/>
      <c r="AF72" s="24"/>
      <c r="AG72" s="85"/>
      <c r="AH72" s="148"/>
      <c r="AI72" s="24"/>
      <c r="AJ72" s="85"/>
      <c r="AK72" s="148"/>
      <c r="AL72" s="24"/>
      <c r="AM72" s="146"/>
      <c r="AN72" s="25"/>
      <c r="AO72" s="24"/>
      <c r="AP72" s="74">
        <f>SUM(F72,I72,L72,O72,R72,U72,X72,AA72,AD72,AG72,AJ72,AM72)</f>
        <v>0</v>
      </c>
    </row>
    <row r="73" spans="2:42" ht="18.75" customHeight="1" thickBot="1" x14ac:dyDescent="0.3">
      <c r="B73" s="79" t="s">
        <v>19</v>
      </c>
      <c r="C73" s="80" t="s">
        <v>73</v>
      </c>
      <c r="D73" s="79"/>
      <c r="E73" s="81"/>
      <c r="F73" s="82">
        <f>F69+F70-F71-F72</f>
        <v>0</v>
      </c>
      <c r="G73" s="149"/>
      <c r="H73" s="81"/>
      <c r="I73" s="82">
        <f>F73+I70-I71-I72</f>
        <v>0</v>
      </c>
      <c r="J73" s="149"/>
      <c r="K73" s="81"/>
      <c r="L73" s="82">
        <f>I73+L70-L71-L72</f>
        <v>0</v>
      </c>
      <c r="M73" s="149"/>
      <c r="N73" s="81"/>
      <c r="O73" s="82">
        <f>L73+O70-O71-O72</f>
        <v>0</v>
      </c>
      <c r="P73" s="149"/>
      <c r="Q73" s="81"/>
      <c r="R73" s="82">
        <f>O73+R70-R71-R72</f>
        <v>0</v>
      </c>
      <c r="S73" s="149"/>
      <c r="T73" s="81"/>
      <c r="U73" s="82">
        <f>R73+U70-U71-U72</f>
        <v>0</v>
      </c>
      <c r="V73" s="149"/>
      <c r="W73" s="81"/>
      <c r="X73" s="82">
        <f>U73+X70-X71-X72</f>
        <v>0</v>
      </c>
      <c r="Y73" s="149"/>
      <c r="Z73" s="81"/>
      <c r="AA73" s="82">
        <f>X73+AA70-AA71-AA72</f>
        <v>0</v>
      </c>
      <c r="AB73" s="149"/>
      <c r="AC73" s="81"/>
      <c r="AD73" s="82">
        <f>AA73+AD70-AD71-AD72</f>
        <v>0</v>
      </c>
      <c r="AE73" s="149"/>
      <c r="AF73" s="81"/>
      <c r="AG73" s="82">
        <f>AD73+AG70-AG71-AG72</f>
        <v>0</v>
      </c>
      <c r="AH73" s="149"/>
      <c r="AI73" s="81"/>
      <c r="AJ73" s="82">
        <f>AG73+AJ70-AJ71-AJ72</f>
        <v>0</v>
      </c>
      <c r="AK73" s="149"/>
      <c r="AL73" s="81"/>
      <c r="AM73" s="84">
        <f>AJ73+AM70-AM71-AM72</f>
        <v>0</v>
      </c>
      <c r="AN73" s="83"/>
      <c r="AO73" s="81"/>
      <c r="AP73" s="84"/>
    </row>
    <row r="74" spans="2:42" ht="15.75" thickTop="1" x14ac:dyDescent="0.25"/>
    <row r="80" spans="2:42" x14ac:dyDescent="0.25">
      <c r="P80" s="53"/>
    </row>
  </sheetData>
  <autoFilter ref="B16:AP67"/>
  <mergeCells count="18">
    <mergeCell ref="Y15:AA15"/>
    <mergeCell ref="AB15:AD15"/>
    <mergeCell ref="AE15:AG15"/>
    <mergeCell ref="AH15:AJ15"/>
    <mergeCell ref="AK15:AM15"/>
    <mergeCell ref="AN15:AP15"/>
    <mergeCell ref="G15:I15"/>
    <mergeCell ref="J15:L15"/>
    <mergeCell ref="M15:O15"/>
    <mergeCell ref="P15:R15"/>
    <mergeCell ref="S15:U15"/>
    <mergeCell ref="V15:X15"/>
    <mergeCell ref="D2:F2"/>
    <mergeCell ref="D3:F3"/>
    <mergeCell ref="D4:F4"/>
    <mergeCell ref="D5:F5"/>
    <mergeCell ref="D6:F6"/>
    <mergeCell ref="D15:F15"/>
  </mergeCells>
  <pageMargins left="0.25" right="0.25" top="0.75" bottom="0.38" header="0.3" footer="0.3"/>
  <pageSetup paperSize="9" scale="48" orientation="landscape" r:id="rId1"/>
  <headerFooter>
    <oddHeader>&amp;LEXCO FSO Perpignan&amp;C&amp;"-,Gras"&amp;16&amp;A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Paramètres!$H$8:$H$12</xm:f>
          </x14:formula1>
          <xm:sqref>D5</xm:sqref>
        </x14:dataValidation>
        <x14:dataValidation type="list" allowBlank="1" showInputMessage="1" showErrorMessage="1">
          <x14:formula1>
            <xm:f>Paramètres!$J$8:$J$17</xm:f>
          </x14:formula1>
          <xm:sqref>D4:F4</xm:sqref>
        </x14:dataValidation>
        <x14:dataValidation type="list" allowBlank="1" showInputMessage="1" showErrorMessage="1">
          <x14:formula1>
            <xm:f>Paramètres!$D$7:$F$7</xm:f>
          </x14:formula1>
          <xm:sqref>D6:F6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Paramètres</vt:lpstr>
      <vt:lpstr>SOMMAIRE</vt:lpstr>
      <vt:lpstr>Totaux mensuels</vt:lpstr>
      <vt:lpstr>Synthèse clients</vt:lpstr>
      <vt:lpstr>Matrice</vt:lpstr>
      <vt:lpstr>A3 PLANS SARL</vt:lpstr>
      <vt:lpstr>ARENY SASU (LES ANGLES)</vt:lpstr>
      <vt:lpstr>ARENY SASU (PUYVALADOR)</vt:lpstr>
      <vt:lpstr>ASSANTE Thierry</vt:lpstr>
      <vt:lpstr>AUTOS JPM SARL</vt:lpstr>
      <vt:lpstr>Matrice (15)</vt:lpstr>
      <vt:lpstr>Matrice (14)</vt:lpstr>
      <vt:lpstr>Matrice (13)</vt:lpstr>
      <vt:lpstr>Matrice (12)</vt:lpstr>
      <vt:lpstr>Matrice (11)</vt:lpstr>
      <vt:lpstr>Matrice (10)</vt:lpstr>
      <vt:lpstr>Matrice (9)</vt:lpstr>
      <vt:lpstr>Matrice (8)</vt:lpstr>
      <vt:lpstr>Matrice (7)</vt:lpstr>
      <vt:lpstr>Matrice (6)</vt:lpstr>
      <vt:lpstr>Matrice (5)</vt:lpstr>
      <vt:lpstr>Matrice (4)</vt:lpstr>
      <vt:lpstr>Matrice (3)</vt:lpstr>
      <vt:lpstr>Matrice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Durand</dc:creator>
  <cp:lastModifiedBy>Fabien Delpouve</cp:lastModifiedBy>
  <cp:lastPrinted>2018-07-13T14:26:12Z</cp:lastPrinted>
  <dcterms:created xsi:type="dcterms:W3CDTF">2016-12-12T08:54:42Z</dcterms:created>
  <dcterms:modified xsi:type="dcterms:W3CDTF">2018-07-13T14:29:41Z</dcterms:modified>
</cp:coreProperties>
</file>