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Users\fabien.delpouve.EXCOFSO\Desktop\"/>
    </mc:Choice>
  </mc:AlternateContent>
  <bookViews>
    <workbookView xWindow="0" yWindow="0" windowWidth="21600" windowHeight="9735" tabRatio="817" activeTab="7"/>
  </bookViews>
  <sheets>
    <sheet name="Paramètres" sheetId="1" r:id="rId1"/>
    <sheet name="Totaux mensuels" sheetId="311" r:id="rId2"/>
    <sheet name="Matrice" sheetId="10" r:id="rId3"/>
    <sheet name="A3 PLANS SARL" sheetId="11" r:id="rId4"/>
    <sheet name="ARENY SASU (LES ANGLES)" sheetId="12" r:id="rId5"/>
    <sheet name="ARENY SASU (PUYVALADOR)" sheetId="13" r:id="rId6"/>
    <sheet name="ASSANTE Thierry" sheetId="14" r:id="rId7"/>
    <sheet name="AUTOS JPM SARL" sheetId="15" r:id="rId8"/>
  </sheets>
  <externalReferences>
    <externalReference r:id="rId9"/>
  </externalReferences>
  <definedNames>
    <definedName name="_xlnm._FilterDatabase" localSheetId="3" hidden="1">'A3 PLANS SARL'!$B$16:$AP$67</definedName>
    <definedName name="_xlnm._FilterDatabase" localSheetId="4" hidden="1">'ARENY SASU (LES ANGLES)'!$B$16:$AP$67</definedName>
    <definedName name="_xlnm._FilterDatabase" localSheetId="5" hidden="1">'ARENY SASU (PUYVALADOR)'!$B$16:$AP$67</definedName>
    <definedName name="_xlnm._FilterDatabase" localSheetId="6" hidden="1">'ASSANTE Thierry'!$B$16:$AP$67</definedName>
    <definedName name="_xlnm._FilterDatabase" localSheetId="7" hidden="1">'AUTOS JPM SARL'!$B$16:$AP$67</definedName>
    <definedName name="_xlnm._FilterDatabase" localSheetId="2" hidden="1">Matrice!$B$16:$AP$67</definedName>
    <definedName name="Z_11D1DCBE_B3A4_4307_BA6C_C51BE2B9460A_.wvu.FilterData" localSheetId="3" hidden="1">'A3 PLANS SARL'!$B$16:$AP$67</definedName>
    <definedName name="Z_11D1DCBE_B3A4_4307_BA6C_C51BE2B9460A_.wvu.FilterData" localSheetId="4" hidden="1">'ARENY SASU (LES ANGLES)'!$B$16:$AP$67</definedName>
    <definedName name="Z_11D1DCBE_B3A4_4307_BA6C_C51BE2B9460A_.wvu.FilterData" localSheetId="5" hidden="1">'ARENY SASU (PUYVALADOR)'!$B$16:$AP$67</definedName>
    <definedName name="Z_11D1DCBE_B3A4_4307_BA6C_C51BE2B9460A_.wvu.FilterData" localSheetId="6" hidden="1">'ASSANTE Thierry'!$B$16:$AP$67</definedName>
    <definedName name="Z_11D1DCBE_B3A4_4307_BA6C_C51BE2B9460A_.wvu.FilterData" localSheetId="7" hidden="1">'AUTOS JPM SARL'!$B$16:$AP$67</definedName>
    <definedName name="Z_11D1DCBE_B3A4_4307_BA6C_C51BE2B9460A_.wvu.FilterData" localSheetId="2" hidden="1">Matrice!$B$16:$AP$67</definedName>
    <definedName name="Z_11D1DCBE_B3A4_4307_BA6C_C51BE2B9460A_.wvu.Rows" localSheetId="2" hidden="1">Matrice!$44:$67</definedName>
    <definedName name="Z_11D1DCBE_B3A4_4307_BA6C_C51BE2B9460A_.wvu.Rows" localSheetId="0" hidden="1">Paramètres!$33:$55</definedName>
    <definedName name="Z_11D1DCBE_B3A4_4307_BA6C_C51BE2B9460A_.wvu.Rows" localSheetId="1" hidden="1">'Totaux mensuels'!$3:$3,'Totaux mensuels'!$6:$6,'Totaux mensuels'!$8:$14</definedName>
    <definedName name="Z_15F68793_36ED_4514_93D2_BB82404C99C0_.wvu.FilterData" localSheetId="3" hidden="1">'A3 PLANS SARL'!$B$16:$AP$67</definedName>
    <definedName name="Z_15F68793_36ED_4514_93D2_BB82404C99C0_.wvu.FilterData" localSheetId="4" hidden="1">'ARENY SASU (LES ANGLES)'!$B$16:$AP$67</definedName>
    <definedName name="Z_15F68793_36ED_4514_93D2_BB82404C99C0_.wvu.FilterData" localSheetId="5" hidden="1">'ARENY SASU (PUYVALADOR)'!$B$16:$AP$67</definedName>
    <definedName name="Z_15F68793_36ED_4514_93D2_BB82404C99C0_.wvu.FilterData" localSheetId="6" hidden="1">'ASSANTE Thierry'!$B$16:$AP$67</definedName>
    <definedName name="Z_15F68793_36ED_4514_93D2_BB82404C99C0_.wvu.FilterData" localSheetId="7" hidden="1">'AUTOS JPM SARL'!$B$16:$AP$67</definedName>
    <definedName name="Z_15F68793_36ED_4514_93D2_BB82404C99C0_.wvu.FilterData" localSheetId="2" hidden="1">Matrice!$B$16:$AP$67</definedName>
    <definedName name="Z_15F68793_36ED_4514_93D2_BB82404C99C0_.wvu.Rows" localSheetId="3" hidden="1">'A3 PLANS SARL'!$44:$67</definedName>
    <definedName name="Z_15F68793_36ED_4514_93D2_BB82404C99C0_.wvu.Rows" localSheetId="4" hidden="1">'ARENY SASU (LES ANGLES)'!$44:$67</definedName>
    <definedName name="Z_15F68793_36ED_4514_93D2_BB82404C99C0_.wvu.Rows" localSheetId="5" hidden="1">'ARENY SASU (PUYVALADOR)'!$44:$67</definedName>
    <definedName name="Z_15F68793_36ED_4514_93D2_BB82404C99C0_.wvu.Rows" localSheetId="6" hidden="1">'ASSANTE Thierry'!$44:$67</definedName>
    <definedName name="Z_15F68793_36ED_4514_93D2_BB82404C99C0_.wvu.Rows" localSheetId="7" hidden="1">'AUTOS JPM SARL'!$44:$67</definedName>
    <definedName name="Z_15F68793_36ED_4514_93D2_BB82404C99C0_.wvu.Rows" localSheetId="2" hidden="1">Matrice!$44:$67</definedName>
    <definedName name="Z_15F68793_36ED_4514_93D2_BB82404C99C0_.wvu.Rows" localSheetId="0" hidden="1">Paramètres!$33:$55</definedName>
    <definedName name="Z_15F68793_36ED_4514_93D2_BB82404C99C0_.wvu.Rows" localSheetId="1" hidden="1">'Totaux mensuels'!$3:$3,'Totaux mensuels'!$8:$14</definedName>
    <definedName name="Z_2F0153A7_7882_436F_B2CB_466C580B2054_.wvu.FilterData" localSheetId="3" hidden="1">'A3 PLANS SARL'!$B$16:$AP$67</definedName>
    <definedName name="Z_2F0153A7_7882_436F_B2CB_466C580B2054_.wvu.FilterData" localSheetId="4" hidden="1">'ARENY SASU (LES ANGLES)'!$B$16:$AP$67</definedName>
    <definedName name="Z_2F0153A7_7882_436F_B2CB_466C580B2054_.wvu.FilterData" localSheetId="5" hidden="1">'ARENY SASU (PUYVALADOR)'!$B$16:$AP$67</definedName>
    <definedName name="Z_2F0153A7_7882_436F_B2CB_466C580B2054_.wvu.FilterData" localSheetId="6" hidden="1">'ASSANTE Thierry'!$B$16:$AP$67</definedName>
    <definedName name="Z_2F0153A7_7882_436F_B2CB_466C580B2054_.wvu.FilterData" localSheetId="7" hidden="1">'AUTOS JPM SARL'!$B$16:$AP$67</definedName>
    <definedName name="Z_2F0153A7_7882_436F_B2CB_466C580B2054_.wvu.FilterData" localSheetId="2" hidden="1">Matrice!$B$16:$AP$67</definedName>
    <definedName name="Z_2F0153A7_7882_436F_B2CB_466C580B2054_.wvu.Rows" localSheetId="3" hidden="1">'A3 PLANS SARL'!$44:$67</definedName>
    <definedName name="Z_2F0153A7_7882_436F_B2CB_466C580B2054_.wvu.Rows" localSheetId="4" hidden="1">'ARENY SASU (LES ANGLES)'!$44:$67</definedName>
    <definedName name="Z_2F0153A7_7882_436F_B2CB_466C580B2054_.wvu.Rows" localSheetId="5" hidden="1">'ARENY SASU (PUYVALADOR)'!$44:$67</definedName>
    <definedName name="Z_2F0153A7_7882_436F_B2CB_466C580B2054_.wvu.Rows" localSheetId="6" hidden="1">'ASSANTE Thierry'!$44:$67</definedName>
    <definedName name="Z_2F0153A7_7882_436F_B2CB_466C580B2054_.wvu.Rows" localSheetId="7" hidden="1">'AUTOS JPM SARL'!$44:$67</definedName>
    <definedName name="Z_2F0153A7_7882_436F_B2CB_466C580B2054_.wvu.Rows" localSheetId="2" hidden="1">Matrice!$44:$67</definedName>
    <definedName name="Z_2F0153A7_7882_436F_B2CB_466C580B2054_.wvu.Rows" localSheetId="0" hidden="1">Paramètres!$33:$55</definedName>
    <definedName name="Z_2F0153A7_7882_436F_B2CB_466C580B2054_.wvu.Rows" localSheetId="1" hidden="1">'Totaux mensuels'!$3:$3,'Totaux mensuels'!$6:$6,'Totaux mensuels'!$8:$14</definedName>
    <definedName name="Z_3E700441_3328_45CE_96CA_1168F2D6BE39_.wvu.FilterData" localSheetId="3" hidden="1">'A3 PLANS SARL'!$B$16:$AP$67</definedName>
    <definedName name="Z_3E700441_3328_45CE_96CA_1168F2D6BE39_.wvu.FilterData" localSheetId="4" hidden="1">'ARENY SASU (LES ANGLES)'!$B$16:$AP$67</definedName>
    <definedName name="Z_3E700441_3328_45CE_96CA_1168F2D6BE39_.wvu.FilterData" localSheetId="5" hidden="1">'ARENY SASU (PUYVALADOR)'!$B$16:$AP$67</definedName>
    <definedName name="Z_3E700441_3328_45CE_96CA_1168F2D6BE39_.wvu.FilterData" localSheetId="6" hidden="1">'ASSANTE Thierry'!$B$16:$AP$67</definedName>
    <definedName name="Z_3E700441_3328_45CE_96CA_1168F2D6BE39_.wvu.FilterData" localSheetId="7" hidden="1">'AUTOS JPM SARL'!$B$16:$AP$67</definedName>
    <definedName name="Z_4AA15BC6_241D_49FC_9793_A5B68BFEA593_.wvu.FilterData" localSheetId="3" hidden="1">'A3 PLANS SARL'!$B$16:$AP$67</definedName>
    <definedName name="Z_4AA15BC6_241D_49FC_9793_A5B68BFEA593_.wvu.FilterData" localSheetId="4" hidden="1">'ARENY SASU (LES ANGLES)'!$B$16:$AP$67</definedName>
    <definedName name="Z_4AA15BC6_241D_49FC_9793_A5B68BFEA593_.wvu.FilterData" localSheetId="5" hidden="1">'ARENY SASU (PUYVALADOR)'!$B$16:$AP$67</definedName>
    <definedName name="Z_4AA15BC6_241D_49FC_9793_A5B68BFEA593_.wvu.FilterData" localSheetId="6" hidden="1">'ASSANTE Thierry'!$B$16:$AP$67</definedName>
    <definedName name="Z_4AA15BC6_241D_49FC_9793_A5B68BFEA593_.wvu.FilterData" localSheetId="7" hidden="1">'AUTOS JPM SARL'!$B$16:$AP$67</definedName>
    <definedName name="Z_4AA15BC6_241D_49FC_9793_A5B68BFEA593_.wvu.FilterData" localSheetId="2" hidden="1">Matrice!$B$16:$AP$67</definedName>
    <definedName name="Z_4AA15BC6_241D_49FC_9793_A5B68BFEA593_.wvu.Rows" localSheetId="3" hidden="1">'A3 PLANS SARL'!$44:$67</definedName>
    <definedName name="Z_4AA15BC6_241D_49FC_9793_A5B68BFEA593_.wvu.Rows" localSheetId="4" hidden="1">'ARENY SASU (LES ANGLES)'!$44:$67</definedName>
    <definedName name="Z_4AA15BC6_241D_49FC_9793_A5B68BFEA593_.wvu.Rows" localSheetId="5" hidden="1">'ARENY SASU (PUYVALADOR)'!$44:$67</definedName>
    <definedName name="Z_4AA15BC6_241D_49FC_9793_A5B68BFEA593_.wvu.Rows" localSheetId="6" hidden="1">'ASSANTE Thierry'!$44:$67</definedName>
    <definedName name="Z_4AA15BC6_241D_49FC_9793_A5B68BFEA593_.wvu.Rows" localSheetId="7" hidden="1">'AUTOS JPM SARL'!$44:$67</definedName>
    <definedName name="Z_4AA15BC6_241D_49FC_9793_A5B68BFEA593_.wvu.Rows" localSheetId="2" hidden="1">Matrice!$44:$67</definedName>
    <definedName name="Z_4AA15BC6_241D_49FC_9793_A5B68BFEA593_.wvu.Rows" localSheetId="0" hidden="1">Paramètres!$33:$55</definedName>
    <definedName name="Z_4AA15BC6_241D_49FC_9793_A5B68BFEA593_.wvu.Rows" localSheetId="1" hidden="1">'Totaux mensuels'!$3:$3,'Totaux mensuels'!$6:$6,'Totaux mensuels'!$8:$14</definedName>
    <definedName name="Z_596A3A30_988B_4E7C_8D30_4FF571D53B4F_.wvu.FilterData" localSheetId="3" hidden="1">'A3 PLANS SARL'!$B$16:$AP$67</definedName>
    <definedName name="Z_596A3A30_988B_4E7C_8D30_4FF571D53B4F_.wvu.FilterData" localSheetId="4" hidden="1">'ARENY SASU (LES ANGLES)'!$B$16:$AP$67</definedName>
    <definedName name="Z_596A3A30_988B_4E7C_8D30_4FF571D53B4F_.wvu.FilterData" localSheetId="5" hidden="1">'ARENY SASU (PUYVALADOR)'!$B$16:$AP$67</definedName>
    <definedName name="Z_596A3A30_988B_4E7C_8D30_4FF571D53B4F_.wvu.FilterData" localSheetId="6" hidden="1">'ASSANTE Thierry'!$B$16:$AP$67</definedName>
    <definedName name="Z_596A3A30_988B_4E7C_8D30_4FF571D53B4F_.wvu.FilterData" localSheetId="7" hidden="1">'AUTOS JPM SARL'!$B$16:$AP$67</definedName>
    <definedName name="Z_7209C8AD_EC9A_4C61_8E84_4460D9AA8E9A_.wvu.FilterData" localSheetId="3" hidden="1">'A3 PLANS SARL'!$B$16:$AP$67</definedName>
    <definedName name="Z_7209C8AD_EC9A_4C61_8E84_4460D9AA8E9A_.wvu.FilterData" localSheetId="4" hidden="1">'ARENY SASU (LES ANGLES)'!$B$16:$AP$67</definedName>
    <definedName name="Z_7209C8AD_EC9A_4C61_8E84_4460D9AA8E9A_.wvu.FilterData" localSheetId="5" hidden="1">'ARENY SASU (PUYVALADOR)'!$B$16:$AP$67</definedName>
    <definedName name="Z_7209C8AD_EC9A_4C61_8E84_4460D9AA8E9A_.wvu.FilterData" localSheetId="6" hidden="1">'ASSANTE Thierry'!$B$16:$AP$67</definedName>
    <definedName name="Z_7209C8AD_EC9A_4C61_8E84_4460D9AA8E9A_.wvu.FilterData" localSheetId="7" hidden="1">'AUTOS JPM SARL'!$B$16:$AP$67</definedName>
    <definedName name="Z_7209C8AD_EC9A_4C61_8E84_4460D9AA8E9A_.wvu.FilterData" localSheetId="2" hidden="1">Matrice!$B$16:$AP$67</definedName>
    <definedName name="Z_7209C8AD_EC9A_4C61_8E84_4460D9AA8E9A_.wvu.Rows" localSheetId="3" hidden="1">'A3 PLANS SARL'!$44:$67</definedName>
    <definedName name="Z_7209C8AD_EC9A_4C61_8E84_4460D9AA8E9A_.wvu.Rows" localSheetId="4" hidden="1">'ARENY SASU (LES ANGLES)'!$44:$67</definedName>
    <definedName name="Z_7209C8AD_EC9A_4C61_8E84_4460D9AA8E9A_.wvu.Rows" localSheetId="5" hidden="1">'ARENY SASU (PUYVALADOR)'!$44:$67</definedName>
    <definedName name="Z_7209C8AD_EC9A_4C61_8E84_4460D9AA8E9A_.wvu.Rows" localSheetId="6" hidden="1">'ASSANTE Thierry'!$44:$67</definedName>
    <definedName name="Z_7209C8AD_EC9A_4C61_8E84_4460D9AA8E9A_.wvu.Rows" localSheetId="7" hidden="1">'AUTOS JPM SARL'!$44:$67</definedName>
    <definedName name="Z_7209C8AD_EC9A_4C61_8E84_4460D9AA8E9A_.wvu.Rows" localSheetId="2" hidden="1">Matrice!$44:$67</definedName>
    <definedName name="Z_7209C8AD_EC9A_4C61_8E84_4460D9AA8E9A_.wvu.Rows" localSheetId="0" hidden="1">Paramètres!$33:$55</definedName>
    <definedName name="Z_7209C8AD_EC9A_4C61_8E84_4460D9AA8E9A_.wvu.Rows" localSheetId="1" hidden="1">'Totaux mensuels'!$3:$3,'Totaux mensuels'!$6:$6,'Totaux mensuels'!$8:$14</definedName>
    <definedName name="Z_C0803F79_4885_4522_90A5_C80B959FD6BB_.wvu.FilterData" localSheetId="3" hidden="1">'A3 PLANS SARL'!$B$16:$AP$67</definedName>
    <definedName name="Z_C0803F79_4885_4522_90A5_C80B959FD6BB_.wvu.FilterData" localSheetId="4" hidden="1">'ARENY SASU (LES ANGLES)'!$B$16:$AP$67</definedName>
    <definedName name="Z_C0803F79_4885_4522_90A5_C80B959FD6BB_.wvu.FilterData" localSheetId="5" hidden="1">'ARENY SASU (PUYVALADOR)'!$B$16:$AP$67</definedName>
    <definedName name="Z_C0803F79_4885_4522_90A5_C80B959FD6BB_.wvu.FilterData" localSheetId="6" hidden="1">'ASSANTE Thierry'!$B$16:$AP$67</definedName>
    <definedName name="Z_C0803F79_4885_4522_90A5_C80B959FD6BB_.wvu.FilterData" localSheetId="7" hidden="1">'AUTOS JPM SARL'!$B$16:$AP$67</definedName>
    <definedName name="Z_C0803F79_4885_4522_90A5_C80B959FD6BB_.wvu.FilterData" localSheetId="2" hidden="1">Matrice!$B$16:$AP$67</definedName>
    <definedName name="Z_C0803F79_4885_4522_90A5_C80B959FD6BB_.wvu.Rows" localSheetId="2" hidden="1">Matrice!$44:$67</definedName>
    <definedName name="Z_C0803F79_4885_4522_90A5_C80B959FD6BB_.wvu.Rows" localSheetId="0" hidden="1">Paramètres!$33:$55</definedName>
    <definedName name="Z_C0803F79_4885_4522_90A5_C80B959FD6BB_.wvu.Rows" localSheetId="1" hidden="1">'Totaux mensuels'!$3:$3,'Totaux mensuels'!$6:$6,'Totaux mensuels'!$8:$14</definedName>
    <definedName name="Z_C32E0DE7_E7E1_4C57_A009_7602C5D45B1B_.wvu.FilterData" localSheetId="3" hidden="1">'A3 PLANS SARL'!$B$16:$AP$67</definedName>
    <definedName name="Z_C32E0DE7_E7E1_4C57_A009_7602C5D45B1B_.wvu.FilterData" localSheetId="4" hidden="1">'ARENY SASU (LES ANGLES)'!$B$16:$AP$67</definedName>
    <definedName name="Z_C32E0DE7_E7E1_4C57_A009_7602C5D45B1B_.wvu.FilterData" localSheetId="5" hidden="1">'ARENY SASU (PUYVALADOR)'!$B$16:$AP$67</definedName>
    <definedName name="Z_C32E0DE7_E7E1_4C57_A009_7602C5D45B1B_.wvu.FilterData" localSheetId="6" hidden="1">'ASSANTE Thierry'!$B$16:$AP$67</definedName>
    <definedName name="Z_C32E0DE7_E7E1_4C57_A009_7602C5D45B1B_.wvu.FilterData" localSheetId="7" hidden="1">'AUTOS JPM SARL'!$B$16:$AP$67</definedName>
    <definedName name="Z_C32E0DE7_E7E1_4C57_A009_7602C5D45B1B_.wvu.FilterData" localSheetId="2" hidden="1">Matrice!$B$16:$AP$67</definedName>
    <definedName name="Z_C32E0DE7_E7E1_4C57_A009_7602C5D45B1B_.wvu.Rows" localSheetId="3" hidden="1">'A3 PLANS SARL'!$44:$67</definedName>
    <definedName name="Z_C32E0DE7_E7E1_4C57_A009_7602C5D45B1B_.wvu.Rows" localSheetId="4" hidden="1">'ARENY SASU (LES ANGLES)'!$44:$67</definedName>
    <definedName name="Z_C32E0DE7_E7E1_4C57_A009_7602C5D45B1B_.wvu.Rows" localSheetId="5" hidden="1">'ARENY SASU (PUYVALADOR)'!$44:$67</definedName>
    <definedName name="Z_C32E0DE7_E7E1_4C57_A009_7602C5D45B1B_.wvu.Rows" localSheetId="6" hidden="1">'ASSANTE Thierry'!$44:$67</definedName>
    <definedName name="Z_C32E0DE7_E7E1_4C57_A009_7602C5D45B1B_.wvu.Rows" localSheetId="7" hidden="1">'AUTOS JPM SARL'!$44:$67</definedName>
    <definedName name="Z_C32E0DE7_E7E1_4C57_A009_7602C5D45B1B_.wvu.Rows" localSheetId="2" hidden="1">Matrice!$44:$67</definedName>
    <definedName name="Z_C32E0DE7_E7E1_4C57_A009_7602C5D45B1B_.wvu.Rows" localSheetId="0" hidden="1">Paramètres!$33:$55</definedName>
    <definedName name="Z_C32E0DE7_E7E1_4C57_A009_7602C5D45B1B_.wvu.Rows" localSheetId="1" hidden="1">'Totaux mensuels'!$3:$3,'Totaux mensuels'!$8:$14</definedName>
    <definedName name="Z_C6736431_003F_4A95_AE17_44BCB61C60CB_.wvu.FilterData" localSheetId="3" hidden="1">'A3 PLANS SARL'!$B$16:$AP$67</definedName>
    <definedName name="Z_C6736431_003F_4A95_AE17_44BCB61C60CB_.wvu.FilterData" localSheetId="4" hidden="1">'ARENY SASU (LES ANGLES)'!$B$16:$AP$67</definedName>
    <definedName name="Z_C6736431_003F_4A95_AE17_44BCB61C60CB_.wvu.FilterData" localSheetId="5" hidden="1">'ARENY SASU (PUYVALADOR)'!$B$16:$AP$67</definedName>
    <definedName name="Z_C6736431_003F_4A95_AE17_44BCB61C60CB_.wvu.FilterData" localSheetId="6" hidden="1">'ASSANTE Thierry'!$B$16:$AP$67</definedName>
    <definedName name="Z_C6736431_003F_4A95_AE17_44BCB61C60CB_.wvu.FilterData" localSheetId="7" hidden="1">'AUTOS JPM SARL'!$B$16:$AP$67</definedName>
    <definedName name="Z_C6736431_003F_4A95_AE17_44BCB61C60CB_.wvu.FilterData" localSheetId="2" hidden="1">Matrice!$B$16:$AP$67</definedName>
    <definedName name="Z_C6736431_003F_4A95_AE17_44BCB61C60CB_.wvu.Rows" localSheetId="3" hidden="1">'A3 PLANS SARL'!$44:$67</definedName>
    <definedName name="Z_C6736431_003F_4A95_AE17_44BCB61C60CB_.wvu.Rows" localSheetId="4" hidden="1">'ARENY SASU (LES ANGLES)'!$44:$67</definedName>
    <definedName name="Z_C6736431_003F_4A95_AE17_44BCB61C60CB_.wvu.Rows" localSheetId="5" hidden="1">'ARENY SASU (PUYVALADOR)'!$44:$67</definedName>
    <definedName name="Z_C6736431_003F_4A95_AE17_44BCB61C60CB_.wvu.Rows" localSheetId="6" hidden="1">'ASSANTE Thierry'!$44:$67</definedName>
    <definedName name="Z_C6736431_003F_4A95_AE17_44BCB61C60CB_.wvu.Rows" localSheetId="7" hidden="1">'AUTOS JPM SARL'!$44:$67</definedName>
    <definedName name="Z_C6736431_003F_4A95_AE17_44BCB61C60CB_.wvu.Rows" localSheetId="2" hidden="1">Matrice!$44:$67</definedName>
    <definedName name="Z_C6736431_003F_4A95_AE17_44BCB61C60CB_.wvu.Rows" localSheetId="0" hidden="1">Paramètres!$33:$55</definedName>
    <definedName name="Z_C6736431_003F_4A95_AE17_44BCB61C60CB_.wvu.Rows" localSheetId="1" hidden="1">'Totaux mensuels'!$3:$3,'Totaux mensuels'!$6:$6,'Totaux mensuels'!$8:$14,'Totaux mensuels'!$44:$67</definedName>
    <definedName name="Z_CAEE5F3C_580C_467B_949E_D00493F18577_.wvu.FilterData" localSheetId="3" hidden="1">'A3 PLANS SARL'!$B$16:$AP$67</definedName>
    <definedName name="Z_CAEE5F3C_580C_467B_949E_D00493F18577_.wvu.FilterData" localSheetId="4" hidden="1">'ARENY SASU (LES ANGLES)'!$B$16:$AP$67</definedName>
    <definedName name="Z_CAEE5F3C_580C_467B_949E_D00493F18577_.wvu.FilterData" localSheetId="5" hidden="1">'ARENY SASU (PUYVALADOR)'!$B$16:$AP$67</definedName>
    <definedName name="Z_CAEE5F3C_580C_467B_949E_D00493F18577_.wvu.FilterData" localSheetId="6" hidden="1">'ASSANTE Thierry'!$B$16:$AP$67</definedName>
    <definedName name="Z_CAEE5F3C_580C_467B_949E_D00493F18577_.wvu.FilterData" localSheetId="7" hidden="1">'AUTOS JPM SARL'!$B$16:$AP$67</definedName>
    <definedName name="Z_E107E0ED_8D52_4B09_93BD_FD8D86B91A29_.wvu.FilterData" localSheetId="3" hidden="1">'A3 PLANS SARL'!$B$16:$AP$67</definedName>
    <definedName name="Z_E107E0ED_8D52_4B09_93BD_FD8D86B91A29_.wvu.FilterData" localSheetId="4" hidden="1">'ARENY SASU (LES ANGLES)'!$B$16:$AP$67</definedName>
    <definedName name="Z_E107E0ED_8D52_4B09_93BD_FD8D86B91A29_.wvu.FilterData" localSheetId="5" hidden="1">'ARENY SASU (PUYVALADOR)'!$B$16:$AP$67</definedName>
    <definedName name="Z_E107E0ED_8D52_4B09_93BD_FD8D86B91A29_.wvu.FilterData" localSheetId="6" hidden="1">'ASSANTE Thierry'!$B$16:$AP$67</definedName>
    <definedName name="Z_E107E0ED_8D52_4B09_93BD_FD8D86B91A29_.wvu.FilterData" localSheetId="7" hidden="1">'AUTOS JPM SARL'!$B$16:$AP$67</definedName>
    <definedName name="Z_E107E0ED_8D52_4B09_93BD_FD8D86B91A29_.wvu.FilterData" localSheetId="2" hidden="1">Matrice!$B$16:$AP$67</definedName>
    <definedName name="Z_E107E0ED_8D52_4B09_93BD_FD8D86B91A29_.wvu.Rows" localSheetId="3" hidden="1">'A3 PLANS SARL'!$44:$67</definedName>
    <definedName name="Z_E107E0ED_8D52_4B09_93BD_FD8D86B91A29_.wvu.Rows" localSheetId="4" hidden="1">'ARENY SASU (LES ANGLES)'!$44:$67</definedName>
    <definedName name="Z_E107E0ED_8D52_4B09_93BD_FD8D86B91A29_.wvu.Rows" localSheetId="5" hidden="1">'ARENY SASU (PUYVALADOR)'!$44:$67</definedName>
    <definedName name="Z_E107E0ED_8D52_4B09_93BD_FD8D86B91A29_.wvu.Rows" localSheetId="6" hidden="1">'ASSANTE Thierry'!$44:$67</definedName>
    <definedName name="Z_E107E0ED_8D52_4B09_93BD_FD8D86B91A29_.wvu.Rows" localSheetId="7" hidden="1">'AUTOS JPM SARL'!$44:$67</definedName>
    <definedName name="Z_E107E0ED_8D52_4B09_93BD_FD8D86B91A29_.wvu.Rows" localSheetId="2" hidden="1">Matrice!$44:$67</definedName>
    <definedName name="Z_E107E0ED_8D52_4B09_93BD_FD8D86B91A29_.wvu.Rows" localSheetId="0" hidden="1">Paramètres!$33:$55</definedName>
    <definedName name="Z_E107E0ED_8D52_4B09_93BD_FD8D86B91A29_.wvu.Rows" localSheetId="1" hidden="1">'Totaux mensuels'!$44:$67</definedName>
    <definedName name="Z_F60A6BD9_AC7C_4346_B54D_B4D9936C885A_.wvu.FilterData" localSheetId="3" hidden="1">'A3 PLANS SARL'!$B$16:$AP$67</definedName>
    <definedName name="Z_F60A6BD9_AC7C_4346_B54D_B4D9936C885A_.wvu.FilterData" localSheetId="4" hidden="1">'ARENY SASU (LES ANGLES)'!$B$16:$AP$67</definedName>
    <definedName name="Z_F60A6BD9_AC7C_4346_B54D_B4D9936C885A_.wvu.FilterData" localSheetId="5" hidden="1">'ARENY SASU (PUYVALADOR)'!$B$16:$AP$67</definedName>
    <definedName name="Z_F60A6BD9_AC7C_4346_B54D_B4D9936C885A_.wvu.FilterData" localSheetId="6" hidden="1">'ASSANTE Thierry'!$B$16:$AP$67</definedName>
    <definedName name="Z_F60A6BD9_AC7C_4346_B54D_B4D9936C885A_.wvu.FilterData" localSheetId="7" hidden="1">'AUTOS JPM SARL'!$B$16:$AP$67</definedName>
    <definedName name="Z_F60A6BD9_AC7C_4346_B54D_B4D9936C885A_.wvu.FilterData" localSheetId="2" hidden="1">Matrice!$B$16:$AP$67</definedName>
    <definedName name="Z_F60A6BD9_AC7C_4346_B54D_B4D9936C885A_.wvu.Rows" localSheetId="3" hidden="1">'A3 PLANS SARL'!$44:$67</definedName>
    <definedName name="Z_F60A6BD9_AC7C_4346_B54D_B4D9936C885A_.wvu.Rows" localSheetId="4" hidden="1">'ARENY SASU (LES ANGLES)'!$44:$67</definedName>
    <definedName name="Z_F60A6BD9_AC7C_4346_B54D_B4D9936C885A_.wvu.Rows" localSheetId="5" hidden="1">'ARENY SASU (PUYVALADOR)'!$44:$67</definedName>
    <definedName name="Z_F60A6BD9_AC7C_4346_B54D_B4D9936C885A_.wvu.Rows" localSheetId="6" hidden="1">'ASSANTE Thierry'!$44:$67</definedName>
    <definedName name="Z_F60A6BD9_AC7C_4346_B54D_B4D9936C885A_.wvu.Rows" localSheetId="7" hidden="1">'AUTOS JPM SARL'!$44:$67</definedName>
    <definedName name="Z_F60A6BD9_AC7C_4346_B54D_B4D9936C885A_.wvu.Rows" localSheetId="2" hidden="1">Matrice!$44:$67</definedName>
    <definedName name="Z_F60A6BD9_AC7C_4346_B54D_B4D9936C885A_.wvu.Rows" localSheetId="0" hidden="1">Paramètres!$33:$55</definedName>
    <definedName name="Z_F60A6BD9_AC7C_4346_B54D_B4D9936C885A_.wvu.Rows" localSheetId="1" hidden="1">'Totaux mensuels'!$3:$3,'Totaux mensuels'!$6:$6,'Totaux mensuels'!$8:$14</definedName>
  </definedNames>
  <calcPr calcId="171027"/>
  <customWorkbookViews>
    <customWorkbookView name="Fabien Delpouve - Affichage personnalisé" guid="{E107E0ED-8D52-4B09-93BD-FD8D86B91A29}" mergeInterval="0" personalView="1" maximized="1" xWindow="-4" yWindow="-4" windowWidth="1928" windowHeight="1060" tabRatio="947" activeSheetId="311"/>
    <customWorkbookView name="Nazha Hassani - Affichage personnalisé" guid="{7209C8AD-EC9A-4C61-8E84-4460D9AA8E9A}" mergeInterval="0" personalView="1" maximized="1" xWindow="-4" yWindow="-4" windowWidth="1928" windowHeight="1060" tabRatio="947" activeSheetId="59"/>
    <customWorkbookView name="U-TGFT5Y1 - Affichage personnalisé" guid="{F60A6BD9-AC7C-4346-B54D-B4D9936C885A}" mergeInterval="0" personalView="1" maximized="1" xWindow="-8" yWindow="-8" windowWidth="1456" windowHeight="876" tabRatio="947" activeSheetId="122"/>
    <customWorkbookView name="U-4MOVJZ1 - Affichage personnalisé" guid="{C0803F79-4885-4522-90A5-C80B959FD6BB}" mergeInterval="0" personalView="1" maximized="1" xWindow="-8" yWindow="-8" windowWidth="1456" windowHeight="876" tabRatio="947" activeSheetId="3"/>
    <customWorkbookView name="U-CQKR5Y1 - Affichage personnalisé" guid="{4AA15BC6-241D-49FC-9793-A5B68BFEA593}" mergeInterval="0" personalView="1" maximized="1" xWindow="-8" yWindow="-8" windowWidth="1296" windowHeight="776" tabRatio="947" activeSheetId="2"/>
    <customWorkbookView name="U-CVKR5Y1 - Affichage personnalisé" guid="{C6736431-003F-4A95-AE17-44BCB61C60CB}" mergeInterval="0" personalView="1" maximized="1" xWindow="-8" yWindow="-8" windowWidth="1456" windowHeight="876" tabRatio="947" activeSheetId="11"/>
    <customWorkbookView name="u - Affichage personnalisé" guid="{11D1DCBE-B3A4-4307-BA6C-C51BE2B9460A}" mergeInterval="0" personalView="1" maximized="1" xWindow="-8" yWindow="-8" windowWidth="1296" windowHeight="1000" tabRatio="947" activeSheetId="3"/>
    <customWorkbookView name="Veronique Pages - Affichage personnalisé" guid="{2F0153A7-7882-436F-B2CB-466C580B2054}" mergeInterval="0" personalView="1" maximized="1" xWindow="-4" yWindow="-4" windowWidth="1448" windowHeight="880" tabRatio="947" activeSheetId="3"/>
    <customWorkbookView name="Francoise Ruiz - Affichage personnalisé" guid="{C32E0DE7-E7E1-4C57-A009-7602C5D45B1B}" mergeInterval="0" personalView="1" maximized="1" xWindow="-4" yWindow="-4" windowWidth="1928" windowHeight="1060" tabRatio="947" activeSheetId="11"/>
    <customWorkbookView name="Philippe Durand - Affichage personnalisé" guid="{15F68793-36ED-4514-93D2-BB82404C99C0}" mergeInterval="0" personalView="1" maximized="1" xWindow="-4" yWindow="-4" windowWidth="1928" windowHeight="1060" tabRatio="947" activeSheetId="1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311" l="1"/>
  <c r="K17" i="311"/>
  <c r="N17" i="311"/>
  <c r="Q17" i="311"/>
  <c r="T17" i="311"/>
  <c r="W17" i="311"/>
  <c r="Z17" i="311"/>
  <c r="AC17" i="311"/>
  <c r="AF17" i="311"/>
  <c r="AI17" i="311"/>
  <c r="AL17" i="311"/>
  <c r="H18" i="311"/>
  <c r="K18" i="311"/>
  <c r="N18" i="311"/>
  <c r="Q18" i="311"/>
  <c r="T18" i="311"/>
  <c r="W18" i="311"/>
  <c r="Z18" i="311"/>
  <c r="AC18" i="311"/>
  <c r="AF18" i="311"/>
  <c r="AI18" i="311"/>
  <c r="AL18" i="311"/>
  <c r="H19" i="311"/>
  <c r="K19" i="311"/>
  <c r="N19" i="311"/>
  <c r="Q19" i="311"/>
  <c r="T19" i="311"/>
  <c r="W19" i="311"/>
  <c r="Z19" i="311"/>
  <c r="AC19" i="311"/>
  <c r="AF19" i="311"/>
  <c r="AI19" i="311"/>
  <c r="AL19" i="311"/>
  <c r="H20" i="311"/>
  <c r="K20" i="311"/>
  <c r="N20" i="311"/>
  <c r="Q20" i="311"/>
  <c r="T20" i="311"/>
  <c r="W20" i="311"/>
  <c r="Z20" i="311"/>
  <c r="AC20" i="311"/>
  <c r="AF20" i="311"/>
  <c r="AI20" i="311"/>
  <c r="AL20" i="311"/>
  <c r="H21" i="311"/>
  <c r="K21" i="311"/>
  <c r="N21" i="311"/>
  <c r="Q21" i="311"/>
  <c r="T21" i="311"/>
  <c r="W21" i="311"/>
  <c r="Z21" i="311"/>
  <c r="AC21" i="311"/>
  <c r="AF21" i="311"/>
  <c r="AI21" i="311"/>
  <c r="AL21" i="311"/>
  <c r="H23" i="311"/>
  <c r="K23" i="311"/>
  <c r="N23" i="311"/>
  <c r="Q23" i="311"/>
  <c r="T23" i="311"/>
  <c r="W23" i="311"/>
  <c r="Z23" i="311"/>
  <c r="AC23" i="311"/>
  <c r="AF23" i="311"/>
  <c r="AI23" i="311"/>
  <c r="AL23" i="311"/>
  <c r="H24" i="311"/>
  <c r="K24" i="311"/>
  <c r="N24" i="311"/>
  <c r="Q24" i="311"/>
  <c r="T24" i="311"/>
  <c r="W24" i="311"/>
  <c r="Z24" i="311"/>
  <c r="AC24" i="311"/>
  <c r="AF24" i="311"/>
  <c r="AI24" i="311"/>
  <c r="AL24" i="311"/>
  <c r="H25" i="311"/>
  <c r="K25" i="311"/>
  <c r="N25" i="311"/>
  <c r="Q25" i="311"/>
  <c r="T25" i="311"/>
  <c r="W25" i="311"/>
  <c r="Z25" i="311"/>
  <c r="AC25" i="311"/>
  <c r="AF25" i="311"/>
  <c r="AI25" i="311"/>
  <c r="AL25" i="311"/>
  <c r="H26" i="311"/>
  <c r="K26" i="311"/>
  <c r="N26" i="311"/>
  <c r="Q26" i="311"/>
  <c r="T26" i="311"/>
  <c r="W26" i="311"/>
  <c r="Z26" i="311"/>
  <c r="AC26" i="311"/>
  <c r="AF26" i="311"/>
  <c r="AI26" i="311"/>
  <c r="AL26" i="311"/>
  <c r="H27" i="311"/>
  <c r="K27" i="311"/>
  <c r="N27" i="311"/>
  <c r="Q27" i="311"/>
  <c r="T27" i="311"/>
  <c r="W27" i="311"/>
  <c r="Z27" i="311"/>
  <c r="AC27" i="311"/>
  <c r="AF27" i="311"/>
  <c r="AI27" i="311"/>
  <c r="AL27" i="311"/>
  <c r="H28" i="311"/>
  <c r="K28" i="311"/>
  <c r="N28" i="311"/>
  <c r="Q28" i="311"/>
  <c r="T28" i="311"/>
  <c r="W28" i="311"/>
  <c r="Z28" i="311"/>
  <c r="AC28" i="311"/>
  <c r="AF28" i="311"/>
  <c r="AI28" i="311"/>
  <c r="AL28" i="311"/>
  <c r="H29" i="311"/>
  <c r="K29" i="311"/>
  <c r="N29" i="311"/>
  <c r="Q29" i="311"/>
  <c r="T29" i="311"/>
  <c r="W29" i="311"/>
  <c r="Z29" i="311"/>
  <c r="AC29" i="311"/>
  <c r="AF29" i="311"/>
  <c r="AI29" i="311"/>
  <c r="AL29" i="311"/>
  <c r="H30" i="311"/>
  <c r="K30" i="311"/>
  <c r="N30" i="311"/>
  <c r="Q30" i="311"/>
  <c r="T30" i="311"/>
  <c r="W30" i="311"/>
  <c r="Z30" i="311"/>
  <c r="AC30" i="311"/>
  <c r="AF30" i="311"/>
  <c r="AI30" i="311"/>
  <c r="AL30" i="311"/>
  <c r="H31" i="311"/>
  <c r="K31" i="311"/>
  <c r="N31" i="311"/>
  <c r="Q31" i="311"/>
  <c r="T31" i="311"/>
  <c r="W31" i="311"/>
  <c r="Z31" i="311"/>
  <c r="AC31" i="311"/>
  <c r="AF31" i="311"/>
  <c r="AI31" i="311"/>
  <c r="AL31" i="311"/>
  <c r="H32" i="311"/>
  <c r="K32" i="311"/>
  <c r="N32" i="311"/>
  <c r="Q32" i="311"/>
  <c r="T32" i="311"/>
  <c r="W32" i="311"/>
  <c r="Z32" i="311"/>
  <c r="AC32" i="311"/>
  <c r="AF32" i="311"/>
  <c r="AI32" i="311"/>
  <c r="AL32" i="311"/>
  <c r="H33" i="311"/>
  <c r="K33" i="311"/>
  <c r="N33" i="311"/>
  <c r="Q33" i="311"/>
  <c r="T33" i="311"/>
  <c r="W33" i="311"/>
  <c r="Z33" i="311"/>
  <c r="AC33" i="311"/>
  <c r="AF33" i="311"/>
  <c r="AI33" i="311"/>
  <c r="AL33" i="311"/>
  <c r="H34" i="311"/>
  <c r="K34" i="311"/>
  <c r="N34" i="311"/>
  <c r="Q34" i="311"/>
  <c r="T34" i="311"/>
  <c r="W34" i="311"/>
  <c r="Z34" i="311"/>
  <c r="AC34" i="311"/>
  <c r="AF34" i="311"/>
  <c r="AI34" i="311"/>
  <c r="AL34" i="311"/>
  <c r="H35" i="311"/>
  <c r="K35" i="311"/>
  <c r="N35" i="311"/>
  <c r="Q35" i="311"/>
  <c r="T35" i="311"/>
  <c r="W35" i="311"/>
  <c r="Z35" i="311"/>
  <c r="AC35" i="311"/>
  <c r="AF35" i="311"/>
  <c r="AI35" i="311"/>
  <c r="AL35" i="311"/>
  <c r="H36" i="311"/>
  <c r="K36" i="311"/>
  <c r="N36" i="311"/>
  <c r="Q36" i="311"/>
  <c r="T36" i="311"/>
  <c r="W36" i="311"/>
  <c r="Z36" i="311"/>
  <c r="AC36" i="311"/>
  <c r="AF36" i="311"/>
  <c r="AI36" i="311"/>
  <c r="AL36" i="311"/>
  <c r="H37" i="311"/>
  <c r="K37" i="311"/>
  <c r="N37" i="311"/>
  <c r="Q37" i="311"/>
  <c r="T37" i="311"/>
  <c r="W37" i="311"/>
  <c r="Z37" i="311"/>
  <c r="AC37" i="311"/>
  <c r="AF37" i="311"/>
  <c r="AI37" i="311"/>
  <c r="AL37" i="311"/>
  <c r="H38" i="311"/>
  <c r="K38" i="311"/>
  <c r="N38" i="311"/>
  <c r="Q38" i="311"/>
  <c r="T38" i="311"/>
  <c r="W38" i="311"/>
  <c r="Z38" i="311"/>
  <c r="AC38" i="311"/>
  <c r="AF38" i="311"/>
  <c r="AI38" i="311"/>
  <c r="AL38" i="311"/>
  <c r="H39" i="311"/>
  <c r="K39" i="311"/>
  <c r="N39" i="311"/>
  <c r="Q39" i="311"/>
  <c r="T39" i="311"/>
  <c r="W39" i="311"/>
  <c r="Z39" i="311"/>
  <c r="AC39" i="311"/>
  <c r="AF39" i="311"/>
  <c r="AI39" i="311"/>
  <c r="AL39" i="311"/>
  <c r="H40" i="311"/>
  <c r="K40" i="311"/>
  <c r="N40" i="311"/>
  <c r="Q40" i="311"/>
  <c r="T40" i="311"/>
  <c r="W40" i="311"/>
  <c r="Z40" i="311"/>
  <c r="AC40" i="311"/>
  <c r="AF40" i="311"/>
  <c r="AI40" i="311"/>
  <c r="AL40" i="311"/>
  <c r="H41" i="311"/>
  <c r="K41" i="311"/>
  <c r="N41" i="311"/>
  <c r="Q41" i="311"/>
  <c r="T41" i="311"/>
  <c r="W41" i="311"/>
  <c r="Z41" i="311"/>
  <c r="AC41" i="311"/>
  <c r="AF41" i="311"/>
  <c r="AI41" i="311"/>
  <c r="AL41" i="311"/>
  <c r="H42" i="311"/>
  <c r="K42" i="311"/>
  <c r="N42" i="311"/>
  <c r="Q42" i="311"/>
  <c r="T42" i="311"/>
  <c r="W42" i="311"/>
  <c r="Z42" i="311"/>
  <c r="AC42" i="311"/>
  <c r="AF42" i="311"/>
  <c r="AI42" i="311"/>
  <c r="AL42" i="311"/>
  <c r="AN17" i="311"/>
  <c r="AJ70" i="311"/>
  <c r="AJ73" i="311" s="1"/>
  <c r="AN18" i="311"/>
  <c r="AP18" i="311"/>
  <c r="C18" i="311" s="1"/>
  <c r="AP19" i="311"/>
  <c r="C19" i="311" s="1"/>
  <c r="AN19" i="311"/>
  <c r="AP20" i="311"/>
  <c r="C20" i="311" s="1"/>
  <c r="AP21" i="311"/>
  <c r="C21" i="311" s="1"/>
  <c r="AN21" i="311"/>
  <c r="AN23" i="311"/>
  <c r="AP24" i="311"/>
  <c r="C24" i="311" s="1"/>
  <c r="AN26" i="311"/>
  <c r="AP26" i="311"/>
  <c r="C26" i="311" s="1"/>
  <c r="AP27" i="311"/>
  <c r="C27" i="311" s="1"/>
  <c r="AP28" i="311"/>
  <c r="C28" i="311" s="1"/>
  <c r="AP29" i="311"/>
  <c r="C29" i="311" s="1"/>
  <c r="AN30" i="311"/>
  <c r="AP31" i="311"/>
  <c r="C31" i="311" s="1"/>
  <c r="AN31" i="311"/>
  <c r="AP32" i="311"/>
  <c r="C32" i="311" s="1"/>
  <c r="AP33" i="311"/>
  <c r="C33" i="311" s="1"/>
  <c r="AP34" i="311"/>
  <c r="C34" i="311" s="1"/>
  <c r="AP36" i="311"/>
  <c r="C36" i="311" s="1"/>
  <c r="AP37" i="311"/>
  <c r="C37" i="311" s="1"/>
  <c r="AN38" i="311"/>
  <c r="AP38" i="311"/>
  <c r="C38" i="311" s="1"/>
  <c r="AN39" i="311"/>
  <c r="AP39" i="311"/>
  <c r="C39" i="311" s="1"/>
  <c r="AP40" i="311"/>
  <c r="C40" i="311" s="1"/>
  <c r="AP41" i="311"/>
  <c r="C41" i="311" s="1"/>
  <c r="AP42" i="311"/>
  <c r="C42" i="311" s="1"/>
  <c r="AN42" i="311"/>
  <c r="O70" i="311"/>
  <c r="O73" i="311" s="1"/>
  <c r="B17" i="311"/>
  <c r="C6" i="311"/>
  <c r="B4" i="311"/>
  <c r="AP72" i="311"/>
  <c r="AM72" i="311"/>
  <c r="AJ72" i="311"/>
  <c r="AG72" i="311"/>
  <c r="AD72" i="311"/>
  <c r="AA72" i="311"/>
  <c r="X72" i="311"/>
  <c r="U72" i="311"/>
  <c r="R72" i="311"/>
  <c r="O72" i="311"/>
  <c r="L72" i="311"/>
  <c r="I72" i="311"/>
  <c r="AM71" i="311"/>
  <c r="AJ71" i="311"/>
  <c r="AG71" i="311"/>
  <c r="AD71" i="311"/>
  <c r="AA71" i="311"/>
  <c r="X71" i="311"/>
  <c r="U71" i="311"/>
  <c r="R71" i="311"/>
  <c r="O71" i="311"/>
  <c r="L71" i="311"/>
  <c r="I71" i="311"/>
  <c r="AP71" i="311"/>
  <c r="AM66" i="311"/>
  <c r="AK66" i="311"/>
  <c r="AL66" i="311" s="1"/>
  <c r="AJ66" i="311"/>
  <c r="AH66" i="311"/>
  <c r="AI66" i="311" s="1"/>
  <c r="AG66" i="311"/>
  <c r="AE66" i="311"/>
  <c r="AF66" i="311" s="1"/>
  <c r="AD66" i="311"/>
  <c r="AB66" i="311"/>
  <c r="AA66" i="311"/>
  <c r="Y66" i="311"/>
  <c r="X66" i="311"/>
  <c r="V66" i="311"/>
  <c r="W66" i="311" s="1"/>
  <c r="U66" i="311"/>
  <c r="S66" i="311"/>
  <c r="T66" i="311" s="1"/>
  <c r="R66" i="311"/>
  <c r="P66" i="311"/>
  <c r="O66" i="311"/>
  <c r="M66" i="311"/>
  <c r="N66" i="311" s="1"/>
  <c r="L66" i="311"/>
  <c r="J66" i="311"/>
  <c r="K66" i="311" s="1"/>
  <c r="I66" i="311"/>
  <c r="G66" i="311"/>
  <c r="H66" i="311" s="1"/>
  <c r="AP66" i="311"/>
  <c r="C66" i="311" s="1"/>
  <c r="AN66" i="311"/>
  <c r="B66" i="311"/>
  <c r="Z66" i="311" s="1"/>
  <c r="AN65" i="311"/>
  <c r="AM65" i="311"/>
  <c r="AK65" i="311"/>
  <c r="AJ65" i="311"/>
  <c r="AH65" i="311"/>
  <c r="AI65" i="311" s="1"/>
  <c r="AG65" i="311"/>
  <c r="AE65" i="311"/>
  <c r="AF65" i="311" s="1"/>
  <c r="AD65" i="311"/>
  <c r="AB65" i="311"/>
  <c r="AC65" i="311" s="1"/>
  <c r="AA65" i="311"/>
  <c r="Y65" i="311"/>
  <c r="Z65" i="311" s="1"/>
  <c r="X65" i="311"/>
  <c r="V65" i="311"/>
  <c r="W65" i="311" s="1"/>
  <c r="U65" i="311"/>
  <c r="S65" i="311"/>
  <c r="T65" i="311" s="1"/>
  <c r="R65" i="311"/>
  <c r="P65" i="311"/>
  <c r="Q65" i="311" s="1"/>
  <c r="O65" i="311"/>
  <c r="M65" i="311"/>
  <c r="N65" i="311" s="1"/>
  <c r="L65" i="311"/>
  <c r="J65" i="311"/>
  <c r="I65" i="311"/>
  <c r="G65" i="311"/>
  <c r="AP65" i="311"/>
  <c r="C65" i="311" s="1"/>
  <c r="E65" i="311"/>
  <c r="B65" i="311"/>
  <c r="AM64" i="311"/>
  <c r="AK64" i="311"/>
  <c r="AL64" i="311" s="1"/>
  <c r="AJ64" i="311"/>
  <c r="AH64" i="311"/>
  <c r="AI64" i="311" s="1"/>
  <c r="AG64" i="311"/>
  <c r="AE64" i="311"/>
  <c r="AF64" i="311" s="1"/>
  <c r="AD64" i="311"/>
  <c r="AB64" i="311"/>
  <c r="AC64" i="311" s="1"/>
  <c r="AA64" i="311"/>
  <c r="Y64" i="311"/>
  <c r="Z64" i="311" s="1"/>
  <c r="X64" i="311"/>
  <c r="V64" i="311"/>
  <c r="W64" i="311" s="1"/>
  <c r="U64" i="311"/>
  <c r="S64" i="311"/>
  <c r="R64" i="311"/>
  <c r="P64" i="311"/>
  <c r="O64" i="311"/>
  <c r="M64" i="311"/>
  <c r="N64" i="311" s="1"/>
  <c r="L64" i="311"/>
  <c r="J64" i="311"/>
  <c r="I64" i="311"/>
  <c r="G64" i="311"/>
  <c r="H64" i="311" s="1"/>
  <c r="AP64" i="311"/>
  <c r="C64" i="311" s="1"/>
  <c r="AN64" i="311"/>
  <c r="B64" i="311"/>
  <c r="K64" i="311" s="1"/>
  <c r="AP63" i="311"/>
  <c r="C63" i="311" s="1"/>
  <c r="AM63" i="311"/>
  <c r="AK63" i="311"/>
  <c r="AL63" i="311" s="1"/>
  <c r="AJ63" i="311"/>
  <c r="AH63" i="311"/>
  <c r="AI63" i="311" s="1"/>
  <c r="AG63" i="311"/>
  <c r="AE63" i="311"/>
  <c r="AF63" i="311" s="1"/>
  <c r="AD63" i="311"/>
  <c r="AB63" i="311"/>
  <c r="AA63" i="311"/>
  <c r="Y63" i="311"/>
  <c r="X63" i="311"/>
  <c r="V63" i="311"/>
  <c r="W63" i="311" s="1"/>
  <c r="U63" i="311"/>
  <c r="S63" i="311"/>
  <c r="R63" i="311"/>
  <c r="P63" i="311"/>
  <c r="Q63" i="311" s="1"/>
  <c r="O63" i="311"/>
  <c r="M63" i="311"/>
  <c r="N63" i="311" s="1"/>
  <c r="L63" i="311"/>
  <c r="J63" i="311"/>
  <c r="K63" i="311" s="1"/>
  <c r="I63" i="311"/>
  <c r="G63" i="311"/>
  <c r="E63" i="311"/>
  <c r="B63" i="311"/>
  <c r="T63" i="311" s="1"/>
  <c r="AM62" i="311"/>
  <c r="AK62" i="311"/>
  <c r="AJ62" i="311"/>
  <c r="AH62" i="311"/>
  <c r="AG62" i="311"/>
  <c r="AE62" i="311"/>
  <c r="AF62" i="311" s="1"/>
  <c r="AD62" i="311"/>
  <c r="AB62" i="311"/>
  <c r="AA62" i="311"/>
  <c r="Y62" i="311"/>
  <c r="Z62" i="311" s="1"/>
  <c r="X62" i="311"/>
  <c r="V62" i="311"/>
  <c r="W62" i="311" s="1"/>
  <c r="U62" i="311"/>
  <c r="S62" i="311"/>
  <c r="T62" i="311" s="1"/>
  <c r="R62" i="311"/>
  <c r="P62" i="311"/>
  <c r="O62" i="311"/>
  <c r="M62" i="311"/>
  <c r="N62" i="311" s="1"/>
  <c r="L62" i="311"/>
  <c r="J62" i="311"/>
  <c r="I62" i="311"/>
  <c r="G62" i="311"/>
  <c r="AP62" i="311"/>
  <c r="C62" i="311" s="1"/>
  <c r="AN62" i="311"/>
  <c r="B62" i="311"/>
  <c r="AC62" i="311" s="1"/>
  <c r="AM61" i="311"/>
  <c r="AK61" i="311"/>
  <c r="AJ61" i="311"/>
  <c r="AH61" i="311"/>
  <c r="AI61" i="311" s="1"/>
  <c r="AG61" i="311"/>
  <c r="AE61" i="311"/>
  <c r="AF61" i="311" s="1"/>
  <c r="AD61" i="311"/>
  <c r="AB61" i="311"/>
  <c r="AC61" i="311" s="1"/>
  <c r="AA61" i="311"/>
  <c r="Y61" i="311"/>
  <c r="X61" i="311"/>
  <c r="V61" i="311"/>
  <c r="W61" i="311" s="1"/>
  <c r="U61" i="311"/>
  <c r="S61" i="311"/>
  <c r="R61" i="311"/>
  <c r="P61" i="311"/>
  <c r="O61" i="311"/>
  <c r="M61" i="311"/>
  <c r="N61" i="311" s="1"/>
  <c r="L61" i="311"/>
  <c r="AP61" i="311" s="1"/>
  <c r="C61" i="311" s="1"/>
  <c r="J61" i="311"/>
  <c r="K61" i="311" s="1"/>
  <c r="I61" i="311"/>
  <c r="G61" i="311"/>
  <c r="H61" i="311" s="1"/>
  <c r="AN61" i="311"/>
  <c r="B61" i="311"/>
  <c r="AO61" i="311" s="1"/>
  <c r="AM60" i="311"/>
  <c r="AK60" i="311"/>
  <c r="AL60" i="311" s="1"/>
  <c r="AJ60" i="311"/>
  <c r="AH60" i="311"/>
  <c r="AG60" i="311"/>
  <c r="AE60" i="311"/>
  <c r="AF60" i="311" s="1"/>
  <c r="AD60" i="311"/>
  <c r="AB60" i="311"/>
  <c r="AA60" i="311"/>
  <c r="Y60" i="311"/>
  <c r="Z60" i="311" s="1"/>
  <c r="X60" i="311"/>
  <c r="V60" i="311"/>
  <c r="W60" i="311" s="1"/>
  <c r="U60" i="311"/>
  <c r="S60" i="311"/>
  <c r="T60" i="311" s="1"/>
  <c r="R60" i="311"/>
  <c r="P60" i="311"/>
  <c r="Q60" i="311" s="1"/>
  <c r="O60" i="311"/>
  <c r="M60" i="311"/>
  <c r="N60" i="311" s="1"/>
  <c r="L60" i="311"/>
  <c r="J60" i="311"/>
  <c r="I60" i="311"/>
  <c r="G60" i="311"/>
  <c r="AP60" i="311"/>
  <c r="C60" i="311" s="1"/>
  <c r="B60" i="311"/>
  <c r="AM59" i="311"/>
  <c r="AK59" i="311"/>
  <c r="AJ59" i="311"/>
  <c r="AH59" i="311"/>
  <c r="AI59" i="311" s="1"/>
  <c r="AG59" i="311"/>
  <c r="AE59" i="311"/>
  <c r="AF59" i="311" s="1"/>
  <c r="AD59" i="311"/>
  <c r="AB59" i="311"/>
  <c r="AC59" i="311" s="1"/>
  <c r="AA59" i="311"/>
  <c r="Y59" i="311"/>
  <c r="Z59" i="311" s="1"/>
  <c r="X59" i="311"/>
  <c r="V59" i="311"/>
  <c r="W59" i="311" s="1"/>
  <c r="U59" i="311"/>
  <c r="S59" i="311"/>
  <c r="R59" i="311"/>
  <c r="P59" i="311"/>
  <c r="O59" i="311"/>
  <c r="M59" i="311"/>
  <c r="L59" i="311"/>
  <c r="J59" i="311"/>
  <c r="I59" i="311"/>
  <c r="G59" i="311"/>
  <c r="AP59" i="311"/>
  <c r="C59" i="311" s="1"/>
  <c r="AN59" i="311"/>
  <c r="B59" i="311"/>
  <c r="K59" i="311" s="1"/>
  <c r="AM58" i="311"/>
  <c r="AK58" i="311"/>
  <c r="AL58" i="311" s="1"/>
  <c r="AJ58" i="311"/>
  <c r="AH58" i="311"/>
  <c r="AI58" i="311" s="1"/>
  <c r="AG58" i="311"/>
  <c r="AE58" i="311"/>
  <c r="AF58" i="311" s="1"/>
  <c r="AD58" i="311"/>
  <c r="AB58" i="311"/>
  <c r="AA58" i="311"/>
  <c r="Y58" i="311"/>
  <c r="X58" i="311"/>
  <c r="V58" i="311"/>
  <c r="U58" i="311"/>
  <c r="AP58" i="311" s="1"/>
  <c r="C58" i="311" s="1"/>
  <c r="S58" i="311"/>
  <c r="R58" i="311"/>
  <c r="P58" i="311"/>
  <c r="O58" i="311"/>
  <c r="M58" i="311"/>
  <c r="N58" i="311" s="1"/>
  <c r="L58" i="311"/>
  <c r="J58" i="311"/>
  <c r="K58" i="311" s="1"/>
  <c r="I58" i="311"/>
  <c r="G58" i="311"/>
  <c r="AN58" i="311" s="1"/>
  <c r="B58" i="311"/>
  <c r="T58" i="311" s="1"/>
  <c r="AM57" i="311"/>
  <c r="AK57" i="311"/>
  <c r="AJ57" i="311"/>
  <c r="AH57" i="311"/>
  <c r="AG57" i="311"/>
  <c r="AE57" i="311"/>
  <c r="AD57" i="311"/>
  <c r="AB57" i="311"/>
  <c r="AA57" i="311"/>
  <c r="Y57" i="311"/>
  <c r="X57" i="311"/>
  <c r="V57" i="311"/>
  <c r="W57" i="311" s="1"/>
  <c r="U57" i="311"/>
  <c r="S57" i="311"/>
  <c r="T57" i="311" s="1"/>
  <c r="R57" i="311"/>
  <c r="P57" i="311"/>
  <c r="AN57" i="311" s="1"/>
  <c r="O57" i="311"/>
  <c r="M57" i="311"/>
  <c r="L57" i="311"/>
  <c r="J57" i="311"/>
  <c r="K57" i="311" s="1"/>
  <c r="I57" i="311"/>
  <c r="G57" i="311"/>
  <c r="AP57" i="311"/>
  <c r="C57" i="311" s="1"/>
  <c r="E57" i="311"/>
  <c r="B57" i="311"/>
  <c r="AC57" i="311" s="1"/>
  <c r="AM56" i="311"/>
  <c r="AK56" i="311"/>
  <c r="AL56" i="311" s="1"/>
  <c r="AJ56" i="311"/>
  <c r="AH56" i="311"/>
  <c r="AG56" i="311"/>
  <c r="AE56" i="311"/>
  <c r="AF56" i="311" s="1"/>
  <c r="AD56" i="311"/>
  <c r="AB56" i="311"/>
  <c r="AC56" i="311" s="1"/>
  <c r="AA56" i="311"/>
  <c r="Y56" i="311"/>
  <c r="Z56" i="311" s="1"/>
  <c r="X56" i="311"/>
  <c r="V56" i="311"/>
  <c r="U56" i="311"/>
  <c r="S56" i="311"/>
  <c r="T56" i="311" s="1"/>
  <c r="R56" i="311"/>
  <c r="P56" i="311"/>
  <c r="O56" i="311"/>
  <c r="M56" i="311"/>
  <c r="N56" i="311" s="1"/>
  <c r="L56" i="311"/>
  <c r="J56" i="311"/>
  <c r="I56" i="311"/>
  <c r="AP56" i="311" s="1"/>
  <c r="C56" i="311" s="1"/>
  <c r="G56" i="311"/>
  <c r="AN56" i="311" s="1"/>
  <c r="E56" i="311"/>
  <c r="B56" i="311"/>
  <c r="AM55" i="311"/>
  <c r="AK55" i="311"/>
  <c r="AL55" i="311" s="1"/>
  <c r="AJ55" i="311"/>
  <c r="AH55" i="311"/>
  <c r="AI55" i="311" s="1"/>
  <c r="AG55" i="311"/>
  <c r="AE55" i="311"/>
  <c r="AD55" i="311"/>
  <c r="AB55" i="311"/>
  <c r="AC55" i="311" s="1"/>
  <c r="AA55" i="311"/>
  <c r="Y55" i="311"/>
  <c r="X55" i="311"/>
  <c r="V55" i="311"/>
  <c r="W55" i="311" s="1"/>
  <c r="U55" i="311"/>
  <c r="S55" i="311"/>
  <c r="R55" i="311"/>
  <c r="AP55" i="311" s="1"/>
  <c r="C55" i="311" s="1"/>
  <c r="P55" i="311"/>
  <c r="Q55" i="311" s="1"/>
  <c r="O55" i="311"/>
  <c r="M55" i="311"/>
  <c r="N55" i="311" s="1"/>
  <c r="L55" i="311"/>
  <c r="J55" i="311"/>
  <c r="K55" i="311" s="1"/>
  <c r="I55" i="311"/>
  <c r="G55" i="311"/>
  <c r="B55" i="311"/>
  <c r="Z55" i="311" s="1"/>
  <c r="AM54" i="311"/>
  <c r="AK54" i="311"/>
  <c r="AL54" i="311" s="1"/>
  <c r="AJ54" i="311"/>
  <c r="AH54" i="311"/>
  <c r="AG54" i="311"/>
  <c r="AE54" i="311"/>
  <c r="AF54" i="311" s="1"/>
  <c r="AD54" i="311"/>
  <c r="AB54" i="311"/>
  <c r="AA54" i="311"/>
  <c r="Y54" i="311"/>
  <c r="Z54" i="311" s="1"/>
  <c r="X54" i="311"/>
  <c r="V54" i="311"/>
  <c r="W54" i="311" s="1"/>
  <c r="U54" i="311"/>
  <c r="S54" i="311"/>
  <c r="T54" i="311" s="1"/>
  <c r="R54" i="311"/>
  <c r="P54" i="311"/>
  <c r="O54" i="311"/>
  <c r="M54" i="311"/>
  <c r="L54" i="311"/>
  <c r="J54" i="311"/>
  <c r="I54" i="311"/>
  <c r="AP54" i="311" s="1"/>
  <c r="C54" i="311" s="1"/>
  <c r="G54" i="311"/>
  <c r="H54" i="311" s="1"/>
  <c r="AN54" i="311"/>
  <c r="B54" i="311"/>
  <c r="E54" i="311" s="1"/>
  <c r="AM53" i="311"/>
  <c r="AK53" i="311"/>
  <c r="AJ53" i="311"/>
  <c r="AH53" i="311"/>
  <c r="AI53" i="311" s="1"/>
  <c r="AG53" i="311"/>
  <c r="AE53" i="311"/>
  <c r="AF53" i="311" s="1"/>
  <c r="AD53" i="311"/>
  <c r="AB53" i="311"/>
  <c r="AC53" i="311" s="1"/>
  <c r="AA53" i="311"/>
  <c r="Y53" i="311"/>
  <c r="X53" i="311"/>
  <c r="V53" i="311"/>
  <c r="U53" i="311"/>
  <c r="S53" i="311"/>
  <c r="R53" i="311"/>
  <c r="R67" i="311" s="1"/>
  <c r="P53" i="311"/>
  <c r="O53" i="311"/>
  <c r="M53" i="311"/>
  <c r="L53" i="311"/>
  <c r="AP53" i="311" s="1"/>
  <c r="C53" i="311" s="1"/>
  <c r="J53" i="311"/>
  <c r="K53" i="311" s="1"/>
  <c r="I53" i="311"/>
  <c r="G53" i="311"/>
  <c r="H53" i="311" s="1"/>
  <c r="AN53" i="311"/>
  <c r="B53" i="311"/>
  <c r="Q53" i="311" s="1"/>
  <c r="AM52" i="311"/>
  <c r="AK52" i="311"/>
  <c r="AL52" i="311" s="1"/>
  <c r="AJ52" i="311"/>
  <c r="AH52" i="311"/>
  <c r="AG52" i="311"/>
  <c r="AE52" i="311"/>
  <c r="AD52" i="311"/>
  <c r="AB52" i="311"/>
  <c r="AA52" i="311"/>
  <c r="Y52" i="311"/>
  <c r="Z52" i="311" s="1"/>
  <c r="X52" i="311"/>
  <c r="V52" i="311"/>
  <c r="U52" i="311"/>
  <c r="S52" i="311"/>
  <c r="T52" i="311" s="1"/>
  <c r="R52" i="311"/>
  <c r="P52" i="311"/>
  <c r="Q52" i="311" s="1"/>
  <c r="O52" i="311"/>
  <c r="M52" i="311"/>
  <c r="N52" i="311" s="1"/>
  <c r="L52" i="311"/>
  <c r="J52" i="311"/>
  <c r="I52" i="311"/>
  <c r="G52" i="311"/>
  <c r="H52" i="311" s="1"/>
  <c r="AP52" i="311"/>
  <c r="C52" i="311" s="1"/>
  <c r="AN52" i="311"/>
  <c r="B52" i="311"/>
  <c r="AO52" i="311" s="1"/>
  <c r="AM51" i="311"/>
  <c r="AK51" i="311"/>
  <c r="AJ51" i="311"/>
  <c r="AH51" i="311"/>
  <c r="AI51" i="311" s="1"/>
  <c r="AG51" i="311"/>
  <c r="AE51" i="311"/>
  <c r="AD51" i="311"/>
  <c r="AB51" i="311"/>
  <c r="AC51" i="311" s="1"/>
  <c r="AA51" i="311"/>
  <c r="Y51" i="311"/>
  <c r="Z51" i="311" s="1"/>
  <c r="X51" i="311"/>
  <c r="V51" i="311"/>
  <c r="W51" i="311" s="1"/>
  <c r="U51" i="311"/>
  <c r="T51" i="311"/>
  <c r="S51" i="311"/>
  <c r="R51" i="311"/>
  <c r="P51" i="311"/>
  <c r="Q51" i="311" s="1"/>
  <c r="O51" i="311"/>
  <c r="N51" i="311"/>
  <c r="M51" i="311"/>
  <c r="L51" i="311"/>
  <c r="J51" i="311"/>
  <c r="I51" i="311"/>
  <c r="G51" i="311"/>
  <c r="AP51" i="311"/>
  <c r="C51" i="311" s="1"/>
  <c r="AN51" i="311"/>
  <c r="B51" i="311"/>
  <c r="AM50" i="311"/>
  <c r="AK50" i="311"/>
  <c r="AL50" i="311" s="1"/>
  <c r="AJ50" i="311"/>
  <c r="AH50" i="311"/>
  <c r="AI50" i="311" s="1"/>
  <c r="AG50" i="311"/>
  <c r="AE50" i="311"/>
  <c r="AF50" i="311" s="1"/>
  <c r="AD50" i="311"/>
  <c r="AC50" i="311"/>
  <c r="AB50" i="311"/>
  <c r="AA50" i="311"/>
  <c r="Y50" i="311"/>
  <c r="Z50" i="311" s="1"/>
  <c r="X50" i="311"/>
  <c r="V50" i="311"/>
  <c r="U50" i="311"/>
  <c r="S50" i="311"/>
  <c r="R50" i="311"/>
  <c r="P50" i="311"/>
  <c r="O50" i="311"/>
  <c r="M50" i="311"/>
  <c r="N50" i="311" s="1"/>
  <c r="L50" i="311"/>
  <c r="J50" i="311"/>
  <c r="I50" i="311"/>
  <c r="G50" i="311"/>
  <c r="H50" i="311" s="1"/>
  <c r="AP50" i="311"/>
  <c r="C50" i="311" s="1"/>
  <c r="AN50" i="311"/>
  <c r="B50" i="311"/>
  <c r="K50" i="311" s="1"/>
  <c r="AM49" i="311"/>
  <c r="AL49" i="311"/>
  <c r="AK49" i="311"/>
  <c r="AJ49" i="311"/>
  <c r="AH49" i="311"/>
  <c r="AI49" i="311" s="1"/>
  <c r="AG49" i="311"/>
  <c r="AE49" i="311"/>
  <c r="AD49" i="311"/>
  <c r="AB49" i="311"/>
  <c r="AA49" i="311"/>
  <c r="Y49" i="311"/>
  <c r="X49" i="311"/>
  <c r="V49" i="311"/>
  <c r="AN49" i="311" s="1"/>
  <c r="U49" i="311"/>
  <c r="S49" i="311"/>
  <c r="R49" i="311"/>
  <c r="P49" i="311"/>
  <c r="Q49" i="311" s="1"/>
  <c r="O49" i="311"/>
  <c r="M49" i="311"/>
  <c r="L49" i="311"/>
  <c r="J49" i="311"/>
  <c r="I49" i="311"/>
  <c r="G49" i="311"/>
  <c r="AP49" i="311"/>
  <c r="C49" i="311" s="1"/>
  <c r="E49" i="311"/>
  <c r="B49" i="311"/>
  <c r="T49" i="311" s="1"/>
  <c r="AM48" i="311"/>
  <c r="AK48" i="311"/>
  <c r="AJ48" i="311"/>
  <c r="AH48" i="311"/>
  <c r="AG48" i="311"/>
  <c r="AE48" i="311"/>
  <c r="AF48" i="311" s="1"/>
  <c r="AD48" i="311"/>
  <c r="AB48" i="311"/>
  <c r="AA48" i="311"/>
  <c r="Y48" i="311"/>
  <c r="Z48" i="311" s="1"/>
  <c r="X48" i="311"/>
  <c r="V48" i="311"/>
  <c r="U48" i="311"/>
  <c r="S48" i="311"/>
  <c r="R48" i="311"/>
  <c r="P48" i="311"/>
  <c r="O48" i="311"/>
  <c r="M48" i="311"/>
  <c r="N48" i="311" s="1"/>
  <c r="L48" i="311"/>
  <c r="J48" i="311"/>
  <c r="I48" i="311"/>
  <c r="G48" i="311"/>
  <c r="H48" i="311" s="1"/>
  <c r="AP48" i="311"/>
  <c r="C48" i="311" s="1"/>
  <c r="AN48" i="311"/>
  <c r="B48" i="311"/>
  <c r="AC48" i="311" s="1"/>
  <c r="AN47" i="311"/>
  <c r="AM47" i="311"/>
  <c r="AK47" i="311"/>
  <c r="AJ47" i="311"/>
  <c r="AH47" i="311"/>
  <c r="AI47" i="311" s="1"/>
  <c r="AG47" i="311"/>
  <c r="AE47" i="311"/>
  <c r="AD47" i="311"/>
  <c r="AB47" i="311"/>
  <c r="AA47" i="311"/>
  <c r="Y47" i="311"/>
  <c r="X47" i="311"/>
  <c r="AP47" i="311" s="1"/>
  <c r="C47" i="311" s="1"/>
  <c r="V47" i="311"/>
  <c r="W47" i="311" s="1"/>
  <c r="U47" i="311"/>
  <c r="S47" i="311"/>
  <c r="R47" i="311"/>
  <c r="P47" i="311"/>
  <c r="Q47" i="311" s="1"/>
  <c r="O47" i="311"/>
  <c r="M47" i="311"/>
  <c r="N47" i="311" s="1"/>
  <c r="L47" i="311"/>
  <c r="J47" i="311"/>
  <c r="K47" i="311" s="1"/>
  <c r="I47" i="311"/>
  <c r="H47" i="311"/>
  <c r="G47" i="311"/>
  <c r="E47" i="311"/>
  <c r="B47" i="311"/>
  <c r="AL47" i="311" s="1"/>
  <c r="AM46" i="311"/>
  <c r="AK46" i="311"/>
  <c r="AJ46" i="311"/>
  <c r="AH46" i="311"/>
  <c r="AG46" i="311"/>
  <c r="AE46" i="311"/>
  <c r="AF46" i="311" s="1"/>
  <c r="AD46" i="311"/>
  <c r="AB46" i="311"/>
  <c r="AA46" i="311"/>
  <c r="Y46" i="311"/>
  <c r="Z46" i="311" s="1"/>
  <c r="X46" i="311"/>
  <c r="V46" i="311"/>
  <c r="W46" i="311" s="1"/>
  <c r="U46" i="311"/>
  <c r="S46" i="311"/>
  <c r="AN46" i="311" s="1"/>
  <c r="R46" i="311"/>
  <c r="Q46" i="311"/>
  <c r="P46" i="311"/>
  <c r="O46" i="311"/>
  <c r="M46" i="311"/>
  <c r="N46" i="311" s="1"/>
  <c r="L46" i="311"/>
  <c r="J46" i="311"/>
  <c r="I46" i="311"/>
  <c r="G46" i="311"/>
  <c r="AP46" i="311"/>
  <c r="C46" i="311" s="1"/>
  <c r="B46" i="311"/>
  <c r="AP45" i="311"/>
  <c r="C45" i="311" s="1"/>
  <c r="AM45" i="311"/>
  <c r="AK45" i="311"/>
  <c r="AJ45" i="311"/>
  <c r="AH45" i="311"/>
  <c r="AI45" i="311" s="1"/>
  <c r="AG45" i="311"/>
  <c r="AE45" i="311"/>
  <c r="AF45" i="311" s="1"/>
  <c r="AD45" i="311"/>
  <c r="AB45" i="311"/>
  <c r="AC45" i="311" s="1"/>
  <c r="AA45" i="311"/>
  <c r="Z45" i="311"/>
  <c r="Y45" i="311"/>
  <c r="X45" i="311"/>
  <c r="V45" i="311"/>
  <c r="W45" i="311" s="1"/>
  <c r="U45" i="311"/>
  <c r="S45" i="311"/>
  <c r="R45" i="311"/>
  <c r="P45" i="311"/>
  <c r="O45" i="311"/>
  <c r="M45" i="311"/>
  <c r="L45" i="311"/>
  <c r="L67" i="311" s="1"/>
  <c r="J45" i="311"/>
  <c r="K45" i="311" s="1"/>
  <c r="I45" i="311"/>
  <c r="G45" i="311"/>
  <c r="AN45" i="311"/>
  <c r="B45" i="311"/>
  <c r="AO45" i="311" s="1"/>
  <c r="AM44" i="311"/>
  <c r="AM67" i="311" s="1"/>
  <c r="AK44" i="311"/>
  <c r="AL44" i="311" s="1"/>
  <c r="AJ44" i="311"/>
  <c r="AJ67" i="311" s="1"/>
  <c r="AI44" i="311"/>
  <c r="AH44" i="311"/>
  <c r="AG44" i="311"/>
  <c r="AG67" i="311" s="1"/>
  <c r="AE44" i="311"/>
  <c r="AF44" i="311" s="1"/>
  <c r="AD44" i="311"/>
  <c r="AD67" i="311" s="1"/>
  <c r="AB44" i="311"/>
  <c r="AA44" i="311"/>
  <c r="AA67" i="311" s="1"/>
  <c r="Y44" i="311"/>
  <c r="X44" i="311"/>
  <c r="X67" i="311" s="1"/>
  <c r="V44" i="311"/>
  <c r="U44" i="311"/>
  <c r="AP44" i="311" s="1"/>
  <c r="S44" i="311"/>
  <c r="AN44" i="311" s="1"/>
  <c r="R44" i="311"/>
  <c r="P44" i="311"/>
  <c r="O44" i="311"/>
  <c r="O67" i="311" s="1"/>
  <c r="M44" i="311"/>
  <c r="N44" i="311" s="1"/>
  <c r="L44" i="311"/>
  <c r="J44" i="311"/>
  <c r="I44" i="311"/>
  <c r="I67" i="311" s="1"/>
  <c r="G44" i="311"/>
  <c r="B44" i="311"/>
  <c r="Q44" i="311" s="1"/>
  <c r="AO42" i="311"/>
  <c r="B42" i="311"/>
  <c r="B41" i="311"/>
  <c r="B40" i="311"/>
  <c r="E40" i="311" s="1"/>
  <c r="B39" i="311"/>
  <c r="B38" i="311"/>
  <c r="E37" i="311"/>
  <c r="B37" i="311"/>
  <c r="B36" i="311"/>
  <c r="AP35" i="311"/>
  <c r="C35" i="311" s="1"/>
  <c r="E35" i="311"/>
  <c r="B35" i="311"/>
  <c r="AO35" i="311" s="1"/>
  <c r="B34" i="311"/>
  <c r="B33" i="311"/>
  <c r="AO33" i="311" s="1"/>
  <c r="B32" i="311"/>
  <c r="B31" i="311"/>
  <c r="AO31" i="311" s="1"/>
  <c r="E30" i="311"/>
  <c r="B30" i="311"/>
  <c r="B29" i="311"/>
  <c r="E28" i="311"/>
  <c r="B28" i="311"/>
  <c r="E27" i="311"/>
  <c r="B27" i="311"/>
  <c r="AO27" i="311" s="1"/>
  <c r="AO26" i="311"/>
  <c r="E26" i="311"/>
  <c r="B26" i="311"/>
  <c r="AP25" i="311"/>
  <c r="C25" i="311" s="1"/>
  <c r="B25" i="311"/>
  <c r="AO25" i="311" s="1"/>
  <c r="B24" i="311"/>
  <c r="AO24" i="311" s="1"/>
  <c r="B23" i="311"/>
  <c r="B21" i="311"/>
  <c r="AO21" i="311" s="1"/>
  <c r="E20" i="311"/>
  <c r="B20" i="311"/>
  <c r="B19" i="311"/>
  <c r="AO19" i="311" s="1"/>
  <c r="E18" i="311"/>
  <c r="B18" i="311"/>
  <c r="AP17" i="311"/>
  <c r="E17" i="311"/>
  <c r="B7" i="311"/>
  <c r="AO39" i="311"/>
  <c r="D2" i="311"/>
  <c r="AN35" i="311" l="1"/>
  <c r="AN27" i="311"/>
  <c r="AN34" i="311"/>
  <c r="AN41" i="311"/>
  <c r="AN33" i="311"/>
  <c r="AN25" i="311"/>
  <c r="I70" i="311"/>
  <c r="I73" i="311" s="1"/>
  <c r="AN40" i="311"/>
  <c r="AN32" i="311"/>
  <c r="AN24" i="311"/>
  <c r="AM70" i="311"/>
  <c r="AM73" i="311" s="1"/>
  <c r="AN20" i="311"/>
  <c r="AN37" i="311"/>
  <c r="AN29" i="311"/>
  <c r="AN36" i="311"/>
  <c r="AN28" i="311"/>
  <c r="R70" i="311"/>
  <c r="R73" i="311" s="1"/>
  <c r="C44" i="311"/>
  <c r="AP67" i="311"/>
  <c r="AP22" i="311"/>
  <c r="C17" i="311"/>
  <c r="AD70" i="311"/>
  <c r="AD73" i="311" s="1"/>
  <c r="L70" i="311"/>
  <c r="L73" i="311" s="1"/>
  <c r="AA70" i="311"/>
  <c r="AA73" i="311" s="1"/>
  <c r="X70" i="311"/>
  <c r="X73" i="311" s="1"/>
  <c r="AG70" i="311"/>
  <c r="AG73" i="311" s="1"/>
  <c r="K52" i="311"/>
  <c r="AO54" i="311"/>
  <c r="AF55" i="311"/>
  <c r="W56" i="311"/>
  <c r="N57" i="311"/>
  <c r="E58" i="311"/>
  <c r="AI60" i="311"/>
  <c r="Z61" i="311"/>
  <c r="Q62" i="311"/>
  <c r="H63" i="311"/>
  <c r="AN63" i="311"/>
  <c r="AL65" i="311"/>
  <c r="AC66" i="311"/>
  <c r="E23" i="311"/>
  <c r="E39" i="311"/>
  <c r="T44" i="311"/>
  <c r="AO47" i="311"/>
  <c r="W49" i="311"/>
  <c r="E51" i="311"/>
  <c r="H56" i="311"/>
  <c r="AO63" i="311"/>
  <c r="AO28" i="311"/>
  <c r="Z47" i="311"/>
  <c r="AI62" i="311"/>
  <c r="Z63" i="311"/>
  <c r="Q64" i="311"/>
  <c r="H65" i="311"/>
  <c r="E25" i="311"/>
  <c r="AO37" i="311"/>
  <c r="E41" i="311"/>
  <c r="T46" i="311"/>
  <c r="AO49" i="311"/>
  <c r="E53" i="311"/>
  <c r="Q57" i="311"/>
  <c r="H58" i="311"/>
  <c r="AO65" i="311"/>
  <c r="U67" i="311"/>
  <c r="U70" i="311" s="1"/>
  <c r="U73" i="311" s="1"/>
  <c r="K54" i="311"/>
  <c r="AO30" i="311"/>
  <c r="E34" i="311"/>
  <c r="W44" i="311"/>
  <c r="N45" i="311"/>
  <c r="E46" i="311"/>
  <c r="AI48" i="311"/>
  <c r="Z49" i="311"/>
  <c r="Q50" i="311"/>
  <c r="H51" i="311"/>
  <c r="AL53" i="311"/>
  <c r="AC54" i="311"/>
  <c r="T55" i="311"/>
  <c r="K56" i="311"/>
  <c r="AO58" i="311"/>
  <c r="E62" i="311"/>
  <c r="Q66" i="311"/>
  <c r="W58" i="311"/>
  <c r="AO18" i="311"/>
  <c r="AL46" i="311"/>
  <c r="AC47" i="311"/>
  <c r="T48" i="311"/>
  <c r="K49" i="311"/>
  <c r="AO51" i="311"/>
  <c r="AF52" i="311"/>
  <c r="W53" i="311"/>
  <c r="N54" i="311"/>
  <c r="E55" i="311"/>
  <c r="AI57" i="311"/>
  <c r="Z58" i="311"/>
  <c r="Q59" i="311"/>
  <c r="H60" i="311"/>
  <c r="AN60" i="311"/>
  <c r="AL62" i="311"/>
  <c r="AC63" i="311"/>
  <c r="T64" i="311"/>
  <c r="K65" i="311"/>
  <c r="T53" i="311"/>
  <c r="H44" i="311"/>
  <c r="AO20" i="311"/>
  <c r="AP23" i="311"/>
  <c r="AO32" i="311"/>
  <c r="E36" i="311"/>
  <c r="AO44" i="311"/>
  <c r="E48" i="311"/>
  <c r="AO60" i="311"/>
  <c r="E64" i="311"/>
  <c r="AO41" i="311"/>
  <c r="Z44" i="311"/>
  <c r="Q45" i="311"/>
  <c r="H46" i="311"/>
  <c r="AL48" i="311"/>
  <c r="AC49" i="311"/>
  <c r="T50" i="311"/>
  <c r="K51" i="311"/>
  <c r="AO53" i="311"/>
  <c r="Q61" i="311"/>
  <c r="H62" i="311"/>
  <c r="Q48" i="311"/>
  <c r="E38" i="311"/>
  <c r="K44" i="311"/>
  <c r="AO46" i="311"/>
  <c r="AF47" i="311"/>
  <c r="W48" i="311"/>
  <c r="N49" i="311"/>
  <c r="E50" i="311"/>
  <c r="AI52" i="311"/>
  <c r="Z53" i="311"/>
  <c r="Q54" i="311"/>
  <c r="H55" i="311"/>
  <c r="AN55" i="311"/>
  <c r="AL57" i="311"/>
  <c r="AC58" i="311"/>
  <c r="T59" i="311"/>
  <c r="K60" i="311"/>
  <c r="AO62" i="311"/>
  <c r="E66" i="311"/>
  <c r="E60" i="311"/>
  <c r="AO34" i="311"/>
  <c r="E31" i="311"/>
  <c r="AO55" i="311"/>
  <c r="E59" i="311"/>
  <c r="N59" i="311"/>
  <c r="E19" i="311"/>
  <c r="K46" i="311"/>
  <c r="AO48" i="311"/>
  <c r="W50" i="311"/>
  <c r="E52" i="311"/>
  <c r="AI54" i="311"/>
  <c r="Q56" i="311"/>
  <c r="H57" i="311"/>
  <c r="AL59" i="311"/>
  <c r="AC60" i="311"/>
  <c r="T61" i="311"/>
  <c r="K62" i="311"/>
  <c r="AO64" i="311"/>
  <c r="E32" i="311"/>
  <c r="AF57" i="311"/>
  <c r="AO23" i="311"/>
  <c r="AO36" i="311"/>
  <c r="AF49" i="311"/>
  <c r="AO17" i="311"/>
  <c r="E21" i="311"/>
  <c r="AO29" i="311"/>
  <c r="E33" i="311"/>
  <c r="E45" i="311"/>
  <c r="AO57" i="311"/>
  <c r="E61" i="311"/>
  <c r="AC52" i="311"/>
  <c r="E29" i="311"/>
  <c r="E24" i="311"/>
  <c r="AO38" i="311"/>
  <c r="E42" i="311"/>
  <c r="AL45" i="311"/>
  <c r="AC46" i="311"/>
  <c r="T47" i="311"/>
  <c r="K48" i="311"/>
  <c r="AO50" i="311"/>
  <c r="AF51" i="311"/>
  <c r="W52" i="311"/>
  <c r="N53" i="311"/>
  <c r="AI56" i="311"/>
  <c r="Z57" i="311"/>
  <c r="Q58" i="311"/>
  <c r="H59" i="311"/>
  <c r="AL61" i="311"/>
  <c r="AO66" i="311"/>
  <c r="H49" i="311"/>
  <c r="AP30" i="311"/>
  <c r="C30" i="311" s="1"/>
  <c r="AC44" i="311"/>
  <c r="AO59" i="311"/>
  <c r="AI46" i="311"/>
  <c r="AO56" i="311"/>
  <c r="AO40" i="311"/>
  <c r="H45" i="311"/>
  <c r="E44" i="311"/>
  <c r="AL51" i="311"/>
  <c r="T45" i="311"/>
  <c r="AP70" i="311" l="1"/>
  <c r="AP73" i="311"/>
  <c r="C23" i="311"/>
  <c r="AP43" i="311"/>
  <c r="B57" i="1" l="1"/>
  <c r="B7" i="15" l="1"/>
  <c r="B7" i="14"/>
  <c r="B7" i="13"/>
  <c r="B7" i="12"/>
  <c r="B7" i="10"/>
  <c r="B7" i="11"/>
  <c r="AN23" i="11" l="1"/>
  <c r="B23" i="11"/>
  <c r="AN23" i="12"/>
  <c r="B23" i="12"/>
  <c r="AN23" i="13"/>
  <c r="B23" i="13"/>
  <c r="AN23" i="14"/>
  <c r="B23" i="14"/>
  <c r="AN23" i="15"/>
  <c r="B23" i="15"/>
  <c r="AN23" i="10"/>
  <c r="B23" i="10"/>
  <c r="AN24" i="11"/>
  <c r="B24" i="11"/>
  <c r="AN24" i="12"/>
  <c r="B24" i="12"/>
  <c r="AN24" i="13"/>
  <c r="B24" i="13"/>
  <c r="AN24" i="14"/>
  <c r="B24" i="14"/>
  <c r="AN24" i="15"/>
  <c r="B24" i="15"/>
  <c r="AN24" i="10"/>
  <c r="B24" i="10"/>
  <c r="E13" i="1"/>
  <c r="F13" i="1" s="1"/>
  <c r="E14" i="1"/>
  <c r="F14" i="1" s="1"/>
  <c r="AP72" i="15" l="1"/>
  <c r="AP71" i="15"/>
  <c r="AN66" i="15"/>
  <c r="B66" i="15"/>
  <c r="AN65" i="15"/>
  <c r="B65" i="15"/>
  <c r="AN64" i="15"/>
  <c r="B64" i="15"/>
  <c r="AN63" i="15"/>
  <c r="B63" i="15"/>
  <c r="AN62" i="15"/>
  <c r="B62" i="15"/>
  <c r="AN61" i="15"/>
  <c r="B61" i="15"/>
  <c r="AN60" i="15"/>
  <c r="B60" i="15"/>
  <c r="AN59" i="15"/>
  <c r="B59" i="15"/>
  <c r="AN58" i="15"/>
  <c r="B58" i="15"/>
  <c r="AN57" i="15"/>
  <c r="B57" i="15"/>
  <c r="AN56" i="15"/>
  <c r="B56" i="15"/>
  <c r="AN55" i="15"/>
  <c r="B55" i="15"/>
  <c r="AN54" i="15"/>
  <c r="B54" i="15"/>
  <c r="AN53" i="15"/>
  <c r="B53" i="15"/>
  <c r="AN52" i="15"/>
  <c r="B52" i="15"/>
  <c r="AN51" i="15"/>
  <c r="B51" i="15"/>
  <c r="AN50" i="15"/>
  <c r="B50" i="15"/>
  <c r="AN49" i="15"/>
  <c r="B49" i="15"/>
  <c r="AN48" i="15"/>
  <c r="B48" i="15"/>
  <c r="AN47" i="15"/>
  <c r="B47" i="15"/>
  <c r="AN46" i="15"/>
  <c r="B46" i="15"/>
  <c r="AN45" i="15"/>
  <c r="B45" i="15"/>
  <c r="AN44" i="15"/>
  <c r="B44" i="15"/>
  <c r="AN42" i="15"/>
  <c r="B42" i="15"/>
  <c r="AN41" i="15"/>
  <c r="B41" i="15"/>
  <c r="AN40" i="15"/>
  <c r="B40" i="15"/>
  <c r="AN39" i="15"/>
  <c r="B39" i="15"/>
  <c r="AN38" i="15"/>
  <c r="B38" i="15"/>
  <c r="AN37" i="15"/>
  <c r="B37" i="15"/>
  <c r="AN36" i="15"/>
  <c r="B36" i="15"/>
  <c r="AN35" i="15"/>
  <c r="B35" i="15"/>
  <c r="AN34" i="15"/>
  <c r="B34" i="15"/>
  <c r="AN33" i="15"/>
  <c r="B33" i="15"/>
  <c r="AN32" i="15"/>
  <c r="B32" i="15"/>
  <c r="AN31" i="15"/>
  <c r="B31" i="15"/>
  <c r="AN30" i="15"/>
  <c r="B30" i="15"/>
  <c r="AN29" i="15"/>
  <c r="B29" i="15"/>
  <c r="AN28" i="15"/>
  <c r="B28" i="15"/>
  <c r="AN27" i="15"/>
  <c r="B27" i="15"/>
  <c r="AN26" i="15"/>
  <c r="B26" i="15"/>
  <c r="AN25" i="15"/>
  <c r="B25" i="15"/>
  <c r="AN21" i="15"/>
  <c r="B21" i="15"/>
  <c r="AN20" i="15"/>
  <c r="B20" i="15"/>
  <c r="AN19" i="15"/>
  <c r="B19" i="15"/>
  <c r="AN18" i="15"/>
  <c r="B18" i="15"/>
  <c r="AN17" i="15"/>
  <c r="B17" i="15"/>
  <c r="C6" i="15"/>
  <c r="D2" i="15"/>
  <c r="AP72" i="14"/>
  <c r="AP71" i="14"/>
  <c r="AN66" i="14"/>
  <c r="B66" i="14"/>
  <c r="AN65" i="14"/>
  <c r="B65" i="14"/>
  <c r="AN64" i="14"/>
  <c r="B64" i="14"/>
  <c r="AN63" i="14"/>
  <c r="B63" i="14"/>
  <c r="AN62" i="14"/>
  <c r="B62" i="14"/>
  <c r="AN61" i="14"/>
  <c r="B61" i="14"/>
  <c r="AN60" i="14"/>
  <c r="B60" i="14"/>
  <c r="AN59" i="14"/>
  <c r="B59" i="14"/>
  <c r="AN58" i="14"/>
  <c r="B58" i="14"/>
  <c r="AN57" i="14"/>
  <c r="B57" i="14"/>
  <c r="AN56" i="14"/>
  <c r="B56" i="14"/>
  <c r="AN55" i="14"/>
  <c r="B55" i="14"/>
  <c r="AN54" i="14"/>
  <c r="B54" i="14"/>
  <c r="AN53" i="14"/>
  <c r="B53" i="14"/>
  <c r="AN52" i="14"/>
  <c r="B52" i="14"/>
  <c r="AN51" i="14"/>
  <c r="B51" i="14"/>
  <c r="AN50" i="14"/>
  <c r="B50" i="14"/>
  <c r="AN49" i="14"/>
  <c r="B49" i="14"/>
  <c r="AN48" i="14"/>
  <c r="B48" i="14"/>
  <c r="AN47" i="14"/>
  <c r="B47" i="14"/>
  <c r="AN46" i="14"/>
  <c r="B46" i="14"/>
  <c r="AN45" i="14"/>
  <c r="B45" i="14"/>
  <c r="AN44" i="14"/>
  <c r="B44" i="14"/>
  <c r="AN42" i="14"/>
  <c r="B42" i="14"/>
  <c r="AN41" i="14"/>
  <c r="B41" i="14"/>
  <c r="AN40" i="14"/>
  <c r="B40" i="14"/>
  <c r="AN39" i="14"/>
  <c r="B39" i="14"/>
  <c r="AN38" i="14"/>
  <c r="B38" i="14"/>
  <c r="AN37" i="14"/>
  <c r="B37" i="14"/>
  <c r="AN36" i="14"/>
  <c r="B36" i="14"/>
  <c r="AN35" i="14"/>
  <c r="B35" i="14"/>
  <c r="AN34" i="14"/>
  <c r="B34" i="14"/>
  <c r="AN33" i="14"/>
  <c r="B33" i="14"/>
  <c r="AN32" i="14"/>
  <c r="B32" i="14"/>
  <c r="AN31" i="14"/>
  <c r="B31" i="14"/>
  <c r="AN30" i="14"/>
  <c r="B30" i="14"/>
  <c r="AN29" i="14"/>
  <c r="B29" i="14"/>
  <c r="AN28" i="14"/>
  <c r="B28" i="14"/>
  <c r="AN27" i="14"/>
  <c r="B27" i="14"/>
  <c r="AN26" i="14"/>
  <c r="B26" i="14"/>
  <c r="AN25" i="14"/>
  <c r="B25" i="14"/>
  <c r="AN21" i="14"/>
  <c r="B21" i="14"/>
  <c r="AN20" i="14"/>
  <c r="B20" i="14"/>
  <c r="AN19" i="14"/>
  <c r="B19" i="14"/>
  <c r="AN18" i="14"/>
  <c r="B18" i="14"/>
  <c r="AN17" i="14"/>
  <c r="B17" i="14"/>
  <c r="C6" i="14"/>
  <c r="D2" i="14"/>
  <c r="AP72" i="13"/>
  <c r="AP71" i="13"/>
  <c r="AN66" i="13"/>
  <c r="B66" i="13"/>
  <c r="AN65" i="13"/>
  <c r="B65" i="13"/>
  <c r="AN64" i="13"/>
  <c r="B64" i="13"/>
  <c r="AN63" i="13"/>
  <c r="B63" i="13"/>
  <c r="AN62" i="13"/>
  <c r="B62" i="13"/>
  <c r="AN61" i="13"/>
  <c r="B61" i="13"/>
  <c r="AN60" i="13"/>
  <c r="B60" i="13"/>
  <c r="AN59" i="13"/>
  <c r="B59" i="13"/>
  <c r="AN58" i="13"/>
  <c r="B58" i="13"/>
  <c r="AN57" i="13"/>
  <c r="B57" i="13"/>
  <c r="AN56" i="13"/>
  <c r="B56" i="13"/>
  <c r="AN55" i="13"/>
  <c r="B55" i="13"/>
  <c r="AN54" i="13"/>
  <c r="B54" i="13"/>
  <c r="AN53" i="13"/>
  <c r="B53" i="13"/>
  <c r="AN52" i="13"/>
  <c r="B52" i="13"/>
  <c r="AN51" i="13"/>
  <c r="B51" i="13"/>
  <c r="AN50" i="13"/>
  <c r="B50" i="13"/>
  <c r="AN49" i="13"/>
  <c r="B49" i="13"/>
  <c r="AN48" i="13"/>
  <c r="B48" i="13"/>
  <c r="AN47" i="13"/>
  <c r="B47" i="13"/>
  <c r="AN46" i="13"/>
  <c r="B46" i="13"/>
  <c r="AN45" i="13"/>
  <c r="B45" i="13"/>
  <c r="AN44" i="13"/>
  <c r="B44" i="13"/>
  <c r="AN42" i="13"/>
  <c r="B42" i="13"/>
  <c r="AN41" i="13"/>
  <c r="B41" i="13"/>
  <c r="AN40" i="13"/>
  <c r="B40" i="13"/>
  <c r="AN39" i="13"/>
  <c r="B39" i="13"/>
  <c r="AN38" i="13"/>
  <c r="B38" i="13"/>
  <c r="AN37" i="13"/>
  <c r="B37" i="13"/>
  <c r="AN36" i="13"/>
  <c r="B36" i="13"/>
  <c r="AN35" i="13"/>
  <c r="B35" i="13"/>
  <c r="AN34" i="13"/>
  <c r="B34" i="13"/>
  <c r="AN33" i="13"/>
  <c r="B33" i="13"/>
  <c r="AN32" i="13"/>
  <c r="B32" i="13"/>
  <c r="AN31" i="13"/>
  <c r="B31" i="13"/>
  <c r="AN30" i="13"/>
  <c r="B30" i="13"/>
  <c r="AN29" i="13"/>
  <c r="B29" i="13"/>
  <c r="AN28" i="13"/>
  <c r="B28" i="13"/>
  <c r="AN27" i="13"/>
  <c r="B27" i="13"/>
  <c r="AN26" i="13"/>
  <c r="B26" i="13"/>
  <c r="AN25" i="13"/>
  <c r="B25" i="13"/>
  <c r="AN21" i="13"/>
  <c r="B21" i="13"/>
  <c r="AN20" i="13"/>
  <c r="B20" i="13"/>
  <c r="AN19" i="13"/>
  <c r="B19" i="13"/>
  <c r="AN18" i="13"/>
  <c r="B18" i="13"/>
  <c r="AN17" i="13"/>
  <c r="B17" i="13"/>
  <c r="C6" i="13"/>
  <c r="D2" i="13"/>
  <c r="AP72" i="12"/>
  <c r="AP71" i="12"/>
  <c r="AN66" i="12"/>
  <c r="B66" i="12"/>
  <c r="AN65" i="12"/>
  <c r="B65" i="12"/>
  <c r="AN64" i="12"/>
  <c r="B64" i="12"/>
  <c r="AN63" i="12"/>
  <c r="B63" i="12"/>
  <c r="AN62" i="12"/>
  <c r="B62" i="12"/>
  <c r="AN61" i="12"/>
  <c r="B61" i="12"/>
  <c r="AN60" i="12"/>
  <c r="B60" i="12"/>
  <c r="AN59" i="12"/>
  <c r="B59" i="12"/>
  <c r="AN58" i="12"/>
  <c r="B58" i="12"/>
  <c r="AN57" i="12"/>
  <c r="B57" i="12"/>
  <c r="AN56" i="12"/>
  <c r="B56" i="12"/>
  <c r="AN55" i="12"/>
  <c r="B55" i="12"/>
  <c r="AN54" i="12"/>
  <c r="B54" i="12"/>
  <c r="AN53" i="12"/>
  <c r="B53" i="12"/>
  <c r="AN52" i="12"/>
  <c r="B52" i="12"/>
  <c r="AN51" i="12"/>
  <c r="B51" i="12"/>
  <c r="AN50" i="12"/>
  <c r="B50" i="12"/>
  <c r="AN49" i="12"/>
  <c r="B49" i="12"/>
  <c r="AN48" i="12"/>
  <c r="B48" i="12"/>
  <c r="AN47" i="12"/>
  <c r="B47" i="12"/>
  <c r="AN46" i="12"/>
  <c r="B46" i="12"/>
  <c r="AN45" i="12"/>
  <c r="B45" i="12"/>
  <c r="AN44" i="12"/>
  <c r="B44" i="12"/>
  <c r="AN42" i="12"/>
  <c r="B42" i="12"/>
  <c r="AN41" i="12"/>
  <c r="B41" i="12"/>
  <c r="AN40" i="12"/>
  <c r="B40" i="12"/>
  <c r="AN39" i="12"/>
  <c r="B39" i="12"/>
  <c r="AN38" i="12"/>
  <c r="B38" i="12"/>
  <c r="AN37" i="12"/>
  <c r="B37" i="12"/>
  <c r="AN36" i="12"/>
  <c r="B36" i="12"/>
  <c r="AN35" i="12"/>
  <c r="B35" i="12"/>
  <c r="AN34" i="12"/>
  <c r="B34" i="12"/>
  <c r="AN33" i="12"/>
  <c r="B33" i="12"/>
  <c r="AN32" i="12"/>
  <c r="B32" i="12"/>
  <c r="AN31" i="12"/>
  <c r="B31" i="12"/>
  <c r="AN30" i="12"/>
  <c r="B30" i="12"/>
  <c r="AN29" i="12"/>
  <c r="B29" i="12"/>
  <c r="AN28" i="12"/>
  <c r="B28" i="12"/>
  <c r="AN27" i="12"/>
  <c r="B27" i="12"/>
  <c r="AN26" i="12"/>
  <c r="B26" i="12"/>
  <c r="AN25" i="12"/>
  <c r="B25" i="12"/>
  <c r="AN21" i="12"/>
  <c r="B21" i="12"/>
  <c r="AN20" i="12"/>
  <c r="B20" i="12"/>
  <c r="AN19" i="12"/>
  <c r="B19" i="12"/>
  <c r="AN18" i="12"/>
  <c r="B18" i="12"/>
  <c r="AN17" i="12"/>
  <c r="B17" i="12"/>
  <c r="C6" i="12"/>
  <c r="D2" i="12"/>
  <c r="W23" i="12" l="1"/>
  <c r="X23" i="12" s="1"/>
  <c r="AI23" i="12"/>
  <c r="AJ23" i="12" s="1"/>
  <c r="AI24" i="12"/>
  <c r="AJ24" i="12" s="1"/>
  <c r="W24" i="12"/>
  <c r="X24" i="12" s="1"/>
  <c r="K24" i="12"/>
  <c r="L24" i="12" s="1"/>
  <c r="E24" i="12"/>
  <c r="F24" i="12" s="1"/>
  <c r="AO24" i="12"/>
  <c r="Q23" i="12"/>
  <c r="R23" i="12" s="1"/>
  <c r="K23" i="12"/>
  <c r="L23" i="12" s="1"/>
  <c r="AL24" i="12"/>
  <c r="AM24" i="12" s="1"/>
  <c r="AC23" i="12"/>
  <c r="AD23" i="12" s="1"/>
  <c r="E23" i="12"/>
  <c r="F23" i="12" s="1"/>
  <c r="AL23" i="12"/>
  <c r="AM23" i="12" s="1"/>
  <c r="Q24" i="12"/>
  <c r="R24" i="12" s="1"/>
  <c r="AO23" i="12"/>
  <c r="AC24" i="12"/>
  <c r="AD24" i="12" s="1"/>
  <c r="N23" i="12"/>
  <c r="O23" i="12" s="1"/>
  <c r="T23" i="12"/>
  <c r="U23" i="12" s="1"/>
  <c r="T24" i="12"/>
  <c r="U24" i="12" s="1"/>
  <c r="Z24" i="12"/>
  <c r="AA24" i="12" s="1"/>
  <c r="H24" i="12"/>
  <c r="I24" i="12" s="1"/>
  <c r="H23" i="12"/>
  <c r="I23" i="12" s="1"/>
  <c r="Z23" i="12"/>
  <c r="AA23" i="12" s="1"/>
  <c r="AF24" i="12"/>
  <c r="AG24" i="12" s="1"/>
  <c r="AF23" i="12"/>
  <c r="AG23" i="12" s="1"/>
  <c r="N24" i="12"/>
  <c r="O24" i="12" s="1"/>
  <c r="W24" i="13"/>
  <c r="X24" i="13" s="1"/>
  <c r="Q24" i="13"/>
  <c r="R24" i="13" s="1"/>
  <c r="H24" i="13"/>
  <c r="I24" i="13" s="1"/>
  <c r="AF24" i="13"/>
  <c r="AG24" i="13" s="1"/>
  <c r="AC24" i="13"/>
  <c r="AD24" i="13" s="1"/>
  <c r="E24" i="13"/>
  <c r="F24" i="13" s="1"/>
  <c r="AL24" i="13"/>
  <c r="AM24" i="13" s="1"/>
  <c r="AO23" i="13"/>
  <c r="AF23" i="13"/>
  <c r="AG23" i="13" s="1"/>
  <c r="AL23" i="13"/>
  <c r="AM23" i="13" s="1"/>
  <c r="T24" i="13"/>
  <c r="U24" i="13" s="1"/>
  <c r="AC23" i="13"/>
  <c r="AD23" i="13" s="1"/>
  <c r="W23" i="13"/>
  <c r="X23" i="13" s="1"/>
  <c r="N23" i="13"/>
  <c r="O23" i="13" s="1"/>
  <c r="H23" i="13"/>
  <c r="I23" i="13" s="1"/>
  <c r="T23" i="13"/>
  <c r="U23" i="13" s="1"/>
  <c r="AO24" i="13"/>
  <c r="Q23" i="13"/>
  <c r="R23" i="13" s="1"/>
  <c r="E23" i="13"/>
  <c r="F23" i="13" s="1"/>
  <c r="K23" i="13"/>
  <c r="L23" i="13" s="1"/>
  <c r="Z23" i="13"/>
  <c r="AA23" i="13" s="1"/>
  <c r="Z24" i="13"/>
  <c r="AA24" i="13" s="1"/>
  <c r="AI24" i="13"/>
  <c r="AJ24" i="13" s="1"/>
  <c r="N24" i="13"/>
  <c r="O24" i="13" s="1"/>
  <c r="AI23" i="13"/>
  <c r="AJ23" i="13" s="1"/>
  <c r="K24" i="13"/>
  <c r="L24" i="13" s="1"/>
  <c r="N23" i="14"/>
  <c r="O23" i="14" s="1"/>
  <c r="Z24" i="14"/>
  <c r="AA24" i="14" s="1"/>
  <c r="N24" i="14"/>
  <c r="O24" i="14" s="1"/>
  <c r="AO23" i="14"/>
  <c r="Z23" i="14"/>
  <c r="AA23" i="14" s="1"/>
  <c r="W23" i="14"/>
  <c r="X23" i="14" s="1"/>
  <c r="AF23" i="14"/>
  <c r="AG23" i="14" s="1"/>
  <c r="K23" i="14"/>
  <c r="L23" i="14" s="1"/>
  <c r="T23" i="14"/>
  <c r="U23" i="14" s="1"/>
  <c r="AI23" i="14"/>
  <c r="AJ23" i="14" s="1"/>
  <c r="E23" i="14"/>
  <c r="F23" i="14" s="1"/>
  <c r="AC23" i="14"/>
  <c r="AD23" i="14" s="1"/>
  <c r="W24" i="14"/>
  <c r="X24" i="14" s="1"/>
  <c r="AF24" i="14"/>
  <c r="AG24" i="14" s="1"/>
  <c r="H23" i="14"/>
  <c r="I23" i="14" s="1"/>
  <c r="AI24" i="14"/>
  <c r="AJ24" i="14" s="1"/>
  <c r="AL24" i="14"/>
  <c r="AM24" i="14" s="1"/>
  <c r="AL23" i="14"/>
  <c r="AM23" i="14" s="1"/>
  <c r="AC24" i="14"/>
  <c r="AD24" i="14" s="1"/>
  <c r="T24" i="14"/>
  <c r="U24" i="14" s="1"/>
  <c r="AO24" i="14"/>
  <c r="Q23" i="14"/>
  <c r="R23" i="14" s="1"/>
  <c r="Q24" i="14"/>
  <c r="R24" i="14" s="1"/>
  <c r="H24" i="14"/>
  <c r="I24" i="14" s="1"/>
  <c r="K24" i="14"/>
  <c r="L24" i="14" s="1"/>
  <c r="E24" i="14"/>
  <c r="F24" i="14" s="1"/>
  <c r="K23" i="15"/>
  <c r="L23" i="15" s="1"/>
  <c r="AL23" i="15"/>
  <c r="AM23" i="15" s="1"/>
  <c r="AF23" i="15"/>
  <c r="AG23" i="15" s="1"/>
  <c r="AO23" i="15"/>
  <c r="AC23" i="15"/>
  <c r="AD23" i="15" s="1"/>
  <c r="W23" i="15"/>
  <c r="X23" i="15" s="1"/>
  <c r="N23" i="15"/>
  <c r="O23" i="15" s="1"/>
  <c r="Q23" i="15"/>
  <c r="R23" i="15" s="1"/>
  <c r="AI24" i="15"/>
  <c r="AJ24" i="15" s="1"/>
  <c r="Q24" i="15"/>
  <c r="R24" i="15" s="1"/>
  <c r="Z24" i="15"/>
  <c r="AA24" i="15" s="1"/>
  <c r="H23" i="15"/>
  <c r="I23" i="15" s="1"/>
  <c r="AI23" i="15"/>
  <c r="AJ23" i="15" s="1"/>
  <c r="AC24" i="15"/>
  <c r="AD24" i="15" s="1"/>
  <c r="E24" i="15"/>
  <c r="F24" i="15" s="1"/>
  <c r="N24" i="15"/>
  <c r="O24" i="15" s="1"/>
  <c r="AL24" i="15"/>
  <c r="AM24" i="15" s="1"/>
  <c r="W24" i="15"/>
  <c r="X24" i="15" s="1"/>
  <c r="T23" i="15"/>
  <c r="U23" i="15" s="1"/>
  <c r="AO24" i="15"/>
  <c r="H24" i="15"/>
  <c r="I24" i="15" s="1"/>
  <c r="AF24" i="15"/>
  <c r="AG24" i="15" s="1"/>
  <c r="Z23" i="15"/>
  <c r="AA23" i="15" s="1"/>
  <c r="T24" i="15"/>
  <c r="U24" i="15" s="1"/>
  <c r="E23" i="15"/>
  <c r="F23" i="15" s="1"/>
  <c r="K24" i="15"/>
  <c r="L24" i="15" s="1"/>
  <c r="AO17" i="14"/>
  <c r="AC21" i="13"/>
  <c r="AD21" i="13" s="1"/>
  <c r="E62" i="14"/>
  <c r="F62" i="14" s="1"/>
  <c r="AF21" i="15"/>
  <c r="AG21" i="15" s="1"/>
  <c r="AL34" i="14"/>
  <c r="AM34" i="14" s="1"/>
  <c r="E59" i="14"/>
  <c r="F59" i="14" s="1"/>
  <c r="AC29" i="14"/>
  <c r="AD29" i="14" s="1"/>
  <c r="N20" i="13"/>
  <c r="O20" i="13" s="1"/>
  <c r="E34" i="14"/>
  <c r="F34" i="14" s="1"/>
  <c r="AF65" i="14"/>
  <c r="AG65" i="14" s="1"/>
  <c r="K21" i="15"/>
  <c r="L21" i="15" s="1"/>
  <c r="AO19" i="14"/>
  <c r="T50" i="14"/>
  <c r="U50" i="14" s="1"/>
  <c r="AC41" i="14"/>
  <c r="AD41" i="14" s="1"/>
  <c r="AC54" i="14"/>
  <c r="AD54" i="14" s="1"/>
  <c r="AC35" i="14"/>
  <c r="AD35" i="14" s="1"/>
  <c r="W62" i="14"/>
  <c r="X62" i="14" s="1"/>
  <c r="E47" i="14"/>
  <c r="F47" i="14" s="1"/>
  <c r="AI55" i="14"/>
  <c r="AJ55" i="14" s="1"/>
  <c r="W20" i="14"/>
  <c r="X20" i="14" s="1"/>
  <c r="AC32" i="14"/>
  <c r="AD32" i="14" s="1"/>
  <c r="W39" i="14"/>
  <c r="X39" i="14" s="1"/>
  <c r="AI60" i="14"/>
  <c r="AJ60" i="14" s="1"/>
  <c r="W25" i="14"/>
  <c r="X25" i="14" s="1"/>
  <c r="T39" i="14"/>
  <c r="U39" i="14" s="1"/>
  <c r="T36" i="14"/>
  <c r="U36" i="14" s="1"/>
  <c r="AI45" i="14"/>
  <c r="AJ45" i="14" s="1"/>
  <c r="AL17" i="12"/>
  <c r="AM17" i="12" s="1"/>
  <c r="T46" i="14"/>
  <c r="U46" i="14" s="1"/>
  <c r="W31" i="14"/>
  <c r="X31" i="14" s="1"/>
  <c r="Q19" i="12"/>
  <c r="R19" i="12" s="1"/>
  <c r="W33" i="14"/>
  <c r="X33" i="14" s="1"/>
  <c r="AO19" i="12"/>
  <c r="W19" i="12"/>
  <c r="X19" i="12" s="1"/>
  <c r="AC20" i="12"/>
  <c r="AD20" i="12" s="1"/>
  <c r="Q46" i="14"/>
  <c r="R46" i="14" s="1"/>
  <c r="N39" i="14"/>
  <c r="O39" i="14" s="1"/>
  <c r="W42" i="14"/>
  <c r="X42" i="14" s="1"/>
  <c r="AC26" i="14"/>
  <c r="AD26" i="14" s="1"/>
  <c r="Z39" i="14"/>
  <c r="AA39" i="14" s="1"/>
  <c r="AC25" i="14"/>
  <c r="AD25" i="14" s="1"/>
  <c r="Q35" i="14"/>
  <c r="R35" i="14" s="1"/>
  <c r="W46" i="14"/>
  <c r="X46" i="14" s="1"/>
  <c r="H19" i="14"/>
  <c r="I19" i="14" s="1"/>
  <c r="K20" i="13"/>
  <c r="L20" i="13" s="1"/>
  <c r="AC20" i="13"/>
  <c r="AD20" i="13" s="1"/>
  <c r="N31" i="14"/>
  <c r="O31" i="14" s="1"/>
  <c r="W17" i="14"/>
  <c r="X17" i="14" s="1"/>
  <c r="E20" i="14"/>
  <c r="F20" i="14" s="1"/>
  <c r="H27" i="14"/>
  <c r="I27" i="14" s="1"/>
  <c r="Z49" i="14"/>
  <c r="AA49" i="14" s="1"/>
  <c r="Z36" i="14"/>
  <c r="AA36" i="14" s="1"/>
  <c r="E17" i="14"/>
  <c r="F17" i="14" s="1"/>
  <c r="AF20" i="14"/>
  <c r="AG20" i="14" s="1"/>
  <c r="N33" i="14"/>
  <c r="O33" i="14" s="1"/>
  <c r="AO37" i="14"/>
  <c r="Q62" i="14"/>
  <c r="R62" i="14" s="1"/>
  <c r="Q19" i="14"/>
  <c r="R19" i="14" s="1"/>
  <c r="N37" i="14"/>
  <c r="O37" i="14" s="1"/>
  <c r="AL56" i="14"/>
  <c r="AM56" i="14" s="1"/>
  <c r="Q20" i="13"/>
  <c r="R20" i="13" s="1"/>
  <c r="Z20" i="12"/>
  <c r="AA20" i="12" s="1"/>
  <c r="AO21" i="12"/>
  <c r="N17" i="14"/>
  <c r="O17" i="14" s="1"/>
  <c r="Q33" i="14"/>
  <c r="R33" i="14" s="1"/>
  <c r="Z42" i="14"/>
  <c r="AA42" i="14" s="1"/>
  <c r="T17" i="14"/>
  <c r="U17" i="14" s="1"/>
  <c r="AO21" i="14"/>
  <c r="W37" i="14"/>
  <c r="X37" i="14" s="1"/>
  <c r="AL19" i="15"/>
  <c r="AM19" i="15" s="1"/>
  <c r="E17" i="12"/>
  <c r="F17" i="12" s="1"/>
  <c r="AL50" i="14"/>
  <c r="AM50" i="14" s="1"/>
  <c r="AF17" i="14"/>
  <c r="AG17" i="14" s="1"/>
  <c r="H21" i="14"/>
  <c r="I21" i="14" s="1"/>
  <c r="AL44" i="14"/>
  <c r="AM44" i="14" s="1"/>
  <c r="AF50" i="14"/>
  <c r="AG50" i="14" s="1"/>
  <c r="W35" i="14"/>
  <c r="X35" i="14" s="1"/>
  <c r="Z19" i="14"/>
  <c r="AA19" i="14" s="1"/>
  <c r="AF19" i="14"/>
  <c r="AG19" i="14" s="1"/>
  <c r="Q17" i="12"/>
  <c r="R17" i="12" s="1"/>
  <c r="AF36" i="14"/>
  <c r="AG36" i="14" s="1"/>
  <c r="N19" i="12"/>
  <c r="O19" i="12" s="1"/>
  <c r="AI21" i="14"/>
  <c r="AJ21" i="14" s="1"/>
  <c r="Q29" i="14"/>
  <c r="R29" i="14" s="1"/>
  <c r="AC38" i="14"/>
  <c r="AD38" i="14" s="1"/>
  <c r="AC44" i="14"/>
  <c r="AD44" i="14" s="1"/>
  <c r="AO17" i="12"/>
  <c r="AI50" i="14"/>
  <c r="AJ50" i="14" s="1"/>
  <c r="AF55" i="14"/>
  <c r="AG55" i="14" s="1"/>
  <c r="T55" i="14"/>
  <c r="U55" i="14" s="1"/>
  <c r="N21" i="14"/>
  <c r="O21" i="14" s="1"/>
  <c r="W20" i="13"/>
  <c r="X20" i="13" s="1"/>
  <c r="E35" i="14"/>
  <c r="F35" i="14" s="1"/>
  <c r="E37" i="14"/>
  <c r="F37" i="14" s="1"/>
  <c r="AF44" i="14"/>
  <c r="AG44" i="14" s="1"/>
  <c r="N59" i="14"/>
  <c r="O59" i="14" s="1"/>
  <c r="Z20" i="13"/>
  <c r="AA20" i="13" s="1"/>
  <c r="AL19" i="14"/>
  <c r="AM19" i="14" s="1"/>
  <c r="AF21" i="14"/>
  <c r="AG21" i="14" s="1"/>
  <c r="K30" i="14"/>
  <c r="L30" i="14" s="1"/>
  <c r="T33" i="14"/>
  <c r="U33" i="14" s="1"/>
  <c r="H35" i="14"/>
  <c r="I35" i="14" s="1"/>
  <c r="K37" i="14"/>
  <c r="L37" i="14" s="1"/>
  <c r="AI40" i="14"/>
  <c r="AJ40" i="14" s="1"/>
  <c r="Q55" i="14"/>
  <c r="R55" i="14" s="1"/>
  <c r="H21" i="15"/>
  <c r="I21" i="15" s="1"/>
  <c r="K21" i="12"/>
  <c r="L21" i="12" s="1"/>
  <c r="AI20" i="13"/>
  <c r="AJ20" i="13" s="1"/>
  <c r="AL21" i="14"/>
  <c r="AM21" i="14" s="1"/>
  <c r="N27" i="14"/>
  <c r="O27" i="14" s="1"/>
  <c r="AL33" i="14"/>
  <c r="AM33" i="14" s="1"/>
  <c r="T35" i="14"/>
  <c r="U35" i="14" s="1"/>
  <c r="Q37" i="14"/>
  <c r="R37" i="14" s="1"/>
  <c r="AO41" i="14"/>
  <c r="N45" i="14"/>
  <c r="O45" i="14" s="1"/>
  <c r="AC60" i="14"/>
  <c r="AD60" i="14" s="1"/>
  <c r="AC65" i="14"/>
  <c r="AD65" i="14" s="1"/>
  <c r="T19" i="15"/>
  <c r="U19" i="15" s="1"/>
  <c r="N21" i="15"/>
  <c r="O21" i="15" s="1"/>
  <c r="N21" i="12"/>
  <c r="O21" i="12" s="1"/>
  <c r="Q27" i="14"/>
  <c r="R27" i="14" s="1"/>
  <c r="W19" i="15"/>
  <c r="X19" i="15" s="1"/>
  <c r="Q21" i="15"/>
  <c r="R21" i="15" s="1"/>
  <c r="T31" i="14"/>
  <c r="U31" i="14" s="1"/>
  <c r="Z45" i="14"/>
  <c r="AA45" i="14" s="1"/>
  <c r="T56" i="14"/>
  <c r="U56" i="14" s="1"/>
  <c r="Z21" i="15"/>
  <c r="AA21" i="15" s="1"/>
  <c r="Q21" i="12"/>
  <c r="R21" i="12" s="1"/>
  <c r="AO20" i="13"/>
  <c r="Q20" i="14"/>
  <c r="R20" i="14" s="1"/>
  <c r="T27" i="14"/>
  <c r="U27" i="14" s="1"/>
  <c r="AL35" i="14"/>
  <c r="AM35" i="14" s="1"/>
  <c r="AL37" i="14"/>
  <c r="AM37" i="14" s="1"/>
  <c r="AC19" i="15"/>
  <c r="AD19" i="15" s="1"/>
  <c r="T21" i="12"/>
  <c r="U21" i="12" s="1"/>
  <c r="Z27" i="14"/>
  <c r="AA27" i="14" s="1"/>
  <c r="AO33" i="14"/>
  <c r="T42" i="14"/>
  <c r="U42" i="14" s="1"/>
  <c r="Q42" i="14"/>
  <c r="R42" i="14" s="1"/>
  <c r="AC49" i="14"/>
  <c r="AD49" i="14" s="1"/>
  <c r="AF19" i="15"/>
  <c r="AG19" i="15" s="1"/>
  <c r="AC21" i="15"/>
  <c r="AD21" i="15" s="1"/>
  <c r="H19" i="12"/>
  <c r="I19" i="12" s="1"/>
  <c r="AL21" i="12"/>
  <c r="AM21" i="12" s="1"/>
  <c r="E21" i="13"/>
  <c r="F21" i="13" s="1"/>
  <c r="Z20" i="14"/>
  <c r="AA20" i="14" s="1"/>
  <c r="Z31" i="14"/>
  <c r="AA31" i="14" s="1"/>
  <c r="AF34" i="14"/>
  <c r="AG34" i="14" s="1"/>
  <c r="W34" i="14"/>
  <c r="X34" i="14" s="1"/>
  <c r="AO35" i="14"/>
  <c r="AF49" i="14"/>
  <c r="AG49" i="14" s="1"/>
  <c r="K53" i="14"/>
  <c r="L53" i="14" s="1"/>
  <c r="W56" i="14"/>
  <c r="X56" i="14" s="1"/>
  <c r="W45" i="14"/>
  <c r="X45" i="14" s="1"/>
  <c r="Q45" i="14"/>
  <c r="R45" i="14" s="1"/>
  <c r="AC27" i="14"/>
  <c r="AD27" i="14" s="1"/>
  <c r="AO20" i="15"/>
  <c r="AC20" i="15"/>
  <c r="AD20" i="15" s="1"/>
  <c r="AL21" i="15"/>
  <c r="AM21" i="15" s="1"/>
  <c r="H21" i="13"/>
  <c r="I21" i="13" s="1"/>
  <c r="K21" i="13"/>
  <c r="L21" i="13" s="1"/>
  <c r="E49" i="14"/>
  <c r="F49" i="14" s="1"/>
  <c r="AO25" i="14"/>
  <c r="H34" i="14"/>
  <c r="I34" i="14" s="1"/>
  <c r="AL54" i="14"/>
  <c r="AM54" i="14" s="1"/>
  <c r="N20" i="15"/>
  <c r="O20" i="15" s="1"/>
  <c r="K17" i="12"/>
  <c r="L17" i="12" s="1"/>
  <c r="AL20" i="14"/>
  <c r="AM20" i="14" s="1"/>
  <c r="AO31" i="14"/>
  <c r="E36" i="14"/>
  <c r="F36" i="14" s="1"/>
  <c r="AC42" i="14"/>
  <c r="AD42" i="14" s="1"/>
  <c r="K46" i="14"/>
  <c r="L46" i="14" s="1"/>
  <c r="AI49" i="14"/>
  <c r="AJ49" i="14" s="1"/>
  <c r="N17" i="12"/>
  <c r="O17" i="12" s="1"/>
  <c r="T19" i="12"/>
  <c r="U19" i="12" s="1"/>
  <c r="AC19" i="13"/>
  <c r="AD19" i="13" s="1"/>
  <c r="Q21" i="13"/>
  <c r="R21" i="13" s="1"/>
  <c r="AL17" i="14"/>
  <c r="AM17" i="14" s="1"/>
  <c r="E19" i="14"/>
  <c r="F19" i="14" s="1"/>
  <c r="T25" i="14"/>
  <c r="U25" i="14" s="1"/>
  <c r="W28" i="14"/>
  <c r="X28" i="14" s="1"/>
  <c r="W32" i="14"/>
  <c r="X32" i="14" s="1"/>
  <c r="T34" i="14"/>
  <c r="U34" i="14" s="1"/>
  <c r="W36" i="14"/>
  <c r="X36" i="14" s="1"/>
  <c r="N46" i="14"/>
  <c r="O46" i="14" s="1"/>
  <c r="AL49" i="14"/>
  <c r="AM49" i="14" s="1"/>
  <c r="E54" i="14"/>
  <c r="F54" i="14" s="1"/>
  <c r="Q20" i="15"/>
  <c r="R20" i="15" s="1"/>
  <c r="W20" i="15"/>
  <c r="X20" i="15" s="1"/>
  <c r="Z21" i="14"/>
  <c r="AA21" i="14" s="1"/>
  <c r="Q21" i="14"/>
  <c r="R21" i="14" s="1"/>
  <c r="T17" i="12"/>
  <c r="U17" i="12" s="1"/>
  <c r="AF21" i="13"/>
  <c r="AG21" i="13" s="1"/>
  <c r="K17" i="14"/>
  <c r="L17" i="14" s="1"/>
  <c r="N19" i="14"/>
  <c r="O19" i="14" s="1"/>
  <c r="E21" i="14"/>
  <c r="F21" i="14" s="1"/>
  <c r="Z25" i="14"/>
  <c r="AA25" i="14" s="1"/>
  <c r="W29" i="14"/>
  <c r="X29" i="14" s="1"/>
  <c r="T29" i="14"/>
  <c r="U29" i="14" s="1"/>
  <c r="AI34" i="14"/>
  <c r="AJ34" i="14" s="1"/>
  <c r="AC36" i="14"/>
  <c r="AD36" i="14" s="1"/>
  <c r="Q39" i="14"/>
  <c r="R39" i="14" s="1"/>
  <c r="T44" i="14"/>
  <c r="U44" i="14" s="1"/>
  <c r="H54" i="14"/>
  <c r="I54" i="14" s="1"/>
  <c r="E58" i="14"/>
  <c r="F58" i="14" s="1"/>
  <c r="H17" i="15"/>
  <c r="I17" i="15" s="1"/>
  <c r="Z20" i="15"/>
  <c r="AA20" i="15" s="1"/>
  <c r="AL48" i="14"/>
  <c r="AM48" i="14" s="1"/>
  <c r="AC48" i="14"/>
  <c r="AD48" i="14" s="1"/>
  <c r="T20" i="12"/>
  <c r="U20" i="12" s="1"/>
  <c r="AO21" i="13"/>
  <c r="Q17" i="14"/>
  <c r="R17" i="14" s="1"/>
  <c r="T19" i="14"/>
  <c r="U19" i="14" s="1"/>
  <c r="K21" i="14"/>
  <c r="L21" i="14" s="1"/>
  <c r="Z29" i="14"/>
  <c r="AA29" i="14" s="1"/>
  <c r="K33" i="14"/>
  <c r="L33" i="14" s="1"/>
  <c r="Z44" i="14"/>
  <c r="AA44" i="14" s="1"/>
  <c r="AF54" i="14"/>
  <c r="AG54" i="14" s="1"/>
  <c r="AL59" i="14"/>
  <c r="AM59" i="14" s="1"/>
  <c r="H59" i="14"/>
  <c r="I59" i="14" s="1"/>
  <c r="E21" i="15"/>
  <c r="F21" i="15" s="1"/>
  <c r="AI26" i="14"/>
  <c r="AJ26" i="14" s="1"/>
  <c r="Z17" i="15"/>
  <c r="AA17" i="15" s="1"/>
  <c r="E17" i="15"/>
  <c r="F17" i="15" s="1"/>
  <c r="AF17" i="15"/>
  <c r="AG17" i="15" s="1"/>
  <c r="AC17" i="15"/>
  <c r="AD17" i="15" s="1"/>
  <c r="N17" i="15"/>
  <c r="O17" i="15" s="1"/>
  <c r="Q17" i="15"/>
  <c r="R17" i="15" s="1"/>
  <c r="AO17" i="15"/>
  <c r="T17" i="15"/>
  <c r="U17" i="15" s="1"/>
  <c r="AI19" i="15"/>
  <c r="AJ19" i="15" s="1"/>
  <c r="K19" i="15"/>
  <c r="L19" i="15" s="1"/>
  <c r="Z19" i="15"/>
  <c r="AA19" i="15" s="1"/>
  <c r="AO19" i="15"/>
  <c r="W17" i="15"/>
  <c r="X17" i="15" s="1"/>
  <c r="T20" i="15"/>
  <c r="U20" i="15" s="1"/>
  <c r="AL20" i="15"/>
  <c r="AM20" i="15" s="1"/>
  <c r="K20" i="15"/>
  <c r="L20" i="15" s="1"/>
  <c r="AI20" i="15"/>
  <c r="AJ20" i="15" s="1"/>
  <c r="H20" i="15"/>
  <c r="I20" i="15" s="1"/>
  <c r="AF20" i="15"/>
  <c r="AG20" i="15" s="1"/>
  <c r="E20" i="15"/>
  <c r="F20" i="15" s="1"/>
  <c r="T21" i="15"/>
  <c r="U21" i="15" s="1"/>
  <c r="W21" i="15"/>
  <c r="X21" i="15" s="1"/>
  <c r="AO21" i="15"/>
  <c r="AI21" i="15"/>
  <c r="AJ21" i="15" s="1"/>
  <c r="K17" i="15"/>
  <c r="L17" i="15" s="1"/>
  <c r="H19" i="15"/>
  <c r="I19" i="15" s="1"/>
  <c r="AI17" i="15"/>
  <c r="AJ17" i="15" s="1"/>
  <c r="N19" i="15"/>
  <c r="O19" i="15" s="1"/>
  <c r="Q19" i="15"/>
  <c r="R19" i="15" s="1"/>
  <c r="E19" i="15"/>
  <c r="F19" i="15" s="1"/>
  <c r="AL17" i="15"/>
  <c r="AM17" i="15" s="1"/>
  <c r="AC30" i="14"/>
  <c r="AD30" i="14" s="1"/>
  <c r="Q47" i="14"/>
  <c r="R47" i="14" s="1"/>
  <c r="AL47" i="14"/>
  <c r="AM47" i="14" s="1"/>
  <c r="N47" i="14"/>
  <c r="O47" i="14" s="1"/>
  <c r="W47" i="14"/>
  <c r="X47" i="14" s="1"/>
  <c r="AI47" i="14"/>
  <c r="AJ47" i="14" s="1"/>
  <c r="AF28" i="14"/>
  <c r="AG28" i="14" s="1"/>
  <c r="AC40" i="14"/>
  <c r="AD40" i="14" s="1"/>
  <c r="E40" i="14"/>
  <c r="F40" i="14" s="1"/>
  <c r="AO40" i="14"/>
  <c r="N40" i="14"/>
  <c r="O40" i="14" s="1"/>
  <c r="T38" i="14"/>
  <c r="U38" i="14" s="1"/>
  <c r="Q38" i="14"/>
  <c r="R38" i="14" s="1"/>
  <c r="AO47" i="14"/>
  <c r="AF48" i="14"/>
  <c r="AG48" i="14" s="1"/>
  <c r="E53" i="14"/>
  <c r="F53" i="14" s="1"/>
  <c r="AF26" i="14"/>
  <c r="AG26" i="14" s="1"/>
  <c r="E28" i="14"/>
  <c r="F28" i="14" s="1"/>
  <c r="AI30" i="14"/>
  <c r="AJ30" i="14" s="1"/>
  <c r="H28" i="14"/>
  <c r="I28" i="14" s="1"/>
  <c r="AL30" i="14"/>
  <c r="AM30" i="14" s="1"/>
  <c r="E32" i="14"/>
  <c r="F32" i="14" s="1"/>
  <c r="H40" i="14"/>
  <c r="I40" i="14" s="1"/>
  <c r="AF41" i="14"/>
  <c r="AG41" i="14" s="1"/>
  <c r="H47" i="14"/>
  <c r="I47" i="14" s="1"/>
  <c r="AL52" i="14"/>
  <c r="AM52" i="14" s="1"/>
  <c r="N52" i="14"/>
  <c r="O52" i="14" s="1"/>
  <c r="AI52" i="14"/>
  <c r="AJ52" i="14" s="1"/>
  <c r="K52" i="14"/>
  <c r="L52" i="14" s="1"/>
  <c r="AF52" i="14"/>
  <c r="AG52" i="14" s="1"/>
  <c r="H52" i="14"/>
  <c r="I52" i="14" s="1"/>
  <c r="AC52" i="14"/>
  <c r="AD52" i="14" s="1"/>
  <c r="AO26" i="14"/>
  <c r="AL26" i="14"/>
  <c r="AM26" i="14" s="1"/>
  <c r="N26" i="14"/>
  <c r="O26" i="14" s="1"/>
  <c r="H26" i="14"/>
  <c r="I26" i="14" s="1"/>
  <c r="AO48" i="14"/>
  <c r="Q48" i="14"/>
  <c r="R48" i="14" s="1"/>
  <c r="H48" i="14"/>
  <c r="I48" i="14" s="1"/>
  <c r="AI48" i="14"/>
  <c r="AJ48" i="14" s="1"/>
  <c r="E48" i="14"/>
  <c r="F48" i="14" s="1"/>
  <c r="H53" i="14"/>
  <c r="I53" i="14" s="1"/>
  <c r="E63" i="14"/>
  <c r="F63" i="14" s="1"/>
  <c r="AL40" i="14"/>
  <c r="AM40" i="14" s="1"/>
  <c r="AO58" i="14"/>
  <c r="Q58" i="14"/>
  <c r="R58" i="14" s="1"/>
  <c r="AL58" i="14"/>
  <c r="AM58" i="14" s="1"/>
  <c r="N58" i="14"/>
  <c r="O58" i="14" s="1"/>
  <c r="AI58" i="14"/>
  <c r="AJ58" i="14" s="1"/>
  <c r="K58" i="14"/>
  <c r="L58" i="14" s="1"/>
  <c r="AF58" i="14"/>
  <c r="AG58" i="14" s="1"/>
  <c r="AC58" i="14"/>
  <c r="AD58" i="14" s="1"/>
  <c r="W58" i="14"/>
  <c r="X58" i="14" s="1"/>
  <c r="K28" i="14"/>
  <c r="L28" i="14" s="1"/>
  <c r="H32" i="14"/>
  <c r="I32" i="14" s="1"/>
  <c r="AI36" i="14"/>
  <c r="AJ36" i="14" s="1"/>
  <c r="K36" i="14"/>
  <c r="L36" i="14" s="1"/>
  <c r="Q40" i="14"/>
  <c r="R40" i="14" s="1"/>
  <c r="K47" i="14"/>
  <c r="L47" i="14" s="1"/>
  <c r="E52" i="14"/>
  <c r="F52" i="14" s="1"/>
  <c r="AL57" i="14"/>
  <c r="AM57" i="14" s="1"/>
  <c r="N57" i="14"/>
  <c r="O57" i="14" s="1"/>
  <c r="AI57" i="14"/>
  <c r="AJ57" i="14" s="1"/>
  <c r="K57" i="14"/>
  <c r="L57" i="14" s="1"/>
  <c r="AF57" i="14"/>
  <c r="AG57" i="14" s="1"/>
  <c r="H57" i="14"/>
  <c r="I57" i="14" s="1"/>
  <c r="AO57" i="14"/>
  <c r="AC57" i="14"/>
  <c r="AD57" i="14" s="1"/>
  <c r="Z57" i="14"/>
  <c r="AA57" i="14" s="1"/>
  <c r="H58" i="14"/>
  <c r="I58" i="14" s="1"/>
  <c r="AF59" i="14"/>
  <c r="AG59" i="14" s="1"/>
  <c r="AI28" i="14"/>
  <c r="AJ28" i="14" s="1"/>
  <c r="AF38" i="14"/>
  <c r="AG38" i="14" s="1"/>
  <c r="AI51" i="14"/>
  <c r="AJ51" i="14" s="1"/>
  <c r="K51" i="14"/>
  <c r="L51" i="14" s="1"/>
  <c r="AF51" i="14"/>
  <c r="AG51" i="14" s="1"/>
  <c r="H51" i="14"/>
  <c r="I51" i="14" s="1"/>
  <c r="AC51" i="14"/>
  <c r="AD51" i="14" s="1"/>
  <c r="E51" i="14"/>
  <c r="F51" i="14" s="1"/>
  <c r="AO51" i="14"/>
  <c r="AL51" i="14"/>
  <c r="AM51" i="14" s="1"/>
  <c r="Z51" i="14"/>
  <c r="AA51" i="14" s="1"/>
  <c r="Q66" i="14"/>
  <c r="R66" i="14" s="1"/>
  <c r="AF30" i="14"/>
  <c r="AG30" i="14" s="1"/>
  <c r="H30" i="14"/>
  <c r="I30" i="14" s="1"/>
  <c r="T53" i="14"/>
  <c r="U53" i="14" s="1"/>
  <c r="AO53" i="14"/>
  <c r="Q53" i="14"/>
  <c r="R53" i="14" s="1"/>
  <c r="AL53" i="14"/>
  <c r="AM53" i="14" s="1"/>
  <c r="N53" i="14"/>
  <c r="O53" i="14" s="1"/>
  <c r="AC53" i="14"/>
  <c r="AD53" i="14" s="1"/>
  <c r="Z53" i="14"/>
  <c r="AA53" i="14" s="1"/>
  <c r="W53" i="14"/>
  <c r="X53" i="14" s="1"/>
  <c r="AL28" i="14"/>
  <c r="AM28" i="14" s="1"/>
  <c r="E38" i="14"/>
  <c r="F38" i="14" s="1"/>
  <c r="W44" i="14"/>
  <c r="X44" i="14" s="1"/>
  <c r="H44" i="14"/>
  <c r="I44" i="14" s="1"/>
  <c r="AI44" i="14"/>
  <c r="AJ44" i="14" s="1"/>
  <c r="E44" i="14"/>
  <c r="F44" i="14" s="1"/>
  <c r="K48" i="14"/>
  <c r="L48" i="14" s="1"/>
  <c r="Q52" i="14"/>
  <c r="R52" i="14" s="1"/>
  <c r="E57" i="14"/>
  <c r="F57" i="14" s="1"/>
  <c r="T58" i="14"/>
  <c r="U58" i="14" s="1"/>
  <c r="AI59" i="14"/>
  <c r="AJ59" i="14" s="1"/>
  <c r="Q61" i="14"/>
  <c r="R61" i="14" s="1"/>
  <c r="E26" i="14"/>
  <c r="F26" i="14" s="1"/>
  <c r="AI38" i="14"/>
  <c r="AJ38" i="14" s="1"/>
  <c r="N30" i="14"/>
  <c r="O30" i="14" s="1"/>
  <c r="N32" i="14"/>
  <c r="O32" i="14" s="1"/>
  <c r="K38" i="14"/>
  <c r="L38" i="14" s="1"/>
  <c r="H41" i="14"/>
  <c r="I41" i="14" s="1"/>
  <c r="AF42" i="14"/>
  <c r="AG42" i="14" s="1"/>
  <c r="AO44" i="14"/>
  <c r="Z46" i="14"/>
  <c r="AA46" i="14" s="1"/>
  <c r="T47" i="14"/>
  <c r="U47" i="14" s="1"/>
  <c r="N51" i="14"/>
  <c r="O51" i="14" s="1"/>
  <c r="AI54" i="14"/>
  <c r="AJ54" i="14" s="1"/>
  <c r="T66" i="14"/>
  <c r="U66" i="14" s="1"/>
  <c r="AF32" i="14"/>
  <c r="AG32" i="14" s="1"/>
  <c r="AI32" i="14"/>
  <c r="AJ32" i="14" s="1"/>
  <c r="AL41" i="14"/>
  <c r="AM41" i="14" s="1"/>
  <c r="N41" i="14"/>
  <c r="O41" i="14" s="1"/>
  <c r="Z41" i="14"/>
  <c r="AA41" i="14" s="1"/>
  <c r="W41" i="14"/>
  <c r="X41" i="14" s="1"/>
  <c r="W19" i="14"/>
  <c r="X19" i="14" s="1"/>
  <c r="AL25" i="14"/>
  <c r="AM25" i="14" s="1"/>
  <c r="N25" i="14"/>
  <c r="O25" i="14" s="1"/>
  <c r="Q25" i="14"/>
  <c r="R25" i="14" s="1"/>
  <c r="Q26" i="14"/>
  <c r="R26" i="14" s="1"/>
  <c r="AF27" i="14"/>
  <c r="AG27" i="14" s="1"/>
  <c r="Q28" i="14"/>
  <c r="R28" i="14" s="1"/>
  <c r="T30" i="14"/>
  <c r="U30" i="14" s="1"/>
  <c r="AF31" i="14"/>
  <c r="AG31" i="14" s="1"/>
  <c r="AC33" i="14"/>
  <c r="AD33" i="14" s="1"/>
  <c r="K34" i="14"/>
  <c r="L34" i="14" s="1"/>
  <c r="H36" i="14"/>
  <c r="I36" i="14" s="1"/>
  <c r="AL36" i="14"/>
  <c r="AM36" i="14" s="1"/>
  <c r="Z37" i="14"/>
  <c r="AA37" i="14" s="1"/>
  <c r="AO38" i="14"/>
  <c r="AI39" i="14"/>
  <c r="AJ39" i="14" s="1"/>
  <c r="W40" i="14"/>
  <c r="X40" i="14" s="1"/>
  <c r="K41" i="14"/>
  <c r="L41" i="14" s="1"/>
  <c r="K44" i="14"/>
  <c r="L44" i="14" s="1"/>
  <c r="AL45" i="14"/>
  <c r="AM45" i="14" s="1"/>
  <c r="Z47" i="14"/>
  <c r="AA47" i="14" s="1"/>
  <c r="N48" i="14"/>
  <c r="O48" i="14" s="1"/>
  <c r="Z50" i="14"/>
  <c r="AA50" i="14" s="1"/>
  <c r="T52" i="14"/>
  <c r="U52" i="14" s="1"/>
  <c r="AF53" i="14"/>
  <c r="AG53" i="14" s="1"/>
  <c r="Q57" i="14"/>
  <c r="R57" i="14" s="1"/>
  <c r="Z58" i="14"/>
  <c r="AA58" i="14" s="1"/>
  <c r="W64" i="14"/>
  <c r="X64" i="14" s="1"/>
  <c r="T64" i="14"/>
  <c r="U64" i="14" s="1"/>
  <c r="AO64" i="14"/>
  <c r="Q64" i="14"/>
  <c r="R64" i="14" s="1"/>
  <c r="AC64" i="14"/>
  <c r="AD64" i="14" s="1"/>
  <c r="Z64" i="14"/>
  <c r="AA64" i="14" s="1"/>
  <c r="N64" i="14"/>
  <c r="O64" i="14" s="1"/>
  <c r="K64" i="14"/>
  <c r="L64" i="14" s="1"/>
  <c r="H64" i="14"/>
  <c r="I64" i="14" s="1"/>
  <c r="AL64" i="14"/>
  <c r="AM64" i="14" s="1"/>
  <c r="E64" i="14"/>
  <c r="F64" i="14" s="1"/>
  <c r="AF64" i="14"/>
  <c r="AG64" i="14" s="1"/>
  <c r="H38" i="14"/>
  <c r="I38" i="14" s="1"/>
  <c r="Q30" i="14"/>
  <c r="R30" i="14" s="1"/>
  <c r="AF56" i="14"/>
  <c r="AG56" i="14" s="1"/>
  <c r="H56" i="14"/>
  <c r="I56" i="14" s="1"/>
  <c r="AC50" i="14"/>
  <c r="AD50" i="14" s="1"/>
  <c r="W49" i="14"/>
  <c r="X49" i="14" s="1"/>
  <c r="W55" i="14"/>
  <c r="X55" i="14" s="1"/>
  <c r="T49" i="14"/>
  <c r="U49" i="14" s="1"/>
  <c r="W50" i="14"/>
  <c r="X50" i="14" s="1"/>
  <c r="AO49" i="14"/>
  <c r="W66" i="14"/>
  <c r="X66" i="14" s="1"/>
  <c r="N66" i="14"/>
  <c r="O66" i="14" s="1"/>
  <c r="Q65" i="14"/>
  <c r="R65" i="14" s="1"/>
  <c r="K56" i="14"/>
  <c r="L56" i="14" s="1"/>
  <c r="N55" i="14"/>
  <c r="O55" i="14" s="1"/>
  <c r="K50" i="14"/>
  <c r="L50" i="14" s="1"/>
  <c r="AC34" i="14"/>
  <c r="AD34" i="14" s="1"/>
  <c r="N60" i="14"/>
  <c r="O60" i="14" s="1"/>
  <c r="AO50" i="14"/>
  <c r="AO62" i="14"/>
  <c r="K61" i="14"/>
  <c r="L61" i="14" s="1"/>
  <c r="AO56" i="14"/>
  <c r="Q49" i="14"/>
  <c r="R49" i="14" s="1"/>
  <c r="K66" i="14"/>
  <c r="L66" i="14" s="1"/>
  <c r="N65" i="14"/>
  <c r="O65" i="14" s="1"/>
  <c r="AO61" i="14"/>
  <c r="K55" i="14"/>
  <c r="L55" i="14" s="1"/>
  <c r="H50" i="14"/>
  <c r="I50" i="14" s="1"/>
  <c r="K60" i="14"/>
  <c r="L60" i="14" s="1"/>
  <c r="AO55" i="14"/>
  <c r="E50" i="14"/>
  <c r="F50" i="14" s="1"/>
  <c r="N49" i="14"/>
  <c r="O49" i="14" s="1"/>
  <c r="AO66" i="14"/>
  <c r="K65" i="14"/>
  <c r="L65" i="14" s="1"/>
  <c r="AC62" i="14"/>
  <c r="AD62" i="14" s="1"/>
  <c r="AO60" i="14"/>
  <c r="AO65" i="14"/>
  <c r="AL61" i="14"/>
  <c r="AM61" i="14" s="1"/>
  <c r="H60" i="14"/>
  <c r="I60" i="14" s="1"/>
  <c r="K49" i="14"/>
  <c r="L49" i="14" s="1"/>
  <c r="H65" i="14"/>
  <c r="I65" i="14" s="1"/>
  <c r="Z62" i="14"/>
  <c r="AA62" i="14" s="1"/>
  <c r="AI56" i="14"/>
  <c r="AJ56" i="14" s="1"/>
  <c r="AL55" i="14"/>
  <c r="AM55" i="14" s="1"/>
  <c r="AL66" i="14"/>
  <c r="AM66" i="14" s="1"/>
  <c r="W63" i="14"/>
  <c r="X63" i="14" s="1"/>
  <c r="AI61" i="14"/>
  <c r="AJ61" i="14" s="1"/>
  <c r="AL60" i="14"/>
  <c r="AM60" i="14" s="1"/>
  <c r="AL65" i="14"/>
  <c r="AM65" i="14" s="1"/>
  <c r="E65" i="14"/>
  <c r="F65" i="14" s="1"/>
  <c r="AI66" i="14"/>
  <c r="AJ66" i="14" s="1"/>
  <c r="T63" i="14"/>
  <c r="U63" i="14" s="1"/>
  <c r="W61" i="14"/>
  <c r="X61" i="14" s="1"/>
  <c r="AI65" i="14"/>
  <c r="AJ65" i="14" s="1"/>
  <c r="T62" i="14"/>
  <c r="U62" i="14" s="1"/>
  <c r="T61" i="14"/>
  <c r="U61" i="14" s="1"/>
  <c r="AF60" i="14"/>
  <c r="AG60" i="14" s="1"/>
  <c r="N61" i="14"/>
  <c r="O61" i="14" s="1"/>
  <c r="Q60" i="14"/>
  <c r="R60" i="14" s="1"/>
  <c r="AI20" i="14"/>
  <c r="AJ20" i="14" s="1"/>
  <c r="AF29" i="14"/>
  <c r="AG29" i="14" s="1"/>
  <c r="H29" i="14"/>
  <c r="I29" i="14" s="1"/>
  <c r="AI29" i="14"/>
  <c r="AJ29" i="14" s="1"/>
  <c r="Z17" i="14"/>
  <c r="AA17" i="14" s="1"/>
  <c r="AC17" i="14"/>
  <c r="AD17" i="14" s="1"/>
  <c r="H20" i="14"/>
  <c r="I20" i="14" s="1"/>
  <c r="W21" i="14"/>
  <c r="X21" i="14" s="1"/>
  <c r="AF25" i="14"/>
  <c r="AG25" i="14" s="1"/>
  <c r="T26" i="14"/>
  <c r="U26" i="14" s="1"/>
  <c r="E27" i="14"/>
  <c r="F27" i="14" s="1"/>
  <c r="E29" i="14"/>
  <c r="F29" i="14" s="1"/>
  <c r="E31" i="14"/>
  <c r="F31" i="14" s="1"/>
  <c r="Z33" i="14"/>
  <c r="AA33" i="14" s="1"/>
  <c r="Z35" i="14"/>
  <c r="AA35" i="14" s="1"/>
  <c r="N38" i="14"/>
  <c r="O38" i="14" s="1"/>
  <c r="AO42" i="14"/>
  <c r="AL42" i="14"/>
  <c r="AM42" i="14" s="1"/>
  <c r="N42" i="14"/>
  <c r="O42" i="14" s="1"/>
  <c r="H42" i="14"/>
  <c r="I42" i="14" s="1"/>
  <c r="AI42" i="14"/>
  <c r="AJ42" i="14" s="1"/>
  <c r="AF45" i="14"/>
  <c r="AG45" i="14" s="1"/>
  <c r="H45" i="14"/>
  <c r="I45" i="14" s="1"/>
  <c r="AC45" i="14"/>
  <c r="AD45" i="14" s="1"/>
  <c r="E45" i="14"/>
  <c r="F45" i="14" s="1"/>
  <c r="T45" i="14"/>
  <c r="U45" i="14" s="1"/>
  <c r="AC46" i="14"/>
  <c r="AD46" i="14" s="1"/>
  <c r="Q51" i="14"/>
  <c r="R51" i="14" s="1"/>
  <c r="AI41" i="14"/>
  <c r="AJ41" i="14" s="1"/>
  <c r="K26" i="14"/>
  <c r="L26" i="14" s="1"/>
  <c r="AL38" i="14"/>
  <c r="AM38" i="14" s="1"/>
  <c r="E41" i="14"/>
  <c r="F41" i="14" s="1"/>
  <c r="AI25" i="14"/>
  <c r="AJ25" i="14" s="1"/>
  <c r="AI27" i="14"/>
  <c r="AJ27" i="14" s="1"/>
  <c r="T28" i="14"/>
  <c r="U28" i="14" s="1"/>
  <c r="AI31" i="14"/>
  <c r="AJ31" i="14" s="1"/>
  <c r="T32" i="14"/>
  <c r="U32" i="14" s="1"/>
  <c r="AO34" i="14"/>
  <c r="AC37" i="14"/>
  <c r="AD37" i="14" s="1"/>
  <c r="AL39" i="14"/>
  <c r="AM39" i="14" s="1"/>
  <c r="Z40" i="14"/>
  <c r="AA40" i="14" s="1"/>
  <c r="N44" i="14"/>
  <c r="O44" i="14" s="1"/>
  <c r="AC47" i="14"/>
  <c r="AD47" i="14" s="1"/>
  <c r="T48" i="14"/>
  <c r="U48" i="14" s="1"/>
  <c r="H49" i="14"/>
  <c r="I49" i="14" s="1"/>
  <c r="N50" i="14"/>
  <c r="O50" i="14" s="1"/>
  <c r="W52" i="14"/>
  <c r="X52" i="14" s="1"/>
  <c r="AI53" i="14"/>
  <c r="AJ53" i="14" s="1"/>
  <c r="N56" i="14"/>
  <c r="O56" i="14" s="1"/>
  <c r="T57" i="14"/>
  <c r="U57" i="14" s="1"/>
  <c r="Z60" i="14"/>
  <c r="AA60" i="14" s="1"/>
  <c r="T40" i="14"/>
  <c r="U40" i="14" s="1"/>
  <c r="AO32" i="14"/>
  <c r="K20" i="14"/>
  <c r="L20" i="14" s="1"/>
  <c r="W26" i="14"/>
  <c r="X26" i="14" s="1"/>
  <c r="K29" i="14"/>
  <c r="L29" i="14" s="1"/>
  <c r="H31" i="14"/>
  <c r="I31" i="14" s="1"/>
  <c r="AL31" i="14"/>
  <c r="AM31" i="14" s="1"/>
  <c r="E33" i="14"/>
  <c r="F33" i="14" s="1"/>
  <c r="N36" i="14"/>
  <c r="O36" i="14" s="1"/>
  <c r="H39" i="14"/>
  <c r="I39" i="14" s="1"/>
  <c r="Q41" i="14"/>
  <c r="R41" i="14" s="1"/>
  <c r="E42" i="14"/>
  <c r="F42" i="14" s="1"/>
  <c r="AO45" i="14"/>
  <c r="W48" i="14"/>
  <c r="X48" i="14" s="1"/>
  <c r="T51" i="14"/>
  <c r="U51" i="14" s="1"/>
  <c r="Z52" i="14"/>
  <c r="AA52" i="14" s="1"/>
  <c r="E60" i="14"/>
  <c r="F60" i="14" s="1"/>
  <c r="K40" i="14"/>
  <c r="L40" i="14" s="1"/>
  <c r="W27" i="14"/>
  <c r="X27" i="14" s="1"/>
  <c r="AO27" i="14"/>
  <c r="AL27" i="14"/>
  <c r="AM27" i="14" s="1"/>
  <c r="K27" i="14"/>
  <c r="L27" i="14" s="1"/>
  <c r="AF33" i="14"/>
  <c r="AG33" i="14" s="1"/>
  <c r="H17" i="14"/>
  <c r="I17" i="14" s="1"/>
  <c r="AI19" i="14"/>
  <c r="AJ19" i="14" s="1"/>
  <c r="K19" i="14"/>
  <c r="L19" i="14" s="1"/>
  <c r="AO20" i="14"/>
  <c r="AI33" i="14"/>
  <c r="AJ33" i="14" s="1"/>
  <c r="AI35" i="14"/>
  <c r="AJ35" i="14" s="1"/>
  <c r="K35" i="14"/>
  <c r="L35" i="14" s="1"/>
  <c r="N35" i="14"/>
  <c r="O35" i="14" s="1"/>
  <c r="AF35" i="14"/>
  <c r="AG35" i="14" s="1"/>
  <c r="Q36" i="14"/>
  <c r="R36" i="14" s="1"/>
  <c r="K45" i="14"/>
  <c r="L45" i="14" s="1"/>
  <c r="AO46" i="14"/>
  <c r="AF47" i="14"/>
  <c r="AG47" i="14" s="1"/>
  <c r="W54" i="14"/>
  <c r="X54" i="14" s="1"/>
  <c r="T54" i="14"/>
  <c r="U54" i="14" s="1"/>
  <c r="AO54" i="14"/>
  <c r="Q54" i="14"/>
  <c r="R54" i="14" s="1"/>
  <c r="Z54" i="14"/>
  <c r="AA54" i="14" s="1"/>
  <c r="N54" i="14"/>
  <c r="O54" i="14" s="1"/>
  <c r="K54" i="14"/>
  <c r="L54" i="14" s="1"/>
  <c r="AC55" i="14"/>
  <c r="AD55" i="14" s="1"/>
  <c r="Q56" i="14"/>
  <c r="R56" i="14" s="1"/>
  <c r="W57" i="14"/>
  <c r="X57" i="14" s="1"/>
  <c r="W59" i="14"/>
  <c r="X59" i="14" s="1"/>
  <c r="T59" i="14"/>
  <c r="U59" i="14" s="1"/>
  <c r="AO59" i="14"/>
  <c r="Q59" i="14"/>
  <c r="R59" i="14" s="1"/>
  <c r="AC59" i="14"/>
  <c r="AD59" i="14" s="1"/>
  <c r="Z59" i="14"/>
  <c r="AA59" i="14" s="1"/>
  <c r="K59" i="14"/>
  <c r="L59" i="14" s="1"/>
  <c r="AI64" i="14"/>
  <c r="AJ64" i="14" s="1"/>
  <c r="Q32" i="14"/>
  <c r="R32" i="14" s="1"/>
  <c r="AL32" i="14"/>
  <c r="AM32" i="14" s="1"/>
  <c r="K32" i="14"/>
  <c r="L32" i="14" s="1"/>
  <c r="E30" i="14"/>
  <c r="F30" i="14" s="1"/>
  <c r="AO30" i="14"/>
  <c r="N28" i="14"/>
  <c r="O28" i="14" s="1"/>
  <c r="AO28" i="14"/>
  <c r="E25" i="14"/>
  <c r="F25" i="14" s="1"/>
  <c r="AL29" i="14"/>
  <c r="AM29" i="14" s="1"/>
  <c r="W30" i="14"/>
  <c r="X30" i="14" s="1"/>
  <c r="N34" i="14"/>
  <c r="O34" i="14" s="1"/>
  <c r="AO36" i="14"/>
  <c r="AI17" i="14"/>
  <c r="AJ17" i="14" s="1"/>
  <c r="AC19" i="14"/>
  <c r="AD19" i="14" s="1"/>
  <c r="AC21" i="14"/>
  <c r="AD21" i="14" s="1"/>
  <c r="H25" i="14"/>
  <c r="I25" i="14" s="1"/>
  <c r="Z28" i="14"/>
  <c r="AA28" i="14" s="1"/>
  <c r="Z30" i="14"/>
  <c r="AA30" i="14" s="1"/>
  <c r="Q34" i="14"/>
  <c r="R34" i="14" s="1"/>
  <c r="T37" i="14"/>
  <c r="U37" i="14" s="1"/>
  <c r="AI37" i="14"/>
  <c r="AJ37" i="14" s="1"/>
  <c r="H37" i="14"/>
  <c r="I37" i="14" s="1"/>
  <c r="AF37" i="14"/>
  <c r="AG37" i="14" s="1"/>
  <c r="W38" i="14"/>
  <c r="X38" i="14" s="1"/>
  <c r="K42" i="14"/>
  <c r="L42" i="14" s="1"/>
  <c r="Q44" i="14"/>
  <c r="R44" i="14" s="1"/>
  <c r="Q50" i="14"/>
  <c r="R50" i="14" s="1"/>
  <c r="N20" i="14"/>
  <c r="O20" i="14" s="1"/>
  <c r="T21" i="14"/>
  <c r="U21" i="14" s="1"/>
  <c r="K25" i="14"/>
  <c r="L25" i="14" s="1"/>
  <c r="Z26" i="14"/>
  <c r="AA26" i="14" s="1"/>
  <c r="AC28" i="14"/>
  <c r="AD28" i="14" s="1"/>
  <c r="N29" i="14"/>
  <c r="O29" i="14" s="1"/>
  <c r="AO29" i="14"/>
  <c r="K31" i="14"/>
  <c r="L31" i="14" s="1"/>
  <c r="Z32" i="14"/>
  <c r="AA32" i="14" s="1"/>
  <c r="H33" i="14"/>
  <c r="I33" i="14" s="1"/>
  <c r="Z38" i="14"/>
  <c r="AA38" i="14" s="1"/>
  <c r="K39" i="14"/>
  <c r="L39" i="14" s="1"/>
  <c r="AO39" i="14"/>
  <c r="AF40" i="14"/>
  <c r="AG40" i="14" s="1"/>
  <c r="T41" i="14"/>
  <c r="U41" i="14" s="1"/>
  <c r="AF46" i="14"/>
  <c r="AG46" i="14" s="1"/>
  <c r="H46" i="14"/>
  <c r="I46" i="14" s="1"/>
  <c r="AL46" i="14"/>
  <c r="AM46" i="14" s="1"/>
  <c r="E46" i="14"/>
  <c r="F46" i="14" s="1"/>
  <c r="AI46" i="14"/>
  <c r="AJ46" i="14" s="1"/>
  <c r="Z48" i="14"/>
  <c r="AA48" i="14" s="1"/>
  <c r="W51" i="14"/>
  <c r="X51" i="14" s="1"/>
  <c r="AO52" i="14"/>
  <c r="H55" i="14"/>
  <c r="I55" i="14" s="1"/>
  <c r="AO63" i="14"/>
  <c r="Q63" i="14"/>
  <c r="R63" i="14" s="1"/>
  <c r="AL63" i="14"/>
  <c r="AM63" i="14" s="1"/>
  <c r="N63" i="14"/>
  <c r="O63" i="14" s="1"/>
  <c r="AI63" i="14"/>
  <c r="AJ63" i="14" s="1"/>
  <c r="K63" i="14"/>
  <c r="L63" i="14" s="1"/>
  <c r="H63" i="14"/>
  <c r="I63" i="14" s="1"/>
  <c r="Z65" i="14"/>
  <c r="AA65" i="14" s="1"/>
  <c r="Z63" i="14"/>
  <c r="AA63" i="14" s="1"/>
  <c r="AF66" i="14"/>
  <c r="AG66" i="14" s="1"/>
  <c r="AF61" i="14"/>
  <c r="AG61" i="14" s="1"/>
  <c r="AC63" i="14"/>
  <c r="AD63" i="14" s="1"/>
  <c r="AC39" i="14"/>
  <c r="AD39" i="14" s="1"/>
  <c r="E39" i="14"/>
  <c r="F39" i="14" s="1"/>
  <c r="AC56" i="14"/>
  <c r="AD56" i="14" s="1"/>
  <c r="AF63" i="14"/>
  <c r="AG63" i="14" s="1"/>
  <c r="T20" i="14"/>
  <c r="U20" i="14" s="1"/>
  <c r="AC20" i="14"/>
  <c r="AD20" i="14" s="1"/>
  <c r="Q31" i="14"/>
  <c r="R31" i="14" s="1"/>
  <c r="AC31" i="14"/>
  <c r="AD31" i="14" s="1"/>
  <c r="Z34" i="14"/>
  <c r="AA34" i="14" s="1"/>
  <c r="AF39" i="14"/>
  <c r="AG39" i="14" s="1"/>
  <c r="AL62" i="14"/>
  <c r="AM62" i="14" s="1"/>
  <c r="N62" i="14"/>
  <c r="O62" i="14" s="1"/>
  <c r="AI62" i="14"/>
  <c r="AJ62" i="14" s="1"/>
  <c r="K62" i="14"/>
  <c r="L62" i="14" s="1"/>
  <c r="AF62" i="14"/>
  <c r="AG62" i="14" s="1"/>
  <c r="H62" i="14"/>
  <c r="I62" i="14" s="1"/>
  <c r="Z56" i="14"/>
  <c r="AA56" i="14" s="1"/>
  <c r="T60" i="14"/>
  <c r="U60" i="14" s="1"/>
  <c r="T65" i="14"/>
  <c r="U65" i="14" s="1"/>
  <c r="Z61" i="14"/>
  <c r="AA61" i="14" s="1"/>
  <c r="Z66" i="14"/>
  <c r="AA66" i="14" s="1"/>
  <c r="E56" i="14"/>
  <c r="F56" i="14" s="1"/>
  <c r="W60" i="14"/>
  <c r="X60" i="14" s="1"/>
  <c r="W65" i="14"/>
  <c r="X65" i="14" s="1"/>
  <c r="Z55" i="14"/>
  <c r="AA55" i="14" s="1"/>
  <c r="E61" i="14"/>
  <c r="F61" i="14" s="1"/>
  <c r="AC61" i="14"/>
  <c r="AD61" i="14" s="1"/>
  <c r="E66" i="14"/>
  <c r="F66" i="14" s="1"/>
  <c r="AC66" i="14"/>
  <c r="AD66" i="14" s="1"/>
  <c r="E55" i="14"/>
  <c r="F55" i="14" s="1"/>
  <c r="H61" i="14"/>
  <c r="I61" i="14" s="1"/>
  <c r="H66" i="14"/>
  <c r="I66" i="14" s="1"/>
  <c r="L17" i="13"/>
  <c r="AJ17" i="13"/>
  <c r="I17" i="13"/>
  <c r="AD17" i="13"/>
  <c r="F17" i="13"/>
  <c r="AM17" i="13"/>
  <c r="AG17" i="13"/>
  <c r="AA17" i="13"/>
  <c r="X17" i="13"/>
  <c r="Q19" i="13"/>
  <c r="R19" i="13" s="1"/>
  <c r="R17" i="13"/>
  <c r="O17" i="13"/>
  <c r="U17" i="13"/>
  <c r="Z19" i="13"/>
  <c r="AA19" i="13" s="1"/>
  <c r="W19" i="13"/>
  <c r="X19" i="13" s="1"/>
  <c r="T19" i="13"/>
  <c r="U19" i="13" s="1"/>
  <c r="AO19" i="13"/>
  <c r="AL19" i="13"/>
  <c r="AM19" i="13" s="1"/>
  <c r="K19" i="13"/>
  <c r="L19" i="13" s="1"/>
  <c r="H19" i="13"/>
  <c r="I19" i="13" s="1"/>
  <c r="E19" i="13"/>
  <c r="F19" i="13" s="1"/>
  <c r="N19" i="13"/>
  <c r="O19" i="13" s="1"/>
  <c r="AF19" i="13"/>
  <c r="AG19" i="13" s="1"/>
  <c r="AI19" i="13"/>
  <c r="AJ19" i="13" s="1"/>
  <c r="N21" i="13"/>
  <c r="O21" i="13" s="1"/>
  <c r="AL21" i="13"/>
  <c r="AM21" i="13" s="1"/>
  <c r="AI21" i="13"/>
  <c r="AJ21" i="13" s="1"/>
  <c r="Z21" i="13"/>
  <c r="AA21" i="13" s="1"/>
  <c r="W21" i="13"/>
  <c r="X21" i="13" s="1"/>
  <c r="T21" i="13"/>
  <c r="U21" i="13" s="1"/>
  <c r="AF20" i="13"/>
  <c r="AG20" i="13" s="1"/>
  <c r="E20" i="13"/>
  <c r="F20" i="13" s="1"/>
  <c r="AL20" i="13"/>
  <c r="AM20" i="13" s="1"/>
  <c r="T20" i="13"/>
  <c r="U20" i="13" s="1"/>
  <c r="H20" i="13"/>
  <c r="I20" i="13" s="1"/>
  <c r="E20" i="12"/>
  <c r="F20" i="12" s="1"/>
  <c r="AF20" i="12"/>
  <c r="AG20" i="12" s="1"/>
  <c r="AI20" i="12"/>
  <c r="AJ20" i="12" s="1"/>
  <c r="Z19" i="12"/>
  <c r="AA19" i="12" s="1"/>
  <c r="K20" i="12"/>
  <c r="L20" i="12" s="1"/>
  <c r="W21" i="12"/>
  <c r="X21" i="12" s="1"/>
  <c r="AL20" i="12"/>
  <c r="AM20" i="12" s="1"/>
  <c r="Z21" i="12"/>
  <c r="AA21" i="12" s="1"/>
  <c r="AC19" i="12"/>
  <c r="AD19" i="12" s="1"/>
  <c r="AC17" i="12"/>
  <c r="AD17" i="12" s="1"/>
  <c r="AF17" i="12"/>
  <c r="AG17" i="12" s="1"/>
  <c r="E21" i="12"/>
  <c r="F21" i="12" s="1"/>
  <c r="Z17" i="12"/>
  <c r="AA17" i="12" s="1"/>
  <c r="AF21" i="12"/>
  <c r="AG21" i="12" s="1"/>
  <c r="Q20" i="12"/>
  <c r="R20" i="12" s="1"/>
  <c r="AI21" i="12"/>
  <c r="AJ21" i="12" s="1"/>
  <c r="H20" i="12"/>
  <c r="I20" i="12" s="1"/>
  <c r="AC21" i="12"/>
  <c r="AD21" i="12" s="1"/>
  <c r="W17" i="12"/>
  <c r="X17" i="12" s="1"/>
  <c r="N20" i="12"/>
  <c r="O20" i="12" s="1"/>
  <c r="AO20" i="12"/>
  <c r="AL19" i="12"/>
  <c r="AM19" i="12" s="1"/>
  <c r="K19" i="12"/>
  <c r="L19" i="12" s="1"/>
  <c r="AF19" i="12"/>
  <c r="AG19" i="12" s="1"/>
  <c r="AI17" i="12"/>
  <c r="AJ17" i="12" s="1"/>
  <c r="E19" i="12"/>
  <c r="F19" i="12" s="1"/>
  <c r="W20" i="12"/>
  <c r="X20" i="12" s="1"/>
  <c r="H17" i="12"/>
  <c r="I17" i="12" s="1"/>
  <c r="AI19" i="12"/>
  <c r="AJ19" i="12" s="1"/>
  <c r="H21" i="12"/>
  <c r="I21" i="12" s="1"/>
  <c r="AP72" i="11"/>
  <c r="AP71" i="11"/>
  <c r="AN66" i="11"/>
  <c r="B66" i="11"/>
  <c r="AN65" i="11"/>
  <c r="B65" i="11"/>
  <c r="AN64" i="11"/>
  <c r="B64" i="11"/>
  <c r="AN63" i="11"/>
  <c r="B63" i="11"/>
  <c r="AN62" i="11"/>
  <c r="B62" i="11"/>
  <c r="AN61" i="11"/>
  <c r="B61" i="11"/>
  <c r="AN60" i="11"/>
  <c r="B60" i="11"/>
  <c r="AN59" i="11"/>
  <c r="B59" i="11"/>
  <c r="AN58" i="11"/>
  <c r="B58" i="11"/>
  <c r="AN57" i="11"/>
  <c r="B57" i="11"/>
  <c r="AN56" i="11"/>
  <c r="B56" i="11"/>
  <c r="AN55" i="11"/>
  <c r="B55" i="11"/>
  <c r="AN54" i="11"/>
  <c r="B54" i="11"/>
  <c r="AN53" i="11"/>
  <c r="B53" i="11"/>
  <c r="AN52" i="11"/>
  <c r="B52" i="11"/>
  <c r="AN51" i="11"/>
  <c r="B51" i="11"/>
  <c r="AN50" i="11"/>
  <c r="B50" i="11"/>
  <c r="AN49" i="11"/>
  <c r="B49" i="11"/>
  <c r="AN48" i="11"/>
  <c r="B48" i="11"/>
  <c r="AN47" i="11"/>
  <c r="B47" i="11"/>
  <c r="AN46" i="11"/>
  <c r="B46" i="11"/>
  <c r="AN45" i="11"/>
  <c r="B45" i="11"/>
  <c r="AN44" i="11"/>
  <c r="B44" i="11"/>
  <c r="AN42" i="11"/>
  <c r="B42" i="11"/>
  <c r="AN41" i="11"/>
  <c r="B41" i="11"/>
  <c r="AN40" i="11"/>
  <c r="B40" i="11"/>
  <c r="AN39" i="11"/>
  <c r="B39" i="11"/>
  <c r="AN38" i="11"/>
  <c r="B38" i="11"/>
  <c r="AN37" i="11"/>
  <c r="B37" i="11"/>
  <c r="AN36" i="11"/>
  <c r="B36" i="11"/>
  <c r="AN35" i="11"/>
  <c r="B35" i="11"/>
  <c r="AN34" i="11"/>
  <c r="B34" i="11"/>
  <c r="AN33" i="11"/>
  <c r="B33" i="11"/>
  <c r="AN32" i="11"/>
  <c r="B32" i="11"/>
  <c r="AN31" i="11"/>
  <c r="B31" i="11"/>
  <c r="AN30" i="11"/>
  <c r="B30" i="11"/>
  <c r="AN29" i="11"/>
  <c r="B29" i="11"/>
  <c r="AN28" i="11"/>
  <c r="B28" i="11"/>
  <c r="AN27" i="11"/>
  <c r="B27" i="11"/>
  <c r="AN26" i="11"/>
  <c r="B26" i="11"/>
  <c r="AN25" i="11"/>
  <c r="B25" i="11"/>
  <c r="AN21" i="11"/>
  <c r="B21" i="11"/>
  <c r="AN20" i="11"/>
  <c r="B20" i="11"/>
  <c r="AN19" i="11"/>
  <c r="B19" i="11"/>
  <c r="AN18" i="11"/>
  <c r="B18" i="11"/>
  <c r="AN17" i="11"/>
  <c r="B17" i="11"/>
  <c r="C6" i="11"/>
  <c r="D2" i="11"/>
  <c r="AP24" i="13" l="1"/>
  <c r="C24" i="13" s="1"/>
  <c r="AP23" i="15"/>
  <c r="C23" i="15" s="1"/>
  <c r="AP23" i="14"/>
  <c r="C23" i="14" s="1"/>
  <c r="AP24" i="14"/>
  <c r="C24" i="14" s="1"/>
  <c r="AP23" i="13"/>
  <c r="C23" i="13" s="1"/>
  <c r="AC23" i="11"/>
  <c r="AD23" i="11" s="1"/>
  <c r="K23" i="11"/>
  <c r="L23" i="11" s="1"/>
  <c r="AI23" i="11"/>
  <c r="AJ23" i="11" s="1"/>
  <c r="T23" i="11"/>
  <c r="U23" i="11" s="1"/>
  <c r="AL24" i="11"/>
  <c r="AM24" i="11" s="1"/>
  <c r="H24" i="11"/>
  <c r="I24" i="11" s="1"/>
  <c r="N24" i="11"/>
  <c r="O24" i="11" s="1"/>
  <c r="W24" i="11"/>
  <c r="X24" i="11" s="1"/>
  <c r="T24" i="11"/>
  <c r="U24" i="11" s="1"/>
  <c r="AF24" i="11"/>
  <c r="AG24" i="11" s="1"/>
  <c r="AF23" i="11"/>
  <c r="AG23" i="11" s="1"/>
  <c r="E23" i="11"/>
  <c r="F23" i="11" s="1"/>
  <c r="E24" i="11"/>
  <c r="F24" i="11" s="1"/>
  <c r="H23" i="11"/>
  <c r="I23" i="11" s="1"/>
  <c r="AC24" i="11"/>
  <c r="AD24" i="11" s="1"/>
  <c r="W23" i="11"/>
  <c r="X23" i="11" s="1"/>
  <c r="K24" i="11"/>
  <c r="L24" i="11" s="1"/>
  <c r="AL23" i="11"/>
  <c r="AM23" i="11" s="1"/>
  <c r="AO24" i="11"/>
  <c r="AO23" i="11"/>
  <c r="Z23" i="11"/>
  <c r="AA23" i="11" s="1"/>
  <c r="N23" i="11"/>
  <c r="O23" i="11" s="1"/>
  <c r="AI24" i="11"/>
  <c r="AJ24" i="11" s="1"/>
  <c r="Z24" i="11"/>
  <c r="AA24" i="11" s="1"/>
  <c r="Q24" i="11"/>
  <c r="R24" i="11" s="1"/>
  <c r="Q23" i="11"/>
  <c r="R23" i="11" s="1"/>
  <c r="AP24" i="15"/>
  <c r="C24" i="15" s="1"/>
  <c r="AP24" i="12"/>
  <c r="C24" i="12" s="1"/>
  <c r="AP23" i="12"/>
  <c r="C23" i="12" s="1"/>
  <c r="K27" i="11"/>
  <c r="L27" i="11" s="1"/>
  <c r="E62" i="11"/>
  <c r="F62" i="11" s="1"/>
  <c r="AO66" i="11"/>
  <c r="W57" i="11"/>
  <c r="X57" i="11" s="1"/>
  <c r="E50" i="11"/>
  <c r="F50" i="11" s="1"/>
  <c r="AC58" i="11"/>
  <c r="AD58" i="11" s="1"/>
  <c r="E65" i="11"/>
  <c r="F65" i="11" s="1"/>
  <c r="Z58" i="11"/>
  <c r="AA58" i="11" s="1"/>
  <c r="E59" i="11"/>
  <c r="F59" i="11" s="1"/>
  <c r="AC44" i="11"/>
  <c r="AD44" i="11" s="1"/>
  <c r="AC35" i="11"/>
  <c r="AD35" i="11" s="1"/>
  <c r="Q52" i="11"/>
  <c r="R52" i="11" s="1"/>
  <c r="K60" i="11"/>
  <c r="L60" i="11" s="1"/>
  <c r="Z62" i="11"/>
  <c r="AA62" i="11" s="1"/>
  <c r="T29" i="11"/>
  <c r="U29" i="11" s="1"/>
  <c r="N38" i="11"/>
  <c r="O38" i="11" s="1"/>
  <c r="AF47" i="11"/>
  <c r="AG47" i="11" s="1"/>
  <c r="AL61" i="11"/>
  <c r="AM61" i="11" s="1"/>
  <c r="K46" i="11"/>
  <c r="L46" i="11" s="1"/>
  <c r="Z31" i="11"/>
  <c r="AA31" i="11" s="1"/>
  <c r="AL39" i="11"/>
  <c r="AM39" i="11" s="1"/>
  <c r="H55" i="11"/>
  <c r="I55" i="11" s="1"/>
  <c r="N32" i="11"/>
  <c r="O32" i="11" s="1"/>
  <c r="AL56" i="11"/>
  <c r="AM56" i="11" s="1"/>
  <c r="AC63" i="11"/>
  <c r="AD63" i="11" s="1"/>
  <c r="AF25" i="11"/>
  <c r="AG25" i="11" s="1"/>
  <c r="N66" i="11"/>
  <c r="O66" i="11" s="1"/>
  <c r="K50" i="11"/>
  <c r="L50" i="11" s="1"/>
  <c r="Z19" i="11"/>
  <c r="AA19" i="11" s="1"/>
  <c r="E45" i="11"/>
  <c r="F45" i="11" s="1"/>
  <c r="AI32" i="11"/>
  <c r="AJ32" i="11" s="1"/>
  <c r="AO54" i="11"/>
  <c r="AP20" i="13"/>
  <c r="C20" i="13" s="1"/>
  <c r="AP21" i="15"/>
  <c r="C21" i="15" s="1"/>
  <c r="AO31" i="11"/>
  <c r="T44" i="11"/>
  <c r="U44" i="11" s="1"/>
  <c r="W26" i="11"/>
  <c r="X26" i="11" s="1"/>
  <c r="AC30" i="11"/>
  <c r="AD30" i="11" s="1"/>
  <c r="Z41" i="11"/>
  <c r="AA41" i="11" s="1"/>
  <c r="AI53" i="11"/>
  <c r="AJ53" i="11" s="1"/>
  <c r="Z57" i="11"/>
  <c r="AA57" i="11" s="1"/>
  <c r="AO65" i="11"/>
  <c r="AI17" i="11"/>
  <c r="AJ17" i="11" s="1"/>
  <c r="AI21" i="11"/>
  <c r="AJ21" i="11" s="1"/>
  <c r="H25" i="11"/>
  <c r="I25" i="11" s="1"/>
  <c r="Z26" i="11"/>
  <c r="AA26" i="11" s="1"/>
  <c r="AC28" i="11"/>
  <c r="AD28" i="11" s="1"/>
  <c r="AF30" i="11"/>
  <c r="AG30" i="11" s="1"/>
  <c r="W32" i="11"/>
  <c r="X32" i="11" s="1"/>
  <c r="Q33" i="11"/>
  <c r="R33" i="11" s="1"/>
  <c r="W35" i="11"/>
  <c r="X35" i="11" s="1"/>
  <c r="Q36" i="11"/>
  <c r="R36" i="11" s="1"/>
  <c r="N39" i="11"/>
  <c r="O39" i="11" s="1"/>
  <c r="AC41" i="11"/>
  <c r="AD41" i="11" s="1"/>
  <c r="AI42" i="11"/>
  <c r="AJ42" i="11" s="1"/>
  <c r="N45" i="11"/>
  <c r="O45" i="11" s="1"/>
  <c r="AL46" i="11"/>
  <c r="AM46" i="11" s="1"/>
  <c r="T48" i="11"/>
  <c r="U48" i="11" s="1"/>
  <c r="AC49" i="11"/>
  <c r="AD49" i="11" s="1"/>
  <c r="AO50" i="11"/>
  <c r="AL53" i="11"/>
  <c r="AM53" i="11" s="1"/>
  <c r="AO55" i="11"/>
  <c r="N59" i="11"/>
  <c r="O59" i="11" s="1"/>
  <c r="AF61" i="11"/>
  <c r="AG61" i="11" s="1"/>
  <c r="AC62" i="11"/>
  <c r="AD62" i="11" s="1"/>
  <c r="K64" i="11"/>
  <c r="L64" i="11" s="1"/>
  <c r="AF66" i="11"/>
  <c r="AG66" i="11" s="1"/>
  <c r="Q21" i="11"/>
  <c r="R21" i="11" s="1"/>
  <c r="K25" i="11"/>
  <c r="L25" i="11" s="1"/>
  <c r="AC26" i="11"/>
  <c r="AD26" i="11" s="1"/>
  <c r="AF28" i="11"/>
  <c r="AG28" i="11" s="1"/>
  <c r="T33" i="11"/>
  <c r="U33" i="11" s="1"/>
  <c r="E35" i="11"/>
  <c r="F35" i="11" s="1"/>
  <c r="T36" i="11"/>
  <c r="U36" i="11" s="1"/>
  <c r="Q39" i="11"/>
  <c r="R39" i="11" s="1"/>
  <c r="AF41" i="11"/>
  <c r="AG41" i="11" s="1"/>
  <c r="AL42" i="11"/>
  <c r="AM42" i="11" s="1"/>
  <c r="Q45" i="11"/>
  <c r="R45" i="11" s="1"/>
  <c r="W48" i="11"/>
  <c r="X48" i="11" s="1"/>
  <c r="AC56" i="11"/>
  <c r="AD56" i="11" s="1"/>
  <c r="AC57" i="11"/>
  <c r="AD57" i="11" s="1"/>
  <c r="Z59" i="11"/>
  <c r="AA59" i="11" s="1"/>
  <c r="K61" i="11"/>
  <c r="L61" i="11" s="1"/>
  <c r="N64" i="11"/>
  <c r="O64" i="11" s="1"/>
  <c r="K66" i="11"/>
  <c r="L66" i="11" s="1"/>
  <c r="AP27" i="14"/>
  <c r="C27" i="14" s="1"/>
  <c r="U67" i="14"/>
  <c r="AP20" i="15"/>
  <c r="C20" i="15" s="1"/>
  <c r="Q25" i="11"/>
  <c r="R25" i="11" s="1"/>
  <c r="W36" i="11"/>
  <c r="X36" i="11" s="1"/>
  <c r="AC45" i="11"/>
  <c r="AD45" i="11" s="1"/>
  <c r="AL26" i="11"/>
  <c r="AM26" i="11" s="1"/>
  <c r="Z32" i="11"/>
  <c r="AA32" i="11" s="1"/>
  <c r="AF49" i="11"/>
  <c r="AG49" i="11" s="1"/>
  <c r="AL59" i="11"/>
  <c r="AM59" i="11" s="1"/>
  <c r="Z17" i="11"/>
  <c r="AA17" i="11" s="1"/>
  <c r="W21" i="11"/>
  <c r="X21" i="11" s="1"/>
  <c r="T25" i="11"/>
  <c r="U25" i="11" s="1"/>
  <c r="AL29" i="11"/>
  <c r="AM29" i="11" s="1"/>
  <c r="N31" i="11"/>
  <c r="O31" i="11" s="1"/>
  <c r="AC32" i="11"/>
  <c r="AD32" i="11" s="1"/>
  <c r="N35" i="11"/>
  <c r="O35" i="11" s="1"/>
  <c r="Z36" i="11"/>
  <c r="AA36" i="11" s="1"/>
  <c r="W39" i="11"/>
  <c r="X39" i="11" s="1"/>
  <c r="Z42" i="11"/>
  <c r="AA42" i="11" s="1"/>
  <c r="AL45" i="11"/>
  <c r="AM45" i="11" s="1"/>
  <c r="AI47" i="11"/>
  <c r="AJ47" i="11" s="1"/>
  <c r="AI48" i="11"/>
  <c r="AJ48" i="11" s="1"/>
  <c r="AF54" i="11"/>
  <c r="AG54" i="11" s="1"/>
  <c r="T56" i="11"/>
  <c r="U56" i="11" s="1"/>
  <c r="T21" i="11"/>
  <c r="U21" i="11" s="1"/>
  <c r="W33" i="11"/>
  <c r="X33" i="11" s="1"/>
  <c r="AO46" i="11"/>
  <c r="AL51" i="11"/>
  <c r="AM51" i="11" s="1"/>
  <c r="H56" i="11"/>
  <c r="I56" i="11" s="1"/>
  <c r="Z64" i="11"/>
  <c r="AA64" i="11" s="1"/>
  <c r="E17" i="11"/>
  <c r="F17" i="11" s="1"/>
  <c r="Q35" i="11"/>
  <c r="R35" i="11" s="1"/>
  <c r="Z39" i="11"/>
  <c r="AA39" i="11" s="1"/>
  <c r="E44" i="11"/>
  <c r="F44" i="11" s="1"/>
  <c r="Z60" i="11"/>
  <c r="AA60" i="11" s="1"/>
  <c r="AD67" i="14"/>
  <c r="AP36" i="14"/>
  <c r="C36" i="14" s="1"/>
  <c r="AL17" i="11"/>
  <c r="AM17" i="11" s="1"/>
  <c r="T39" i="11"/>
  <c r="U39" i="11" s="1"/>
  <c r="T61" i="11"/>
  <c r="U61" i="11" s="1"/>
  <c r="W66" i="11"/>
  <c r="X66" i="11" s="1"/>
  <c r="AC27" i="11"/>
  <c r="AD27" i="11" s="1"/>
  <c r="AC33" i="11"/>
  <c r="AD33" i="11" s="1"/>
  <c r="E42" i="11"/>
  <c r="F42" i="11" s="1"/>
  <c r="W47" i="11"/>
  <c r="X47" i="11" s="1"/>
  <c r="AC52" i="11"/>
  <c r="AD52" i="11" s="1"/>
  <c r="W56" i="11"/>
  <c r="X56" i="11" s="1"/>
  <c r="W61" i="11"/>
  <c r="X61" i="11" s="1"/>
  <c r="AL64" i="11"/>
  <c r="AM64" i="11" s="1"/>
  <c r="H17" i="11"/>
  <c r="I17" i="11" s="1"/>
  <c r="N29" i="11"/>
  <c r="O29" i="11" s="1"/>
  <c r="AC31" i="11"/>
  <c r="AD31" i="11" s="1"/>
  <c r="AF32" i="11"/>
  <c r="AG32" i="11" s="1"/>
  <c r="T35" i="11"/>
  <c r="U35" i="11" s="1"/>
  <c r="AF37" i="11"/>
  <c r="AG37" i="11" s="1"/>
  <c r="Z47" i="11"/>
  <c r="AA47" i="11" s="1"/>
  <c r="AL48" i="11"/>
  <c r="AM48" i="11" s="1"/>
  <c r="E52" i="11"/>
  <c r="F52" i="11" s="1"/>
  <c r="T63" i="11"/>
  <c r="U63" i="11" s="1"/>
  <c r="AL66" i="11"/>
  <c r="AM66" i="11" s="1"/>
  <c r="AP20" i="14"/>
  <c r="C20" i="14" s="1"/>
  <c r="AP34" i="14"/>
  <c r="C34" i="14" s="1"/>
  <c r="AP19" i="15"/>
  <c r="C19" i="15" s="1"/>
  <c r="H35" i="11"/>
  <c r="I35" i="11" s="1"/>
  <c r="AF48" i="11"/>
  <c r="AG48" i="11" s="1"/>
  <c r="AO62" i="11"/>
  <c r="AO17" i="11"/>
  <c r="Z21" i="11"/>
  <c r="AA21" i="11" s="1"/>
  <c r="K29" i="11"/>
  <c r="L29" i="11" s="1"/>
  <c r="Z50" i="11"/>
  <c r="AA50" i="11" s="1"/>
  <c r="H58" i="11"/>
  <c r="I58" i="11" s="1"/>
  <c r="H63" i="11"/>
  <c r="I63" i="11" s="1"/>
  <c r="AI66" i="11"/>
  <c r="AJ66" i="11" s="1"/>
  <c r="AC21" i="11"/>
  <c r="AD21" i="11" s="1"/>
  <c r="W25" i="11"/>
  <c r="X25" i="11" s="1"/>
  <c r="E27" i="11"/>
  <c r="F27" i="11" s="1"/>
  <c r="AF33" i="11"/>
  <c r="AG33" i="11" s="1"/>
  <c r="AF39" i="11"/>
  <c r="AG39" i="11" s="1"/>
  <c r="K44" i="11"/>
  <c r="L44" i="11" s="1"/>
  <c r="AO45" i="11"/>
  <c r="T58" i="11"/>
  <c r="U58" i="11" s="1"/>
  <c r="E60" i="11"/>
  <c r="F60" i="11" s="1"/>
  <c r="K17" i="11"/>
  <c r="L17" i="11" s="1"/>
  <c r="AC25" i="11"/>
  <c r="AD25" i="11" s="1"/>
  <c r="H27" i="11"/>
  <c r="I27" i="11" s="1"/>
  <c r="Q29" i="11"/>
  <c r="R29" i="11" s="1"/>
  <c r="AI33" i="11"/>
  <c r="AJ33" i="11" s="1"/>
  <c r="Z35" i="11"/>
  <c r="AA35" i="11" s="1"/>
  <c r="AI39" i="11"/>
  <c r="AJ39" i="11" s="1"/>
  <c r="H42" i="11"/>
  <c r="I42" i="11" s="1"/>
  <c r="Q44" i="11"/>
  <c r="R44" i="11" s="1"/>
  <c r="AF46" i="11"/>
  <c r="AG46" i="11" s="1"/>
  <c r="AC47" i="11"/>
  <c r="AD47" i="11" s="1"/>
  <c r="H50" i="11"/>
  <c r="I50" i="11" s="1"/>
  <c r="N52" i="11"/>
  <c r="O52" i="11" s="1"/>
  <c r="AC55" i="11"/>
  <c r="AD55" i="11" s="1"/>
  <c r="AI56" i="11"/>
  <c r="AJ56" i="11" s="1"/>
  <c r="W58" i="11"/>
  <c r="X58" i="11" s="1"/>
  <c r="H60" i="11"/>
  <c r="I60" i="11" s="1"/>
  <c r="AI61" i="11"/>
  <c r="AJ61" i="11" s="1"/>
  <c r="W63" i="11"/>
  <c r="X63" i="11" s="1"/>
  <c r="Z65" i="11"/>
  <c r="AA65" i="11" s="1"/>
  <c r="AP21" i="13"/>
  <c r="C21" i="13" s="1"/>
  <c r="AP37" i="14"/>
  <c r="C37" i="14" s="1"/>
  <c r="AP35" i="14"/>
  <c r="C35" i="14" s="1"/>
  <c r="AG67" i="14"/>
  <c r="AL33" i="11"/>
  <c r="AM33" i="11" s="1"/>
  <c r="AC38" i="11"/>
  <c r="AD38" i="11" s="1"/>
  <c r="K42" i="11"/>
  <c r="L42" i="11" s="1"/>
  <c r="W44" i="11"/>
  <c r="X44" i="11" s="1"/>
  <c r="N46" i="11"/>
  <c r="O46" i="11" s="1"/>
  <c r="N17" i="11"/>
  <c r="O17" i="11" s="1"/>
  <c r="AO48" i="11"/>
  <c r="N50" i="11"/>
  <c r="O50" i="11" s="1"/>
  <c r="K55" i="11"/>
  <c r="L55" i="11" s="1"/>
  <c r="Z63" i="11"/>
  <c r="AA63" i="11" s="1"/>
  <c r="T19" i="11"/>
  <c r="U19" i="11" s="1"/>
  <c r="Z27" i="11"/>
  <c r="AA27" i="11" s="1"/>
  <c r="Z29" i="11"/>
  <c r="AA29" i="11" s="1"/>
  <c r="E32" i="11"/>
  <c r="F32" i="11" s="1"/>
  <c r="AL35" i="11"/>
  <c r="AM35" i="11" s="1"/>
  <c r="AF38" i="11"/>
  <c r="AG38" i="11" s="1"/>
  <c r="N42" i="11"/>
  <c r="O42" i="11" s="1"/>
  <c r="Z44" i="11"/>
  <c r="AA44" i="11" s="1"/>
  <c r="Q48" i="11"/>
  <c r="R48" i="11" s="1"/>
  <c r="Z49" i="11"/>
  <c r="AA49" i="11" s="1"/>
  <c r="T52" i="11"/>
  <c r="U52" i="11" s="1"/>
  <c r="N55" i="11"/>
  <c r="O55" i="11" s="1"/>
  <c r="AO56" i="11"/>
  <c r="N60" i="11"/>
  <c r="O60" i="11" s="1"/>
  <c r="AO61" i="11"/>
  <c r="H65" i="11"/>
  <c r="I65" i="11" s="1"/>
  <c r="AP54" i="14"/>
  <c r="C54" i="14" s="1"/>
  <c r="W19" i="11"/>
  <c r="X19" i="11" s="1"/>
  <c r="E48" i="11"/>
  <c r="F48" i="11" s="1"/>
  <c r="W52" i="11"/>
  <c r="X52" i="11" s="1"/>
  <c r="AC60" i="11"/>
  <c r="AD60" i="11" s="1"/>
  <c r="K65" i="11"/>
  <c r="L65" i="11" s="1"/>
  <c r="AP19" i="14"/>
  <c r="C19" i="14" s="1"/>
  <c r="AI25" i="11"/>
  <c r="AJ25" i="11" s="1"/>
  <c r="W29" i="11"/>
  <c r="X29" i="11" s="1"/>
  <c r="AO25" i="11"/>
  <c r="AI27" i="11"/>
  <c r="AJ27" i="11" s="1"/>
  <c r="H32" i="11"/>
  <c r="I32" i="11" s="1"/>
  <c r="AO32" i="11"/>
  <c r="H49" i="11"/>
  <c r="I49" i="11" s="1"/>
  <c r="AC50" i="11"/>
  <c r="AD50" i="11" s="1"/>
  <c r="T17" i="11"/>
  <c r="U17" i="11" s="1"/>
  <c r="AL27" i="11"/>
  <c r="AM27" i="11" s="1"/>
  <c r="AI29" i="11"/>
  <c r="AJ29" i="11" s="1"/>
  <c r="K32" i="11"/>
  <c r="L32" i="11" s="1"/>
  <c r="Z33" i="11"/>
  <c r="AA33" i="11" s="1"/>
  <c r="AO33" i="11"/>
  <c r="AO35" i="11"/>
  <c r="W40" i="11"/>
  <c r="X40" i="11" s="1"/>
  <c r="T42" i="11"/>
  <c r="U42" i="11" s="1"/>
  <c r="AF44" i="11"/>
  <c r="AG44" i="11" s="1"/>
  <c r="T46" i="11"/>
  <c r="U46" i="11" s="1"/>
  <c r="K49" i="11"/>
  <c r="L49" i="11" s="1"/>
  <c r="AF50" i="11"/>
  <c r="AG50" i="11" s="1"/>
  <c r="AL52" i="11"/>
  <c r="AM52" i="11" s="1"/>
  <c r="AF55" i="11"/>
  <c r="AG55" i="11" s="1"/>
  <c r="E57" i="11"/>
  <c r="F57" i="11" s="1"/>
  <c r="AF60" i="11"/>
  <c r="AG60" i="11" s="1"/>
  <c r="N65" i="11"/>
  <c r="O65" i="11" s="1"/>
  <c r="AA67" i="14"/>
  <c r="AF19" i="11"/>
  <c r="AG19" i="11" s="1"/>
  <c r="T27" i="11"/>
  <c r="U27" i="11" s="1"/>
  <c r="AL32" i="11"/>
  <c r="AM32" i="11" s="1"/>
  <c r="AF35" i="11"/>
  <c r="AG35" i="11" s="1"/>
  <c r="Q17" i="11"/>
  <c r="R17" i="11" s="1"/>
  <c r="AO39" i="11"/>
  <c r="Q42" i="11"/>
  <c r="R42" i="11" s="1"/>
  <c r="Q46" i="11"/>
  <c r="R46" i="11" s="1"/>
  <c r="AF59" i="11"/>
  <c r="AG59" i="11" s="1"/>
  <c r="W17" i="11"/>
  <c r="X17" i="11" s="1"/>
  <c r="AC19" i="11"/>
  <c r="AD19" i="11" s="1"/>
  <c r="E26" i="11"/>
  <c r="F26" i="11" s="1"/>
  <c r="E33" i="11"/>
  <c r="F33" i="11" s="1"/>
  <c r="W34" i="11"/>
  <c r="X34" i="11" s="1"/>
  <c r="AL36" i="11"/>
  <c r="AM36" i="11" s="1"/>
  <c r="H39" i="11"/>
  <c r="I39" i="11" s="1"/>
  <c r="AF40" i="11"/>
  <c r="AG40" i="11" s="1"/>
  <c r="W42" i="11"/>
  <c r="X42" i="11" s="1"/>
  <c r="W46" i="11"/>
  <c r="X46" i="11" s="1"/>
  <c r="H48" i="11"/>
  <c r="I48" i="11" s="1"/>
  <c r="N49" i="11"/>
  <c r="O49" i="11" s="1"/>
  <c r="AI50" i="11"/>
  <c r="AJ50" i="11" s="1"/>
  <c r="AI55" i="11"/>
  <c r="AJ55" i="11" s="1"/>
  <c r="Q57" i="11"/>
  <c r="R57" i="11" s="1"/>
  <c r="H59" i="11"/>
  <c r="I59" i="11" s="1"/>
  <c r="AI60" i="11"/>
  <c r="AJ60" i="11" s="1"/>
  <c r="T62" i="11"/>
  <c r="U62" i="11" s="1"/>
  <c r="AF64" i="11"/>
  <c r="AG64" i="11" s="1"/>
  <c r="AI65" i="11"/>
  <c r="AJ65" i="11" s="1"/>
  <c r="AA43" i="14"/>
  <c r="AM67" i="14"/>
  <c r="AP58" i="14"/>
  <c r="C58" i="14" s="1"/>
  <c r="Q26" i="11"/>
  <c r="R26" i="11" s="1"/>
  <c r="AO29" i="11"/>
  <c r="K33" i="11"/>
  <c r="L33" i="11" s="1"/>
  <c r="K36" i="11"/>
  <c r="L36" i="11" s="1"/>
  <c r="Q49" i="11"/>
  <c r="R49" i="11" s="1"/>
  <c r="AO52" i="11"/>
  <c r="T57" i="11"/>
  <c r="U57" i="11" s="1"/>
  <c r="AL60" i="11"/>
  <c r="AM60" i="11" s="1"/>
  <c r="AL65" i="11"/>
  <c r="AM65" i="11" s="1"/>
  <c r="W28" i="11"/>
  <c r="X28" i="11" s="1"/>
  <c r="Q32" i="11"/>
  <c r="R32" i="11" s="1"/>
  <c r="AF34" i="11"/>
  <c r="AG34" i="11" s="1"/>
  <c r="AC42" i="11"/>
  <c r="AD42" i="11" s="1"/>
  <c r="K48" i="11"/>
  <c r="L48" i="11" s="1"/>
  <c r="AL55" i="11"/>
  <c r="AM55" i="11" s="1"/>
  <c r="W62" i="11"/>
  <c r="X62" i="11" s="1"/>
  <c r="E64" i="11"/>
  <c r="F64" i="11" s="1"/>
  <c r="AC17" i="11"/>
  <c r="AD17" i="11" s="1"/>
  <c r="Z25" i="11"/>
  <c r="AA25" i="11" s="1"/>
  <c r="T26" i="11"/>
  <c r="U26" i="11" s="1"/>
  <c r="T28" i="11"/>
  <c r="U28" i="11" s="1"/>
  <c r="Q30" i="11"/>
  <c r="R30" i="11" s="1"/>
  <c r="N33" i="11"/>
  <c r="O33" i="11" s="1"/>
  <c r="AI34" i="11"/>
  <c r="AJ34" i="11" s="1"/>
  <c r="K39" i="11"/>
  <c r="L39" i="11" s="1"/>
  <c r="H41" i="11"/>
  <c r="I41" i="11" s="1"/>
  <c r="AF42" i="11"/>
  <c r="AG42" i="11" s="1"/>
  <c r="Z46" i="11"/>
  <c r="AA46" i="11" s="1"/>
  <c r="N48" i="11"/>
  <c r="O48" i="11" s="1"/>
  <c r="AL50" i="11"/>
  <c r="AM50" i="11" s="1"/>
  <c r="K59" i="11"/>
  <c r="L59" i="11" s="1"/>
  <c r="AP21" i="14"/>
  <c r="C21" i="14" s="1"/>
  <c r="AF17" i="11"/>
  <c r="AG17" i="11" s="1"/>
  <c r="E25" i="11"/>
  <c r="F25" i="11" s="1"/>
  <c r="Z28" i="11"/>
  <c r="AA28" i="11" s="1"/>
  <c r="T32" i="11"/>
  <c r="U32" i="11" s="1"/>
  <c r="N36" i="11"/>
  <c r="O36" i="11" s="1"/>
  <c r="K45" i="11"/>
  <c r="L45" i="11" s="1"/>
  <c r="T49" i="11"/>
  <c r="U49" i="11" s="1"/>
  <c r="AO60" i="11"/>
  <c r="H64" i="11"/>
  <c r="I64" i="11" s="1"/>
  <c r="AP59" i="14"/>
  <c r="C59" i="14" s="1"/>
  <c r="AP49" i="14"/>
  <c r="C49" i="14" s="1"/>
  <c r="AP47" i="14"/>
  <c r="C47" i="14" s="1"/>
  <c r="AP17" i="15"/>
  <c r="AP29" i="14"/>
  <c r="C29" i="14" s="1"/>
  <c r="I67" i="14"/>
  <c r="AP25" i="14"/>
  <c r="C25" i="14" s="1"/>
  <c r="O67" i="14"/>
  <c r="AP38" i="14"/>
  <c r="C38" i="14" s="1"/>
  <c r="AM43" i="14"/>
  <c r="AP40" i="14"/>
  <c r="C40" i="14" s="1"/>
  <c r="AP56" i="14"/>
  <c r="C56" i="14" s="1"/>
  <c r="AP45" i="14"/>
  <c r="C45" i="14" s="1"/>
  <c r="AP51" i="14"/>
  <c r="C51" i="14" s="1"/>
  <c r="AG43" i="14"/>
  <c r="AP32" i="14"/>
  <c r="C32" i="14" s="1"/>
  <c r="I43" i="14"/>
  <c r="F43" i="14"/>
  <c r="AP60" i="14"/>
  <c r="C60" i="14" s="1"/>
  <c r="AD43" i="14"/>
  <c r="AP52" i="14"/>
  <c r="C52" i="14" s="1"/>
  <c r="AP39" i="14"/>
  <c r="C39" i="14" s="1"/>
  <c r="AP30" i="14"/>
  <c r="C30" i="14" s="1"/>
  <c r="AP65" i="14"/>
  <c r="C65" i="14" s="1"/>
  <c r="AP26" i="14"/>
  <c r="C26" i="14" s="1"/>
  <c r="AP28" i="14"/>
  <c r="C28" i="14" s="1"/>
  <c r="AP17" i="14"/>
  <c r="O43" i="14"/>
  <c r="AP62" i="14"/>
  <c r="AJ43" i="14"/>
  <c r="AP63" i="14"/>
  <c r="C63" i="14" s="1"/>
  <c r="X67" i="14"/>
  <c r="AP46" i="14"/>
  <c r="C46" i="14" s="1"/>
  <c r="X43" i="14"/>
  <c r="AP42" i="14"/>
  <c r="C42" i="14" s="1"/>
  <c r="AP50" i="14"/>
  <c r="C50" i="14" s="1"/>
  <c r="AP64" i="14"/>
  <c r="C64" i="14" s="1"/>
  <c r="AP53" i="14"/>
  <c r="C53" i="14" s="1"/>
  <c r="AP55" i="14"/>
  <c r="C55" i="14" s="1"/>
  <c r="U43" i="14"/>
  <c r="AP57" i="14"/>
  <c r="C57" i="14" s="1"/>
  <c r="AP48" i="14"/>
  <c r="C48" i="14" s="1"/>
  <c r="AP41" i="14"/>
  <c r="C41" i="14" s="1"/>
  <c r="R43" i="14"/>
  <c r="AP66" i="14"/>
  <c r="C66" i="14" s="1"/>
  <c r="L67" i="14"/>
  <c r="L43" i="14"/>
  <c r="AP33" i="14"/>
  <c r="C33" i="14" s="1"/>
  <c r="F67" i="14"/>
  <c r="AP44" i="14"/>
  <c r="C44" i="14" s="1"/>
  <c r="AP61" i="14"/>
  <c r="C61" i="14" s="1"/>
  <c r="R67" i="14"/>
  <c r="AP31" i="14"/>
  <c r="C31" i="14" s="1"/>
  <c r="AJ67" i="14"/>
  <c r="AP19" i="13"/>
  <c r="C19" i="13" s="1"/>
  <c r="AP17" i="13"/>
  <c r="AP20" i="12"/>
  <c r="C20" i="12" s="1"/>
  <c r="AP17" i="12"/>
  <c r="AP19" i="12"/>
  <c r="C19" i="12" s="1"/>
  <c r="AP21" i="12"/>
  <c r="C21" i="12" s="1"/>
  <c r="T20" i="11"/>
  <c r="U20" i="11" s="1"/>
  <c r="W20" i="11"/>
  <c r="X20" i="11" s="1"/>
  <c r="AC20" i="11"/>
  <c r="AD20" i="11" s="1"/>
  <c r="AO20" i="11"/>
  <c r="K20" i="11"/>
  <c r="L20" i="11" s="1"/>
  <c r="Z20" i="11"/>
  <c r="AA20" i="11" s="1"/>
  <c r="N20" i="11"/>
  <c r="O20" i="11" s="1"/>
  <c r="AL20" i="11"/>
  <c r="AM20" i="11" s="1"/>
  <c r="H20" i="11"/>
  <c r="I20" i="11" s="1"/>
  <c r="AF20" i="11"/>
  <c r="AG20" i="11" s="1"/>
  <c r="Q20" i="11"/>
  <c r="R20" i="11" s="1"/>
  <c r="AI20" i="11"/>
  <c r="AJ20" i="11" s="1"/>
  <c r="E20" i="11"/>
  <c r="F20" i="11" s="1"/>
  <c r="T53" i="11"/>
  <c r="U53" i="11" s="1"/>
  <c r="Q53" i="11"/>
  <c r="R53" i="11" s="1"/>
  <c r="W53" i="11"/>
  <c r="X53" i="11" s="1"/>
  <c r="N53" i="11"/>
  <c r="O53" i="11" s="1"/>
  <c r="E34" i="11"/>
  <c r="F34" i="11" s="1"/>
  <c r="AO40" i="11"/>
  <c r="E30" i="11"/>
  <c r="F30" i="11" s="1"/>
  <c r="T37" i="11"/>
  <c r="U37" i="11" s="1"/>
  <c r="AO37" i="11"/>
  <c r="Q37" i="11"/>
  <c r="R37" i="11" s="1"/>
  <c r="N37" i="11"/>
  <c r="O37" i="11" s="1"/>
  <c r="AL37" i="11"/>
  <c r="AM37" i="11" s="1"/>
  <c r="K37" i="11"/>
  <c r="L37" i="11" s="1"/>
  <c r="H34" i="11"/>
  <c r="I34" i="11" s="1"/>
  <c r="H37" i="11"/>
  <c r="I37" i="11" s="1"/>
  <c r="AI38" i="11"/>
  <c r="AJ38" i="11" s="1"/>
  <c r="AI51" i="11"/>
  <c r="AJ51" i="11" s="1"/>
  <c r="K51" i="11"/>
  <c r="L51" i="11" s="1"/>
  <c r="AF51" i="11"/>
  <c r="AG51" i="11" s="1"/>
  <c r="H51" i="11"/>
  <c r="I51" i="11" s="1"/>
  <c r="N51" i="11"/>
  <c r="O51" i="11" s="1"/>
  <c r="AO51" i="11"/>
  <c r="E51" i="11"/>
  <c r="F51" i="11" s="1"/>
  <c r="AI28" i="11"/>
  <c r="AJ28" i="11" s="1"/>
  <c r="K34" i="11"/>
  <c r="L34" i="11" s="1"/>
  <c r="H30" i="11"/>
  <c r="I30" i="11" s="1"/>
  <c r="AI41" i="11"/>
  <c r="AJ41" i="11" s="1"/>
  <c r="Q31" i="11"/>
  <c r="R31" i="11" s="1"/>
  <c r="W31" i="11"/>
  <c r="X31" i="11" s="1"/>
  <c r="T31" i="11"/>
  <c r="U31" i="11" s="1"/>
  <c r="AO53" i="11"/>
  <c r="T54" i="11"/>
  <c r="U54" i="11" s="1"/>
  <c r="Q54" i="11"/>
  <c r="R54" i="11" s="1"/>
  <c r="AL54" i="11"/>
  <c r="AM54" i="11" s="1"/>
  <c r="H54" i="11"/>
  <c r="I54" i="11" s="1"/>
  <c r="AI54" i="11"/>
  <c r="AJ54" i="11" s="1"/>
  <c r="E54" i="11"/>
  <c r="F54" i="11" s="1"/>
  <c r="AL28" i="11"/>
  <c r="AM28" i="11" s="1"/>
  <c r="Q47" i="11"/>
  <c r="R47" i="11" s="1"/>
  <c r="T47" i="11"/>
  <c r="U47" i="11" s="1"/>
  <c r="AO47" i="11"/>
  <c r="N47" i="11"/>
  <c r="O47" i="11" s="1"/>
  <c r="K47" i="11"/>
  <c r="L47" i="11" s="1"/>
  <c r="E19" i="11"/>
  <c r="F19" i="11" s="1"/>
  <c r="AO26" i="11"/>
  <c r="AI26" i="11"/>
  <c r="AJ26" i="11" s="1"/>
  <c r="H26" i="11"/>
  <c r="I26" i="11" s="1"/>
  <c r="AF26" i="11"/>
  <c r="AG26" i="11" s="1"/>
  <c r="W37" i="11"/>
  <c r="X37" i="11" s="1"/>
  <c r="K38" i="11"/>
  <c r="L38" i="11" s="1"/>
  <c r="AO38" i="11"/>
  <c r="AL47" i="11"/>
  <c r="AM47" i="11" s="1"/>
  <c r="T51" i="11"/>
  <c r="U51" i="11" s="1"/>
  <c r="K53" i="11"/>
  <c r="L53" i="11" s="1"/>
  <c r="AL34" i="11"/>
  <c r="AM34" i="11" s="1"/>
  <c r="E40" i="11"/>
  <c r="F40" i="11" s="1"/>
  <c r="AI30" i="11"/>
  <c r="AJ30" i="11" s="1"/>
  <c r="AL41" i="11"/>
  <c r="AM41" i="11" s="1"/>
  <c r="N41" i="11"/>
  <c r="O41" i="11" s="1"/>
  <c r="W41" i="11"/>
  <c r="X41" i="11" s="1"/>
  <c r="T41" i="11"/>
  <c r="U41" i="11" s="1"/>
  <c r="AO41" i="11"/>
  <c r="Q41" i="11"/>
  <c r="R41" i="11" s="1"/>
  <c r="AL38" i="11"/>
  <c r="AM38" i="11" s="1"/>
  <c r="Q51" i="11"/>
  <c r="R51" i="11" s="1"/>
  <c r="H53" i="11"/>
  <c r="I53" i="11" s="1"/>
  <c r="AF21" i="11"/>
  <c r="AG21" i="11" s="1"/>
  <c r="E21" i="11"/>
  <c r="F21" i="11" s="1"/>
  <c r="H28" i="11"/>
  <c r="I28" i="11" s="1"/>
  <c r="AF31" i="11"/>
  <c r="AG31" i="11" s="1"/>
  <c r="N44" i="11"/>
  <c r="O44" i="11" s="1"/>
  <c r="AL44" i="11"/>
  <c r="AM44" i="11" s="1"/>
  <c r="AI44" i="11"/>
  <c r="AJ44" i="11" s="1"/>
  <c r="E47" i="11"/>
  <c r="F47" i="11" s="1"/>
  <c r="Z53" i="11"/>
  <c r="AA53" i="11" s="1"/>
  <c r="W54" i="11"/>
  <c r="X54" i="11" s="1"/>
  <c r="T34" i="11"/>
  <c r="U34" i="11" s="1"/>
  <c r="AO34" i="11"/>
  <c r="Q34" i="11"/>
  <c r="R34" i="11" s="1"/>
  <c r="N34" i="11"/>
  <c r="O34" i="11" s="1"/>
  <c r="AL40" i="11"/>
  <c r="AM40" i="11" s="1"/>
  <c r="K40" i="11"/>
  <c r="L40" i="11" s="1"/>
  <c r="AI40" i="11"/>
  <c r="AJ40" i="11" s="1"/>
  <c r="H40" i="11"/>
  <c r="I40" i="11" s="1"/>
  <c r="N30" i="11"/>
  <c r="O30" i="11" s="1"/>
  <c r="AL30" i="11"/>
  <c r="AM30" i="11" s="1"/>
  <c r="K30" i="11"/>
  <c r="L30" i="11" s="1"/>
  <c r="H38" i="11"/>
  <c r="I38" i="11" s="1"/>
  <c r="E41" i="11"/>
  <c r="F41" i="11" s="1"/>
  <c r="AI19" i="11"/>
  <c r="AJ19" i="11" s="1"/>
  <c r="H21" i="11"/>
  <c r="I21" i="11" s="1"/>
  <c r="T30" i="11"/>
  <c r="U30" i="11" s="1"/>
  <c r="H19" i="11"/>
  <c r="I19" i="11" s="1"/>
  <c r="AL21" i="11"/>
  <c r="AM21" i="11" s="1"/>
  <c r="W51" i="11"/>
  <c r="X51" i="11" s="1"/>
  <c r="E28" i="11"/>
  <c r="F28" i="11" s="1"/>
  <c r="AO30" i="11"/>
  <c r="K41" i="11"/>
  <c r="L41" i="11" s="1"/>
  <c r="Z54" i="11"/>
  <c r="AA54" i="11" s="1"/>
  <c r="AL19" i="11"/>
  <c r="AM19" i="11" s="1"/>
  <c r="K21" i="11"/>
  <c r="L21" i="11" s="1"/>
  <c r="K26" i="11"/>
  <c r="L26" i="11" s="1"/>
  <c r="N28" i="11"/>
  <c r="O28" i="11" s="1"/>
  <c r="W30" i="11"/>
  <c r="X30" i="11" s="1"/>
  <c r="H31" i="11"/>
  <c r="I31" i="11" s="1"/>
  <c r="AL31" i="11"/>
  <c r="AM31" i="11" s="1"/>
  <c r="Z34" i="11"/>
  <c r="AA34" i="11" s="1"/>
  <c r="Z40" i="11"/>
  <c r="AA40" i="11" s="1"/>
  <c r="H47" i="11"/>
  <c r="I47" i="11" s="1"/>
  <c r="AC53" i="11"/>
  <c r="AD53" i="11" s="1"/>
  <c r="Z38" i="11"/>
  <c r="AA38" i="11" s="1"/>
  <c r="T38" i="11"/>
  <c r="U38" i="11" s="1"/>
  <c r="E38" i="11"/>
  <c r="F38" i="11" s="1"/>
  <c r="N40" i="11"/>
  <c r="O40" i="11" s="1"/>
  <c r="E53" i="11"/>
  <c r="F53" i="11" s="1"/>
  <c r="K54" i="11"/>
  <c r="L54" i="11" s="1"/>
  <c r="Q40" i="11"/>
  <c r="R40" i="11" s="1"/>
  <c r="Z37" i="11"/>
  <c r="AA37" i="11" s="1"/>
  <c r="AI36" i="11"/>
  <c r="AJ36" i="11" s="1"/>
  <c r="AF36" i="11"/>
  <c r="AG36" i="11" s="1"/>
  <c r="E36" i="11"/>
  <c r="F36" i="11" s="1"/>
  <c r="AC36" i="11"/>
  <c r="AD36" i="11" s="1"/>
  <c r="AC37" i="11"/>
  <c r="AD37" i="11" s="1"/>
  <c r="Z51" i="11"/>
  <c r="AA51" i="11" s="1"/>
  <c r="AC54" i="11"/>
  <c r="AD54" i="11" s="1"/>
  <c r="AI37" i="11"/>
  <c r="AJ37" i="11" s="1"/>
  <c r="E37" i="11"/>
  <c r="F37" i="11" s="1"/>
  <c r="AO19" i="11"/>
  <c r="Q19" i="11"/>
  <c r="R19" i="11" s="1"/>
  <c r="N19" i="11"/>
  <c r="O19" i="11" s="1"/>
  <c r="N54" i="11"/>
  <c r="O54" i="11" s="1"/>
  <c r="T40" i="11"/>
  <c r="U40" i="11" s="1"/>
  <c r="K28" i="11"/>
  <c r="L28" i="11" s="1"/>
  <c r="E31" i="11"/>
  <c r="F31" i="11" s="1"/>
  <c r="AI31" i="11"/>
  <c r="AJ31" i="11" s="1"/>
  <c r="AO28" i="11"/>
  <c r="K19" i="11"/>
  <c r="L19" i="11" s="1"/>
  <c r="AF29" i="11"/>
  <c r="AG29" i="11" s="1"/>
  <c r="H29" i="11"/>
  <c r="I29" i="11" s="1"/>
  <c r="E29" i="11"/>
  <c r="F29" i="11" s="1"/>
  <c r="AC29" i="11"/>
  <c r="AD29" i="11" s="1"/>
  <c r="Q38" i="11"/>
  <c r="R38" i="11" s="1"/>
  <c r="H44" i="11"/>
  <c r="I44" i="11" s="1"/>
  <c r="AO44" i="11"/>
  <c r="N21" i="11"/>
  <c r="O21" i="11" s="1"/>
  <c r="AO21" i="11"/>
  <c r="N26" i="11"/>
  <c r="O26" i="11" s="1"/>
  <c r="W27" i="11"/>
  <c r="X27" i="11" s="1"/>
  <c r="AO27" i="11"/>
  <c r="Q27" i="11"/>
  <c r="R27" i="11" s="1"/>
  <c r="N27" i="11"/>
  <c r="O27" i="11" s="1"/>
  <c r="AF27" i="11"/>
  <c r="AG27" i="11" s="1"/>
  <c r="Q28" i="11"/>
  <c r="R28" i="11" s="1"/>
  <c r="Z30" i="11"/>
  <c r="AA30" i="11" s="1"/>
  <c r="K31" i="11"/>
  <c r="L31" i="11" s="1"/>
  <c r="AC34" i="11"/>
  <c r="AD34" i="11" s="1"/>
  <c r="H36" i="11"/>
  <c r="I36" i="11" s="1"/>
  <c r="AO36" i="11"/>
  <c r="W38" i="11"/>
  <c r="X38" i="11" s="1"/>
  <c r="AC40" i="11"/>
  <c r="AD40" i="11" s="1"/>
  <c r="AF45" i="11"/>
  <c r="AG45" i="11" s="1"/>
  <c r="H45" i="11"/>
  <c r="I45" i="11" s="1"/>
  <c r="Z45" i="11"/>
  <c r="AA45" i="11" s="1"/>
  <c r="W45" i="11"/>
  <c r="X45" i="11" s="1"/>
  <c r="T45" i="11"/>
  <c r="U45" i="11" s="1"/>
  <c r="AI45" i="11"/>
  <c r="AJ45" i="11" s="1"/>
  <c r="AC51" i="11"/>
  <c r="AD51" i="11" s="1"/>
  <c r="AF53" i="11"/>
  <c r="AG53" i="11" s="1"/>
  <c r="AF63" i="11"/>
  <c r="AG63" i="11" s="1"/>
  <c r="AC64" i="11"/>
  <c r="AD64" i="11" s="1"/>
  <c r="Q50" i="11"/>
  <c r="R50" i="11" s="1"/>
  <c r="Z52" i="11"/>
  <c r="AA52" i="11" s="1"/>
  <c r="Q55" i="11"/>
  <c r="R55" i="11" s="1"/>
  <c r="K56" i="11"/>
  <c r="L56" i="11" s="1"/>
  <c r="AO57" i="11"/>
  <c r="AF58" i="11"/>
  <c r="AG58" i="11" s="1"/>
  <c r="AC59" i="11"/>
  <c r="AD59" i="11" s="1"/>
  <c r="AL62" i="11"/>
  <c r="AM62" i="11" s="1"/>
  <c r="N62" i="11"/>
  <c r="O62" i="11" s="1"/>
  <c r="AI62" i="11"/>
  <c r="AJ62" i="11" s="1"/>
  <c r="K62" i="11"/>
  <c r="L62" i="11" s="1"/>
  <c r="AF62" i="11"/>
  <c r="AG62" i="11" s="1"/>
  <c r="H62" i="11"/>
  <c r="I62" i="11" s="1"/>
  <c r="Q65" i="11"/>
  <c r="R65" i="11" s="1"/>
  <c r="AF56" i="11"/>
  <c r="AG56" i="11" s="1"/>
  <c r="W49" i="11"/>
  <c r="X49" i="11" s="1"/>
  <c r="W55" i="11"/>
  <c r="X55" i="11" s="1"/>
  <c r="AO49" i="11"/>
  <c r="H33" i="11"/>
  <c r="I33" i="11" s="1"/>
  <c r="AC39" i="11"/>
  <c r="AD39" i="11" s="1"/>
  <c r="E39" i="11"/>
  <c r="F39" i="11" s="1"/>
  <c r="AC46" i="11"/>
  <c r="AD46" i="11" s="1"/>
  <c r="E49" i="11"/>
  <c r="F49" i="11" s="1"/>
  <c r="AL57" i="11"/>
  <c r="AM57" i="11" s="1"/>
  <c r="N57" i="11"/>
  <c r="O57" i="11" s="1"/>
  <c r="AI57" i="11"/>
  <c r="AJ57" i="11" s="1"/>
  <c r="K57" i="11"/>
  <c r="L57" i="11" s="1"/>
  <c r="AF57" i="11"/>
  <c r="AG57" i="11" s="1"/>
  <c r="H57" i="11"/>
  <c r="I57" i="11" s="1"/>
  <c r="Q60" i="11"/>
  <c r="R60" i="11" s="1"/>
  <c r="N61" i="11"/>
  <c r="O61" i="11" s="1"/>
  <c r="AO63" i="11"/>
  <c r="Q63" i="11"/>
  <c r="R63" i="11" s="1"/>
  <c r="AL63" i="11"/>
  <c r="AM63" i="11" s="1"/>
  <c r="N63" i="11"/>
  <c r="O63" i="11" s="1"/>
  <c r="AI63" i="11"/>
  <c r="AJ63" i="11" s="1"/>
  <c r="K63" i="11"/>
  <c r="L63" i="11" s="1"/>
  <c r="AL25" i="11"/>
  <c r="AM25" i="11" s="1"/>
  <c r="N25" i="11"/>
  <c r="O25" i="11" s="1"/>
  <c r="AO42" i="11"/>
  <c r="E46" i="11"/>
  <c r="F46" i="11" s="1"/>
  <c r="Z48" i="11"/>
  <c r="AA48" i="11" s="1"/>
  <c r="AI49" i="11"/>
  <c r="AJ49" i="11" s="1"/>
  <c r="T50" i="11"/>
  <c r="U50" i="11" s="1"/>
  <c r="T55" i="11"/>
  <c r="U55" i="11" s="1"/>
  <c r="N56" i="11"/>
  <c r="O56" i="11" s="1"/>
  <c r="AO58" i="11"/>
  <c r="Q58" i="11"/>
  <c r="R58" i="11" s="1"/>
  <c r="AL58" i="11"/>
  <c r="AM58" i="11" s="1"/>
  <c r="N58" i="11"/>
  <c r="O58" i="11" s="1"/>
  <c r="AI58" i="11"/>
  <c r="AJ58" i="11" s="1"/>
  <c r="K58" i="11"/>
  <c r="L58" i="11" s="1"/>
  <c r="AC65" i="11"/>
  <c r="AD65" i="11" s="1"/>
  <c r="Q66" i="11"/>
  <c r="R66" i="11" s="1"/>
  <c r="Q61" i="11"/>
  <c r="R61" i="11" s="1"/>
  <c r="E63" i="11"/>
  <c r="F63" i="11" s="1"/>
  <c r="W64" i="11"/>
  <c r="X64" i="11" s="1"/>
  <c r="T64" i="11"/>
  <c r="U64" i="11" s="1"/>
  <c r="AO64" i="11"/>
  <c r="Q64" i="11"/>
  <c r="R64" i="11" s="1"/>
  <c r="AI64" i="11"/>
  <c r="AJ64" i="11" s="1"/>
  <c r="AI35" i="11"/>
  <c r="AJ35" i="11" s="1"/>
  <c r="K35" i="11"/>
  <c r="L35" i="11" s="1"/>
  <c r="H46" i="11"/>
  <c r="I46" i="11" s="1"/>
  <c r="AI46" i="11"/>
  <c r="AJ46" i="11" s="1"/>
  <c r="AC48" i="11"/>
  <c r="AD48" i="11" s="1"/>
  <c r="AL49" i="11"/>
  <c r="AM49" i="11" s="1"/>
  <c r="AI52" i="11"/>
  <c r="AJ52" i="11" s="1"/>
  <c r="K52" i="11"/>
  <c r="L52" i="11" s="1"/>
  <c r="AF52" i="11"/>
  <c r="AG52" i="11" s="1"/>
  <c r="H52" i="11"/>
  <c r="I52" i="11" s="1"/>
  <c r="Q56" i="11"/>
  <c r="R56" i="11" s="1"/>
  <c r="E58" i="11"/>
  <c r="F58" i="11" s="1"/>
  <c r="W59" i="11"/>
  <c r="X59" i="11" s="1"/>
  <c r="T59" i="11"/>
  <c r="U59" i="11" s="1"/>
  <c r="AO59" i="11"/>
  <c r="Q59" i="11"/>
  <c r="R59" i="11" s="1"/>
  <c r="AI59" i="11"/>
  <c r="AJ59" i="11" s="1"/>
  <c r="Q62" i="11"/>
  <c r="R62" i="11" s="1"/>
  <c r="AF65" i="11"/>
  <c r="AG65" i="11" s="1"/>
  <c r="T66" i="11"/>
  <c r="U66" i="11" s="1"/>
  <c r="W50" i="11"/>
  <c r="X50" i="11" s="1"/>
  <c r="Z56" i="11"/>
  <c r="AA56" i="11" s="1"/>
  <c r="T60" i="11"/>
  <c r="U60" i="11" s="1"/>
  <c r="T65" i="11"/>
  <c r="U65" i="11" s="1"/>
  <c r="Z61" i="11"/>
  <c r="AA61" i="11" s="1"/>
  <c r="Z66" i="11"/>
  <c r="AA66" i="11" s="1"/>
  <c r="E56" i="11"/>
  <c r="F56" i="11" s="1"/>
  <c r="W60" i="11"/>
  <c r="X60" i="11" s="1"/>
  <c r="W65" i="11"/>
  <c r="X65" i="11" s="1"/>
  <c r="Z55" i="11"/>
  <c r="AA55" i="11" s="1"/>
  <c r="E61" i="11"/>
  <c r="F61" i="11" s="1"/>
  <c r="AC61" i="11"/>
  <c r="AD61" i="11" s="1"/>
  <c r="E66" i="11"/>
  <c r="F66" i="11" s="1"/>
  <c r="AC66" i="11"/>
  <c r="AD66" i="11" s="1"/>
  <c r="E55" i="11"/>
  <c r="F55" i="11" s="1"/>
  <c r="H61" i="11"/>
  <c r="I61" i="11" s="1"/>
  <c r="H66" i="11"/>
  <c r="I66" i="11" s="1"/>
  <c r="D2" i="10"/>
  <c r="AP72" i="10"/>
  <c r="AP71" i="10"/>
  <c r="AP23" i="11" l="1"/>
  <c r="C23" i="11" s="1"/>
  <c r="AP24" i="11"/>
  <c r="C24" i="11" s="1"/>
  <c r="AP42" i="11"/>
  <c r="C42" i="11" s="1"/>
  <c r="AP32" i="11"/>
  <c r="C32" i="11" s="1"/>
  <c r="AP17" i="11"/>
  <c r="C17" i="11" s="1"/>
  <c r="C62" i="14"/>
  <c r="AP67" i="14"/>
  <c r="AP57" i="11"/>
  <c r="C57" i="11" s="1"/>
  <c r="AP33" i="11"/>
  <c r="C33" i="11" s="1"/>
  <c r="AD67" i="11"/>
  <c r="AP65" i="11"/>
  <c r="C65" i="11" s="1"/>
  <c r="AP39" i="11"/>
  <c r="C39" i="11" s="1"/>
  <c r="AP60" i="11"/>
  <c r="C60" i="11" s="1"/>
  <c r="AP64" i="11"/>
  <c r="C64" i="11" s="1"/>
  <c r="R43" i="11"/>
  <c r="AP52" i="11"/>
  <c r="C52" i="11" s="1"/>
  <c r="AP25" i="11"/>
  <c r="C25" i="11" s="1"/>
  <c r="AG67" i="11"/>
  <c r="AP26" i="11"/>
  <c r="C26" i="11" s="1"/>
  <c r="AJ43" i="11"/>
  <c r="AA43" i="11"/>
  <c r="AP50" i="11"/>
  <c r="C50" i="11" s="1"/>
  <c r="AP35" i="11"/>
  <c r="C35" i="11" s="1"/>
  <c r="AP61" i="11"/>
  <c r="C61" i="11" s="1"/>
  <c r="L67" i="11"/>
  <c r="U67" i="11"/>
  <c r="L43" i="11"/>
  <c r="AP48" i="11"/>
  <c r="C48" i="11" s="1"/>
  <c r="X67" i="11"/>
  <c r="X43" i="11"/>
  <c r="AP58" i="11"/>
  <c r="C58" i="11" s="1"/>
  <c r="AP46" i="11"/>
  <c r="C46" i="11" s="1"/>
  <c r="AA67" i="11"/>
  <c r="R67" i="11"/>
  <c r="AP59" i="11"/>
  <c r="C59" i="11" s="1"/>
  <c r="AP27" i="11"/>
  <c r="C27" i="11" s="1"/>
  <c r="AP56" i="11"/>
  <c r="C56" i="11" s="1"/>
  <c r="AP63" i="11"/>
  <c r="C63" i="11" s="1"/>
  <c r="AP45" i="11"/>
  <c r="C45" i="11" s="1"/>
  <c r="C17" i="15"/>
  <c r="AP43" i="14"/>
  <c r="C17" i="14"/>
  <c r="C17" i="13"/>
  <c r="C17" i="12"/>
  <c r="AP62" i="11"/>
  <c r="O67" i="11"/>
  <c r="AP19" i="11"/>
  <c r="C19" i="11" s="1"/>
  <c r="AP21" i="11"/>
  <c r="C21" i="11" s="1"/>
  <c r="AP31" i="11"/>
  <c r="C31" i="11" s="1"/>
  <c r="AP36" i="11"/>
  <c r="C36" i="11" s="1"/>
  <c r="AP28" i="11"/>
  <c r="C28" i="11" s="1"/>
  <c r="O43" i="11"/>
  <c r="AM43" i="11"/>
  <c r="AP49" i="11"/>
  <c r="C49" i="11" s="1"/>
  <c r="I43" i="11"/>
  <c r="AP20" i="11"/>
  <c r="C20" i="11" s="1"/>
  <c r="U43" i="11"/>
  <c r="AG43" i="11"/>
  <c r="AP54" i="11"/>
  <c r="C54" i="11" s="1"/>
  <c r="AP51" i="11"/>
  <c r="C51" i="11" s="1"/>
  <c r="AP30" i="11"/>
  <c r="C30" i="11" s="1"/>
  <c r="F67" i="11"/>
  <c r="I67" i="11"/>
  <c r="AP34" i="11"/>
  <c r="C34" i="11" s="1"/>
  <c r="AP44" i="11"/>
  <c r="AP53" i="11"/>
  <c r="C53" i="11" s="1"/>
  <c r="AP29" i="11"/>
  <c r="C29" i="11" s="1"/>
  <c r="F43" i="11"/>
  <c r="AP47" i="11"/>
  <c r="C47" i="11" s="1"/>
  <c r="AP55" i="11"/>
  <c r="C55" i="11" s="1"/>
  <c r="AP38" i="11"/>
  <c r="C38" i="11" s="1"/>
  <c r="AJ67" i="11"/>
  <c r="AP37" i="11"/>
  <c r="C37" i="11" s="1"/>
  <c r="AP41" i="11"/>
  <c r="C41" i="11" s="1"/>
  <c r="AP66" i="11"/>
  <c r="C66" i="11" s="1"/>
  <c r="AM67" i="11"/>
  <c r="AP40" i="11"/>
  <c r="C40" i="11" s="1"/>
  <c r="AD43" i="11"/>
  <c r="C62" i="11" l="1"/>
  <c r="AP67" i="11"/>
  <c r="C44" i="11"/>
  <c r="AP43" i="11"/>
  <c r="AN19" i="10" l="1"/>
  <c r="AN20" i="10"/>
  <c r="AN21" i="10"/>
  <c r="B18" i="10"/>
  <c r="F9" i="1"/>
  <c r="E9" i="1"/>
  <c r="D9" i="1"/>
  <c r="AN18" i="10"/>
  <c r="W18" i="12" l="1"/>
  <c r="X18" i="12" s="1"/>
  <c r="X22" i="12" s="1"/>
  <c r="AF18" i="12"/>
  <c r="AG18" i="12" s="1"/>
  <c r="AG22" i="12" s="1"/>
  <c r="W18" i="14"/>
  <c r="X18" i="14" s="1"/>
  <c r="X22" i="14" s="1"/>
  <c r="X70" i="14" s="1"/>
  <c r="Z18" i="12"/>
  <c r="AA18" i="12" s="1"/>
  <c r="AA22" i="12" s="1"/>
  <c r="Z18" i="14"/>
  <c r="AA18" i="14" s="1"/>
  <c r="AA22" i="14" s="1"/>
  <c r="AA70" i="14" s="1"/>
  <c r="AF18" i="15"/>
  <c r="AG18" i="15" s="1"/>
  <c r="AG22" i="15" s="1"/>
  <c r="K18" i="14"/>
  <c r="L18" i="14" s="1"/>
  <c r="L22" i="14" s="1"/>
  <c r="L70" i="14" s="1"/>
  <c r="AC18" i="15"/>
  <c r="AD18" i="15" s="1"/>
  <c r="AD22" i="15" s="1"/>
  <c r="AO18" i="12"/>
  <c r="AC18" i="13"/>
  <c r="AD18" i="13" s="1"/>
  <c r="AD22" i="13" s="1"/>
  <c r="AO18" i="14"/>
  <c r="AL18" i="12"/>
  <c r="AM18" i="12" s="1"/>
  <c r="AM22" i="12" s="1"/>
  <c r="H18" i="15"/>
  <c r="I18" i="15" s="1"/>
  <c r="I22" i="15" s="1"/>
  <c r="AF18" i="14"/>
  <c r="AG18" i="14" s="1"/>
  <c r="AG22" i="14" s="1"/>
  <c r="AG70" i="14" s="1"/>
  <c r="AI18" i="13"/>
  <c r="AJ18" i="13" s="1"/>
  <c r="AJ22" i="13" s="1"/>
  <c r="K18" i="13"/>
  <c r="L18" i="13" s="1"/>
  <c r="L22" i="13" s="1"/>
  <c r="W18" i="15"/>
  <c r="X18" i="15" s="1"/>
  <c r="X22" i="15" s="1"/>
  <c r="AO18" i="13"/>
  <c r="Q18" i="13"/>
  <c r="R18" i="13" s="1"/>
  <c r="R22" i="13" s="1"/>
  <c r="AI18" i="12"/>
  <c r="AJ18" i="12" s="1"/>
  <c r="AJ22" i="12" s="1"/>
  <c r="AL18" i="13"/>
  <c r="AM18" i="13" s="1"/>
  <c r="AM22" i="13" s="1"/>
  <c r="W18" i="13"/>
  <c r="X18" i="13" s="1"/>
  <c r="X22" i="13" s="1"/>
  <c r="AI18" i="15"/>
  <c r="AJ18" i="15" s="1"/>
  <c r="AJ22" i="15" s="1"/>
  <c r="Z18" i="15"/>
  <c r="AA18" i="15" s="1"/>
  <c r="AA22" i="15" s="1"/>
  <c r="E18" i="14"/>
  <c r="F18" i="14" s="1"/>
  <c r="Z18" i="13"/>
  <c r="AA18" i="13" s="1"/>
  <c r="AA22" i="13" s="1"/>
  <c r="K18" i="12"/>
  <c r="L18" i="12" s="1"/>
  <c r="L22" i="12" s="1"/>
  <c r="Q18" i="12"/>
  <c r="R18" i="12" s="1"/>
  <c r="R22" i="12" s="1"/>
  <c r="E18" i="13"/>
  <c r="F18" i="13" s="1"/>
  <c r="K18" i="15"/>
  <c r="L18" i="15" s="1"/>
  <c r="L22" i="15" s="1"/>
  <c r="T18" i="13"/>
  <c r="U18" i="13" s="1"/>
  <c r="U22" i="13" s="1"/>
  <c r="AF18" i="13"/>
  <c r="AG18" i="13" s="1"/>
  <c r="AG22" i="13" s="1"/>
  <c r="E18" i="12"/>
  <c r="F18" i="12" s="1"/>
  <c r="AO18" i="15"/>
  <c r="AC18" i="14"/>
  <c r="AD18" i="14" s="1"/>
  <c r="AD22" i="14" s="1"/>
  <c r="AD70" i="14" s="1"/>
  <c r="N18" i="14"/>
  <c r="O18" i="14" s="1"/>
  <c r="O22" i="14" s="1"/>
  <c r="O70" i="14" s="1"/>
  <c r="AL18" i="14"/>
  <c r="AM18" i="14" s="1"/>
  <c r="AM22" i="14" s="1"/>
  <c r="AM70" i="14" s="1"/>
  <c r="N18" i="13"/>
  <c r="O18" i="13" s="1"/>
  <c r="O22" i="13" s="1"/>
  <c r="H18" i="13"/>
  <c r="I18" i="13" s="1"/>
  <c r="I22" i="13" s="1"/>
  <c r="T18" i="12"/>
  <c r="U18" i="12" s="1"/>
  <c r="U22" i="12" s="1"/>
  <c r="N18" i="12"/>
  <c r="O18" i="12" s="1"/>
  <c r="O22" i="12" s="1"/>
  <c r="Q18" i="15"/>
  <c r="R18" i="15" s="1"/>
  <c r="R22" i="15" s="1"/>
  <c r="N18" i="15"/>
  <c r="O18" i="15" s="1"/>
  <c r="O22" i="15" s="1"/>
  <c r="T18" i="15"/>
  <c r="U18" i="15" s="1"/>
  <c r="U22" i="15" s="1"/>
  <c r="AL18" i="15"/>
  <c r="AM18" i="15" s="1"/>
  <c r="AM22" i="15" s="1"/>
  <c r="Q18" i="14"/>
  <c r="R18" i="14" s="1"/>
  <c r="R22" i="14" s="1"/>
  <c r="R70" i="14" s="1"/>
  <c r="E18" i="15"/>
  <c r="F18" i="15" s="1"/>
  <c r="H18" i="12"/>
  <c r="I18" i="12" s="1"/>
  <c r="I22" i="12" s="1"/>
  <c r="H18" i="14"/>
  <c r="I18" i="14" s="1"/>
  <c r="I22" i="14" s="1"/>
  <c r="I70" i="14" s="1"/>
  <c r="AC18" i="12"/>
  <c r="AD18" i="12" s="1"/>
  <c r="AD22" i="12" s="1"/>
  <c r="AI18" i="14"/>
  <c r="AJ18" i="14" s="1"/>
  <c r="AJ22" i="14" s="1"/>
  <c r="AJ70" i="14" s="1"/>
  <c r="T18" i="14"/>
  <c r="U18" i="14" s="1"/>
  <c r="U22" i="14" s="1"/>
  <c r="U70" i="14" s="1"/>
  <c r="T18" i="11"/>
  <c r="U18" i="11" s="1"/>
  <c r="AC18" i="11"/>
  <c r="AD18" i="11" s="1"/>
  <c r="Q18" i="11"/>
  <c r="R18" i="11" s="1"/>
  <c r="E18" i="11"/>
  <c r="F18" i="11" s="1"/>
  <c r="AI18" i="11"/>
  <c r="AJ18" i="11" s="1"/>
  <c r="K18" i="11"/>
  <c r="L18" i="11" s="1"/>
  <c r="AL18" i="11"/>
  <c r="AM18" i="11" s="1"/>
  <c r="Z18" i="11"/>
  <c r="AA18" i="11" s="1"/>
  <c r="AO18" i="11"/>
  <c r="AF18" i="11"/>
  <c r="AG18" i="11" s="1"/>
  <c r="N18" i="11"/>
  <c r="O18" i="11" s="1"/>
  <c r="W18" i="11"/>
  <c r="X18" i="11" s="1"/>
  <c r="H18" i="11"/>
  <c r="I18" i="11" s="1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40" i="10"/>
  <c r="AN41" i="10"/>
  <c r="AN42" i="10"/>
  <c r="AN44" i="10"/>
  <c r="AN45" i="10"/>
  <c r="AN46" i="10"/>
  <c r="AN47" i="10"/>
  <c r="AN48" i="10"/>
  <c r="AN49" i="10"/>
  <c r="AN50" i="10"/>
  <c r="AN51" i="10"/>
  <c r="AN52" i="10"/>
  <c r="AN53" i="10"/>
  <c r="AN54" i="10"/>
  <c r="AN55" i="10"/>
  <c r="AN56" i="10"/>
  <c r="AN57" i="10"/>
  <c r="AN58" i="10"/>
  <c r="AN59" i="10"/>
  <c r="AN60" i="10"/>
  <c r="AN61" i="10"/>
  <c r="AN62" i="10"/>
  <c r="AN63" i="10"/>
  <c r="AN64" i="10"/>
  <c r="AN65" i="10"/>
  <c r="AN66" i="10"/>
  <c r="AN17" i="10"/>
  <c r="C6" i="10"/>
  <c r="B61" i="10"/>
  <c r="B62" i="10"/>
  <c r="B63" i="10"/>
  <c r="B64" i="10"/>
  <c r="B65" i="10"/>
  <c r="B66" i="10"/>
  <c r="B53" i="10"/>
  <c r="B54" i="10"/>
  <c r="B55" i="10"/>
  <c r="B56" i="10"/>
  <c r="B57" i="10"/>
  <c r="B58" i="10"/>
  <c r="B59" i="10"/>
  <c r="B60" i="10"/>
  <c r="B32" i="10"/>
  <c r="B33" i="10"/>
  <c r="B34" i="10"/>
  <c r="B35" i="10"/>
  <c r="B36" i="10"/>
  <c r="B37" i="10"/>
  <c r="B38" i="10"/>
  <c r="B39" i="10"/>
  <c r="B40" i="10"/>
  <c r="B41" i="10"/>
  <c r="B42" i="10"/>
  <c r="B44" i="10"/>
  <c r="B45" i="10"/>
  <c r="B46" i="10"/>
  <c r="B47" i="10"/>
  <c r="B48" i="10"/>
  <c r="B49" i="10"/>
  <c r="B50" i="10"/>
  <c r="B51" i="10"/>
  <c r="B52" i="10"/>
  <c r="B19" i="10"/>
  <c r="B20" i="10"/>
  <c r="B21" i="10"/>
  <c r="B25" i="10"/>
  <c r="B26" i="10"/>
  <c r="B27" i="10"/>
  <c r="B28" i="10"/>
  <c r="B29" i="10"/>
  <c r="B30" i="10"/>
  <c r="B31" i="10"/>
  <c r="B17" i="10"/>
  <c r="AO18" i="10" l="1"/>
  <c r="Q24" i="10"/>
  <c r="R24" i="10" s="1"/>
  <c r="AI24" i="10"/>
  <c r="AJ24" i="10" s="1"/>
  <c r="AC24" i="10"/>
  <c r="AD24" i="10" s="1"/>
  <c r="W24" i="10"/>
  <c r="X24" i="10" s="1"/>
  <c r="E23" i="10"/>
  <c r="F23" i="10" s="1"/>
  <c r="Q23" i="10"/>
  <c r="R23" i="10" s="1"/>
  <c r="K24" i="10"/>
  <c r="L24" i="10" s="1"/>
  <c r="AL23" i="10"/>
  <c r="AM23" i="10" s="1"/>
  <c r="AO23" i="10"/>
  <c r="AO24" i="10"/>
  <c r="AI23" i="10"/>
  <c r="AJ23" i="10" s="1"/>
  <c r="W23" i="10"/>
  <c r="X23" i="10" s="1"/>
  <c r="Z23" i="10"/>
  <c r="AA23" i="10" s="1"/>
  <c r="AC23" i="10"/>
  <c r="AD23" i="10" s="1"/>
  <c r="H23" i="10"/>
  <c r="I23" i="10" s="1"/>
  <c r="AF23" i="10"/>
  <c r="AG23" i="10" s="1"/>
  <c r="E24" i="10"/>
  <c r="F24" i="10" s="1"/>
  <c r="K23" i="10"/>
  <c r="L23" i="10" s="1"/>
  <c r="N23" i="10"/>
  <c r="O23" i="10" s="1"/>
  <c r="N24" i="10"/>
  <c r="O24" i="10" s="1"/>
  <c r="T23" i="10"/>
  <c r="U23" i="10" s="1"/>
  <c r="Z24" i="10"/>
  <c r="AA24" i="10" s="1"/>
  <c r="AF24" i="10"/>
  <c r="AG24" i="10" s="1"/>
  <c r="AL24" i="10"/>
  <c r="AM24" i="10" s="1"/>
  <c r="H24" i="10"/>
  <c r="I24" i="10" s="1"/>
  <c r="T24" i="10"/>
  <c r="U24" i="10" s="1"/>
  <c r="E62" i="10"/>
  <c r="F62" i="10" s="1"/>
  <c r="AA22" i="11"/>
  <c r="AA70" i="11" s="1"/>
  <c r="R22" i="11"/>
  <c r="R70" i="11" s="1"/>
  <c r="AD22" i="11"/>
  <c r="AD70" i="11" s="1"/>
  <c r="AM22" i="11"/>
  <c r="AM70" i="11" s="1"/>
  <c r="AJ22" i="11"/>
  <c r="AJ70" i="11" s="1"/>
  <c r="I22" i="11"/>
  <c r="I70" i="11" s="1"/>
  <c r="L22" i="11"/>
  <c r="L70" i="11" s="1"/>
  <c r="X22" i="11"/>
  <c r="X70" i="11" s="1"/>
  <c r="O22" i="11"/>
  <c r="O70" i="11" s="1"/>
  <c r="U22" i="11"/>
  <c r="U70" i="11" s="1"/>
  <c r="AG22" i="11"/>
  <c r="AG70" i="11" s="1"/>
  <c r="F22" i="13"/>
  <c r="AP18" i="13"/>
  <c r="AP18" i="15"/>
  <c r="F22" i="15"/>
  <c r="F22" i="12"/>
  <c r="AP18" i="12"/>
  <c r="AP18" i="11"/>
  <c r="F22" i="11"/>
  <c r="F70" i="11" s="1"/>
  <c r="F73" i="11" s="1"/>
  <c r="AP18" i="14"/>
  <c r="F22" i="14"/>
  <c r="F70" i="14" s="1"/>
  <c r="F73" i="14" s="1"/>
  <c r="H18" i="10"/>
  <c r="I18" i="10" s="1"/>
  <c r="N18" i="10"/>
  <c r="O18" i="10" s="1"/>
  <c r="W18" i="10"/>
  <c r="X18" i="10" s="1"/>
  <c r="AI18" i="10"/>
  <c r="AJ18" i="10" s="1"/>
  <c r="Q18" i="10"/>
  <c r="R18" i="10" s="1"/>
  <c r="AL18" i="10"/>
  <c r="AM18" i="10" s="1"/>
  <c r="AF18" i="10"/>
  <c r="AG18" i="10" s="1"/>
  <c r="E21" i="10"/>
  <c r="F21" i="10" s="1"/>
  <c r="AF21" i="10"/>
  <c r="AG21" i="10" s="1"/>
  <c r="AI21" i="10"/>
  <c r="AJ21" i="10" s="1"/>
  <c r="AL21" i="10"/>
  <c r="AM21" i="10" s="1"/>
  <c r="AO21" i="10"/>
  <c r="Q21" i="10"/>
  <c r="R21" i="10" s="1"/>
  <c r="Z21" i="10"/>
  <c r="AA21" i="10" s="1"/>
  <c r="H21" i="10"/>
  <c r="I21" i="10" s="1"/>
  <c r="K21" i="10"/>
  <c r="L21" i="10" s="1"/>
  <c r="N21" i="10"/>
  <c r="O21" i="10" s="1"/>
  <c r="T21" i="10"/>
  <c r="U21" i="10" s="1"/>
  <c r="W21" i="10"/>
  <c r="X21" i="10" s="1"/>
  <c r="AC21" i="10"/>
  <c r="AD21" i="10" s="1"/>
  <c r="E17" i="10"/>
  <c r="F17" i="10" s="1"/>
  <c r="AC18" i="10"/>
  <c r="AD18" i="10" s="1"/>
  <c r="AC20" i="10"/>
  <c r="AD20" i="10" s="1"/>
  <c r="E20" i="10"/>
  <c r="F20" i="10" s="1"/>
  <c r="AF20" i="10"/>
  <c r="AG20" i="10" s="1"/>
  <c r="AI20" i="10"/>
  <c r="AJ20" i="10" s="1"/>
  <c r="AL20" i="10"/>
  <c r="AM20" i="10" s="1"/>
  <c r="AO20" i="10"/>
  <c r="Q20" i="10"/>
  <c r="R20" i="10" s="1"/>
  <c r="Z20" i="10"/>
  <c r="AA20" i="10" s="1"/>
  <c r="H20" i="10"/>
  <c r="I20" i="10" s="1"/>
  <c r="K20" i="10"/>
  <c r="L20" i="10" s="1"/>
  <c r="N20" i="10"/>
  <c r="O20" i="10" s="1"/>
  <c r="T20" i="10"/>
  <c r="U20" i="10" s="1"/>
  <c r="W20" i="10"/>
  <c r="X20" i="10" s="1"/>
  <c r="AI19" i="10"/>
  <c r="AJ19" i="10" s="1"/>
  <c r="E19" i="10"/>
  <c r="F19" i="10" s="1"/>
  <c r="AL19" i="10"/>
  <c r="AM19" i="10" s="1"/>
  <c r="AO19" i="10"/>
  <c r="H19" i="10"/>
  <c r="I19" i="10" s="1"/>
  <c r="T19" i="10"/>
  <c r="U19" i="10" s="1"/>
  <c r="W19" i="10"/>
  <c r="X19" i="10" s="1"/>
  <c r="Z19" i="10"/>
  <c r="AA19" i="10" s="1"/>
  <c r="AF19" i="10"/>
  <c r="AG19" i="10" s="1"/>
  <c r="K19" i="10"/>
  <c r="L19" i="10" s="1"/>
  <c r="N19" i="10"/>
  <c r="O19" i="10" s="1"/>
  <c r="Q19" i="10"/>
  <c r="R19" i="10" s="1"/>
  <c r="AC19" i="10"/>
  <c r="AD19" i="10" s="1"/>
  <c r="E18" i="10"/>
  <c r="F18" i="10" s="1"/>
  <c r="K18" i="10"/>
  <c r="L18" i="10" s="1"/>
  <c r="T18" i="10"/>
  <c r="U18" i="10" s="1"/>
  <c r="Z18" i="10"/>
  <c r="AA18" i="10" s="1"/>
  <c r="AF52" i="10"/>
  <c r="AG52" i="10" s="1"/>
  <c r="AC17" i="10"/>
  <c r="AD17" i="10" s="1"/>
  <c r="Z52" i="10"/>
  <c r="AA52" i="10" s="1"/>
  <c r="H17" i="10"/>
  <c r="I17" i="10" s="1"/>
  <c r="Q53" i="10"/>
  <c r="R53" i="10" s="1"/>
  <c r="AC53" i="10"/>
  <c r="AD53" i="10" s="1"/>
  <c r="AO17" i="10"/>
  <c r="Z55" i="10"/>
  <c r="AA55" i="10" s="1"/>
  <c r="AI55" i="10"/>
  <c r="AJ55" i="10" s="1"/>
  <c r="Q38" i="10"/>
  <c r="R38" i="10" s="1"/>
  <c r="T38" i="10"/>
  <c r="U38" i="10" s="1"/>
  <c r="E53" i="10"/>
  <c r="F53" i="10" s="1"/>
  <c r="AF55" i="10"/>
  <c r="AG55" i="10" s="1"/>
  <c r="AC55" i="10"/>
  <c r="AD55" i="10" s="1"/>
  <c r="AI53" i="10"/>
  <c r="AJ53" i="10" s="1"/>
  <c r="AL17" i="10"/>
  <c r="AM17" i="10" s="1"/>
  <c r="T37" i="10"/>
  <c r="U37" i="10" s="1"/>
  <c r="W35" i="10"/>
  <c r="X35" i="10" s="1"/>
  <c r="Q55" i="10"/>
  <c r="R55" i="10" s="1"/>
  <c r="K37" i="10"/>
  <c r="L37" i="10" s="1"/>
  <c r="T35" i="10"/>
  <c r="U35" i="10" s="1"/>
  <c r="T17" i="10"/>
  <c r="U17" i="10" s="1"/>
  <c r="W17" i="10"/>
  <c r="X17" i="10" s="1"/>
  <c r="Z17" i="10"/>
  <c r="AA17" i="10" s="1"/>
  <c r="AF17" i="10"/>
  <c r="AG17" i="10" s="1"/>
  <c r="AI17" i="10"/>
  <c r="AJ17" i="10" s="1"/>
  <c r="K17" i="10"/>
  <c r="L17" i="10" s="1"/>
  <c r="N17" i="10"/>
  <c r="O17" i="10" s="1"/>
  <c r="N55" i="10"/>
  <c r="O55" i="10" s="1"/>
  <c r="E55" i="10"/>
  <c r="F55" i="10" s="1"/>
  <c r="H66" i="10"/>
  <c r="I66" i="10" s="1"/>
  <c r="N36" i="10"/>
  <c r="O36" i="10" s="1"/>
  <c r="Q36" i="10"/>
  <c r="R36" i="10" s="1"/>
  <c r="Z36" i="10"/>
  <c r="AA36" i="10" s="1"/>
  <c r="AC51" i="10"/>
  <c r="AD51" i="10" s="1"/>
  <c r="AO51" i="10"/>
  <c r="Z35" i="10"/>
  <c r="AA35" i="10" s="1"/>
  <c r="W65" i="10"/>
  <c r="X65" i="10" s="1"/>
  <c r="K62" i="10"/>
  <c r="L62" i="10" s="1"/>
  <c r="Q60" i="10"/>
  <c r="R60" i="10" s="1"/>
  <c r="Q17" i="10"/>
  <c r="R17" i="10" s="1"/>
  <c r="Q54" i="10"/>
  <c r="R54" i="10" s="1"/>
  <c r="N35" i="10"/>
  <c r="O35" i="10" s="1"/>
  <c r="E37" i="10"/>
  <c r="F37" i="10" s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AP23" i="10" l="1"/>
  <c r="C23" i="10" s="1"/>
  <c r="AP24" i="10"/>
  <c r="C24" i="10" s="1"/>
  <c r="F18" i="1"/>
  <c r="F26" i="1"/>
  <c r="F38" i="1"/>
  <c r="F19" i="1"/>
  <c r="F27" i="1"/>
  <c r="F35" i="1"/>
  <c r="F39" i="1"/>
  <c r="F47" i="1"/>
  <c r="F51" i="1"/>
  <c r="F55" i="1"/>
  <c r="F22" i="1"/>
  <c r="F30" i="1"/>
  <c r="F34" i="1"/>
  <c r="F42" i="1"/>
  <c r="F46" i="1"/>
  <c r="F50" i="1"/>
  <c r="F54" i="1"/>
  <c r="F15" i="1"/>
  <c r="F23" i="1"/>
  <c r="F31" i="1"/>
  <c r="F43" i="1"/>
  <c r="F16" i="1"/>
  <c r="F20" i="1"/>
  <c r="F24" i="1"/>
  <c r="F28" i="1"/>
  <c r="F32" i="1"/>
  <c r="F36" i="1"/>
  <c r="F40" i="1"/>
  <c r="F44" i="1"/>
  <c r="F48" i="1"/>
  <c r="F52" i="1"/>
  <c r="F17" i="1"/>
  <c r="F21" i="1"/>
  <c r="F25" i="1"/>
  <c r="F29" i="1"/>
  <c r="F33" i="1"/>
  <c r="F37" i="1"/>
  <c r="F41" i="1"/>
  <c r="F45" i="1"/>
  <c r="F49" i="1"/>
  <c r="F53" i="1"/>
  <c r="Q34" i="10"/>
  <c r="R34" i="10" s="1"/>
  <c r="W31" i="10"/>
  <c r="X31" i="10" s="1"/>
  <c r="AC35" i="10"/>
  <c r="AD35" i="10" s="1"/>
  <c r="AO39" i="10"/>
  <c r="AI44" i="10"/>
  <c r="AJ44" i="10" s="1"/>
  <c r="H48" i="10"/>
  <c r="I48" i="10" s="1"/>
  <c r="E52" i="10"/>
  <c r="F52" i="10" s="1"/>
  <c r="E56" i="10"/>
  <c r="F56" i="10" s="1"/>
  <c r="AF60" i="10"/>
  <c r="AG60" i="10" s="1"/>
  <c r="Q64" i="10"/>
  <c r="R64" i="10" s="1"/>
  <c r="E26" i="10"/>
  <c r="F26" i="10" s="1"/>
  <c r="AC38" i="10"/>
  <c r="AD38" i="10" s="1"/>
  <c r="H47" i="10"/>
  <c r="I47" i="10" s="1"/>
  <c r="W55" i="10"/>
  <c r="X55" i="10" s="1"/>
  <c r="K59" i="10"/>
  <c r="L59" i="10" s="1"/>
  <c r="H63" i="10"/>
  <c r="I63" i="10" s="1"/>
  <c r="N27" i="10"/>
  <c r="O27" i="10" s="1"/>
  <c r="E28" i="10"/>
  <c r="F28" i="10" s="1"/>
  <c r="AC32" i="10"/>
  <c r="AD32" i="10" s="1"/>
  <c r="AL36" i="10"/>
  <c r="AM36" i="10" s="1"/>
  <c r="AI40" i="10"/>
  <c r="AJ40" i="10" s="1"/>
  <c r="AI45" i="10"/>
  <c r="AJ45" i="10" s="1"/>
  <c r="N49" i="10"/>
  <c r="O49" i="10" s="1"/>
  <c r="K53" i="10"/>
  <c r="L53" i="10" s="1"/>
  <c r="AC57" i="10"/>
  <c r="AD57" i="10" s="1"/>
  <c r="K61" i="10"/>
  <c r="L61" i="10" s="1"/>
  <c r="Q65" i="10"/>
  <c r="R65" i="10" s="1"/>
  <c r="AL30" i="10"/>
  <c r="AM30" i="10" s="1"/>
  <c r="AF42" i="10"/>
  <c r="AG42" i="10" s="1"/>
  <c r="Q51" i="10"/>
  <c r="R51" i="10" s="1"/>
  <c r="AL25" i="10"/>
  <c r="AM25" i="10" s="1"/>
  <c r="AO29" i="10"/>
  <c r="T33" i="10"/>
  <c r="U33" i="10" s="1"/>
  <c r="AF37" i="10"/>
  <c r="AG37" i="10" s="1"/>
  <c r="W41" i="10"/>
  <c r="X41" i="10" s="1"/>
  <c r="W46" i="10"/>
  <c r="X46" i="10" s="1"/>
  <c r="H50" i="10"/>
  <c r="I50" i="10" s="1"/>
  <c r="K54" i="10"/>
  <c r="L54" i="10" s="1"/>
  <c r="Z58" i="10"/>
  <c r="AA58" i="10" s="1"/>
  <c r="AL62" i="10"/>
  <c r="AM62" i="10" s="1"/>
  <c r="N66" i="10"/>
  <c r="O66" i="10" s="1"/>
  <c r="I73" i="11"/>
  <c r="C18" i="12"/>
  <c r="AP22" i="12"/>
  <c r="I73" i="14"/>
  <c r="L73" i="14" s="1"/>
  <c r="O73" i="14" s="1"/>
  <c r="R73" i="14" s="1"/>
  <c r="U73" i="14" s="1"/>
  <c r="X73" i="14" s="1"/>
  <c r="AA73" i="14" s="1"/>
  <c r="AD73" i="14" s="1"/>
  <c r="AG73" i="14" s="1"/>
  <c r="AJ73" i="14" s="1"/>
  <c r="AM73" i="14" s="1"/>
  <c r="C18" i="14"/>
  <c r="AP22" i="14"/>
  <c r="C18" i="13"/>
  <c r="AP22" i="13"/>
  <c r="AP70" i="14"/>
  <c r="AP70" i="11"/>
  <c r="C18" i="11"/>
  <c r="AP22" i="11"/>
  <c r="C18" i="15"/>
  <c r="AP22" i="15"/>
  <c r="AP20" i="10"/>
  <c r="C20" i="10" s="1"/>
  <c r="AP21" i="10"/>
  <c r="C21" i="10" s="1"/>
  <c r="AP19" i="10"/>
  <c r="AP18" i="10"/>
  <c r="C18" i="10" s="1"/>
  <c r="H35" i="10"/>
  <c r="I35" i="10" s="1"/>
  <c r="AL64" i="10"/>
  <c r="AM64" i="10" s="1"/>
  <c r="H54" i="10"/>
  <c r="I54" i="10" s="1"/>
  <c r="H32" i="10"/>
  <c r="I32" i="10" s="1"/>
  <c r="AI35" i="10"/>
  <c r="AJ35" i="10" s="1"/>
  <c r="N54" i="10"/>
  <c r="O54" i="10" s="1"/>
  <c r="K47" i="10"/>
  <c r="L47" i="10" s="1"/>
  <c r="AL49" i="10"/>
  <c r="AM49" i="10" s="1"/>
  <c r="T52" i="10"/>
  <c r="U52" i="10" s="1"/>
  <c r="E49" i="10"/>
  <c r="F49" i="10" s="1"/>
  <c r="AL35" i="10"/>
  <c r="AM35" i="10" s="1"/>
  <c r="AL48" i="10"/>
  <c r="AM48" i="10" s="1"/>
  <c r="AF62" i="10"/>
  <c r="AG62" i="10" s="1"/>
  <c r="AI49" i="10"/>
  <c r="AJ49" i="10" s="1"/>
  <c r="T46" i="10"/>
  <c r="U46" i="10" s="1"/>
  <c r="H36" i="10"/>
  <c r="I36" i="10" s="1"/>
  <c r="H64" i="10"/>
  <c r="I64" i="10" s="1"/>
  <c r="T49" i="10"/>
  <c r="U49" i="10" s="1"/>
  <c r="AO40" i="10"/>
  <c r="T65" i="10"/>
  <c r="U65" i="10" s="1"/>
  <c r="K49" i="10"/>
  <c r="L49" i="10" s="1"/>
  <c r="H29" i="10"/>
  <c r="I29" i="10" s="1"/>
  <c r="N31" i="10"/>
  <c r="O31" i="10" s="1"/>
  <c r="W44" i="10"/>
  <c r="X44" i="10" s="1"/>
  <c r="AI48" i="10"/>
  <c r="AJ48" i="10" s="1"/>
  <c r="Z61" i="10"/>
  <c r="AA61" i="10" s="1"/>
  <c r="W61" i="10"/>
  <c r="X61" i="10" s="1"/>
  <c r="Z45" i="10"/>
  <c r="AA45" i="10" s="1"/>
  <c r="Q35" i="10"/>
  <c r="R35" i="10" s="1"/>
  <c r="AO66" i="10"/>
  <c r="AL33" i="10"/>
  <c r="AM33" i="10" s="1"/>
  <c r="T60" i="10"/>
  <c r="U60" i="10" s="1"/>
  <c r="AO48" i="10"/>
  <c r="K33" i="10"/>
  <c r="L33" i="10" s="1"/>
  <c r="AL52" i="10"/>
  <c r="AM52" i="10" s="1"/>
  <c r="K31" i="10"/>
  <c r="L31" i="10" s="1"/>
  <c r="AO34" i="10"/>
  <c r="W34" i="10"/>
  <c r="X34" i="10" s="1"/>
  <c r="N53" i="10"/>
  <c r="O53" i="10" s="1"/>
  <c r="E35" i="10"/>
  <c r="F35" i="10" s="1"/>
  <c r="Q31" i="10"/>
  <c r="R31" i="10" s="1"/>
  <c r="E30" i="10"/>
  <c r="F30" i="10" s="1"/>
  <c r="T28" i="10"/>
  <c r="U28" i="10" s="1"/>
  <c r="N28" i="10"/>
  <c r="O28" i="10" s="1"/>
  <c r="H62" i="10"/>
  <c r="I62" i="10" s="1"/>
  <c r="H37" i="10"/>
  <c r="I37" i="10" s="1"/>
  <c r="Q37" i="10"/>
  <c r="R37" i="10" s="1"/>
  <c r="T50" i="10"/>
  <c r="U50" i="10" s="1"/>
  <c r="AL46" i="10"/>
  <c r="AM46" i="10" s="1"/>
  <c r="Q52" i="10"/>
  <c r="R52" i="10" s="1"/>
  <c r="Z38" i="10"/>
  <c r="AA38" i="10" s="1"/>
  <c r="N33" i="10"/>
  <c r="O33" i="10" s="1"/>
  <c r="K50" i="10"/>
  <c r="L50" i="10" s="1"/>
  <c r="AI32" i="10"/>
  <c r="AJ32" i="10" s="1"/>
  <c r="AL51" i="10"/>
  <c r="AM51" i="10" s="1"/>
  <c r="AL34" i="10"/>
  <c r="AM34" i="10" s="1"/>
  <c r="AC66" i="10"/>
  <c r="AD66" i="10" s="1"/>
  <c r="AI38" i="10"/>
  <c r="AJ38" i="10" s="1"/>
  <c r="AO30" i="10"/>
  <c r="AL60" i="10"/>
  <c r="AM60" i="10" s="1"/>
  <c r="AI54" i="10"/>
  <c r="AJ54" i="10" s="1"/>
  <c r="AI37" i="10"/>
  <c r="AJ37" i="10" s="1"/>
  <c r="Q27" i="10"/>
  <c r="R27" i="10" s="1"/>
  <c r="H49" i="10"/>
  <c r="I49" i="10" s="1"/>
  <c r="AL45" i="10"/>
  <c r="AM45" i="10" s="1"/>
  <c r="Q66" i="10"/>
  <c r="R66" i="10" s="1"/>
  <c r="AF30" i="10"/>
  <c r="AG30" i="10" s="1"/>
  <c r="H33" i="10"/>
  <c r="I33" i="10" s="1"/>
  <c r="AO50" i="10"/>
  <c r="AI36" i="10"/>
  <c r="AJ36" i="10" s="1"/>
  <c r="Z64" i="10"/>
  <c r="AA64" i="10" s="1"/>
  <c r="N50" i="10"/>
  <c r="O50" i="10" s="1"/>
  <c r="AC37" i="10"/>
  <c r="AD37" i="10" s="1"/>
  <c r="AF51" i="10"/>
  <c r="AG51" i="10" s="1"/>
  <c r="T32" i="10"/>
  <c r="U32" i="10" s="1"/>
  <c r="AL63" i="10"/>
  <c r="AM63" i="10" s="1"/>
  <c r="AF29" i="10"/>
  <c r="AG29" i="10" s="1"/>
  <c r="W33" i="10"/>
  <c r="X33" i="10" s="1"/>
  <c r="E61" i="10"/>
  <c r="F61" i="10" s="1"/>
  <c r="E48" i="10"/>
  <c r="F48" i="10" s="1"/>
  <c r="H61" i="10"/>
  <c r="I61" i="10" s="1"/>
  <c r="AI34" i="10"/>
  <c r="AJ34" i="10" s="1"/>
  <c r="H52" i="10"/>
  <c r="I52" i="10" s="1"/>
  <c r="W53" i="10"/>
  <c r="X53" i="10" s="1"/>
  <c r="Q32" i="10"/>
  <c r="R32" i="10" s="1"/>
  <c r="AC65" i="10"/>
  <c r="AD65" i="10" s="1"/>
  <c r="Z48" i="10"/>
  <c r="AA48" i="10" s="1"/>
  <c r="W37" i="10"/>
  <c r="X37" i="10" s="1"/>
  <c r="H55" i="10"/>
  <c r="I55" i="10" s="1"/>
  <c r="AC45" i="10"/>
  <c r="AD45" i="10" s="1"/>
  <c r="Q28" i="10"/>
  <c r="R28" i="10" s="1"/>
  <c r="AF54" i="10"/>
  <c r="AG54" i="10" s="1"/>
  <c r="Z54" i="10"/>
  <c r="AA54" i="10" s="1"/>
  <c r="K55" i="10"/>
  <c r="L55" i="10" s="1"/>
  <c r="K32" i="10"/>
  <c r="L32" i="10" s="1"/>
  <c r="K51" i="10"/>
  <c r="L51" i="10" s="1"/>
  <c r="K48" i="10"/>
  <c r="L48" i="10" s="1"/>
  <c r="T48" i="10"/>
  <c r="U48" i="10" s="1"/>
  <c r="AO55" i="10"/>
  <c r="T34" i="10"/>
  <c r="U34" i="10" s="1"/>
  <c r="H65" i="10"/>
  <c r="I65" i="10" s="1"/>
  <c r="AL58" i="10"/>
  <c r="AM58" i="10" s="1"/>
  <c r="AC27" i="10"/>
  <c r="AD27" i="10" s="1"/>
  <c r="H42" i="10"/>
  <c r="I42" i="10" s="1"/>
  <c r="E39" i="10"/>
  <c r="F39" i="10" s="1"/>
  <c r="AO60" i="10"/>
  <c r="AI30" i="10"/>
  <c r="AJ30" i="10" s="1"/>
  <c r="AI58" i="10"/>
  <c r="AJ58" i="10" s="1"/>
  <c r="AI56" i="10"/>
  <c r="AJ56" i="10" s="1"/>
  <c r="N60" i="10"/>
  <c r="O60" i="10" s="1"/>
  <c r="AI41" i="10"/>
  <c r="AJ41" i="10" s="1"/>
  <c r="AL54" i="10"/>
  <c r="AM54" i="10" s="1"/>
  <c r="AO31" i="10"/>
  <c r="AL41" i="10"/>
  <c r="AM41" i="10" s="1"/>
  <c r="N64" i="10"/>
  <c r="O64" i="10" s="1"/>
  <c r="AO54" i="10"/>
  <c r="AF35" i="10"/>
  <c r="AG35" i="10" s="1"/>
  <c r="Z34" i="10"/>
  <c r="AA34" i="10" s="1"/>
  <c r="E59" i="10"/>
  <c r="F59" i="10" s="1"/>
  <c r="N62" i="10"/>
  <c r="O62" i="10" s="1"/>
  <c r="E34" i="10"/>
  <c r="F34" i="10" s="1"/>
  <c r="AF31" i="10"/>
  <c r="AG31" i="10" s="1"/>
  <c r="H57" i="10"/>
  <c r="I57" i="10" s="1"/>
  <c r="W57" i="10"/>
  <c r="X57" i="10" s="1"/>
  <c r="AO46" i="10"/>
  <c r="AC60" i="10"/>
  <c r="AD60" i="10" s="1"/>
  <c r="W28" i="10"/>
  <c r="X28" i="10" s="1"/>
  <c r="N56" i="10"/>
  <c r="O56" i="10" s="1"/>
  <c r="W39" i="10"/>
  <c r="X39" i="10" s="1"/>
  <c r="Z60" i="10"/>
  <c r="AA60" i="10" s="1"/>
  <c r="AC29" i="10"/>
  <c r="AD29" i="10" s="1"/>
  <c r="W58" i="10"/>
  <c r="X58" i="10" s="1"/>
  <c r="AC56" i="10"/>
  <c r="AD56" i="10" s="1"/>
  <c r="K26" i="10"/>
  <c r="L26" i="10" s="1"/>
  <c r="Q62" i="10"/>
  <c r="R62" i="10" s="1"/>
  <c r="T61" i="10"/>
  <c r="U61" i="10" s="1"/>
  <c r="N32" i="10"/>
  <c r="O32" i="10" s="1"/>
  <c r="Z49" i="10"/>
  <c r="AA49" i="10" s="1"/>
  <c r="AI50" i="10"/>
  <c r="AJ50" i="10" s="1"/>
  <c r="AC42" i="10"/>
  <c r="AD42" i="10" s="1"/>
  <c r="AF49" i="10"/>
  <c r="AG49" i="10" s="1"/>
  <c r="AL55" i="10"/>
  <c r="AM55" i="10" s="1"/>
  <c r="T53" i="10"/>
  <c r="U53" i="10" s="1"/>
  <c r="AF36" i="10"/>
  <c r="AG36" i="10" s="1"/>
  <c r="AC41" i="10"/>
  <c r="AD41" i="10" s="1"/>
  <c r="AC39" i="10"/>
  <c r="AD39" i="10" s="1"/>
  <c r="Z27" i="10"/>
  <c r="AA27" i="10" s="1"/>
  <c r="K28" i="10"/>
  <c r="L28" i="10" s="1"/>
  <c r="T44" i="10"/>
  <c r="U44" i="10" s="1"/>
  <c r="Z39" i="10"/>
  <c r="AA39" i="10" s="1"/>
  <c r="T29" i="10"/>
  <c r="U29" i="10" s="1"/>
  <c r="AC40" i="10"/>
  <c r="AD40" i="10" s="1"/>
  <c r="N45" i="10"/>
  <c r="O45" i="10" s="1"/>
  <c r="Z41" i="10"/>
  <c r="AA41" i="10" s="1"/>
  <c r="Q40" i="10"/>
  <c r="R40" i="10" s="1"/>
  <c r="AO62" i="10"/>
  <c r="T63" i="10"/>
  <c r="U63" i="10" s="1"/>
  <c r="AO25" i="10"/>
  <c r="Q42" i="10"/>
  <c r="R42" i="10" s="1"/>
  <c r="T62" i="10"/>
  <c r="U62" i="10" s="1"/>
  <c r="AC61" i="10"/>
  <c r="AD61" i="10" s="1"/>
  <c r="H28" i="10"/>
  <c r="I28" i="10" s="1"/>
  <c r="Z47" i="10"/>
  <c r="AA47" i="10" s="1"/>
  <c r="AI25" i="10"/>
  <c r="AJ25" i="10" s="1"/>
  <c r="AO65" i="10"/>
  <c r="Q33" i="10"/>
  <c r="R33" i="10" s="1"/>
  <c r="AL56" i="10"/>
  <c r="AM56" i="10" s="1"/>
  <c r="E41" i="10"/>
  <c r="F41" i="10" s="1"/>
  <c r="Z56" i="10"/>
  <c r="AA56" i="10" s="1"/>
  <c r="N39" i="10"/>
  <c r="O39" i="10" s="1"/>
  <c r="AI26" i="10"/>
  <c r="AJ26" i="10" s="1"/>
  <c r="AL44" i="10"/>
  <c r="AM44" i="10" s="1"/>
  <c r="N41" i="10"/>
  <c r="O41" i="10" s="1"/>
  <c r="Z44" i="10"/>
  <c r="AA44" i="10" s="1"/>
  <c r="AL26" i="10"/>
  <c r="AM26" i="10" s="1"/>
  <c r="AL28" i="10"/>
  <c r="AM28" i="10" s="1"/>
  <c r="Q46" i="10"/>
  <c r="R46" i="10" s="1"/>
  <c r="W48" i="10"/>
  <c r="X48" i="10" s="1"/>
  <c r="AI57" i="10"/>
  <c r="AJ57" i="10" s="1"/>
  <c r="Q25" i="10"/>
  <c r="R25" i="10" s="1"/>
  <c r="Z40" i="10"/>
  <c r="AA40" i="10" s="1"/>
  <c r="K45" i="10"/>
  <c r="L45" i="10" s="1"/>
  <c r="N46" i="10"/>
  <c r="O46" i="10" s="1"/>
  <c r="Z59" i="10"/>
  <c r="AA59" i="10" s="1"/>
  <c r="T66" i="10"/>
  <c r="U66" i="10" s="1"/>
  <c r="K40" i="10"/>
  <c r="L40" i="10" s="1"/>
  <c r="AC49" i="10"/>
  <c r="AD49" i="10" s="1"/>
  <c r="Z63" i="10"/>
  <c r="AA63" i="10" s="1"/>
  <c r="T47" i="10"/>
  <c r="U47" i="10" s="1"/>
  <c r="T54" i="10"/>
  <c r="U54" i="10" s="1"/>
  <c r="AC64" i="10"/>
  <c r="AD64" i="10" s="1"/>
  <c r="W66" i="10"/>
  <c r="X66" i="10" s="1"/>
  <c r="E40" i="10"/>
  <c r="F40" i="10" s="1"/>
  <c r="E57" i="10"/>
  <c r="F57" i="10" s="1"/>
  <c r="W40" i="10"/>
  <c r="X40" i="10" s="1"/>
  <c r="AF39" i="10"/>
  <c r="AG39" i="10" s="1"/>
  <c r="N42" i="10"/>
  <c r="O42" i="10" s="1"/>
  <c r="AO61" i="10"/>
  <c r="H56" i="10"/>
  <c r="I56" i="10" s="1"/>
  <c r="AI28" i="10"/>
  <c r="AJ28" i="10" s="1"/>
  <c r="Z42" i="10"/>
  <c r="AA42" i="10" s="1"/>
  <c r="AF25" i="10"/>
  <c r="AG25" i="10" s="1"/>
  <c r="E58" i="10"/>
  <c r="F58" i="10" s="1"/>
  <c r="AO45" i="10"/>
  <c r="AF64" i="10"/>
  <c r="AG64" i="10" s="1"/>
  <c r="AF34" i="10"/>
  <c r="AG34" i="10" s="1"/>
  <c r="E31" i="10"/>
  <c r="F31" i="10" s="1"/>
  <c r="E42" i="10"/>
  <c r="F42" i="10" s="1"/>
  <c r="AC52" i="10"/>
  <c r="AD52" i="10" s="1"/>
  <c r="Z32" i="10"/>
  <c r="AA32" i="10" s="1"/>
  <c r="Z66" i="10"/>
  <c r="AA66" i="10" s="1"/>
  <c r="W62" i="10"/>
  <c r="X62" i="10" s="1"/>
  <c r="AI47" i="10"/>
  <c r="AJ47" i="10" s="1"/>
  <c r="E64" i="10"/>
  <c r="F64" i="10" s="1"/>
  <c r="H53" i="10"/>
  <c r="I53" i="10" s="1"/>
  <c r="N61" i="10"/>
  <c r="O61" i="10" s="1"/>
  <c r="Q39" i="10"/>
  <c r="R39" i="10" s="1"/>
  <c r="N40" i="10"/>
  <c r="O40" i="10" s="1"/>
  <c r="AI61" i="10"/>
  <c r="AJ61" i="10" s="1"/>
  <c r="N48" i="10"/>
  <c r="O48" i="10" s="1"/>
  <c r="AC48" i="10"/>
  <c r="AD48" i="10" s="1"/>
  <c r="K42" i="10"/>
  <c r="L42" i="10" s="1"/>
  <c r="AO28" i="10"/>
  <c r="W50" i="10"/>
  <c r="X50" i="10" s="1"/>
  <c r="T55" i="10"/>
  <c r="U55" i="10" s="1"/>
  <c r="W42" i="10"/>
  <c r="X42" i="10" s="1"/>
  <c r="AC25" i="10"/>
  <c r="AD25" i="10" s="1"/>
  <c r="AL27" i="10"/>
  <c r="AM27" i="10" s="1"/>
  <c r="H45" i="10"/>
  <c r="I45" i="10" s="1"/>
  <c r="N65" i="10"/>
  <c r="O65" i="10" s="1"/>
  <c r="W25" i="10"/>
  <c r="X25" i="10" s="1"/>
  <c r="K64" i="10"/>
  <c r="L64" i="10" s="1"/>
  <c r="AO36" i="10"/>
  <c r="W47" i="10"/>
  <c r="X47" i="10" s="1"/>
  <c r="W63" i="10"/>
  <c r="X63" i="10" s="1"/>
  <c r="K36" i="10"/>
  <c r="L36" i="10" s="1"/>
  <c r="AO52" i="10"/>
  <c r="Z33" i="10"/>
  <c r="AA33" i="10" s="1"/>
  <c r="W56" i="10"/>
  <c r="X56" i="10" s="1"/>
  <c r="E47" i="10"/>
  <c r="F47" i="10" s="1"/>
  <c r="T56" i="10"/>
  <c r="U56" i="10" s="1"/>
  <c r="W59" i="10"/>
  <c r="X59" i="10" s="1"/>
  <c r="Z26" i="10"/>
  <c r="AA26" i="10" s="1"/>
  <c r="W27" i="10"/>
  <c r="X27" i="10" s="1"/>
  <c r="AF28" i="10"/>
  <c r="AG28" i="10" s="1"/>
  <c r="E65" i="10"/>
  <c r="F65" i="10" s="1"/>
  <c r="AF44" i="10"/>
  <c r="AG44" i="10" s="1"/>
  <c r="AO42" i="10"/>
  <c r="Z25" i="10"/>
  <c r="AA25" i="10" s="1"/>
  <c r="T45" i="10"/>
  <c r="U45" i="10" s="1"/>
  <c r="T30" i="10"/>
  <c r="U30" i="10" s="1"/>
  <c r="AI51" i="10"/>
  <c r="AJ51" i="10" s="1"/>
  <c r="T51" i="10"/>
  <c r="U51" i="10" s="1"/>
  <c r="AO35" i="10"/>
  <c r="K30" i="10"/>
  <c r="L30" i="10" s="1"/>
  <c r="N37" i="10"/>
  <c r="O37" i="10" s="1"/>
  <c r="N51" i="10"/>
  <c r="O51" i="10" s="1"/>
  <c r="W64" i="10"/>
  <c r="X64" i="10" s="1"/>
  <c r="AC59" i="10"/>
  <c r="AD59" i="10" s="1"/>
  <c r="AF32" i="10"/>
  <c r="AG32" i="10" s="1"/>
  <c r="AL50" i="10"/>
  <c r="AM50" i="10" s="1"/>
  <c r="W54" i="10"/>
  <c r="X54" i="10" s="1"/>
  <c r="E45" i="10"/>
  <c r="F45" i="10" s="1"/>
  <c r="AL32" i="10"/>
  <c r="AM32" i="10" s="1"/>
  <c r="H26" i="10"/>
  <c r="I26" i="10" s="1"/>
  <c r="AC46" i="10"/>
  <c r="AD46" i="10" s="1"/>
  <c r="AO26" i="10"/>
  <c r="E46" i="10"/>
  <c r="F46" i="10" s="1"/>
  <c r="Q41" i="10"/>
  <c r="R41" i="10" s="1"/>
  <c r="AF46" i="10"/>
  <c r="AG46" i="10" s="1"/>
  <c r="AC44" i="10"/>
  <c r="AD44" i="10" s="1"/>
  <c r="AL42" i="10"/>
  <c r="AM42" i="10" s="1"/>
  <c r="Z29" i="10"/>
  <c r="AA29" i="10" s="1"/>
  <c r="AO58" i="10"/>
  <c r="K35" i="10"/>
  <c r="L35" i="10" s="1"/>
  <c r="AI64" i="10"/>
  <c r="AJ64" i="10" s="1"/>
  <c r="AL66" i="10"/>
  <c r="AM66" i="10" s="1"/>
  <c r="T40" i="10"/>
  <c r="U40" i="10" s="1"/>
  <c r="Z50" i="10"/>
  <c r="AA50" i="10" s="1"/>
  <c r="E33" i="10"/>
  <c r="F33" i="10" s="1"/>
  <c r="AF63" i="10"/>
  <c r="AG63" i="10" s="1"/>
  <c r="Z62" i="10"/>
  <c r="AA62" i="10" s="1"/>
  <c r="AC34" i="10"/>
  <c r="AD34" i="10" s="1"/>
  <c r="T36" i="10"/>
  <c r="U36" i="10" s="1"/>
  <c r="T64" i="10"/>
  <c r="U64" i="10" s="1"/>
  <c r="AF40" i="10"/>
  <c r="AG40" i="10" s="1"/>
  <c r="N59" i="10"/>
  <c r="O59" i="10" s="1"/>
  <c r="AO47" i="10"/>
  <c r="W26" i="10"/>
  <c r="X26" i="10" s="1"/>
  <c r="T27" i="10"/>
  <c r="U27" i="10" s="1"/>
  <c r="AL57" i="10"/>
  <c r="AM57" i="10" s="1"/>
  <c r="N44" i="10"/>
  <c r="O44" i="10" s="1"/>
  <c r="K27" i="10"/>
  <c r="L27" i="10" s="1"/>
  <c r="AO37" i="10"/>
  <c r="Q57" i="10"/>
  <c r="R57" i="10" s="1"/>
  <c r="AL65" i="10"/>
  <c r="AM65" i="10" s="1"/>
  <c r="AF48" i="10"/>
  <c r="AG48" i="10" s="1"/>
  <c r="E44" i="10"/>
  <c r="F44" i="10" s="1"/>
  <c r="W29" i="10"/>
  <c r="X29" i="10" s="1"/>
  <c r="Q45" i="10"/>
  <c r="R45" i="10" s="1"/>
  <c r="W30" i="10"/>
  <c r="X30" i="10" s="1"/>
  <c r="AI52" i="10"/>
  <c r="AJ52" i="10" s="1"/>
  <c r="AC26" i="10"/>
  <c r="AD26" i="10" s="1"/>
  <c r="Q59" i="10"/>
  <c r="R59" i="10" s="1"/>
  <c r="AF56" i="10"/>
  <c r="AG56" i="10" s="1"/>
  <c r="H58" i="10"/>
  <c r="I58" i="10" s="1"/>
  <c r="AO49" i="10"/>
  <c r="AC47" i="10"/>
  <c r="AD47" i="10" s="1"/>
  <c r="K38" i="10"/>
  <c r="L38" i="10" s="1"/>
  <c r="AI59" i="10"/>
  <c r="AJ59" i="10" s="1"/>
  <c r="W32" i="10"/>
  <c r="X32" i="10" s="1"/>
  <c r="W52" i="10"/>
  <c r="X52" i="10" s="1"/>
  <c r="E38" i="10"/>
  <c r="F38" i="10" s="1"/>
  <c r="Q49" i="10"/>
  <c r="R49" i="10" s="1"/>
  <c r="N25" i="10"/>
  <c r="O25" i="10" s="1"/>
  <c r="AO59" i="10"/>
  <c r="T58" i="10"/>
  <c r="U58" i="10" s="1"/>
  <c r="AI63" i="10"/>
  <c r="AJ63" i="10" s="1"/>
  <c r="Z57" i="10"/>
  <c r="AA57" i="10" s="1"/>
  <c r="H59" i="10"/>
  <c r="I59" i="10" s="1"/>
  <c r="AF65" i="10"/>
  <c r="AG65" i="10" s="1"/>
  <c r="K39" i="10"/>
  <c r="L39" i="10" s="1"/>
  <c r="Q44" i="10"/>
  <c r="R44" i="10" s="1"/>
  <c r="Z30" i="10"/>
  <c r="AA30" i="10" s="1"/>
  <c r="N29" i="10"/>
  <c r="O29" i="10" s="1"/>
  <c r="N58" i="10"/>
  <c r="O58" i="10" s="1"/>
  <c r="K60" i="10"/>
  <c r="L60" i="10" s="1"/>
  <c r="N38" i="10"/>
  <c r="O38" i="10" s="1"/>
  <c r="Z51" i="10"/>
  <c r="AA51" i="10" s="1"/>
  <c r="AO32" i="10"/>
  <c r="AI62" i="10"/>
  <c r="AJ62" i="10" s="1"/>
  <c r="AF66" i="10"/>
  <c r="AG66" i="10" s="1"/>
  <c r="AL31" i="10"/>
  <c r="AM31" i="10" s="1"/>
  <c r="W45" i="10"/>
  <c r="X45" i="10" s="1"/>
  <c r="E66" i="10"/>
  <c r="F66" i="10" s="1"/>
  <c r="AF61" i="10"/>
  <c r="AG61" i="10" s="1"/>
  <c r="AC62" i="10"/>
  <c r="AD62" i="10" s="1"/>
  <c r="H51" i="10"/>
  <c r="I51" i="10" s="1"/>
  <c r="N26" i="10"/>
  <c r="O26" i="10" s="1"/>
  <c r="Q61" i="10"/>
  <c r="R61" i="10" s="1"/>
  <c r="AF59" i="10"/>
  <c r="AG59" i="10" s="1"/>
  <c r="AF47" i="10"/>
  <c r="AG47" i="10" s="1"/>
  <c r="AC28" i="10"/>
  <c r="AD28" i="10" s="1"/>
  <c r="AF41" i="10"/>
  <c r="AG41" i="10" s="1"/>
  <c r="AL38" i="10"/>
  <c r="AM38" i="10" s="1"/>
  <c r="Q48" i="10"/>
  <c r="R48" i="10" s="1"/>
  <c r="E54" i="10"/>
  <c r="F54" i="10" s="1"/>
  <c r="AL37" i="10"/>
  <c r="AM37" i="10" s="1"/>
  <c r="AL40" i="10"/>
  <c r="AM40" i="10" s="1"/>
  <c r="T26" i="10"/>
  <c r="U26" i="10" s="1"/>
  <c r="AF26" i="10"/>
  <c r="AG26" i="10" s="1"/>
  <c r="E25" i="10"/>
  <c r="F25" i="10" s="1"/>
  <c r="AC63" i="10"/>
  <c r="AD63" i="10" s="1"/>
  <c r="K41" i="10"/>
  <c r="L41" i="10" s="1"/>
  <c r="K34" i="10"/>
  <c r="L34" i="10" s="1"/>
  <c r="AF58" i="10"/>
  <c r="AG58" i="10" s="1"/>
  <c r="N57" i="10"/>
  <c r="O57" i="10" s="1"/>
  <c r="Q50" i="10"/>
  <c r="R50" i="10" s="1"/>
  <c r="H27" i="10"/>
  <c r="I27" i="10" s="1"/>
  <c r="AI60" i="10"/>
  <c r="AJ60" i="10" s="1"/>
  <c r="H38" i="10"/>
  <c r="I38" i="10" s="1"/>
  <c r="H39" i="10"/>
  <c r="I39" i="10" s="1"/>
  <c r="H44" i="10"/>
  <c r="I44" i="10" s="1"/>
  <c r="Q30" i="10"/>
  <c r="R30" i="10" s="1"/>
  <c r="K29" i="10"/>
  <c r="L29" i="10" s="1"/>
  <c r="AO57" i="10"/>
  <c r="Z28" i="10"/>
  <c r="AA28" i="10" s="1"/>
  <c r="AI66" i="10"/>
  <c r="AJ66" i="10" s="1"/>
  <c r="AO64" i="10"/>
  <c r="AO63" i="10"/>
  <c r="E50" i="10"/>
  <c r="F50" i="10" s="1"/>
  <c r="W36" i="10"/>
  <c r="X36" i="10" s="1"/>
  <c r="AC50" i="10"/>
  <c r="AD50" i="10" s="1"/>
  <c r="AC33" i="10"/>
  <c r="AD33" i="10" s="1"/>
  <c r="E51" i="10"/>
  <c r="F51" i="10" s="1"/>
  <c r="AF57" i="10"/>
  <c r="AG57" i="10" s="1"/>
  <c r="T42" i="10"/>
  <c r="U42" i="10" s="1"/>
  <c r="N52" i="10"/>
  <c r="O52" i="10" s="1"/>
  <c r="H34" i="10"/>
  <c r="I34" i="10" s="1"/>
  <c r="T57" i="10"/>
  <c r="U57" i="10" s="1"/>
  <c r="AC58" i="10"/>
  <c r="AD58" i="10" s="1"/>
  <c r="T25" i="10"/>
  <c r="U25" i="10" s="1"/>
  <c r="Q26" i="10"/>
  <c r="R26" i="10" s="1"/>
  <c r="Z65" i="10"/>
  <c r="AA65" i="10" s="1"/>
  <c r="N34" i="10"/>
  <c r="O34" i="10" s="1"/>
  <c r="E27" i="10"/>
  <c r="F27" i="10" s="1"/>
  <c r="H31" i="10"/>
  <c r="I31" i="10" s="1"/>
  <c r="T41" i="10"/>
  <c r="U41" i="10" s="1"/>
  <c r="AI42" i="10"/>
  <c r="AJ42" i="10" s="1"/>
  <c r="AF33" i="10"/>
  <c r="AG33" i="10" s="1"/>
  <c r="Q63" i="10"/>
  <c r="R63" i="10" s="1"/>
  <c r="K44" i="10"/>
  <c r="L44" i="10" s="1"/>
  <c r="AI65" i="10"/>
  <c r="AJ65" i="10" s="1"/>
  <c r="W60" i="10"/>
  <c r="X60" i="10" s="1"/>
  <c r="H46" i="10"/>
  <c r="I46" i="10" s="1"/>
  <c r="K52" i="10"/>
  <c r="L52" i="10" s="1"/>
  <c r="AI27" i="10"/>
  <c r="AJ27" i="10" s="1"/>
  <c r="H25" i="10"/>
  <c r="I25" i="10" s="1"/>
  <c r="E29" i="10"/>
  <c r="F29" i="10" s="1"/>
  <c r="AF38" i="10"/>
  <c r="AG38" i="10" s="1"/>
  <c r="AL39" i="10"/>
  <c r="AM39" i="10" s="1"/>
  <c r="AO44" i="10"/>
  <c r="N30" i="10"/>
  <c r="O30" i="10" s="1"/>
  <c r="AL29" i="10"/>
  <c r="AM29" i="10" s="1"/>
  <c r="Q56" i="10"/>
  <c r="R56" i="10" s="1"/>
  <c r="AC30" i="10"/>
  <c r="AD30" i="10" s="1"/>
  <c r="AI31" i="10"/>
  <c r="AJ31" i="10" s="1"/>
  <c r="T59" i="10"/>
  <c r="U59" i="10" s="1"/>
  <c r="K66" i="10"/>
  <c r="L66" i="10" s="1"/>
  <c r="AL59" i="10"/>
  <c r="AM59" i="10" s="1"/>
  <c r="AC36" i="10"/>
  <c r="AD36" i="10" s="1"/>
  <c r="E36" i="10"/>
  <c r="F36" i="10" s="1"/>
  <c r="E63" i="10"/>
  <c r="F63" i="10" s="1"/>
  <c r="AC54" i="10"/>
  <c r="AD54" i="10" s="1"/>
  <c r="K65" i="10"/>
  <c r="L65" i="10" s="1"/>
  <c r="T39" i="10"/>
  <c r="U39" i="10" s="1"/>
  <c r="H40" i="10"/>
  <c r="I40" i="10" s="1"/>
  <c r="K25" i="10"/>
  <c r="L25" i="10" s="1"/>
  <c r="Q58" i="10"/>
  <c r="R58" i="10" s="1"/>
  <c r="Z31" i="10"/>
  <c r="AA31" i="10" s="1"/>
  <c r="AC31" i="10"/>
  <c r="AD31" i="10" s="1"/>
  <c r="W51" i="10"/>
  <c r="X51" i="10" s="1"/>
  <c r="K57" i="10"/>
  <c r="L57" i="10" s="1"/>
  <c r="N47" i="10"/>
  <c r="O47" i="10" s="1"/>
  <c r="AF45" i="10"/>
  <c r="AG45" i="10" s="1"/>
  <c r="H41" i="10"/>
  <c r="I41" i="10" s="1"/>
  <c r="E32" i="10"/>
  <c r="F32" i="10" s="1"/>
  <c r="AO33" i="10"/>
  <c r="K63" i="10"/>
  <c r="L63" i="10" s="1"/>
  <c r="AO41" i="10"/>
  <c r="AI46" i="10"/>
  <c r="AJ46" i="10" s="1"/>
  <c r="AF53" i="10"/>
  <c r="AG53" i="10" s="1"/>
  <c r="AO27" i="10"/>
  <c r="Q29" i="10"/>
  <c r="R29" i="10" s="1"/>
  <c r="Z46" i="10"/>
  <c r="AA46" i="10" s="1"/>
  <c r="AO38" i="10"/>
  <c r="AI39" i="10"/>
  <c r="AJ39" i="10" s="1"/>
  <c r="E60" i="10"/>
  <c r="F60" i="10" s="1"/>
  <c r="H30" i="10"/>
  <c r="I30" i="10" s="1"/>
  <c r="AI29" i="10"/>
  <c r="AJ29" i="10" s="1"/>
  <c r="AO56" i="10"/>
  <c r="Z37" i="10"/>
  <c r="AA37" i="10" s="1"/>
  <c r="AL61" i="10"/>
  <c r="AM61" i="10" s="1"/>
  <c r="AO53" i="10"/>
  <c r="W38" i="10"/>
  <c r="X38" i="10" s="1"/>
  <c r="AI33" i="10"/>
  <c r="AJ33" i="10" s="1"/>
  <c r="H60" i="10"/>
  <c r="I60" i="10" s="1"/>
  <c r="K58" i="10"/>
  <c r="L58" i="10" s="1"/>
  <c r="K46" i="10"/>
  <c r="L46" i="10" s="1"/>
  <c r="K56" i="10"/>
  <c r="L56" i="10" s="1"/>
  <c r="Q47" i="10"/>
  <c r="R47" i="10" s="1"/>
  <c r="AL47" i="10"/>
  <c r="AM47" i="10" s="1"/>
  <c r="Z53" i="10"/>
  <c r="AA53" i="10" s="1"/>
  <c r="AL53" i="10"/>
  <c r="AM53" i="10" s="1"/>
  <c r="AF27" i="10"/>
  <c r="AG27" i="10" s="1"/>
  <c r="T31" i="10"/>
  <c r="U31" i="10" s="1"/>
  <c r="W49" i="10"/>
  <c r="X49" i="10" s="1"/>
  <c r="AF50" i="10"/>
  <c r="AG50" i="10" s="1"/>
  <c r="N63" i="10"/>
  <c r="O63" i="10" s="1"/>
  <c r="X22" i="10"/>
  <c r="AM22" i="10"/>
  <c r="O22" i="10"/>
  <c r="AP17" i="10"/>
  <c r="U22" i="10"/>
  <c r="R22" i="10"/>
  <c r="AD22" i="10"/>
  <c r="L22" i="10"/>
  <c r="AJ22" i="10"/>
  <c r="AG22" i="10"/>
  <c r="I22" i="10"/>
  <c r="AA22" i="10"/>
  <c r="AI64" i="15" l="1"/>
  <c r="AJ64" i="15" s="1"/>
  <c r="AF64" i="15"/>
  <c r="AG64" i="15" s="1"/>
  <c r="Q64" i="15"/>
  <c r="R64" i="15" s="1"/>
  <c r="AL64" i="15"/>
  <c r="AM64" i="15" s="1"/>
  <c r="W64" i="15"/>
  <c r="X64" i="15" s="1"/>
  <c r="N64" i="15"/>
  <c r="O64" i="15" s="1"/>
  <c r="E64" i="15"/>
  <c r="F64" i="15" s="1"/>
  <c r="T64" i="15"/>
  <c r="U64" i="15" s="1"/>
  <c r="K64" i="15"/>
  <c r="L64" i="15" s="1"/>
  <c r="Z64" i="15"/>
  <c r="AA64" i="15" s="1"/>
  <c r="AC64" i="15"/>
  <c r="AD64" i="15" s="1"/>
  <c r="AO64" i="15"/>
  <c r="H64" i="15"/>
  <c r="I64" i="15" s="1"/>
  <c r="Q52" i="15"/>
  <c r="R52" i="15" s="1"/>
  <c r="AF52" i="15"/>
  <c r="AG52" i="15" s="1"/>
  <c r="AO52" i="15"/>
  <c r="H52" i="15"/>
  <c r="I52" i="15" s="1"/>
  <c r="E52" i="15"/>
  <c r="F52" i="15" s="1"/>
  <c r="N52" i="15"/>
  <c r="O52" i="15" s="1"/>
  <c r="Z52" i="15"/>
  <c r="AA52" i="15" s="1"/>
  <c r="AI52" i="15"/>
  <c r="AJ52" i="15" s="1"/>
  <c r="W52" i="15"/>
  <c r="X52" i="15" s="1"/>
  <c r="K52" i="15"/>
  <c r="L52" i="15" s="1"/>
  <c r="T52" i="15"/>
  <c r="U52" i="15" s="1"/>
  <c r="AL52" i="15"/>
  <c r="AM52" i="15" s="1"/>
  <c r="AC52" i="15"/>
  <c r="AD52" i="15" s="1"/>
  <c r="AO44" i="15"/>
  <c r="AL44" i="15"/>
  <c r="AM44" i="15" s="1"/>
  <c r="W44" i="15"/>
  <c r="X44" i="15" s="1"/>
  <c r="AI44" i="15"/>
  <c r="AJ44" i="15" s="1"/>
  <c r="K44" i="15"/>
  <c r="L44" i="15" s="1"/>
  <c r="H44" i="15"/>
  <c r="I44" i="15" s="1"/>
  <c r="Q44" i="15"/>
  <c r="R44" i="15" s="1"/>
  <c r="T44" i="15"/>
  <c r="U44" i="15" s="1"/>
  <c r="N44" i="15"/>
  <c r="O44" i="15" s="1"/>
  <c r="Z44" i="15"/>
  <c r="AA44" i="15" s="1"/>
  <c r="E44" i="15"/>
  <c r="F44" i="15" s="1"/>
  <c r="AF44" i="15"/>
  <c r="AG44" i="15" s="1"/>
  <c r="AC44" i="15"/>
  <c r="AD44" i="15" s="1"/>
  <c r="AL59" i="15"/>
  <c r="AM59" i="15" s="1"/>
  <c r="H59" i="15"/>
  <c r="I59" i="15" s="1"/>
  <c r="N59" i="15"/>
  <c r="O59" i="15" s="1"/>
  <c r="K59" i="15"/>
  <c r="L59" i="15" s="1"/>
  <c r="E59" i="15"/>
  <c r="F59" i="15" s="1"/>
  <c r="AI59" i="15"/>
  <c r="AJ59" i="15" s="1"/>
  <c r="T59" i="15"/>
  <c r="U59" i="15" s="1"/>
  <c r="Z59" i="15"/>
  <c r="AA59" i="15" s="1"/>
  <c r="AC59" i="15"/>
  <c r="AD59" i="15" s="1"/>
  <c r="AO59" i="15"/>
  <c r="Q59" i="15"/>
  <c r="R59" i="15" s="1"/>
  <c r="AF59" i="15"/>
  <c r="AG59" i="15" s="1"/>
  <c r="W59" i="15"/>
  <c r="X59" i="15" s="1"/>
  <c r="T55" i="15"/>
  <c r="U55" i="15" s="1"/>
  <c r="AF55" i="15"/>
  <c r="AG55" i="15" s="1"/>
  <c r="H55" i="15"/>
  <c r="I55" i="15" s="1"/>
  <c r="AL55" i="15"/>
  <c r="AM55" i="15" s="1"/>
  <c r="AO55" i="15"/>
  <c r="K55" i="15"/>
  <c r="L55" i="15" s="1"/>
  <c r="Q55" i="15"/>
  <c r="R55" i="15" s="1"/>
  <c r="N55" i="15"/>
  <c r="O55" i="15" s="1"/>
  <c r="W55" i="15"/>
  <c r="X55" i="15" s="1"/>
  <c r="Z55" i="15"/>
  <c r="AA55" i="15" s="1"/>
  <c r="AC55" i="15"/>
  <c r="AD55" i="15" s="1"/>
  <c r="E55" i="15"/>
  <c r="F55" i="15" s="1"/>
  <c r="AI55" i="15"/>
  <c r="AJ55" i="15" s="1"/>
  <c r="AF42" i="15"/>
  <c r="AG42" i="15" s="1"/>
  <c r="AI42" i="15"/>
  <c r="AJ42" i="15" s="1"/>
  <c r="H42" i="15"/>
  <c r="I42" i="15" s="1"/>
  <c r="Z42" i="15"/>
  <c r="AA42" i="15" s="1"/>
  <c r="W42" i="15"/>
  <c r="X42" i="15" s="1"/>
  <c r="AC42" i="15"/>
  <c r="AD42" i="15" s="1"/>
  <c r="N42" i="15"/>
  <c r="O42" i="15" s="1"/>
  <c r="T42" i="15"/>
  <c r="U42" i="15" s="1"/>
  <c r="AO42" i="15"/>
  <c r="Q42" i="15"/>
  <c r="R42" i="15" s="1"/>
  <c r="E42" i="15"/>
  <c r="F42" i="15" s="1"/>
  <c r="AL42" i="15"/>
  <c r="AM42" i="15" s="1"/>
  <c r="K42" i="15"/>
  <c r="L42" i="15" s="1"/>
  <c r="AL38" i="15"/>
  <c r="AM38" i="15" s="1"/>
  <c r="N38" i="15"/>
  <c r="O38" i="15" s="1"/>
  <c r="AO38" i="15"/>
  <c r="W38" i="15"/>
  <c r="X38" i="15" s="1"/>
  <c r="K38" i="15"/>
  <c r="L38" i="15" s="1"/>
  <c r="Z38" i="15"/>
  <c r="AA38" i="15" s="1"/>
  <c r="E38" i="15"/>
  <c r="F38" i="15" s="1"/>
  <c r="H38" i="15"/>
  <c r="I38" i="15" s="1"/>
  <c r="AF38" i="15"/>
  <c r="AG38" i="15" s="1"/>
  <c r="AI38" i="15"/>
  <c r="AJ38" i="15" s="1"/>
  <c r="Q38" i="15"/>
  <c r="R38" i="15" s="1"/>
  <c r="T38" i="15"/>
  <c r="U38" i="15" s="1"/>
  <c r="AC38" i="15"/>
  <c r="AD38" i="15" s="1"/>
  <c r="E26" i="15"/>
  <c r="F26" i="15" s="1"/>
  <c r="AI26" i="15"/>
  <c r="AJ26" i="15" s="1"/>
  <c r="K26" i="15"/>
  <c r="L26" i="15" s="1"/>
  <c r="AO26" i="15"/>
  <c r="H26" i="15"/>
  <c r="I26" i="15" s="1"/>
  <c r="AL26" i="15"/>
  <c r="AM26" i="15" s="1"/>
  <c r="Q26" i="15"/>
  <c r="R26" i="15" s="1"/>
  <c r="AC26" i="15"/>
  <c r="AD26" i="15" s="1"/>
  <c r="AF26" i="15"/>
  <c r="AG26" i="15" s="1"/>
  <c r="Z26" i="15"/>
  <c r="AA26" i="15" s="1"/>
  <c r="N26" i="15"/>
  <c r="O26" i="15" s="1"/>
  <c r="T26" i="15"/>
  <c r="U26" i="15" s="1"/>
  <c r="W26" i="15"/>
  <c r="X26" i="15" s="1"/>
  <c r="K41" i="15"/>
  <c r="L41" i="15" s="1"/>
  <c r="AI41" i="15"/>
  <c r="AJ41" i="15" s="1"/>
  <c r="AO41" i="15"/>
  <c r="Q41" i="15"/>
  <c r="R41" i="15" s="1"/>
  <c r="T41" i="15"/>
  <c r="U41" i="15" s="1"/>
  <c r="W41" i="15"/>
  <c r="X41" i="15" s="1"/>
  <c r="Z41" i="15"/>
  <c r="AA41" i="15" s="1"/>
  <c r="AF41" i="15"/>
  <c r="AG41" i="15" s="1"/>
  <c r="E41" i="15"/>
  <c r="F41" i="15" s="1"/>
  <c r="AL41" i="15"/>
  <c r="AM41" i="15" s="1"/>
  <c r="H41" i="15"/>
  <c r="I41" i="15" s="1"/>
  <c r="N41" i="15"/>
  <c r="O41" i="15" s="1"/>
  <c r="AC41" i="15"/>
  <c r="AD41" i="15" s="1"/>
  <c r="AL33" i="15"/>
  <c r="AM33" i="15" s="1"/>
  <c r="E33" i="15"/>
  <c r="F33" i="15" s="1"/>
  <c r="T33" i="15"/>
  <c r="U33" i="15" s="1"/>
  <c r="Q33" i="15"/>
  <c r="R33" i="15" s="1"/>
  <c r="AF33" i="15"/>
  <c r="AG33" i="15" s="1"/>
  <c r="K33" i="15"/>
  <c r="L33" i="15" s="1"/>
  <c r="N33" i="15"/>
  <c r="O33" i="15" s="1"/>
  <c r="Z33" i="15"/>
  <c r="AA33" i="15" s="1"/>
  <c r="H33" i="15"/>
  <c r="I33" i="15" s="1"/>
  <c r="AI33" i="15"/>
  <c r="AJ33" i="15" s="1"/>
  <c r="AC33" i="15"/>
  <c r="AD33" i="15" s="1"/>
  <c r="AO33" i="15"/>
  <c r="W33" i="15"/>
  <c r="X33" i="15" s="1"/>
  <c r="AO45" i="15"/>
  <c r="AI45" i="15"/>
  <c r="AJ45" i="15" s="1"/>
  <c r="K45" i="15"/>
  <c r="L45" i="15" s="1"/>
  <c r="H45" i="15"/>
  <c r="I45" i="15" s="1"/>
  <c r="W45" i="15"/>
  <c r="X45" i="15" s="1"/>
  <c r="AC45" i="15"/>
  <c r="AD45" i="15" s="1"/>
  <c r="T45" i="15"/>
  <c r="U45" i="15" s="1"/>
  <c r="N45" i="15"/>
  <c r="O45" i="15" s="1"/>
  <c r="Q45" i="15"/>
  <c r="R45" i="15" s="1"/>
  <c r="E45" i="15"/>
  <c r="F45" i="15" s="1"/>
  <c r="AF45" i="15"/>
  <c r="AG45" i="15" s="1"/>
  <c r="Z45" i="15"/>
  <c r="AA45" i="15" s="1"/>
  <c r="AL45" i="15"/>
  <c r="AM45" i="15" s="1"/>
  <c r="H40" i="15"/>
  <c r="I40" i="15" s="1"/>
  <c r="AL40" i="15"/>
  <c r="AM40" i="15" s="1"/>
  <c r="AF40" i="15"/>
  <c r="AG40" i="15" s="1"/>
  <c r="AI40" i="15"/>
  <c r="AJ40" i="15" s="1"/>
  <c r="T40" i="15"/>
  <c r="U40" i="15" s="1"/>
  <c r="AO40" i="15"/>
  <c r="E40" i="15"/>
  <c r="F40" i="15" s="1"/>
  <c r="W40" i="15"/>
  <c r="X40" i="15" s="1"/>
  <c r="K40" i="15"/>
  <c r="L40" i="15" s="1"/>
  <c r="N40" i="15"/>
  <c r="O40" i="15" s="1"/>
  <c r="Z40" i="15"/>
  <c r="AA40" i="15" s="1"/>
  <c r="Q40" i="15"/>
  <c r="R40" i="15" s="1"/>
  <c r="AC40" i="15"/>
  <c r="AD40" i="15" s="1"/>
  <c r="E32" i="15"/>
  <c r="F32" i="15" s="1"/>
  <c r="AF32" i="15"/>
  <c r="AG32" i="15" s="1"/>
  <c r="AL32" i="15"/>
  <c r="AM32" i="15" s="1"/>
  <c r="K32" i="15"/>
  <c r="L32" i="15" s="1"/>
  <c r="Z32" i="15"/>
  <c r="AA32" i="15" s="1"/>
  <c r="AC32" i="15"/>
  <c r="AD32" i="15" s="1"/>
  <c r="AI32" i="15"/>
  <c r="AJ32" i="15" s="1"/>
  <c r="H32" i="15"/>
  <c r="I32" i="15" s="1"/>
  <c r="AO32" i="15"/>
  <c r="Q32" i="15"/>
  <c r="R32" i="15" s="1"/>
  <c r="W32" i="15"/>
  <c r="X32" i="15" s="1"/>
  <c r="T32" i="15"/>
  <c r="U32" i="15" s="1"/>
  <c r="N32" i="15"/>
  <c r="O32" i="15" s="1"/>
  <c r="N66" i="15"/>
  <c r="O66" i="15" s="1"/>
  <c r="AI66" i="15"/>
  <c r="AJ66" i="15" s="1"/>
  <c r="AO66" i="15"/>
  <c r="AL66" i="15"/>
  <c r="AM66" i="15" s="1"/>
  <c r="K66" i="15"/>
  <c r="L66" i="15" s="1"/>
  <c r="AF66" i="15"/>
  <c r="AG66" i="15" s="1"/>
  <c r="Q66" i="15"/>
  <c r="R66" i="15" s="1"/>
  <c r="AC66" i="15"/>
  <c r="AD66" i="15" s="1"/>
  <c r="W66" i="15"/>
  <c r="X66" i="15" s="1"/>
  <c r="Z66" i="15"/>
  <c r="AA66" i="15" s="1"/>
  <c r="T66" i="15"/>
  <c r="U66" i="15" s="1"/>
  <c r="E66" i="15"/>
  <c r="F66" i="15" s="1"/>
  <c r="H66" i="15"/>
  <c r="I66" i="15" s="1"/>
  <c r="AO49" i="15"/>
  <c r="AC49" i="15"/>
  <c r="AD49" i="15" s="1"/>
  <c r="AF49" i="15"/>
  <c r="AG49" i="15" s="1"/>
  <c r="Z49" i="15"/>
  <c r="AA49" i="15" s="1"/>
  <c r="E49" i="15"/>
  <c r="F49" i="15" s="1"/>
  <c r="H49" i="15"/>
  <c r="I49" i="15" s="1"/>
  <c r="K49" i="15"/>
  <c r="L49" i="15" s="1"/>
  <c r="AL49" i="15"/>
  <c r="AM49" i="15" s="1"/>
  <c r="AI49" i="15"/>
  <c r="AJ49" i="15" s="1"/>
  <c r="N49" i="15"/>
  <c r="O49" i="15" s="1"/>
  <c r="T49" i="15"/>
  <c r="U49" i="15" s="1"/>
  <c r="W49" i="15"/>
  <c r="X49" i="15" s="1"/>
  <c r="Q49" i="15"/>
  <c r="R49" i="15" s="1"/>
  <c r="T36" i="15"/>
  <c r="U36" i="15" s="1"/>
  <c r="H36" i="15"/>
  <c r="I36" i="15" s="1"/>
  <c r="AC36" i="15"/>
  <c r="AD36" i="15" s="1"/>
  <c r="N36" i="15"/>
  <c r="O36" i="15" s="1"/>
  <c r="Q36" i="15"/>
  <c r="R36" i="15" s="1"/>
  <c r="W36" i="15"/>
  <c r="X36" i="15" s="1"/>
  <c r="AO36" i="15"/>
  <c r="AI36" i="15"/>
  <c r="AJ36" i="15" s="1"/>
  <c r="Z36" i="15"/>
  <c r="AA36" i="15" s="1"/>
  <c r="K36" i="15"/>
  <c r="L36" i="15" s="1"/>
  <c r="AF36" i="15"/>
  <c r="AG36" i="15" s="1"/>
  <c r="AL36" i="15"/>
  <c r="AM36" i="15" s="1"/>
  <c r="E36" i="15"/>
  <c r="F36" i="15" s="1"/>
  <c r="H28" i="15"/>
  <c r="I28" i="15" s="1"/>
  <c r="W28" i="15"/>
  <c r="X28" i="15" s="1"/>
  <c r="T28" i="15"/>
  <c r="U28" i="15" s="1"/>
  <c r="AI28" i="15"/>
  <c r="AJ28" i="15" s="1"/>
  <c r="K28" i="15"/>
  <c r="L28" i="15" s="1"/>
  <c r="Q28" i="15"/>
  <c r="R28" i="15" s="1"/>
  <c r="N28" i="15"/>
  <c r="O28" i="15" s="1"/>
  <c r="AC28" i="15"/>
  <c r="AD28" i="15" s="1"/>
  <c r="AO28" i="15"/>
  <c r="AL28" i="15"/>
  <c r="AM28" i="15" s="1"/>
  <c r="AF28" i="15"/>
  <c r="AG28" i="15" s="1"/>
  <c r="Z28" i="15"/>
  <c r="AA28" i="15" s="1"/>
  <c r="E28" i="15"/>
  <c r="F28" i="15" s="1"/>
  <c r="N51" i="15"/>
  <c r="O51" i="15" s="1"/>
  <c r="T51" i="15"/>
  <c r="U51" i="15" s="1"/>
  <c r="Q51" i="15"/>
  <c r="R51" i="15" s="1"/>
  <c r="Z51" i="15"/>
  <c r="AA51" i="15" s="1"/>
  <c r="W51" i="15"/>
  <c r="X51" i="15" s="1"/>
  <c r="AO51" i="15"/>
  <c r="AF51" i="15"/>
  <c r="AG51" i="15" s="1"/>
  <c r="AL51" i="15"/>
  <c r="AM51" i="15" s="1"/>
  <c r="H51" i="15"/>
  <c r="I51" i="15" s="1"/>
  <c r="AI51" i="15"/>
  <c r="AJ51" i="15" s="1"/>
  <c r="AC51" i="15"/>
  <c r="AD51" i="15" s="1"/>
  <c r="K51" i="15"/>
  <c r="L51" i="15" s="1"/>
  <c r="E51" i="15"/>
  <c r="F51" i="15" s="1"/>
  <c r="E47" i="15"/>
  <c r="F47" i="15" s="1"/>
  <c r="N47" i="15"/>
  <c r="O47" i="15" s="1"/>
  <c r="AO47" i="15"/>
  <c r="AC47" i="15"/>
  <c r="AD47" i="15" s="1"/>
  <c r="Q47" i="15"/>
  <c r="R47" i="15" s="1"/>
  <c r="Z47" i="15"/>
  <c r="AA47" i="15" s="1"/>
  <c r="H47" i="15"/>
  <c r="I47" i="15" s="1"/>
  <c r="K47" i="15"/>
  <c r="L47" i="15" s="1"/>
  <c r="AL47" i="15"/>
  <c r="AM47" i="15" s="1"/>
  <c r="T47" i="15"/>
  <c r="U47" i="15" s="1"/>
  <c r="W47" i="15"/>
  <c r="X47" i="15" s="1"/>
  <c r="AF47" i="15"/>
  <c r="AG47" i="15" s="1"/>
  <c r="AI47" i="15"/>
  <c r="AJ47" i="15" s="1"/>
  <c r="AF54" i="15"/>
  <c r="AG54" i="15" s="1"/>
  <c r="Z54" i="15"/>
  <c r="AA54" i="15" s="1"/>
  <c r="N54" i="15"/>
  <c r="O54" i="15" s="1"/>
  <c r="Q54" i="15"/>
  <c r="R54" i="15" s="1"/>
  <c r="AC54" i="15"/>
  <c r="AD54" i="15" s="1"/>
  <c r="AI54" i="15"/>
  <c r="AJ54" i="15" s="1"/>
  <c r="AL54" i="15"/>
  <c r="AM54" i="15" s="1"/>
  <c r="K54" i="15"/>
  <c r="L54" i="15" s="1"/>
  <c r="W54" i="15"/>
  <c r="X54" i="15" s="1"/>
  <c r="E54" i="15"/>
  <c r="F54" i="15" s="1"/>
  <c r="T54" i="15"/>
  <c r="U54" i="15" s="1"/>
  <c r="H54" i="15"/>
  <c r="I54" i="15" s="1"/>
  <c r="AO54" i="15"/>
  <c r="E25" i="15"/>
  <c r="F25" i="15" s="1"/>
  <c r="AC25" i="15"/>
  <c r="AD25" i="15" s="1"/>
  <c r="AO25" i="15"/>
  <c r="K25" i="15"/>
  <c r="L25" i="15" s="1"/>
  <c r="H25" i="15"/>
  <c r="I25" i="15" s="1"/>
  <c r="AF25" i="15"/>
  <c r="AG25" i="15" s="1"/>
  <c r="AI25" i="15"/>
  <c r="AJ25" i="15" s="1"/>
  <c r="Q25" i="15"/>
  <c r="R25" i="15" s="1"/>
  <c r="W25" i="15"/>
  <c r="X25" i="15" s="1"/>
  <c r="AL25" i="15"/>
  <c r="AM25" i="15" s="1"/>
  <c r="T25" i="15"/>
  <c r="U25" i="15" s="1"/>
  <c r="N25" i="15"/>
  <c r="O25" i="15" s="1"/>
  <c r="Z25" i="15"/>
  <c r="AA25" i="15" s="1"/>
  <c r="AF65" i="15"/>
  <c r="AG65" i="15" s="1"/>
  <c r="AO65" i="15"/>
  <c r="K65" i="15"/>
  <c r="L65" i="15" s="1"/>
  <c r="AC65" i="15"/>
  <c r="AD65" i="15" s="1"/>
  <c r="T65" i="15"/>
  <c r="U65" i="15" s="1"/>
  <c r="N65" i="15"/>
  <c r="O65" i="15" s="1"/>
  <c r="Q65" i="15"/>
  <c r="R65" i="15" s="1"/>
  <c r="Z65" i="15"/>
  <c r="AA65" i="15" s="1"/>
  <c r="E65" i="15"/>
  <c r="F65" i="15" s="1"/>
  <c r="AI65" i="15"/>
  <c r="AJ65" i="15" s="1"/>
  <c r="AL65" i="15"/>
  <c r="AM65" i="15" s="1"/>
  <c r="H65" i="15"/>
  <c r="I65" i="15" s="1"/>
  <c r="W65" i="15"/>
  <c r="X65" i="15" s="1"/>
  <c r="T61" i="15"/>
  <c r="U61" i="15" s="1"/>
  <c r="N61" i="15"/>
  <c r="O61" i="15" s="1"/>
  <c r="W61" i="15"/>
  <c r="X61" i="15" s="1"/>
  <c r="AI61" i="15"/>
  <c r="AJ61" i="15" s="1"/>
  <c r="Q61" i="15"/>
  <c r="R61" i="15" s="1"/>
  <c r="K61" i="15"/>
  <c r="L61" i="15" s="1"/>
  <c r="Z61" i="15"/>
  <c r="AA61" i="15" s="1"/>
  <c r="AO61" i="15"/>
  <c r="E61" i="15"/>
  <c r="F61" i="15" s="1"/>
  <c r="AL61" i="15"/>
  <c r="AM61" i="15" s="1"/>
  <c r="AC61" i="15"/>
  <c r="AD61" i="15" s="1"/>
  <c r="H61" i="15"/>
  <c r="I61" i="15" s="1"/>
  <c r="AF61" i="15"/>
  <c r="AG61" i="15" s="1"/>
  <c r="AF35" i="15"/>
  <c r="AG35" i="15" s="1"/>
  <c r="E35" i="15"/>
  <c r="F35" i="15" s="1"/>
  <c r="H35" i="15"/>
  <c r="I35" i="15" s="1"/>
  <c r="AC35" i="15"/>
  <c r="AD35" i="15" s="1"/>
  <c r="N35" i="15"/>
  <c r="O35" i="15" s="1"/>
  <c r="Z35" i="15"/>
  <c r="AA35" i="15" s="1"/>
  <c r="AL35" i="15"/>
  <c r="AM35" i="15" s="1"/>
  <c r="T35" i="15"/>
  <c r="U35" i="15" s="1"/>
  <c r="AI35" i="15"/>
  <c r="AJ35" i="15" s="1"/>
  <c r="Q35" i="15"/>
  <c r="R35" i="15" s="1"/>
  <c r="K35" i="15"/>
  <c r="L35" i="15" s="1"/>
  <c r="AO35" i="15"/>
  <c r="W35" i="15"/>
  <c r="X35" i="15" s="1"/>
  <c r="AC57" i="15"/>
  <c r="AD57" i="15" s="1"/>
  <c r="Z57" i="15"/>
  <c r="AA57" i="15" s="1"/>
  <c r="W57" i="15"/>
  <c r="X57" i="15" s="1"/>
  <c r="AL57" i="15"/>
  <c r="AM57" i="15" s="1"/>
  <c r="AF57" i="15"/>
  <c r="AG57" i="15" s="1"/>
  <c r="E57" i="15"/>
  <c r="F57" i="15" s="1"/>
  <c r="N57" i="15"/>
  <c r="O57" i="15" s="1"/>
  <c r="H57" i="15"/>
  <c r="I57" i="15" s="1"/>
  <c r="AO57" i="15"/>
  <c r="AI57" i="15"/>
  <c r="AJ57" i="15" s="1"/>
  <c r="T57" i="15"/>
  <c r="U57" i="15" s="1"/>
  <c r="K57" i="15"/>
  <c r="L57" i="15" s="1"/>
  <c r="Q57" i="15"/>
  <c r="R57" i="15" s="1"/>
  <c r="E62" i="15"/>
  <c r="F62" i="15" s="1"/>
  <c r="T62" i="15"/>
  <c r="U62" i="15" s="1"/>
  <c r="Q62" i="15"/>
  <c r="R62" i="15" s="1"/>
  <c r="AO62" i="15"/>
  <c r="N62" i="15"/>
  <c r="O62" i="15" s="1"/>
  <c r="H62" i="15"/>
  <c r="I62" i="15" s="1"/>
  <c r="AI62" i="15"/>
  <c r="AJ62" i="15" s="1"/>
  <c r="AC62" i="15"/>
  <c r="AD62" i="15" s="1"/>
  <c r="K62" i="15"/>
  <c r="L62" i="15" s="1"/>
  <c r="Z62" i="15"/>
  <c r="AA62" i="15" s="1"/>
  <c r="AL62" i="15"/>
  <c r="AM62" i="15" s="1"/>
  <c r="AF62" i="15"/>
  <c r="AG62" i="15" s="1"/>
  <c r="W62" i="15"/>
  <c r="X62" i="15" s="1"/>
  <c r="Q46" i="15"/>
  <c r="R46" i="15" s="1"/>
  <c r="AO46" i="15"/>
  <c r="E46" i="15"/>
  <c r="F46" i="15" s="1"/>
  <c r="AF46" i="15"/>
  <c r="AG46" i="15" s="1"/>
  <c r="K46" i="15"/>
  <c r="L46" i="15" s="1"/>
  <c r="AL46" i="15"/>
  <c r="AM46" i="15" s="1"/>
  <c r="Z46" i="15"/>
  <c r="AA46" i="15" s="1"/>
  <c r="AC46" i="15"/>
  <c r="AD46" i="15" s="1"/>
  <c r="AI46" i="15"/>
  <c r="AJ46" i="15" s="1"/>
  <c r="H46" i="15"/>
  <c r="I46" i="15" s="1"/>
  <c r="N46" i="15"/>
  <c r="O46" i="15" s="1"/>
  <c r="W46" i="15"/>
  <c r="X46" i="15" s="1"/>
  <c r="T46" i="15"/>
  <c r="U46" i="15" s="1"/>
  <c r="E37" i="15"/>
  <c r="F37" i="15" s="1"/>
  <c r="T37" i="15"/>
  <c r="U37" i="15" s="1"/>
  <c r="AL37" i="15"/>
  <c r="AM37" i="15" s="1"/>
  <c r="Q37" i="15"/>
  <c r="R37" i="15" s="1"/>
  <c r="K37" i="15"/>
  <c r="L37" i="15" s="1"/>
  <c r="AO37" i="15"/>
  <c r="Z37" i="15"/>
  <c r="AA37" i="15" s="1"/>
  <c r="AC37" i="15"/>
  <c r="AD37" i="15" s="1"/>
  <c r="H37" i="15"/>
  <c r="I37" i="15" s="1"/>
  <c r="AI37" i="15"/>
  <c r="AJ37" i="15" s="1"/>
  <c r="W37" i="15"/>
  <c r="X37" i="15" s="1"/>
  <c r="N37" i="15"/>
  <c r="O37" i="15" s="1"/>
  <c r="AF37" i="15"/>
  <c r="AG37" i="15" s="1"/>
  <c r="AI60" i="15"/>
  <c r="AJ60" i="15" s="1"/>
  <c r="AF60" i="15"/>
  <c r="AG60" i="15" s="1"/>
  <c r="AC60" i="15"/>
  <c r="AD60" i="15" s="1"/>
  <c r="T60" i="15"/>
  <c r="U60" i="15" s="1"/>
  <c r="Z60" i="15"/>
  <c r="AA60" i="15" s="1"/>
  <c r="AL60" i="15"/>
  <c r="AM60" i="15" s="1"/>
  <c r="H60" i="15"/>
  <c r="I60" i="15" s="1"/>
  <c r="E60" i="15"/>
  <c r="F60" i="15" s="1"/>
  <c r="K60" i="15"/>
  <c r="L60" i="15" s="1"/>
  <c r="N60" i="15"/>
  <c r="O60" i="15" s="1"/>
  <c r="W60" i="15"/>
  <c r="X60" i="15" s="1"/>
  <c r="AO60" i="15"/>
  <c r="Q60" i="15"/>
  <c r="R60" i="15" s="1"/>
  <c r="AC56" i="15"/>
  <c r="AD56" i="15" s="1"/>
  <c r="Q56" i="15"/>
  <c r="R56" i="15" s="1"/>
  <c r="N56" i="15"/>
  <c r="O56" i="15" s="1"/>
  <c r="AF56" i="15"/>
  <c r="AG56" i="15" s="1"/>
  <c r="W56" i="15"/>
  <c r="X56" i="15" s="1"/>
  <c r="K56" i="15"/>
  <c r="L56" i="15" s="1"/>
  <c r="T56" i="15"/>
  <c r="U56" i="15" s="1"/>
  <c r="H56" i="15"/>
  <c r="I56" i="15" s="1"/>
  <c r="AI56" i="15"/>
  <c r="AJ56" i="15" s="1"/>
  <c r="Z56" i="15"/>
  <c r="AA56" i="15" s="1"/>
  <c r="AO56" i="15"/>
  <c r="AL56" i="15"/>
  <c r="AM56" i="15" s="1"/>
  <c r="E56" i="15"/>
  <c r="F56" i="15" s="1"/>
  <c r="Q48" i="15"/>
  <c r="R48" i="15" s="1"/>
  <c r="AI48" i="15"/>
  <c r="AJ48" i="15" s="1"/>
  <c r="K48" i="15"/>
  <c r="L48" i="15" s="1"/>
  <c r="AL48" i="15"/>
  <c r="AM48" i="15" s="1"/>
  <c r="H48" i="15"/>
  <c r="I48" i="15" s="1"/>
  <c r="W48" i="15"/>
  <c r="X48" i="15" s="1"/>
  <c r="E48" i="15"/>
  <c r="F48" i="15" s="1"/>
  <c r="Z48" i="15"/>
  <c r="AA48" i="15" s="1"/>
  <c r="T48" i="15"/>
  <c r="U48" i="15" s="1"/>
  <c r="N48" i="15"/>
  <c r="O48" i="15" s="1"/>
  <c r="AC48" i="15"/>
  <c r="AD48" i="15" s="1"/>
  <c r="AF48" i="15"/>
  <c r="AG48" i="15" s="1"/>
  <c r="AO48" i="15"/>
  <c r="AF39" i="15"/>
  <c r="AG39" i="15" s="1"/>
  <c r="AO39" i="15"/>
  <c r="AC39" i="15"/>
  <c r="AD39" i="15" s="1"/>
  <c r="K39" i="15"/>
  <c r="L39" i="15" s="1"/>
  <c r="N39" i="15"/>
  <c r="O39" i="15" s="1"/>
  <c r="H39" i="15"/>
  <c r="I39" i="15" s="1"/>
  <c r="W39" i="15"/>
  <c r="X39" i="15" s="1"/>
  <c r="Z39" i="15"/>
  <c r="AA39" i="15" s="1"/>
  <c r="E39" i="15"/>
  <c r="F39" i="15" s="1"/>
  <c r="T39" i="15"/>
  <c r="U39" i="15" s="1"/>
  <c r="AL39" i="15"/>
  <c r="AM39" i="15" s="1"/>
  <c r="AI39" i="15"/>
  <c r="AJ39" i="15" s="1"/>
  <c r="Q39" i="15"/>
  <c r="R39" i="15" s="1"/>
  <c r="AC31" i="15"/>
  <c r="AD31" i="15" s="1"/>
  <c r="N31" i="15"/>
  <c r="O31" i="15" s="1"/>
  <c r="AO31" i="15"/>
  <c r="T31" i="15"/>
  <c r="U31" i="15" s="1"/>
  <c r="Z31" i="15"/>
  <c r="AA31" i="15" s="1"/>
  <c r="W31" i="15"/>
  <c r="X31" i="15" s="1"/>
  <c r="AI31" i="15"/>
  <c r="AJ31" i="15" s="1"/>
  <c r="Q31" i="15"/>
  <c r="R31" i="15" s="1"/>
  <c r="H31" i="15"/>
  <c r="I31" i="15" s="1"/>
  <c r="K31" i="15"/>
  <c r="L31" i="15" s="1"/>
  <c r="AF31" i="15"/>
  <c r="AG31" i="15" s="1"/>
  <c r="AL31" i="15"/>
  <c r="AM31" i="15" s="1"/>
  <c r="E31" i="15"/>
  <c r="F31" i="15" s="1"/>
  <c r="AC27" i="15"/>
  <c r="AD27" i="15" s="1"/>
  <c r="E27" i="15"/>
  <c r="F27" i="15" s="1"/>
  <c r="AI27" i="15"/>
  <c r="AJ27" i="15" s="1"/>
  <c r="H27" i="15"/>
  <c r="I27" i="15" s="1"/>
  <c r="K27" i="15"/>
  <c r="L27" i="15" s="1"/>
  <c r="W27" i="15"/>
  <c r="X27" i="15" s="1"/>
  <c r="N27" i="15"/>
  <c r="O27" i="15" s="1"/>
  <c r="AO27" i="15"/>
  <c r="Z27" i="15"/>
  <c r="AA27" i="15" s="1"/>
  <c r="T27" i="15"/>
  <c r="U27" i="15" s="1"/>
  <c r="AL27" i="15"/>
  <c r="AM27" i="15" s="1"/>
  <c r="Q27" i="15"/>
  <c r="R27" i="15" s="1"/>
  <c r="AF27" i="15"/>
  <c r="AG27" i="15" s="1"/>
  <c r="AI63" i="15"/>
  <c r="AJ63" i="15" s="1"/>
  <c r="AL63" i="15"/>
  <c r="AM63" i="15" s="1"/>
  <c r="W63" i="15"/>
  <c r="X63" i="15" s="1"/>
  <c r="AO63" i="15"/>
  <c r="AC63" i="15"/>
  <c r="AD63" i="15" s="1"/>
  <c r="K63" i="15"/>
  <c r="L63" i="15" s="1"/>
  <c r="N63" i="15"/>
  <c r="O63" i="15" s="1"/>
  <c r="E63" i="15"/>
  <c r="F63" i="15" s="1"/>
  <c r="Z63" i="15"/>
  <c r="AA63" i="15" s="1"/>
  <c r="T63" i="15"/>
  <c r="U63" i="15" s="1"/>
  <c r="AF63" i="15"/>
  <c r="AG63" i="15" s="1"/>
  <c r="Q63" i="15"/>
  <c r="R63" i="15" s="1"/>
  <c r="H63" i="15"/>
  <c r="I63" i="15" s="1"/>
  <c r="Q34" i="15"/>
  <c r="R34" i="15" s="1"/>
  <c r="AF34" i="15"/>
  <c r="AG34" i="15" s="1"/>
  <c r="AO34" i="15"/>
  <c r="H34" i="15"/>
  <c r="I34" i="15" s="1"/>
  <c r="K34" i="15"/>
  <c r="L34" i="15" s="1"/>
  <c r="AC34" i="15"/>
  <c r="AD34" i="15" s="1"/>
  <c r="AI34" i="15"/>
  <c r="AJ34" i="15" s="1"/>
  <c r="T34" i="15"/>
  <c r="U34" i="15" s="1"/>
  <c r="Z34" i="15"/>
  <c r="AA34" i="15" s="1"/>
  <c r="AL34" i="15"/>
  <c r="AM34" i="15" s="1"/>
  <c r="W34" i="15"/>
  <c r="X34" i="15" s="1"/>
  <c r="N34" i="15"/>
  <c r="O34" i="15" s="1"/>
  <c r="E34" i="15"/>
  <c r="F34" i="15" s="1"/>
  <c r="Q30" i="15"/>
  <c r="R30" i="15" s="1"/>
  <c r="W30" i="15"/>
  <c r="X30" i="15" s="1"/>
  <c r="AI30" i="15"/>
  <c r="AJ30" i="15" s="1"/>
  <c r="N30" i="15"/>
  <c r="O30" i="15" s="1"/>
  <c r="K30" i="15"/>
  <c r="L30" i="15" s="1"/>
  <c r="AC30" i="15"/>
  <c r="AD30" i="15" s="1"/>
  <c r="AO30" i="15"/>
  <c r="AL30" i="15"/>
  <c r="AM30" i="15" s="1"/>
  <c r="T30" i="15"/>
  <c r="U30" i="15" s="1"/>
  <c r="AF30" i="15"/>
  <c r="AG30" i="15" s="1"/>
  <c r="E30" i="15"/>
  <c r="F30" i="15" s="1"/>
  <c r="H30" i="15"/>
  <c r="I30" i="15" s="1"/>
  <c r="Z30" i="15"/>
  <c r="AA30" i="15" s="1"/>
  <c r="AF53" i="15"/>
  <c r="AG53" i="15" s="1"/>
  <c r="AI53" i="15"/>
  <c r="AJ53" i="15" s="1"/>
  <c r="Q53" i="15"/>
  <c r="R53" i="15" s="1"/>
  <c r="K53" i="15"/>
  <c r="L53" i="15" s="1"/>
  <c r="AL53" i="15"/>
  <c r="AM53" i="15" s="1"/>
  <c r="E53" i="15"/>
  <c r="F53" i="15" s="1"/>
  <c r="AC53" i="15"/>
  <c r="AD53" i="15" s="1"/>
  <c r="N53" i="15"/>
  <c r="O53" i="15" s="1"/>
  <c r="T53" i="15"/>
  <c r="U53" i="15" s="1"/>
  <c r="W53" i="15"/>
  <c r="X53" i="15" s="1"/>
  <c r="AO53" i="15"/>
  <c r="H53" i="15"/>
  <c r="I53" i="15" s="1"/>
  <c r="Z53" i="15"/>
  <c r="AA53" i="15" s="1"/>
  <c r="AC58" i="15"/>
  <c r="AD58" i="15" s="1"/>
  <c r="AF58" i="15"/>
  <c r="AG58" i="15" s="1"/>
  <c r="W58" i="15"/>
  <c r="X58" i="15" s="1"/>
  <c r="T58" i="15"/>
  <c r="U58" i="15" s="1"/>
  <c r="AI58" i="15"/>
  <c r="AJ58" i="15" s="1"/>
  <c r="Z58" i="15"/>
  <c r="AA58" i="15" s="1"/>
  <c r="K58" i="15"/>
  <c r="L58" i="15" s="1"/>
  <c r="AL58" i="15"/>
  <c r="AM58" i="15" s="1"/>
  <c r="N58" i="15"/>
  <c r="O58" i="15" s="1"/>
  <c r="AO58" i="15"/>
  <c r="H58" i="15"/>
  <c r="I58" i="15" s="1"/>
  <c r="Q58" i="15"/>
  <c r="R58" i="15" s="1"/>
  <c r="E58" i="15"/>
  <c r="F58" i="15" s="1"/>
  <c r="W50" i="15"/>
  <c r="X50" i="15" s="1"/>
  <c r="Z50" i="15"/>
  <c r="AA50" i="15" s="1"/>
  <c r="Q50" i="15"/>
  <c r="R50" i="15" s="1"/>
  <c r="AF50" i="15"/>
  <c r="AG50" i="15" s="1"/>
  <c r="AL50" i="15"/>
  <c r="AM50" i="15" s="1"/>
  <c r="AI50" i="15"/>
  <c r="AJ50" i="15" s="1"/>
  <c r="T50" i="15"/>
  <c r="U50" i="15" s="1"/>
  <c r="H50" i="15"/>
  <c r="I50" i="15" s="1"/>
  <c r="AO50" i="15"/>
  <c r="AC50" i="15"/>
  <c r="AD50" i="15" s="1"/>
  <c r="N50" i="15"/>
  <c r="O50" i="15" s="1"/>
  <c r="E50" i="15"/>
  <c r="F50" i="15" s="1"/>
  <c r="K50" i="15"/>
  <c r="L50" i="15" s="1"/>
  <c r="AI29" i="15"/>
  <c r="AJ29" i="15" s="1"/>
  <c r="T29" i="15"/>
  <c r="U29" i="15" s="1"/>
  <c r="AC29" i="15"/>
  <c r="AD29" i="15" s="1"/>
  <c r="W29" i="15"/>
  <c r="X29" i="15" s="1"/>
  <c r="Z29" i="15"/>
  <c r="AA29" i="15" s="1"/>
  <c r="AF29" i="15"/>
  <c r="AG29" i="15" s="1"/>
  <c r="N29" i="15"/>
  <c r="O29" i="15" s="1"/>
  <c r="H29" i="15"/>
  <c r="I29" i="15" s="1"/>
  <c r="AL29" i="15"/>
  <c r="AM29" i="15" s="1"/>
  <c r="Q29" i="15"/>
  <c r="R29" i="15" s="1"/>
  <c r="K29" i="15"/>
  <c r="L29" i="15" s="1"/>
  <c r="AO29" i="15"/>
  <c r="E29" i="15"/>
  <c r="F29" i="15" s="1"/>
  <c r="H64" i="13"/>
  <c r="I64" i="13" s="1"/>
  <c r="AC64" i="13"/>
  <c r="AD64" i="13" s="1"/>
  <c r="E64" i="13"/>
  <c r="F64" i="13" s="1"/>
  <c r="Z64" i="13"/>
  <c r="AA64" i="13" s="1"/>
  <c r="Q64" i="13"/>
  <c r="R64" i="13" s="1"/>
  <c r="AL64" i="13"/>
  <c r="AM64" i="13" s="1"/>
  <c r="AO64" i="13"/>
  <c r="AF64" i="13"/>
  <c r="AG64" i="13" s="1"/>
  <c r="W64" i="13"/>
  <c r="X64" i="13" s="1"/>
  <c r="N64" i="13"/>
  <c r="O64" i="13" s="1"/>
  <c r="AI64" i="13"/>
  <c r="AJ64" i="13" s="1"/>
  <c r="T64" i="13"/>
  <c r="U64" i="13" s="1"/>
  <c r="K64" i="13"/>
  <c r="L64" i="13" s="1"/>
  <c r="AI60" i="13"/>
  <c r="AJ60" i="13" s="1"/>
  <c r="AL60" i="13"/>
  <c r="AM60" i="13" s="1"/>
  <c r="E60" i="13"/>
  <c r="F60" i="13" s="1"/>
  <c r="W60" i="13"/>
  <c r="X60" i="13" s="1"/>
  <c r="T60" i="13"/>
  <c r="U60" i="13" s="1"/>
  <c r="AF60" i="13"/>
  <c r="AG60" i="13" s="1"/>
  <c r="Z60" i="13"/>
  <c r="AA60" i="13" s="1"/>
  <c r="AC60" i="13"/>
  <c r="AD60" i="13" s="1"/>
  <c r="Q60" i="13"/>
  <c r="R60" i="13" s="1"/>
  <c r="K60" i="13"/>
  <c r="L60" i="13" s="1"/>
  <c r="AO60" i="13"/>
  <c r="N60" i="13"/>
  <c r="O60" i="13" s="1"/>
  <c r="H60" i="13"/>
  <c r="I60" i="13" s="1"/>
  <c r="Z56" i="13"/>
  <c r="AA56" i="13" s="1"/>
  <c r="W56" i="13"/>
  <c r="X56" i="13" s="1"/>
  <c r="E56" i="13"/>
  <c r="F56" i="13" s="1"/>
  <c r="AF56" i="13"/>
  <c r="AG56" i="13" s="1"/>
  <c r="AO56" i="13"/>
  <c r="AL56" i="13"/>
  <c r="AM56" i="13" s="1"/>
  <c r="H56" i="13"/>
  <c r="I56" i="13" s="1"/>
  <c r="N56" i="13"/>
  <c r="O56" i="13" s="1"/>
  <c r="K56" i="13"/>
  <c r="L56" i="13" s="1"/>
  <c r="T56" i="13"/>
  <c r="U56" i="13" s="1"/>
  <c r="AI56" i="13"/>
  <c r="AJ56" i="13" s="1"/>
  <c r="Q56" i="13"/>
  <c r="R56" i="13" s="1"/>
  <c r="AC56" i="13"/>
  <c r="AD56" i="13" s="1"/>
  <c r="Z52" i="13"/>
  <c r="AA52" i="13" s="1"/>
  <c r="W52" i="13"/>
  <c r="X52" i="13" s="1"/>
  <c r="H52" i="13"/>
  <c r="I52" i="13" s="1"/>
  <c r="AC52" i="13"/>
  <c r="AD52" i="13" s="1"/>
  <c r="AI52" i="13"/>
  <c r="AJ52" i="13" s="1"/>
  <c r="AF52" i="13"/>
  <c r="AG52" i="13" s="1"/>
  <c r="Q52" i="13"/>
  <c r="R52" i="13" s="1"/>
  <c r="AL52" i="13"/>
  <c r="AM52" i="13" s="1"/>
  <c r="K52" i="13"/>
  <c r="L52" i="13" s="1"/>
  <c r="E52" i="13"/>
  <c r="F52" i="13" s="1"/>
  <c r="N52" i="13"/>
  <c r="O52" i="13" s="1"/>
  <c r="AO52" i="13"/>
  <c r="T52" i="13"/>
  <c r="U52" i="13" s="1"/>
  <c r="AL48" i="13"/>
  <c r="AM48" i="13" s="1"/>
  <c r="N48" i="13"/>
  <c r="O48" i="13" s="1"/>
  <c r="K48" i="13"/>
  <c r="L48" i="13" s="1"/>
  <c r="H48" i="13"/>
  <c r="I48" i="13" s="1"/>
  <c r="Q48" i="13"/>
  <c r="R48" i="13" s="1"/>
  <c r="T48" i="13"/>
  <c r="U48" i="13" s="1"/>
  <c r="AO48" i="13"/>
  <c r="E48" i="13"/>
  <c r="F48" i="13" s="1"/>
  <c r="AI48" i="13"/>
  <c r="AJ48" i="13" s="1"/>
  <c r="AC48" i="13"/>
  <c r="AD48" i="13" s="1"/>
  <c r="AF48" i="13"/>
  <c r="AG48" i="13" s="1"/>
  <c r="W48" i="13"/>
  <c r="X48" i="13" s="1"/>
  <c r="Z48" i="13"/>
  <c r="AA48" i="13" s="1"/>
  <c r="AF44" i="13"/>
  <c r="AG44" i="13" s="1"/>
  <c r="E44" i="13"/>
  <c r="F44" i="13" s="1"/>
  <c r="AI44" i="13"/>
  <c r="AJ44" i="13" s="1"/>
  <c r="AL44" i="13"/>
  <c r="AM44" i="13" s="1"/>
  <c r="AO44" i="13"/>
  <c r="AC44" i="13"/>
  <c r="AD44" i="13" s="1"/>
  <c r="Q44" i="13"/>
  <c r="R44" i="13" s="1"/>
  <c r="T44" i="13"/>
  <c r="U44" i="13" s="1"/>
  <c r="N44" i="13"/>
  <c r="O44" i="13" s="1"/>
  <c r="K44" i="13"/>
  <c r="L44" i="13" s="1"/>
  <c r="W44" i="13"/>
  <c r="X44" i="13" s="1"/>
  <c r="Z44" i="13"/>
  <c r="AA44" i="13" s="1"/>
  <c r="H44" i="13"/>
  <c r="I44" i="13" s="1"/>
  <c r="Q39" i="13"/>
  <c r="R39" i="13" s="1"/>
  <c r="E39" i="13"/>
  <c r="F39" i="13" s="1"/>
  <c r="K39" i="13"/>
  <c r="L39" i="13" s="1"/>
  <c r="Z39" i="13"/>
  <c r="AA39" i="13" s="1"/>
  <c r="W39" i="13"/>
  <c r="X39" i="13" s="1"/>
  <c r="N39" i="13"/>
  <c r="O39" i="13" s="1"/>
  <c r="H39" i="13"/>
  <c r="I39" i="13" s="1"/>
  <c r="AL39" i="13"/>
  <c r="AM39" i="13" s="1"/>
  <c r="AO39" i="13"/>
  <c r="T39" i="13"/>
  <c r="U39" i="13" s="1"/>
  <c r="AC39" i="13"/>
  <c r="AD39" i="13" s="1"/>
  <c r="AI39" i="13"/>
  <c r="AJ39" i="13" s="1"/>
  <c r="AF39" i="13"/>
  <c r="AG39" i="13" s="1"/>
  <c r="AO35" i="13"/>
  <c r="T35" i="13"/>
  <c r="U35" i="13" s="1"/>
  <c r="Z35" i="13"/>
  <c r="AA35" i="13" s="1"/>
  <c r="AL35" i="13"/>
  <c r="AM35" i="13" s="1"/>
  <c r="Q35" i="13"/>
  <c r="R35" i="13" s="1"/>
  <c r="N35" i="13"/>
  <c r="O35" i="13" s="1"/>
  <c r="W35" i="13"/>
  <c r="X35" i="13" s="1"/>
  <c r="K35" i="13"/>
  <c r="L35" i="13" s="1"/>
  <c r="AC35" i="13"/>
  <c r="AD35" i="13" s="1"/>
  <c r="AF35" i="13"/>
  <c r="AG35" i="13" s="1"/>
  <c r="E35" i="13"/>
  <c r="F35" i="13" s="1"/>
  <c r="H35" i="13"/>
  <c r="I35" i="13" s="1"/>
  <c r="AI35" i="13"/>
  <c r="AJ35" i="13" s="1"/>
  <c r="N31" i="13"/>
  <c r="O31" i="13" s="1"/>
  <c r="Z31" i="13"/>
  <c r="AA31" i="13" s="1"/>
  <c r="AO31" i="13"/>
  <c r="H31" i="13"/>
  <c r="I31" i="13" s="1"/>
  <c r="W31" i="13"/>
  <c r="X31" i="13" s="1"/>
  <c r="AL31" i="13"/>
  <c r="AM31" i="13" s="1"/>
  <c r="K31" i="13"/>
  <c r="L31" i="13" s="1"/>
  <c r="T31" i="13"/>
  <c r="U31" i="13" s="1"/>
  <c r="AI31" i="13"/>
  <c r="AJ31" i="13" s="1"/>
  <c r="AC31" i="13"/>
  <c r="AD31" i="13" s="1"/>
  <c r="AF31" i="13"/>
  <c r="AG31" i="13" s="1"/>
  <c r="E31" i="13"/>
  <c r="F31" i="13" s="1"/>
  <c r="Q31" i="13"/>
  <c r="R31" i="13" s="1"/>
  <c r="Q27" i="13"/>
  <c r="R27" i="13" s="1"/>
  <c r="AI27" i="13"/>
  <c r="AJ27" i="13" s="1"/>
  <c r="H27" i="13"/>
  <c r="I27" i="13" s="1"/>
  <c r="AC27" i="13"/>
  <c r="AD27" i="13" s="1"/>
  <c r="E27" i="13"/>
  <c r="F27" i="13" s="1"/>
  <c r="K27" i="13"/>
  <c r="L27" i="13" s="1"/>
  <c r="AO27" i="13"/>
  <c r="N27" i="13"/>
  <c r="O27" i="13" s="1"/>
  <c r="AL27" i="13"/>
  <c r="AM27" i="13" s="1"/>
  <c r="W27" i="13"/>
  <c r="X27" i="13" s="1"/>
  <c r="T27" i="13"/>
  <c r="U27" i="13" s="1"/>
  <c r="Z27" i="13"/>
  <c r="AA27" i="13" s="1"/>
  <c r="AF27" i="13"/>
  <c r="AG27" i="13" s="1"/>
  <c r="W63" i="13"/>
  <c r="X63" i="13" s="1"/>
  <c r="T63" i="13"/>
  <c r="U63" i="13" s="1"/>
  <c r="K63" i="13"/>
  <c r="L63" i="13" s="1"/>
  <c r="AL63" i="13"/>
  <c r="AM63" i="13" s="1"/>
  <c r="N63" i="13"/>
  <c r="O63" i="13" s="1"/>
  <c r="AF63" i="13"/>
  <c r="AG63" i="13" s="1"/>
  <c r="AO63" i="13"/>
  <c r="Z63" i="13"/>
  <c r="AA63" i="13" s="1"/>
  <c r="Q63" i="13"/>
  <c r="R63" i="13" s="1"/>
  <c r="AI63" i="13"/>
  <c r="AJ63" i="13" s="1"/>
  <c r="E63" i="13"/>
  <c r="F63" i="13" s="1"/>
  <c r="AC63" i="13"/>
  <c r="AD63" i="13" s="1"/>
  <c r="H63" i="13"/>
  <c r="I63" i="13" s="1"/>
  <c r="Z59" i="13"/>
  <c r="AA59" i="13" s="1"/>
  <c r="Q59" i="13"/>
  <c r="R59" i="13" s="1"/>
  <c r="AC59" i="13"/>
  <c r="AD59" i="13" s="1"/>
  <c r="N59" i="13"/>
  <c r="O59" i="13" s="1"/>
  <c r="AO59" i="13"/>
  <c r="AL59" i="13"/>
  <c r="AM59" i="13" s="1"/>
  <c r="K59" i="13"/>
  <c r="L59" i="13" s="1"/>
  <c r="H59" i="13"/>
  <c r="I59" i="13" s="1"/>
  <c r="W59" i="13"/>
  <c r="X59" i="13" s="1"/>
  <c r="AF59" i="13"/>
  <c r="AG59" i="13" s="1"/>
  <c r="T59" i="13"/>
  <c r="U59" i="13" s="1"/>
  <c r="E59" i="13"/>
  <c r="F59" i="13" s="1"/>
  <c r="AI59" i="13"/>
  <c r="AJ59" i="13" s="1"/>
  <c r="AL55" i="13"/>
  <c r="AM55" i="13" s="1"/>
  <c r="N55" i="13"/>
  <c r="O55" i="13" s="1"/>
  <c r="H55" i="13"/>
  <c r="I55" i="13" s="1"/>
  <c r="K55" i="13"/>
  <c r="L55" i="13" s="1"/>
  <c r="T55" i="13"/>
  <c r="U55" i="13" s="1"/>
  <c r="Q55" i="13"/>
  <c r="R55" i="13" s="1"/>
  <c r="AF55" i="13"/>
  <c r="AG55" i="13" s="1"/>
  <c r="Z55" i="13"/>
  <c r="AA55" i="13" s="1"/>
  <c r="E55" i="13"/>
  <c r="F55" i="13" s="1"/>
  <c r="AC55" i="13"/>
  <c r="AD55" i="13" s="1"/>
  <c r="AI55" i="13"/>
  <c r="AJ55" i="13" s="1"/>
  <c r="W55" i="13"/>
  <c r="X55" i="13" s="1"/>
  <c r="AO55" i="13"/>
  <c r="W51" i="13"/>
  <c r="X51" i="13" s="1"/>
  <c r="AO51" i="13"/>
  <c r="AL51" i="13"/>
  <c r="AM51" i="13" s="1"/>
  <c r="Q51" i="13"/>
  <c r="R51" i="13" s="1"/>
  <c r="E51" i="13"/>
  <c r="F51" i="13" s="1"/>
  <c r="T51" i="13"/>
  <c r="U51" i="13" s="1"/>
  <c r="AC51" i="13"/>
  <c r="AD51" i="13" s="1"/>
  <c r="Z51" i="13"/>
  <c r="AA51" i="13" s="1"/>
  <c r="H51" i="13"/>
  <c r="I51" i="13" s="1"/>
  <c r="N51" i="13"/>
  <c r="O51" i="13" s="1"/>
  <c r="AI51" i="13"/>
  <c r="AJ51" i="13" s="1"/>
  <c r="K51" i="13"/>
  <c r="L51" i="13" s="1"/>
  <c r="AF51" i="13"/>
  <c r="AG51" i="13" s="1"/>
  <c r="Z47" i="13"/>
  <c r="AA47" i="13" s="1"/>
  <c r="H47" i="13"/>
  <c r="I47" i="13" s="1"/>
  <c r="N47" i="13"/>
  <c r="O47" i="13" s="1"/>
  <c r="AC47" i="13"/>
  <c r="AD47" i="13" s="1"/>
  <c r="AF47" i="13"/>
  <c r="AG47" i="13" s="1"/>
  <c r="K47" i="13"/>
  <c r="L47" i="13" s="1"/>
  <c r="W47" i="13"/>
  <c r="X47" i="13" s="1"/>
  <c r="E47" i="13"/>
  <c r="F47" i="13" s="1"/>
  <c r="T47" i="13"/>
  <c r="U47" i="13" s="1"/>
  <c r="AL47" i="13"/>
  <c r="AM47" i="13" s="1"/>
  <c r="AO47" i="13"/>
  <c r="Q47" i="13"/>
  <c r="R47" i="13" s="1"/>
  <c r="AI47" i="13"/>
  <c r="AJ47" i="13" s="1"/>
  <c r="N42" i="13"/>
  <c r="O42" i="13" s="1"/>
  <c r="AC42" i="13"/>
  <c r="AD42" i="13" s="1"/>
  <c r="Z42" i="13"/>
  <c r="AA42" i="13" s="1"/>
  <c r="T42" i="13"/>
  <c r="U42" i="13" s="1"/>
  <c r="AL42" i="13"/>
  <c r="AM42" i="13" s="1"/>
  <c r="W42" i="13"/>
  <c r="X42" i="13" s="1"/>
  <c r="AO42" i="13"/>
  <c r="H42" i="13"/>
  <c r="I42" i="13" s="1"/>
  <c r="K42" i="13"/>
  <c r="L42" i="13" s="1"/>
  <c r="E42" i="13"/>
  <c r="F42" i="13" s="1"/>
  <c r="AF42" i="13"/>
  <c r="AG42" i="13" s="1"/>
  <c r="Q42" i="13"/>
  <c r="R42" i="13" s="1"/>
  <c r="AI42" i="13"/>
  <c r="AJ42" i="13" s="1"/>
  <c r="AL38" i="13"/>
  <c r="AM38" i="13" s="1"/>
  <c r="H38" i="13"/>
  <c r="I38" i="13" s="1"/>
  <c r="T38" i="13"/>
  <c r="U38" i="13" s="1"/>
  <c r="Q38" i="13"/>
  <c r="R38" i="13" s="1"/>
  <c r="W38" i="13"/>
  <c r="X38" i="13" s="1"/>
  <c r="AF38" i="13"/>
  <c r="AG38" i="13" s="1"/>
  <c r="AO38" i="13"/>
  <c r="N38" i="13"/>
  <c r="O38" i="13" s="1"/>
  <c r="AI38" i="13"/>
  <c r="AJ38" i="13" s="1"/>
  <c r="K38" i="13"/>
  <c r="L38" i="13" s="1"/>
  <c r="E38" i="13"/>
  <c r="F38" i="13" s="1"/>
  <c r="Z38" i="13"/>
  <c r="AA38" i="13" s="1"/>
  <c r="AC38" i="13"/>
  <c r="AD38" i="13" s="1"/>
  <c r="K34" i="13"/>
  <c r="L34" i="13" s="1"/>
  <c r="Q34" i="13"/>
  <c r="R34" i="13" s="1"/>
  <c r="AO34" i="13"/>
  <c r="N34" i="13"/>
  <c r="O34" i="13" s="1"/>
  <c r="AC34" i="13"/>
  <c r="AD34" i="13" s="1"/>
  <c r="AI34" i="13"/>
  <c r="AJ34" i="13" s="1"/>
  <c r="H34" i="13"/>
  <c r="I34" i="13" s="1"/>
  <c r="AF34" i="13"/>
  <c r="AG34" i="13" s="1"/>
  <c r="T34" i="13"/>
  <c r="U34" i="13" s="1"/>
  <c r="AL34" i="13"/>
  <c r="AM34" i="13" s="1"/>
  <c r="Z34" i="13"/>
  <c r="AA34" i="13" s="1"/>
  <c r="W34" i="13"/>
  <c r="X34" i="13" s="1"/>
  <c r="E34" i="13"/>
  <c r="F34" i="13" s="1"/>
  <c r="AF30" i="13"/>
  <c r="AG30" i="13" s="1"/>
  <c r="K30" i="13"/>
  <c r="L30" i="13" s="1"/>
  <c r="AC30" i="13"/>
  <c r="AD30" i="13" s="1"/>
  <c r="H30" i="13"/>
  <c r="I30" i="13" s="1"/>
  <c r="AO30" i="13"/>
  <c r="AL30" i="13"/>
  <c r="AM30" i="13" s="1"/>
  <c r="E30" i="13"/>
  <c r="F30" i="13" s="1"/>
  <c r="N30" i="13"/>
  <c r="O30" i="13" s="1"/>
  <c r="Q30" i="13"/>
  <c r="R30" i="13" s="1"/>
  <c r="Z30" i="13"/>
  <c r="AA30" i="13" s="1"/>
  <c r="W30" i="13"/>
  <c r="X30" i="13" s="1"/>
  <c r="T30" i="13"/>
  <c r="U30" i="13" s="1"/>
  <c r="AI30" i="13"/>
  <c r="AJ30" i="13" s="1"/>
  <c r="K26" i="13"/>
  <c r="L26" i="13" s="1"/>
  <c r="AC26" i="13"/>
  <c r="AD26" i="13" s="1"/>
  <c r="Z26" i="13"/>
  <c r="AA26" i="13" s="1"/>
  <c r="AF26" i="13"/>
  <c r="AG26" i="13" s="1"/>
  <c r="E26" i="13"/>
  <c r="F26" i="13" s="1"/>
  <c r="N26" i="13"/>
  <c r="O26" i="13" s="1"/>
  <c r="W26" i="13"/>
  <c r="X26" i="13" s="1"/>
  <c r="Q26" i="13"/>
  <c r="R26" i="13" s="1"/>
  <c r="AL26" i="13"/>
  <c r="AM26" i="13" s="1"/>
  <c r="AO26" i="13"/>
  <c r="AI26" i="13"/>
  <c r="AJ26" i="13" s="1"/>
  <c r="H26" i="13"/>
  <c r="I26" i="13" s="1"/>
  <c r="T26" i="13"/>
  <c r="U26" i="13" s="1"/>
  <c r="AF54" i="13"/>
  <c r="AG54" i="13" s="1"/>
  <c r="H54" i="13"/>
  <c r="I54" i="13" s="1"/>
  <c r="T54" i="13"/>
  <c r="U54" i="13" s="1"/>
  <c r="Z54" i="13"/>
  <c r="AA54" i="13" s="1"/>
  <c r="AC54" i="13"/>
  <c r="AD54" i="13" s="1"/>
  <c r="K54" i="13"/>
  <c r="L54" i="13" s="1"/>
  <c r="AI54" i="13"/>
  <c r="AJ54" i="13" s="1"/>
  <c r="Q54" i="13"/>
  <c r="R54" i="13" s="1"/>
  <c r="N54" i="13"/>
  <c r="O54" i="13" s="1"/>
  <c r="AO54" i="13"/>
  <c r="E54" i="13"/>
  <c r="F54" i="13" s="1"/>
  <c r="W54" i="13"/>
  <c r="X54" i="13" s="1"/>
  <c r="AL54" i="13"/>
  <c r="AM54" i="13" s="1"/>
  <c r="AI41" i="13"/>
  <c r="AJ41" i="13" s="1"/>
  <c r="E41" i="13"/>
  <c r="F41" i="13" s="1"/>
  <c r="H41" i="13"/>
  <c r="I41" i="13" s="1"/>
  <c r="AF41" i="13"/>
  <c r="AG41" i="13" s="1"/>
  <c r="K41" i="13"/>
  <c r="L41" i="13" s="1"/>
  <c r="Q41" i="13"/>
  <c r="R41" i="13" s="1"/>
  <c r="Z41" i="13"/>
  <c r="AA41" i="13" s="1"/>
  <c r="AO41" i="13"/>
  <c r="N41" i="13"/>
  <c r="O41" i="13" s="1"/>
  <c r="T41" i="13"/>
  <c r="U41" i="13" s="1"/>
  <c r="W41" i="13"/>
  <c r="X41" i="13" s="1"/>
  <c r="AL41" i="13"/>
  <c r="AM41" i="13" s="1"/>
  <c r="AC41" i="13"/>
  <c r="AD41" i="13" s="1"/>
  <c r="W33" i="13"/>
  <c r="X33" i="13" s="1"/>
  <c r="K33" i="13"/>
  <c r="L33" i="13" s="1"/>
  <c r="AI33" i="13"/>
  <c r="AJ33" i="13" s="1"/>
  <c r="AF33" i="13"/>
  <c r="AG33" i="13" s="1"/>
  <c r="E33" i="13"/>
  <c r="F33" i="13" s="1"/>
  <c r="H33" i="13"/>
  <c r="I33" i="13" s="1"/>
  <c r="T33" i="13"/>
  <c r="U33" i="13" s="1"/>
  <c r="AC33" i="13"/>
  <c r="AD33" i="13" s="1"/>
  <c r="Z33" i="13"/>
  <c r="AA33" i="13" s="1"/>
  <c r="AL33" i="13"/>
  <c r="AM33" i="13" s="1"/>
  <c r="AO33" i="13"/>
  <c r="N33" i="13"/>
  <c r="O33" i="13" s="1"/>
  <c r="Q33" i="13"/>
  <c r="R33" i="13" s="1"/>
  <c r="W25" i="13"/>
  <c r="X25" i="13" s="1"/>
  <c r="AI25" i="13"/>
  <c r="AJ25" i="13" s="1"/>
  <c r="Q25" i="13"/>
  <c r="R25" i="13" s="1"/>
  <c r="AL25" i="13"/>
  <c r="AM25" i="13" s="1"/>
  <c r="H25" i="13"/>
  <c r="I25" i="13" s="1"/>
  <c r="AC25" i="13"/>
  <c r="AD25" i="13" s="1"/>
  <c r="AO25" i="13"/>
  <c r="N25" i="13"/>
  <c r="O25" i="13" s="1"/>
  <c r="E25" i="13"/>
  <c r="F25" i="13" s="1"/>
  <c r="K25" i="13"/>
  <c r="L25" i="13" s="1"/>
  <c r="T25" i="13"/>
  <c r="U25" i="13" s="1"/>
  <c r="AF25" i="13"/>
  <c r="AG25" i="13" s="1"/>
  <c r="Z25" i="13"/>
  <c r="AA25" i="13" s="1"/>
  <c r="T65" i="13"/>
  <c r="U65" i="13" s="1"/>
  <c r="N65" i="13"/>
  <c r="O65" i="13" s="1"/>
  <c r="AO65" i="13"/>
  <c r="AL65" i="13"/>
  <c r="AM65" i="13" s="1"/>
  <c r="Q65" i="13"/>
  <c r="R65" i="13" s="1"/>
  <c r="K65" i="13"/>
  <c r="L65" i="13" s="1"/>
  <c r="W65" i="13"/>
  <c r="X65" i="13" s="1"/>
  <c r="AC65" i="13"/>
  <c r="AD65" i="13" s="1"/>
  <c r="H65" i="13"/>
  <c r="I65" i="13" s="1"/>
  <c r="AI65" i="13"/>
  <c r="AJ65" i="13" s="1"/>
  <c r="E65" i="13"/>
  <c r="F65" i="13" s="1"/>
  <c r="AF65" i="13"/>
  <c r="AG65" i="13" s="1"/>
  <c r="Z65" i="13"/>
  <c r="AA65" i="13" s="1"/>
  <c r="N61" i="13"/>
  <c r="O61" i="13" s="1"/>
  <c r="T61" i="13"/>
  <c r="U61" i="13" s="1"/>
  <c r="Q61" i="13"/>
  <c r="R61" i="13" s="1"/>
  <c r="K61" i="13"/>
  <c r="L61" i="13" s="1"/>
  <c r="Z61" i="13"/>
  <c r="AA61" i="13" s="1"/>
  <c r="AL61" i="13"/>
  <c r="AM61" i="13" s="1"/>
  <c r="AO61" i="13"/>
  <c r="H61" i="13"/>
  <c r="I61" i="13" s="1"/>
  <c r="W61" i="13"/>
  <c r="X61" i="13" s="1"/>
  <c r="AC61" i="13"/>
  <c r="AD61" i="13" s="1"/>
  <c r="E61" i="13"/>
  <c r="F61" i="13" s="1"/>
  <c r="AF61" i="13"/>
  <c r="AG61" i="13" s="1"/>
  <c r="AI61" i="13"/>
  <c r="AJ61" i="13" s="1"/>
  <c r="AO57" i="13"/>
  <c r="H57" i="13"/>
  <c r="I57" i="13" s="1"/>
  <c r="T57" i="13"/>
  <c r="U57" i="13" s="1"/>
  <c r="Q57" i="13"/>
  <c r="R57" i="13" s="1"/>
  <c r="W57" i="13"/>
  <c r="X57" i="13" s="1"/>
  <c r="K57" i="13"/>
  <c r="L57" i="13" s="1"/>
  <c r="AF57" i="13"/>
  <c r="AG57" i="13" s="1"/>
  <c r="AL57" i="13"/>
  <c r="AM57" i="13" s="1"/>
  <c r="E57" i="13"/>
  <c r="F57" i="13" s="1"/>
  <c r="Z57" i="13"/>
  <c r="AA57" i="13" s="1"/>
  <c r="N57" i="13"/>
  <c r="O57" i="13" s="1"/>
  <c r="AC57" i="13"/>
  <c r="AD57" i="13" s="1"/>
  <c r="AI57" i="13"/>
  <c r="AJ57" i="13" s="1"/>
  <c r="W53" i="13"/>
  <c r="X53" i="13" s="1"/>
  <c r="H53" i="13"/>
  <c r="I53" i="13" s="1"/>
  <c r="N53" i="13"/>
  <c r="O53" i="13" s="1"/>
  <c r="AL53" i="13"/>
  <c r="AM53" i="13" s="1"/>
  <c r="AC53" i="13"/>
  <c r="AD53" i="13" s="1"/>
  <c r="K53" i="13"/>
  <c r="L53" i="13" s="1"/>
  <c r="Z53" i="13"/>
  <c r="AA53" i="13" s="1"/>
  <c r="Q53" i="13"/>
  <c r="R53" i="13" s="1"/>
  <c r="AF53" i="13"/>
  <c r="AG53" i="13" s="1"/>
  <c r="AI53" i="13"/>
  <c r="AJ53" i="13" s="1"/>
  <c r="E53" i="13"/>
  <c r="F53" i="13" s="1"/>
  <c r="T53" i="13"/>
  <c r="U53" i="13" s="1"/>
  <c r="AO53" i="13"/>
  <c r="T45" i="13"/>
  <c r="U45" i="13" s="1"/>
  <c r="AO45" i="13"/>
  <c r="N45" i="13"/>
  <c r="O45" i="13" s="1"/>
  <c r="K45" i="13"/>
  <c r="L45" i="13" s="1"/>
  <c r="AI45" i="13"/>
  <c r="AJ45" i="13" s="1"/>
  <c r="Z45" i="13"/>
  <c r="AA45" i="13" s="1"/>
  <c r="Q45" i="13"/>
  <c r="R45" i="13" s="1"/>
  <c r="AL45" i="13"/>
  <c r="AM45" i="13" s="1"/>
  <c r="W45" i="13"/>
  <c r="X45" i="13" s="1"/>
  <c r="AF45" i="13"/>
  <c r="AG45" i="13" s="1"/>
  <c r="H45" i="13"/>
  <c r="I45" i="13" s="1"/>
  <c r="E45" i="13"/>
  <c r="F45" i="13" s="1"/>
  <c r="AC45" i="13"/>
  <c r="AD45" i="13" s="1"/>
  <c r="N40" i="13"/>
  <c r="O40" i="13" s="1"/>
  <c r="E40" i="13"/>
  <c r="F40" i="13" s="1"/>
  <c r="AI40" i="13"/>
  <c r="AJ40" i="13" s="1"/>
  <c r="K40" i="13"/>
  <c r="L40" i="13" s="1"/>
  <c r="H40" i="13"/>
  <c r="I40" i="13" s="1"/>
  <c r="AL40" i="13"/>
  <c r="AM40" i="13" s="1"/>
  <c r="W40" i="13"/>
  <c r="X40" i="13" s="1"/>
  <c r="AF40" i="13"/>
  <c r="AG40" i="13" s="1"/>
  <c r="T40" i="13"/>
  <c r="U40" i="13" s="1"/>
  <c r="AC40" i="13"/>
  <c r="AD40" i="13" s="1"/>
  <c r="AO40" i="13"/>
  <c r="Z40" i="13"/>
  <c r="AA40" i="13" s="1"/>
  <c r="Q40" i="13"/>
  <c r="R40" i="13" s="1"/>
  <c r="AC32" i="13"/>
  <c r="AD32" i="13" s="1"/>
  <c r="AO32" i="13"/>
  <c r="Z32" i="13"/>
  <c r="AA32" i="13" s="1"/>
  <c r="AL32" i="13"/>
  <c r="AM32" i="13" s="1"/>
  <c r="AF32" i="13"/>
  <c r="AG32" i="13" s="1"/>
  <c r="E32" i="13"/>
  <c r="F32" i="13" s="1"/>
  <c r="K32" i="13"/>
  <c r="L32" i="13" s="1"/>
  <c r="T32" i="13"/>
  <c r="U32" i="13" s="1"/>
  <c r="AI32" i="13"/>
  <c r="AJ32" i="13" s="1"/>
  <c r="N32" i="13"/>
  <c r="O32" i="13" s="1"/>
  <c r="H32" i="13"/>
  <c r="I32" i="13" s="1"/>
  <c r="Q32" i="13"/>
  <c r="R32" i="13" s="1"/>
  <c r="W32" i="13"/>
  <c r="X32" i="13" s="1"/>
  <c r="AI66" i="13"/>
  <c r="AJ66" i="13" s="1"/>
  <c r="Z66" i="13"/>
  <c r="AA66" i="13" s="1"/>
  <c r="K66" i="13"/>
  <c r="L66" i="13" s="1"/>
  <c r="AL66" i="13"/>
  <c r="AM66" i="13" s="1"/>
  <c r="E66" i="13"/>
  <c r="F66" i="13" s="1"/>
  <c r="N66" i="13"/>
  <c r="O66" i="13" s="1"/>
  <c r="AF66" i="13"/>
  <c r="AG66" i="13" s="1"/>
  <c r="W66" i="13"/>
  <c r="X66" i="13" s="1"/>
  <c r="AO66" i="13"/>
  <c r="H66" i="13"/>
  <c r="I66" i="13" s="1"/>
  <c r="T66" i="13"/>
  <c r="U66" i="13" s="1"/>
  <c r="AC66" i="13"/>
  <c r="AD66" i="13" s="1"/>
  <c r="Q66" i="13"/>
  <c r="R66" i="13" s="1"/>
  <c r="AF62" i="13"/>
  <c r="AG62" i="13" s="1"/>
  <c r="E62" i="13"/>
  <c r="F62" i="13" s="1"/>
  <c r="AI62" i="13"/>
  <c r="AJ62" i="13" s="1"/>
  <c r="Q62" i="13"/>
  <c r="R62" i="13" s="1"/>
  <c r="Z62" i="13"/>
  <c r="AA62" i="13" s="1"/>
  <c r="K62" i="13"/>
  <c r="L62" i="13" s="1"/>
  <c r="AO62" i="13"/>
  <c r="AL62" i="13"/>
  <c r="AM62" i="13" s="1"/>
  <c r="W62" i="13"/>
  <c r="X62" i="13" s="1"/>
  <c r="H62" i="13"/>
  <c r="I62" i="13" s="1"/>
  <c r="N62" i="13"/>
  <c r="O62" i="13" s="1"/>
  <c r="T62" i="13"/>
  <c r="U62" i="13" s="1"/>
  <c r="AC62" i="13"/>
  <c r="AD62" i="13" s="1"/>
  <c r="AI58" i="13"/>
  <c r="AJ58" i="13" s="1"/>
  <c r="AF58" i="13"/>
  <c r="AG58" i="13" s="1"/>
  <c r="AC58" i="13"/>
  <c r="AD58" i="13" s="1"/>
  <c r="AL58" i="13"/>
  <c r="AM58" i="13" s="1"/>
  <c r="E58" i="13"/>
  <c r="F58" i="13" s="1"/>
  <c r="Z58" i="13"/>
  <c r="AA58" i="13" s="1"/>
  <c r="W58" i="13"/>
  <c r="X58" i="13" s="1"/>
  <c r="H58" i="13"/>
  <c r="I58" i="13" s="1"/>
  <c r="T58" i="13"/>
  <c r="U58" i="13" s="1"/>
  <c r="AO58" i="13"/>
  <c r="N58" i="13"/>
  <c r="O58" i="13" s="1"/>
  <c r="Q58" i="13"/>
  <c r="R58" i="13" s="1"/>
  <c r="K58" i="13"/>
  <c r="L58" i="13" s="1"/>
  <c r="AF50" i="13"/>
  <c r="AG50" i="13" s="1"/>
  <c r="AI50" i="13"/>
  <c r="AJ50" i="13" s="1"/>
  <c r="H50" i="13"/>
  <c r="I50" i="13" s="1"/>
  <c r="W50" i="13"/>
  <c r="X50" i="13" s="1"/>
  <c r="Z50" i="13"/>
  <c r="AA50" i="13" s="1"/>
  <c r="AL50" i="13"/>
  <c r="AM50" i="13" s="1"/>
  <c r="AO50" i="13"/>
  <c r="K50" i="13"/>
  <c r="L50" i="13" s="1"/>
  <c r="E50" i="13"/>
  <c r="F50" i="13" s="1"/>
  <c r="T50" i="13"/>
  <c r="U50" i="13" s="1"/>
  <c r="N50" i="13"/>
  <c r="O50" i="13" s="1"/>
  <c r="AC50" i="13"/>
  <c r="AD50" i="13" s="1"/>
  <c r="Q50" i="13"/>
  <c r="R50" i="13" s="1"/>
  <c r="AC46" i="13"/>
  <c r="AD46" i="13" s="1"/>
  <c r="AF46" i="13"/>
  <c r="AG46" i="13" s="1"/>
  <c r="T46" i="13"/>
  <c r="U46" i="13" s="1"/>
  <c r="E46" i="13"/>
  <c r="F46" i="13" s="1"/>
  <c r="Z46" i="13"/>
  <c r="AA46" i="13" s="1"/>
  <c r="W46" i="13"/>
  <c r="X46" i="13" s="1"/>
  <c r="K46" i="13"/>
  <c r="L46" i="13" s="1"/>
  <c r="AI46" i="13"/>
  <c r="AJ46" i="13" s="1"/>
  <c r="N46" i="13"/>
  <c r="O46" i="13" s="1"/>
  <c r="H46" i="13"/>
  <c r="I46" i="13" s="1"/>
  <c r="AL46" i="13"/>
  <c r="AM46" i="13" s="1"/>
  <c r="AO46" i="13"/>
  <c r="Q46" i="13"/>
  <c r="R46" i="13" s="1"/>
  <c r="AF37" i="13"/>
  <c r="AG37" i="13" s="1"/>
  <c r="Q37" i="13"/>
  <c r="R37" i="13" s="1"/>
  <c r="T37" i="13"/>
  <c r="U37" i="13" s="1"/>
  <c r="N37" i="13"/>
  <c r="O37" i="13" s="1"/>
  <c r="AC37" i="13"/>
  <c r="AD37" i="13" s="1"/>
  <c r="AL37" i="13"/>
  <c r="AM37" i="13" s="1"/>
  <c r="E37" i="13"/>
  <c r="F37" i="13" s="1"/>
  <c r="W37" i="13"/>
  <c r="X37" i="13" s="1"/>
  <c r="K37" i="13"/>
  <c r="L37" i="13" s="1"/>
  <c r="Z37" i="13"/>
  <c r="AA37" i="13" s="1"/>
  <c r="AO37" i="13"/>
  <c r="H37" i="13"/>
  <c r="I37" i="13" s="1"/>
  <c r="AI37" i="13"/>
  <c r="AJ37" i="13" s="1"/>
  <c r="E29" i="13"/>
  <c r="F29" i="13" s="1"/>
  <c r="Z29" i="13"/>
  <c r="AA29" i="13" s="1"/>
  <c r="T29" i="13"/>
  <c r="U29" i="13" s="1"/>
  <c r="AC29" i="13"/>
  <c r="AD29" i="13" s="1"/>
  <c r="W29" i="13"/>
  <c r="X29" i="13" s="1"/>
  <c r="Q29" i="13"/>
  <c r="R29" i="13" s="1"/>
  <c r="AI29" i="13"/>
  <c r="AJ29" i="13" s="1"/>
  <c r="AF29" i="13"/>
  <c r="AG29" i="13" s="1"/>
  <c r="N29" i="13"/>
  <c r="O29" i="13" s="1"/>
  <c r="H29" i="13"/>
  <c r="I29" i="13" s="1"/>
  <c r="AL29" i="13"/>
  <c r="AM29" i="13" s="1"/>
  <c r="AO29" i="13"/>
  <c r="K29" i="13"/>
  <c r="L29" i="13" s="1"/>
  <c r="K49" i="13"/>
  <c r="L49" i="13" s="1"/>
  <c r="AO49" i="13"/>
  <c r="AL49" i="13"/>
  <c r="AM49" i="13" s="1"/>
  <c r="Z49" i="13"/>
  <c r="AA49" i="13" s="1"/>
  <c r="N49" i="13"/>
  <c r="O49" i="13" s="1"/>
  <c r="Q49" i="13"/>
  <c r="R49" i="13" s="1"/>
  <c r="W49" i="13"/>
  <c r="X49" i="13" s="1"/>
  <c r="AI49" i="13"/>
  <c r="AJ49" i="13" s="1"/>
  <c r="AC49" i="13"/>
  <c r="AD49" i="13" s="1"/>
  <c r="H49" i="13"/>
  <c r="I49" i="13" s="1"/>
  <c r="E49" i="13"/>
  <c r="F49" i="13" s="1"/>
  <c r="AF49" i="13"/>
  <c r="AG49" i="13" s="1"/>
  <c r="T49" i="13"/>
  <c r="U49" i="13" s="1"/>
  <c r="H36" i="13"/>
  <c r="I36" i="13" s="1"/>
  <c r="AO36" i="13"/>
  <c r="AL36" i="13"/>
  <c r="AM36" i="13" s="1"/>
  <c r="T36" i="13"/>
  <c r="U36" i="13" s="1"/>
  <c r="AF36" i="13"/>
  <c r="AG36" i="13" s="1"/>
  <c r="Q36" i="13"/>
  <c r="R36" i="13" s="1"/>
  <c r="AI36" i="13"/>
  <c r="AJ36" i="13" s="1"/>
  <c r="E36" i="13"/>
  <c r="F36" i="13" s="1"/>
  <c r="K36" i="13"/>
  <c r="L36" i="13" s="1"/>
  <c r="Z36" i="13"/>
  <c r="AA36" i="13" s="1"/>
  <c r="AC36" i="13"/>
  <c r="AD36" i="13" s="1"/>
  <c r="N36" i="13"/>
  <c r="O36" i="13" s="1"/>
  <c r="W36" i="13"/>
  <c r="X36" i="13" s="1"/>
  <c r="N28" i="13"/>
  <c r="O28" i="13" s="1"/>
  <c r="E28" i="13"/>
  <c r="F28" i="13" s="1"/>
  <c r="AI28" i="13"/>
  <c r="AJ28" i="13" s="1"/>
  <c r="AL28" i="13"/>
  <c r="AM28" i="13" s="1"/>
  <c r="K28" i="13"/>
  <c r="L28" i="13" s="1"/>
  <c r="AO28" i="13"/>
  <c r="Q28" i="13"/>
  <c r="R28" i="13" s="1"/>
  <c r="W28" i="13"/>
  <c r="X28" i="13" s="1"/>
  <c r="Z28" i="13"/>
  <c r="AA28" i="13" s="1"/>
  <c r="T28" i="13"/>
  <c r="U28" i="13" s="1"/>
  <c r="H28" i="13"/>
  <c r="I28" i="13" s="1"/>
  <c r="AC28" i="13"/>
  <c r="AD28" i="13" s="1"/>
  <c r="AF28" i="13"/>
  <c r="AG28" i="13" s="1"/>
  <c r="W66" i="12"/>
  <c r="X66" i="12" s="1"/>
  <c r="AL66" i="12"/>
  <c r="AM66" i="12" s="1"/>
  <c r="AI66" i="12"/>
  <c r="AJ66" i="12" s="1"/>
  <c r="E66" i="12"/>
  <c r="F66" i="12" s="1"/>
  <c r="N66" i="12"/>
  <c r="O66" i="12" s="1"/>
  <c r="K66" i="12"/>
  <c r="L66" i="12" s="1"/>
  <c r="H66" i="12"/>
  <c r="I66" i="12" s="1"/>
  <c r="T66" i="12"/>
  <c r="U66" i="12" s="1"/>
  <c r="Q66" i="12"/>
  <c r="R66" i="12" s="1"/>
  <c r="AF66" i="12"/>
  <c r="AG66" i="12" s="1"/>
  <c r="AO66" i="12"/>
  <c r="Z66" i="12"/>
  <c r="AA66" i="12" s="1"/>
  <c r="AC66" i="12"/>
  <c r="AD66" i="12" s="1"/>
  <c r="E62" i="12"/>
  <c r="F62" i="12" s="1"/>
  <c r="W62" i="12"/>
  <c r="X62" i="12" s="1"/>
  <c r="AO62" i="12"/>
  <c r="T62" i="12"/>
  <c r="U62" i="12" s="1"/>
  <c r="N62" i="12"/>
  <c r="O62" i="12" s="1"/>
  <c r="H62" i="12"/>
  <c r="I62" i="12" s="1"/>
  <c r="K62" i="12"/>
  <c r="L62" i="12" s="1"/>
  <c r="Q62" i="12"/>
  <c r="R62" i="12" s="1"/>
  <c r="AF62" i="12"/>
  <c r="AG62" i="12" s="1"/>
  <c r="Z62" i="12"/>
  <c r="AA62" i="12" s="1"/>
  <c r="AI62" i="12"/>
  <c r="AJ62" i="12" s="1"/>
  <c r="AL62" i="12"/>
  <c r="AM62" i="12" s="1"/>
  <c r="AC62" i="12"/>
  <c r="AD62" i="12" s="1"/>
  <c r="Z58" i="12"/>
  <c r="AA58" i="12" s="1"/>
  <c r="AC58" i="12"/>
  <c r="AD58" i="12" s="1"/>
  <c r="T58" i="12"/>
  <c r="U58" i="12" s="1"/>
  <c r="W58" i="12"/>
  <c r="X58" i="12" s="1"/>
  <c r="AO58" i="12"/>
  <c r="AI58" i="12"/>
  <c r="AJ58" i="12" s="1"/>
  <c r="H58" i="12"/>
  <c r="I58" i="12" s="1"/>
  <c r="AL58" i="12"/>
  <c r="AM58" i="12" s="1"/>
  <c r="E58" i="12"/>
  <c r="F58" i="12" s="1"/>
  <c r="Q58" i="12"/>
  <c r="R58" i="12" s="1"/>
  <c r="K58" i="12"/>
  <c r="L58" i="12" s="1"/>
  <c r="AF58" i="12"/>
  <c r="AG58" i="12" s="1"/>
  <c r="N58" i="12"/>
  <c r="O58" i="12" s="1"/>
  <c r="H50" i="12"/>
  <c r="I50" i="12" s="1"/>
  <c r="K50" i="12"/>
  <c r="L50" i="12" s="1"/>
  <c r="N50" i="12"/>
  <c r="O50" i="12" s="1"/>
  <c r="AC50" i="12"/>
  <c r="AD50" i="12" s="1"/>
  <c r="Z50" i="12"/>
  <c r="AA50" i="12" s="1"/>
  <c r="Q50" i="12"/>
  <c r="R50" i="12" s="1"/>
  <c r="W50" i="12"/>
  <c r="X50" i="12" s="1"/>
  <c r="AF50" i="12"/>
  <c r="AG50" i="12" s="1"/>
  <c r="E50" i="12"/>
  <c r="F50" i="12" s="1"/>
  <c r="T50" i="12"/>
  <c r="U50" i="12" s="1"/>
  <c r="AI50" i="12"/>
  <c r="AJ50" i="12" s="1"/>
  <c r="AO50" i="12"/>
  <c r="AL50" i="12"/>
  <c r="AM50" i="12" s="1"/>
  <c r="H46" i="12"/>
  <c r="I46" i="12" s="1"/>
  <c r="N46" i="12"/>
  <c r="O46" i="12" s="1"/>
  <c r="Q46" i="12"/>
  <c r="R46" i="12" s="1"/>
  <c r="AO46" i="12"/>
  <c r="T46" i="12"/>
  <c r="U46" i="12" s="1"/>
  <c r="AL46" i="12"/>
  <c r="AM46" i="12" s="1"/>
  <c r="AI46" i="12"/>
  <c r="AJ46" i="12" s="1"/>
  <c r="E46" i="12"/>
  <c r="F46" i="12" s="1"/>
  <c r="AC46" i="12"/>
  <c r="AD46" i="12" s="1"/>
  <c r="W46" i="12"/>
  <c r="X46" i="12" s="1"/>
  <c r="Z46" i="12"/>
  <c r="AA46" i="12" s="1"/>
  <c r="K46" i="12"/>
  <c r="L46" i="12" s="1"/>
  <c r="AF46" i="12"/>
  <c r="AG46" i="12" s="1"/>
  <c r="W37" i="12"/>
  <c r="X37" i="12" s="1"/>
  <c r="Z37" i="12"/>
  <c r="AA37" i="12" s="1"/>
  <c r="E37" i="12"/>
  <c r="F37" i="12" s="1"/>
  <c r="AC37" i="12"/>
  <c r="AD37" i="12" s="1"/>
  <c r="AI37" i="12"/>
  <c r="AJ37" i="12" s="1"/>
  <c r="N37" i="12"/>
  <c r="O37" i="12" s="1"/>
  <c r="AO37" i="12"/>
  <c r="T37" i="12"/>
  <c r="U37" i="12" s="1"/>
  <c r="AL37" i="12"/>
  <c r="AM37" i="12" s="1"/>
  <c r="Q37" i="12"/>
  <c r="R37" i="12" s="1"/>
  <c r="H37" i="12"/>
  <c r="I37" i="12" s="1"/>
  <c r="K37" i="12"/>
  <c r="L37" i="12" s="1"/>
  <c r="AF37" i="12"/>
  <c r="AG37" i="12" s="1"/>
  <c r="AI29" i="12"/>
  <c r="AJ29" i="12" s="1"/>
  <c r="AO29" i="12"/>
  <c r="K29" i="12"/>
  <c r="L29" i="12" s="1"/>
  <c r="Z29" i="12"/>
  <c r="AA29" i="12" s="1"/>
  <c r="E29" i="12"/>
  <c r="F29" i="12" s="1"/>
  <c r="AL29" i="12"/>
  <c r="AM29" i="12" s="1"/>
  <c r="Q29" i="12"/>
  <c r="R29" i="12" s="1"/>
  <c r="W29" i="12"/>
  <c r="X29" i="12" s="1"/>
  <c r="AF29" i="12"/>
  <c r="AG29" i="12" s="1"/>
  <c r="AC29" i="12"/>
  <c r="AD29" i="12" s="1"/>
  <c r="N29" i="12"/>
  <c r="O29" i="12" s="1"/>
  <c r="T29" i="12"/>
  <c r="U29" i="12" s="1"/>
  <c r="H29" i="12"/>
  <c r="I29" i="12" s="1"/>
  <c r="E49" i="12"/>
  <c r="F49" i="12" s="1"/>
  <c r="Z49" i="12"/>
  <c r="AA49" i="12" s="1"/>
  <c r="Q49" i="12"/>
  <c r="R49" i="12" s="1"/>
  <c r="AC49" i="12"/>
  <c r="AD49" i="12" s="1"/>
  <c r="W49" i="12"/>
  <c r="X49" i="12" s="1"/>
  <c r="AO49" i="12"/>
  <c r="AF49" i="12"/>
  <c r="AG49" i="12" s="1"/>
  <c r="AL49" i="12"/>
  <c r="AM49" i="12" s="1"/>
  <c r="AI49" i="12"/>
  <c r="AJ49" i="12" s="1"/>
  <c r="N49" i="12"/>
  <c r="O49" i="12" s="1"/>
  <c r="T49" i="12"/>
  <c r="U49" i="12" s="1"/>
  <c r="K49" i="12"/>
  <c r="L49" i="12" s="1"/>
  <c r="H49" i="12"/>
  <c r="I49" i="12" s="1"/>
  <c r="AF36" i="12"/>
  <c r="AG36" i="12" s="1"/>
  <c r="AL36" i="12"/>
  <c r="AM36" i="12" s="1"/>
  <c r="K36" i="12"/>
  <c r="L36" i="12" s="1"/>
  <c r="N36" i="12"/>
  <c r="O36" i="12" s="1"/>
  <c r="AI36" i="12"/>
  <c r="AJ36" i="12" s="1"/>
  <c r="H36" i="12"/>
  <c r="I36" i="12" s="1"/>
  <c r="E36" i="12"/>
  <c r="F36" i="12" s="1"/>
  <c r="AO36" i="12"/>
  <c r="Z36" i="12"/>
  <c r="AA36" i="12" s="1"/>
  <c r="Q36" i="12"/>
  <c r="R36" i="12" s="1"/>
  <c r="T36" i="12"/>
  <c r="U36" i="12" s="1"/>
  <c r="W36" i="12"/>
  <c r="X36" i="12" s="1"/>
  <c r="AC36" i="12"/>
  <c r="AD36" i="12" s="1"/>
  <c r="N28" i="12"/>
  <c r="O28" i="12" s="1"/>
  <c r="W28" i="12"/>
  <c r="X28" i="12" s="1"/>
  <c r="AI28" i="12"/>
  <c r="AJ28" i="12" s="1"/>
  <c r="Z28" i="12"/>
  <c r="AA28" i="12" s="1"/>
  <c r="K28" i="12"/>
  <c r="L28" i="12" s="1"/>
  <c r="AC28" i="12"/>
  <c r="AD28" i="12" s="1"/>
  <c r="AO28" i="12"/>
  <c r="H28" i="12"/>
  <c r="I28" i="12" s="1"/>
  <c r="AF28" i="12"/>
  <c r="AG28" i="12" s="1"/>
  <c r="Q28" i="12"/>
  <c r="R28" i="12" s="1"/>
  <c r="AL28" i="12"/>
  <c r="AM28" i="12" s="1"/>
  <c r="T28" i="12"/>
  <c r="U28" i="12" s="1"/>
  <c r="E28" i="12"/>
  <c r="F28" i="12" s="1"/>
  <c r="AF64" i="12"/>
  <c r="AG64" i="12" s="1"/>
  <c r="E64" i="12"/>
  <c r="F64" i="12" s="1"/>
  <c r="K64" i="12"/>
  <c r="L64" i="12" s="1"/>
  <c r="AO64" i="12"/>
  <c r="Z64" i="12"/>
  <c r="AA64" i="12" s="1"/>
  <c r="AC64" i="12"/>
  <c r="AD64" i="12" s="1"/>
  <c r="W64" i="12"/>
  <c r="X64" i="12" s="1"/>
  <c r="AI64" i="12"/>
  <c r="AJ64" i="12" s="1"/>
  <c r="AL64" i="12"/>
  <c r="AM64" i="12" s="1"/>
  <c r="H64" i="12"/>
  <c r="I64" i="12" s="1"/>
  <c r="N64" i="12"/>
  <c r="O64" i="12" s="1"/>
  <c r="T64" i="12"/>
  <c r="U64" i="12" s="1"/>
  <c r="Q64" i="12"/>
  <c r="R64" i="12" s="1"/>
  <c r="E60" i="12"/>
  <c r="F60" i="12" s="1"/>
  <c r="AI60" i="12"/>
  <c r="AJ60" i="12" s="1"/>
  <c r="AO60" i="12"/>
  <c r="Z60" i="12"/>
  <c r="AA60" i="12" s="1"/>
  <c r="AL60" i="12"/>
  <c r="AM60" i="12" s="1"/>
  <c r="AF60" i="12"/>
  <c r="AG60" i="12" s="1"/>
  <c r="AC60" i="12"/>
  <c r="AD60" i="12" s="1"/>
  <c r="N60" i="12"/>
  <c r="O60" i="12" s="1"/>
  <c r="T60" i="12"/>
  <c r="U60" i="12" s="1"/>
  <c r="Q60" i="12"/>
  <c r="R60" i="12" s="1"/>
  <c r="W60" i="12"/>
  <c r="X60" i="12" s="1"/>
  <c r="K60" i="12"/>
  <c r="L60" i="12" s="1"/>
  <c r="H60" i="12"/>
  <c r="I60" i="12" s="1"/>
  <c r="T56" i="12"/>
  <c r="U56" i="12" s="1"/>
  <c r="AI56" i="12"/>
  <c r="AJ56" i="12" s="1"/>
  <c r="Q56" i="12"/>
  <c r="R56" i="12" s="1"/>
  <c r="AC56" i="12"/>
  <c r="AD56" i="12" s="1"/>
  <c r="Z56" i="12"/>
  <c r="AA56" i="12" s="1"/>
  <c r="H56" i="12"/>
  <c r="I56" i="12" s="1"/>
  <c r="W56" i="12"/>
  <c r="X56" i="12" s="1"/>
  <c r="AL56" i="12"/>
  <c r="AM56" i="12" s="1"/>
  <c r="N56" i="12"/>
  <c r="O56" i="12" s="1"/>
  <c r="AF56" i="12"/>
  <c r="AG56" i="12" s="1"/>
  <c r="AO56" i="12"/>
  <c r="K56" i="12"/>
  <c r="L56" i="12" s="1"/>
  <c r="E56" i="12"/>
  <c r="F56" i="12" s="1"/>
  <c r="Z52" i="12"/>
  <c r="AA52" i="12" s="1"/>
  <c r="AC52" i="12"/>
  <c r="AD52" i="12" s="1"/>
  <c r="E52" i="12"/>
  <c r="F52" i="12" s="1"/>
  <c r="W52" i="12"/>
  <c r="X52" i="12" s="1"/>
  <c r="AO52" i="12"/>
  <c r="AI52" i="12"/>
  <c r="AJ52" i="12" s="1"/>
  <c r="T52" i="12"/>
  <c r="U52" i="12" s="1"/>
  <c r="AL52" i="12"/>
  <c r="AM52" i="12" s="1"/>
  <c r="AF52" i="12"/>
  <c r="AG52" i="12" s="1"/>
  <c r="Q52" i="12"/>
  <c r="R52" i="12" s="1"/>
  <c r="N52" i="12"/>
  <c r="O52" i="12" s="1"/>
  <c r="K52" i="12"/>
  <c r="L52" i="12" s="1"/>
  <c r="H52" i="12"/>
  <c r="I52" i="12" s="1"/>
  <c r="AC48" i="12"/>
  <c r="AD48" i="12" s="1"/>
  <c r="K48" i="12"/>
  <c r="L48" i="12" s="1"/>
  <c r="N48" i="12"/>
  <c r="O48" i="12" s="1"/>
  <c r="H48" i="12"/>
  <c r="I48" i="12" s="1"/>
  <c r="AO48" i="12"/>
  <c r="AF48" i="12"/>
  <c r="AG48" i="12" s="1"/>
  <c r="Z48" i="12"/>
  <c r="AA48" i="12" s="1"/>
  <c r="E48" i="12"/>
  <c r="F48" i="12" s="1"/>
  <c r="T48" i="12"/>
  <c r="U48" i="12" s="1"/>
  <c r="Q48" i="12"/>
  <c r="R48" i="12" s="1"/>
  <c r="W48" i="12"/>
  <c r="X48" i="12" s="1"/>
  <c r="AL48" i="12"/>
  <c r="AM48" i="12" s="1"/>
  <c r="AI48" i="12"/>
  <c r="AJ48" i="12" s="1"/>
  <c r="AC44" i="12"/>
  <c r="AD44" i="12" s="1"/>
  <c r="N44" i="12"/>
  <c r="O44" i="12" s="1"/>
  <c r="T44" i="12"/>
  <c r="U44" i="12" s="1"/>
  <c r="W44" i="12"/>
  <c r="X44" i="12" s="1"/>
  <c r="Q44" i="12"/>
  <c r="R44" i="12" s="1"/>
  <c r="Z44" i="12"/>
  <c r="AA44" i="12" s="1"/>
  <c r="AF44" i="12"/>
  <c r="AG44" i="12" s="1"/>
  <c r="H44" i="12"/>
  <c r="I44" i="12" s="1"/>
  <c r="K44" i="12"/>
  <c r="L44" i="12" s="1"/>
  <c r="E44" i="12"/>
  <c r="F44" i="12" s="1"/>
  <c r="AL44" i="12"/>
  <c r="AM44" i="12" s="1"/>
  <c r="AI44" i="12"/>
  <c r="AJ44" i="12" s="1"/>
  <c r="AO44" i="12"/>
  <c r="AC39" i="12"/>
  <c r="AD39" i="12" s="1"/>
  <c r="AI39" i="12"/>
  <c r="AJ39" i="12" s="1"/>
  <c r="Q39" i="12"/>
  <c r="R39" i="12" s="1"/>
  <c r="AF39" i="12"/>
  <c r="AG39" i="12" s="1"/>
  <c r="Z39" i="12"/>
  <c r="AA39" i="12" s="1"/>
  <c r="AO39" i="12"/>
  <c r="T39" i="12"/>
  <c r="U39" i="12" s="1"/>
  <c r="E39" i="12"/>
  <c r="F39" i="12" s="1"/>
  <c r="K39" i="12"/>
  <c r="L39" i="12" s="1"/>
  <c r="H39" i="12"/>
  <c r="I39" i="12" s="1"/>
  <c r="AL39" i="12"/>
  <c r="AM39" i="12" s="1"/>
  <c r="W39" i="12"/>
  <c r="X39" i="12" s="1"/>
  <c r="N39" i="12"/>
  <c r="O39" i="12" s="1"/>
  <c r="AF35" i="12"/>
  <c r="AG35" i="12" s="1"/>
  <c r="N35" i="12"/>
  <c r="O35" i="12" s="1"/>
  <c r="W35" i="12"/>
  <c r="X35" i="12" s="1"/>
  <c r="Z35" i="12"/>
  <c r="AA35" i="12" s="1"/>
  <c r="AC35" i="12"/>
  <c r="AD35" i="12" s="1"/>
  <c r="K35" i="12"/>
  <c r="L35" i="12" s="1"/>
  <c r="AO35" i="12"/>
  <c r="T35" i="12"/>
  <c r="U35" i="12" s="1"/>
  <c r="AL35" i="12"/>
  <c r="AM35" i="12" s="1"/>
  <c r="Q35" i="12"/>
  <c r="R35" i="12" s="1"/>
  <c r="AI35" i="12"/>
  <c r="AJ35" i="12" s="1"/>
  <c r="E35" i="12"/>
  <c r="F35" i="12" s="1"/>
  <c r="H35" i="12"/>
  <c r="I35" i="12" s="1"/>
  <c r="AI31" i="12"/>
  <c r="AJ31" i="12" s="1"/>
  <c r="H31" i="12"/>
  <c r="I31" i="12" s="1"/>
  <c r="AL31" i="12"/>
  <c r="AM31" i="12" s="1"/>
  <c r="E31" i="12"/>
  <c r="F31" i="12" s="1"/>
  <c r="K31" i="12"/>
  <c r="L31" i="12" s="1"/>
  <c r="T31" i="12"/>
  <c r="U31" i="12" s="1"/>
  <c r="W31" i="12"/>
  <c r="X31" i="12" s="1"/>
  <c r="N31" i="12"/>
  <c r="O31" i="12" s="1"/>
  <c r="AF31" i="12"/>
  <c r="AG31" i="12" s="1"/>
  <c r="Z31" i="12"/>
  <c r="AA31" i="12" s="1"/>
  <c r="AO31" i="12"/>
  <c r="Q31" i="12"/>
  <c r="R31" i="12" s="1"/>
  <c r="AC31" i="12"/>
  <c r="AD31" i="12" s="1"/>
  <c r="AC27" i="12"/>
  <c r="AD27" i="12" s="1"/>
  <c r="Z27" i="12"/>
  <c r="AA27" i="12" s="1"/>
  <c r="AL27" i="12"/>
  <c r="AM27" i="12" s="1"/>
  <c r="Q27" i="12"/>
  <c r="R27" i="12" s="1"/>
  <c r="K27" i="12"/>
  <c r="L27" i="12" s="1"/>
  <c r="W27" i="12"/>
  <c r="X27" i="12" s="1"/>
  <c r="AF27" i="12"/>
  <c r="AG27" i="12" s="1"/>
  <c r="AO27" i="12"/>
  <c r="H27" i="12"/>
  <c r="I27" i="12" s="1"/>
  <c r="T27" i="12"/>
  <c r="U27" i="12" s="1"/>
  <c r="N27" i="12"/>
  <c r="O27" i="12" s="1"/>
  <c r="E27" i="12"/>
  <c r="F27" i="12" s="1"/>
  <c r="AI27" i="12"/>
  <c r="AJ27" i="12" s="1"/>
  <c r="W63" i="12"/>
  <c r="X63" i="12" s="1"/>
  <c r="Z63" i="12"/>
  <c r="AA63" i="12" s="1"/>
  <c r="T63" i="12"/>
  <c r="U63" i="12" s="1"/>
  <c r="Q63" i="12"/>
  <c r="R63" i="12" s="1"/>
  <c r="K63" i="12"/>
  <c r="L63" i="12" s="1"/>
  <c r="H63" i="12"/>
  <c r="I63" i="12" s="1"/>
  <c r="N63" i="12"/>
  <c r="O63" i="12" s="1"/>
  <c r="AO63" i="12"/>
  <c r="AL63" i="12"/>
  <c r="AM63" i="12" s="1"/>
  <c r="AC63" i="12"/>
  <c r="AD63" i="12" s="1"/>
  <c r="E63" i="12"/>
  <c r="F63" i="12" s="1"/>
  <c r="AF63" i="12"/>
  <c r="AG63" i="12" s="1"/>
  <c r="AI63" i="12"/>
  <c r="AJ63" i="12" s="1"/>
  <c r="AL59" i="12"/>
  <c r="AM59" i="12" s="1"/>
  <c r="N59" i="12"/>
  <c r="O59" i="12" s="1"/>
  <c r="Z59" i="12"/>
  <c r="AA59" i="12" s="1"/>
  <c r="AC59" i="12"/>
  <c r="AD59" i="12" s="1"/>
  <c r="Q59" i="12"/>
  <c r="R59" i="12" s="1"/>
  <c r="AF59" i="12"/>
  <c r="AG59" i="12" s="1"/>
  <c r="T59" i="12"/>
  <c r="U59" i="12" s="1"/>
  <c r="K59" i="12"/>
  <c r="L59" i="12" s="1"/>
  <c r="H59" i="12"/>
  <c r="I59" i="12" s="1"/>
  <c r="W59" i="12"/>
  <c r="X59" i="12" s="1"/>
  <c r="AI59" i="12"/>
  <c r="AJ59" i="12" s="1"/>
  <c r="AO59" i="12"/>
  <c r="E59" i="12"/>
  <c r="F59" i="12" s="1"/>
  <c r="AC55" i="12"/>
  <c r="AD55" i="12" s="1"/>
  <c r="AL55" i="12"/>
  <c r="AM55" i="12" s="1"/>
  <c r="AO55" i="12"/>
  <c r="AF55" i="12"/>
  <c r="AG55" i="12" s="1"/>
  <c r="N55" i="12"/>
  <c r="O55" i="12" s="1"/>
  <c r="E55" i="12"/>
  <c r="F55" i="12" s="1"/>
  <c r="K55" i="12"/>
  <c r="L55" i="12" s="1"/>
  <c r="Q55" i="12"/>
  <c r="R55" i="12" s="1"/>
  <c r="AI55" i="12"/>
  <c r="AJ55" i="12" s="1"/>
  <c r="H55" i="12"/>
  <c r="I55" i="12" s="1"/>
  <c r="Z55" i="12"/>
  <c r="AA55" i="12" s="1"/>
  <c r="T55" i="12"/>
  <c r="U55" i="12" s="1"/>
  <c r="W55" i="12"/>
  <c r="X55" i="12" s="1"/>
  <c r="AI51" i="12"/>
  <c r="AJ51" i="12" s="1"/>
  <c r="Z51" i="12"/>
  <c r="AA51" i="12" s="1"/>
  <c r="Q51" i="12"/>
  <c r="R51" i="12" s="1"/>
  <c r="E51" i="12"/>
  <c r="F51" i="12" s="1"/>
  <c r="AF51" i="12"/>
  <c r="AG51" i="12" s="1"/>
  <c r="T51" i="12"/>
  <c r="U51" i="12" s="1"/>
  <c r="AC51" i="12"/>
  <c r="AD51" i="12" s="1"/>
  <c r="W51" i="12"/>
  <c r="X51" i="12" s="1"/>
  <c r="AL51" i="12"/>
  <c r="AM51" i="12" s="1"/>
  <c r="K51" i="12"/>
  <c r="L51" i="12" s="1"/>
  <c r="H51" i="12"/>
  <c r="I51" i="12" s="1"/>
  <c r="N51" i="12"/>
  <c r="O51" i="12" s="1"/>
  <c r="AO51" i="12"/>
  <c r="Z47" i="12"/>
  <c r="AA47" i="12" s="1"/>
  <c r="E47" i="12"/>
  <c r="F47" i="12" s="1"/>
  <c r="T47" i="12"/>
  <c r="U47" i="12" s="1"/>
  <c r="AI47" i="12"/>
  <c r="AJ47" i="12" s="1"/>
  <c r="AO47" i="12"/>
  <c r="AC47" i="12"/>
  <c r="AD47" i="12" s="1"/>
  <c r="Q47" i="12"/>
  <c r="R47" i="12" s="1"/>
  <c r="N47" i="12"/>
  <c r="O47" i="12" s="1"/>
  <c r="AF47" i="12"/>
  <c r="AG47" i="12" s="1"/>
  <c r="K47" i="12"/>
  <c r="L47" i="12" s="1"/>
  <c r="AL47" i="12"/>
  <c r="AM47" i="12" s="1"/>
  <c r="W47" i="12"/>
  <c r="X47" i="12" s="1"/>
  <c r="H47" i="12"/>
  <c r="I47" i="12" s="1"/>
  <c r="E42" i="12"/>
  <c r="F42" i="12" s="1"/>
  <c r="AL42" i="12"/>
  <c r="AM42" i="12" s="1"/>
  <c r="N42" i="12"/>
  <c r="O42" i="12" s="1"/>
  <c r="H42" i="12"/>
  <c r="I42" i="12" s="1"/>
  <c r="K42" i="12"/>
  <c r="L42" i="12" s="1"/>
  <c r="AF42" i="12"/>
  <c r="AG42" i="12" s="1"/>
  <c r="AI42" i="12"/>
  <c r="AJ42" i="12" s="1"/>
  <c r="Q42" i="12"/>
  <c r="R42" i="12" s="1"/>
  <c r="Z42" i="12"/>
  <c r="AA42" i="12" s="1"/>
  <c r="W42" i="12"/>
  <c r="X42" i="12" s="1"/>
  <c r="AO42" i="12"/>
  <c r="AC42" i="12"/>
  <c r="AD42" i="12" s="1"/>
  <c r="T42" i="12"/>
  <c r="U42" i="12" s="1"/>
  <c r="K38" i="12"/>
  <c r="L38" i="12" s="1"/>
  <c r="T38" i="12"/>
  <c r="U38" i="12" s="1"/>
  <c r="E38" i="12"/>
  <c r="F38" i="12" s="1"/>
  <c r="W38" i="12"/>
  <c r="X38" i="12" s="1"/>
  <c r="Z38" i="12"/>
  <c r="AA38" i="12" s="1"/>
  <c r="H38" i="12"/>
  <c r="I38" i="12" s="1"/>
  <c r="AF38" i="12"/>
  <c r="AG38" i="12" s="1"/>
  <c r="AO38" i="12"/>
  <c r="N38" i="12"/>
  <c r="O38" i="12" s="1"/>
  <c r="AC38" i="12"/>
  <c r="AD38" i="12" s="1"/>
  <c r="AI38" i="12"/>
  <c r="AJ38" i="12" s="1"/>
  <c r="Q38" i="12"/>
  <c r="R38" i="12" s="1"/>
  <c r="AL38" i="12"/>
  <c r="AM38" i="12" s="1"/>
  <c r="AF34" i="12"/>
  <c r="AG34" i="12" s="1"/>
  <c r="AO34" i="12"/>
  <c r="AC34" i="12"/>
  <c r="AD34" i="12" s="1"/>
  <c r="Z34" i="12"/>
  <c r="AA34" i="12" s="1"/>
  <c r="AI34" i="12"/>
  <c r="AJ34" i="12" s="1"/>
  <c r="N34" i="12"/>
  <c r="O34" i="12" s="1"/>
  <c r="T34" i="12"/>
  <c r="U34" i="12" s="1"/>
  <c r="Q34" i="12"/>
  <c r="R34" i="12" s="1"/>
  <c r="H34" i="12"/>
  <c r="I34" i="12" s="1"/>
  <c r="E34" i="12"/>
  <c r="F34" i="12" s="1"/>
  <c r="AL34" i="12"/>
  <c r="AM34" i="12" s="1"/>
  <c r="W34" i="12"/>
  <c r="X34" i="12" s="1"/>
  <c r="K34" i="12"/>
  <c r="L34" i="12" s="1"/>
  <c r="AC30" i="12"/>
  <c r="AD30" i="12" s="1"/>
  <c r="Q30" i="12"/>
  <c r="R30" i="12" s="1"/>
  <c r="T30" i="12"/>
  <c r="U30" i="12" s="1"/>
  <c r="Z30" i="12"/>
  <c r="AA30" i="12" s="1"/>
  <c r="W30" i="12"/>
  <c r="X30" i="12" s="1"/>
  <c r="K30" i="12"/>
  <c r="L30" i="12" s="1"/>
  <c r="AF30" i="12"/>
  <c r="AG30" i="12" s="1"/>
  <c r="H30" i="12"/>
  <c r="I30" i="12" s="1"/>
  <c r="E30" i="12"/>
  <c r="F30" i="12" s="1"/>
  <c r="AO30" i="12"/>
  <c r="AL30" i="12"/>
  <c r="AM30" i="12" s="1"/>
  <c r="AI30" i="12"/>
  <c r="AJ30" i="12" s="1"/>
  <c r="N30" i="12"/>
  <c r="O30" i="12" s="1"/>
  <c r="AL26" i="12"/>
  <c r="AM26" i="12" s="1"/>
  <c r="Q26" i="12"/>
  <c r="R26" i="12" s="1"/>
  <c r="H26" i="12"/>
  <c r="I26" i="12" s="1"/>
  <c r="N26" i="12"/>
  <c r="O26" i="12" s="1"/>
  <c r="AI26" i="12"/>
  <c r="AJ26" i="12" s="1"/>
  <c r="K26" i="12"/>
  <c r="L26" i="12" s="1"/>
  <c r="T26" i="12"/>
  <c r="U26" i="12" s="1"/>
  <c r="E26" i="12"/>
  <c r="F26" i="12" s="1"/>
  <c r="AC26" i="12"/>
  <c r="AD26" i="12" s="1"/>
  <c r="W26" i="12"/>
  <c r="X26" i="12" s="1"/>
  <c r="Z26" i="12"/>
  <c r="AA26" i="12" s="1"/>
  <c r="AO26" i="12"/>
  <c r="AF26" i="12"/>
  <c r="AG26" i="12" s="1"/>
  <c r="AF54" i="12"/>
  <c r="AG54" i="12" s="1"/>
  <c r="AL54" i="12"/>
  <c r="AM54" i="12" s="1"/>
  <c r="E54" i="12"/>
  <c r="F54" i="12" s="1"/>
  <c r="Z54" i="12"/>
  <c r="AA54" i="12" s="1"/>
  <c r="AO54" i="12"/>
  <c r="H54" i="12"/>
  <c r="I54" i="12" s="1"/>
  <c r="AI54" i="12"/>
  <c r="AJ54" i="12" s="1"/>
  <c r="Q54" i="12"/>
  <c r="R54" i="12" s="1"/>
  <c r="N54" i="12"/>
  <c r="O54" i="12" s="1"/>
  <c r="W54" i="12"/>
  <c r="X54" i="12" s="1"/>
  <c r="K54" i="12"/>
  <c r="L54" i="12" s="1"/>
  <c r="AC54" i="12"/>
  <c r="AD54" i="12" s="1"/>
  <c r="T54" i="12"/>
  <c r="U54" i="12" s="1"/>
  <c r="T41" i="12"/>
  <c r="U41" i="12" s="1"/>
  <c r="W41" i="12"/>
  <c r="X41" i="12" s="1"/>
  <c r="AC41" i="12"/>
  <c r="AD41" i="12" s="1"/>
  <c r="Z41" i="12"/>
  <c r="AA41" i="12" s="1"/>
  <c r="AI41" i="12"/>
  <c r="AJ41" i="12" s="1"/>
  <c r="AF41" i="12"/>
  <c r="AG41" i="12" s="1"/>
  <c r="N41" i="12"/>
  <c r="O41" i="12" s="1"/>
  <c r="Q41" i="12"/>
  <c r="R41" i="12" s="1"/>
  <c r="H41" i="12"/>
  <c r="I41" i="12" s="1"/>
  <c r="AL41" i="12"/>
  <c r="AM41" i="12" s="1"/>
  <c r="AO41" i="12"/>
  <c r="K41" i="12"/>
  <c r="L41" i="12" s="1"/>
  <c r="E41" i="12"/>
  <c r="F41" i="12" s="1"/>
  <c r="T33" i="12"/>
  <c r="U33" i="12" s="1"/>
  <c r="AL33" i="12"/>
  <c r="AM33" i="12" s="1"/>
  <c r="N33" i="12"/>
  <c r="O33" i="12" s="1"/>
  <c r="K33" i="12"/>
  <c r="L33" i="12" s="1"/>
  <c r="H33" i="12"/>
  <c r="I33" i="12" s="1"/>
  <c r="AO33" i="12"/>
  <c r="Q33" i="12"/>
  <c r="R33" i="12" s="1"/>
  <c r="E33" i="12"/>
  <c r="F33" i="12" s="1"/>
  <c r="W33" i="12"/>
  <c r="X33" i="12" s="1"/>
  <c r="Z33" i="12"/>
  <c r="AA33" i="12" s="1"/>
  <c r="AI33" i="12"/>
  <c r="AJ33" i="12" s="1"/>
  <c r="AF33" i="12"/>
  <c r="AG33" i="12" s="1"/>
  <c r="AC33" i="12"/>
  <c r="AD33" i="12" s="1"/>
  <c r="Q25" i="12"/>
  <c r="R25" i="12" s="1"/>
  <c r="AI25" i="12"/>
  <c r="AJ25" i="12" s="1"/>
  <c r="T25" i="12"/>
  <c r="U25" i="12" s="1"/>
  <c r="Z25" i="12"/>
  <c r="AA25" i="12" s="1"/>
  <c r="AC25" i="12"/>
  <c r="AD25" i="12" s="1"/>
  <c r="K25" i="12"/>
  <c r="L25" i="12" s="1"/>
  <c r="AO25" i="12"/>
  <c r="E25" i="12"/>
  <c r="F25" i="12" s="1"/>
  <c r="N25" i="12"/>
  <c r="O25" i="12" s="1"/>
  <c r="W25" i="12"/>
  <c r="X25" i="12" s="1"/>
  <c r="H25" i="12"/>
  <c r="I25" i="12" s="1"/>
  <c r="AF25" i="12"/>
  <c r="AG25" i="12" s="1"/>
  <c r="AL25" i="12"/>
  <c r="AM25" i="12" s="1"/>
  <c r="E65" i="12"/>
  <c r="F65" i="12" s="1"/>
  <c r="H65" i="12"/>
  <c r="I65" i="12" s="1"/>
  <c r="Z65" i="12"/>
  <c r="AA65" i="12" s="1"/>
  <c r="K65" i="12"/>
  <c r="L65" i="12" s="1"/>
  <c r="AO65" i="12"/>
  <c r="AF65" i="12"/>
  <c r="AG65" i="12" s="1"/>
  <c r="AC65" i="12"/>
  <c r="AD65" i="12" s="1"/>
  <c r="W65" i="12"/>
  <c r="X65" i="12" s="1"/>
  <c r="AI65" i="12"/>
  <c r="AJ65" i="12" s="1"/>
  <c r="AL65" i="12"/>
  <c r="AM65" i="12" s="1"/>
  <c r="N65" i="12"/>
  <c r="O65" i="12" s="1"/>
  <c r="T65" i="12"/>
  <c r="U65" i="12" s="1"/>
  <c r="Q65" i="12"/>
  <c r="R65" i="12" s="1"/>
  <c r="AL61" i="12"/>
  <c r="AM61" i="12" s="1"/>
  <c r="T61" i="12"/>
  <c r="U61" i="12" s="1"/>
  <c r="W61" i="12"/>
  <c r="X61" i="12" s="1"/>
  <c r="AO61" i="12"/>
  <c r="AI61" i="12"/>
  <c r="AJ61" i="12" s="1"/>
  <c r="AF61" i="12"/>
  <c r="AG61" i="12" s="1"/>
  <c r="Z61" i="12"/>
  <c r="AA61" i="12" s="1"/>
  <c r="E61" i="12"/>
  <c r="F61" i="12" s="1"/>
  <c r="Q61" i="12"/>
  <c r="R61" i="12" s="1"/>
  <c r="K61" i="12"/>
  <c r="L61" i="12" s="1"/>
  <c r="H61" i="12"/>
  <c r="I61" i="12" s="1"/>
  <c r="N61" i="12"/>
  <c r="O61" i="12" s="1"/>
  <c r="AC61" i="12"/>
  <c r="AD61" i="12" s="1"/>
  <c r="W57" i="12"/>
  <c r="X57" i="12" s="1"/>
  <c r="Z57" i="12"/>
  <c r="AA57" i="12" s="1"/>
  <c r="Q57" i="12"/>
  <c r="R57" i="12" s="1"/>
  <c r="T57" i="12"/>
  <c r="U57" i="12" s="1"/>
  <c r="K57" i="12"/>
  <c r="L57" i="12" s="1"/>
  <c r="AC57" i="12"/>
  <c r="AD57" i="12" s="1"/>
  <c r="AO57" i="12"/>
  <c r="N57" i="12"/>
  <c r="O57" i="12" s="1"/>
  <c r="H57" i="12"/>
  <c r="I57" i="12" s="1"/>
  <c r="E57" i="12"/>
  <c r="F57" i="12" s="1"/>
  <c r="AL57" i="12"/>
  <c r="AM57" i="12" s="1"/>
  <c r="AI57" i="12"/>
  <c r="AJ57" i="12" s="1"/>
  <c r="AF57" i="12"/>
  <c r="AG57" i="12" s="1"/>
  <c r="AF53" i="12"/>
  <c r="AG53" i="12" s="1"/>
  <c r="AC53" i="12"/>
  <c r="AD53" i="12" s="1"/>
  <c r="Z53" i="12"/>
  <c r="AA53" i="12" s="1"/>
  <c r="W53" i="12"/>
  <c r="X53" i="12" s="1"/>
  <c r="Q53" i="12"/>
  <c r="R53" i="12" s="1"/>
  <c r="AL53" i="12"/>
  <c r="AM53" i="12" s="1"/>
  <c r="K53" i="12"/>
  <c r="L53" i="12" s="1"/>
  <c r="H53" i="12"/>
  <c r="I53" i="12" s="1"/>
  <c r="T53" i="12"/>
  <c r="U53" i="12" s="1"/>
  <c r="N53" i="12"/>
  <c r="O53" i="12" s="1"/>
  <c r="AI53" i="12"/>
  <c r="AJ53" i="12" s="1"/>
  <c r="AO53" i="12"/>
  <c r="E53" i="12"/>
  <c r="F53" i="12" s="1"/>
  <c r="E45" i="12"/>
  <c r="F45" i="12" s="1"/>
  <c r="K45" i="12"/>
  <c r="L45" i="12" s="1"/>
  <c r="N45" i="12"/>
  <c r="O45" i="12" s="1"/>
  <c r="AC45" i="12"/>
  <c r="AD45" i="12" s="1"/>
  <c r="AI45" i="12"/>
  <c r="AJ45" i="12" s="1"/>
  <c r="T45" i="12"/>
  <c r="U45" i="12" s="1"/>
  <c r="H45" i="12"/>
  <c r="I45" i="12" s="1"/>
  <c r="AO45" i="12"/>
  <c r="AL45" i="12"/>
  <c r="AM45" i="12" s="1"/>
  <c r="AF45" i="12"/>
  <c r="AG45" i="12" s="1"/>
  <c r="Q45" i="12"/>
  <c r="R45" i="12" s="1"/>
  <c r="Z45" i="12"/>
  <c r="AA45" i="12" s="1"/>
  <c r="W45" i="12"/>
  <c r="X45" i="12" s="1"/>
  <c r="N40" i="12"/>
  <c r="O40" i="12" s="1"/>
  <c r="Z40" i="12"/>
  <c r="AA40" i="12" s="1"/>
  <c r="W40" i="12"/>
  <c r="X40" i="12" s="1"/>
  <c r="AL40" i="12"/>
  <c r="AM40" i="12" s="1"/>
  <c r="K40" i="12"/>
  <c r="L40" i="12" s="1"/>
  <c r="H40" i="12"/>
  <c r="I40" i="12" s="1"/>
  <c r="E40" i="12"/>
  <c r="F40" i="12" s="1"/>
  <c r="Q40" i="12"/>
  <c r="R40" i="12" s="1"/>
  <c r="AI40" i="12"/>
  <c r="AJ40" i="12" s="1"/>
  <c r="AF40" i="12"/>
  <c r="AG40" i="12" s="1"/>
  <c r="AO40" i="12"/>
  <c r="AC40" i="12"/>
  <c r="AD40" i="12" s="1"/>
  <c r="T40" i="12"/>
  <c r="U40" i="12" s="1"/>
  <c r="AC32" i="12"/>
  <c r="AD32" i="12" s="1"/>
  <c r="W32" i="12"/>
  <c r="X32" i="12" s="1"/>
  <c r="AL32" i="12"/>
  <c r="AM32" i="12" s="1"/>
  <c r="AI32" i="12"/>
  <c r="AJ32" i="12" s="1"/>
  <c r="Q32" i="12"/>
  <c r="R32" i="12" s="1"/>
  <c r="T32" i="12"/>
  <c r="U32" i="12" s="1"/>
  <c r="AF32" i="12"/>
  <c r="AG32" i="12" s="1"/>
  <c r="E32" i="12"/>
  <c r="F32" i="12" s="1"/>
  <c r="AO32" i="12"/>
  <c r="H32" i="12"/>
  <c r="I32" i="12" s="1"/>
  <c r="K32" i="12"/>
  <c r="L32" i="12" s="1"/>
  <c r="N32" i="12"/>
  <c r="O32" i="12" s="1"/>
  <c r="Z32" i="12"/>
  <c r="AA32" i="12" s="1"/>
  <c r="L73" i="11"/>
  <c r="O73" i="11" s="1"/>
  <c r="R73" i="11" s="1"/>
  <c r="U73" i="11" s="1"/>
  <c r="X73" i="11" s="1"/>
  <c r="AA73" i="11" s="1"/>
  <c r="AD73" i="11" s="1"/>
  <c r="AG73" i="11" s="1"/>
  <c r="AJ73" i="11" s="1"/>
  <c r="AM73" i="11" s="1"/>
  <c r="AM43" i="10"/>
  <c r="C17" i="10"/>
  <c r="AP22" i="10"/>
  <c r="AP40" i="10"/>
  <c r="C40" i="10" s="1"/>
  <c r="AP32" i="10"/>
  <c r="C32" i="10" s="1"/>
  <c r="AP35" i="10"/>
  <c r="C35" i="10" s="1"/>
  <c r="AP55" i="10"/>
  <c r="C55" i="10" s="1"/>
  <c r="AP37" i="10"/>
  <c r="C37" i="10" s="1"/>
  <c r="AP65" i="10"/>
  <c r="C65" i="10" s="1"/>
  <c r="AP54" i="10"/>
  <c r="C54" i="10" s="1"/>
  <c r="AP66" i="10"/>
  <c r="C66" i="10" s="1"/>
  <c r="AP52" i="10"/>
  <c r="C52" i="10" s="1"/>
  <c r="AP39" i="10"/>
  <c r="C39" i="10" s="1"/>
  <c r="AP30" i="10"/>
  <c r="C30" i="10" s="1"/>
  <c r="AP47" i="10"/>
  <c r="C47" i="10" s="1"/>
  <c r="AP42" i="10"/>
  <c r="C42" i="10" s="1"/>
  <c r="AP38" i="10"/>
  <c r="C38" i="10" s="1"/>
  <c r="AP25" i="10"/>
  <c r="C25" i="10" s="1"/>
  <c r="AP57" i="10"/>
  <c r="C57" i="10" s="1"/>
  <c r="F43" i="10"/>
  <c r="AP49" i="10"/>
  <c r="C49" i="10" s="1"/>
  <c r="I67" i="10"/>
  <c r="AP63" i="10"/>
  <c r="C63" i="10" s="1"/>
  <c r="AP59" i="10"/>
  <c r="C59" i="10" s="1"/>
  <c r="AP60" i="10"/>
  <c r="C60" i="10" s="1"/>
  <c r="AA43" i="10"/>
  <c r="AP58" i="10"/>
  <c r="C58" i="10" s="1"/>
  <c r="R43" i="10"/>
  <c r="AP28" i="10"/>
  <c r="C28" i="10" s="1"/>
  <c r="AP36" i="10"/>
  <c r="C36" i="10" s="1"/>
  <c r="U43" i="10"/>
  <c r="AP26" i="10"/>
  <c r="C26" i="10" s="1"/>
  <c r="AP33" i="10"/>
  <c r="C33" i="10" s="1"/>
  <c r="AP56" i="10"/>
  <c r="C56" i="10" s="1"/>
  <c r="AP41" i="10"/>
  <c r="C41" i="10" s="1"/>
  <c r="AP34" i="10"/>
  <c r="C34" i="10" s="1"/>
  <c r="AP31" i="10"/>
  <c r="C31" i="10" s="1"/>
  <c r="AJ43" i="10"/>
  <c r="AP44" i="10"/>
  <c r="C44" i="10" s="1"/>
  <c r="AP51" i="10"/>
  <c r="C51" i="10" s="1"/>
  <c r="AD67" i="10"/>
  <c r="U67" i="10"/>
  <c r="X67" i="10"/>
  <c r="AA67" i="10"/>
  <c r="F67" i="10"/>
  <c r="AP48" i="10"/>
  <c r="C48" i="10" s="1"/>
  <c r="AP64" i="10"/>
  <c r="C64" i="10" s="1"/>
  <c r="AP61" i="10"/>
  <c r="C61" i="10" s="1"/>
  <c r="AM67" i="10"/>
  <c r="AP45" i="10"/>
  <c r="C45" i="10" s="1"/>
  <c r="AG67" i="10"/>
  <c r="X43" i="10"/>
  <c r="AJ67" i="10"/>
  <c r="AP27" i="10"/>
  <c r="C27" i="10" s="1"/>
  <c r="R67" i="10"/>
  <c r="AP53" i="10"/>
  <c r="C53" i="10" s="1"/>
  <c r="AP46" i="10"/>
  <c r="C46" i="10" s="1"/>
  <c r="L43" i="10"/>
  <c r="AG43" i="10"/>
  <c r="AP62" i="10"/>
  <c r="AP29" i="10"/>
  <c r="C29" i="10" s="1"/>
  <c r="AD43" i="10"/>
  <c r="O43" i="10"/>
  <c r="AP50" i="10"/>
  <c r="C50" i="10" s="1"/>
  <c r="L67" i="10"/>
  <c r="I43" i="10"/>
  <c r="O67" i="10"/>
  <c r="AP66" i="15" l="1"/>
  <c r="C66" i="15" s="1"/>
  <c r="AP55" i="15"/>
  <c r="C55" i="15" s="1"/>
  <c r="AP37" i="13"/>
  <c r="C37" i="13" s="1"/>
  <c r="AP61" i="13"/>
  <c r="C61" i="13" s="1"/>
  <c r="AP54" i="13"/>
  <c r="C54" i="13" s="1"/>
  <c r="AP55" i="13"/>
  <c r="C55" i="13" s="1"/>
  <c r="AP31" i="13"/>
  <c r="C31" i="13" s="1"/>
  <c r="AP34" i="15"/>
  <c r="C34" i="15" s="1"/>
  <c r="AP36" i="15"/>
  <c r="C36" i="15" s="1"/>
  <c r="AP58" i="15"/>
  <c r="C58" i="15" s="1"/>
  <c r="AP51" i="15"/>
  <c r="C51" i="15" s="1"/>
  <c r="AP42" i="15"/>
  <c r="C42" i="15" s="1"/>
  <c r="AP30" i="15"/>
  <c r="C30" i="15" s="1"/>
  <c r="AP56" i="15"/>
  <c r="C56" i="15" s="1"/>
  <c r="AP62" i="15"/>
  <c r="C62" i="15" s="1"/>
  <c r="AP57" i="15"/>
  <c r="C57" i="15" s="1"/>
  <c r="AP65" i="15"/>
  <c r="C65" i="15" s="1"/>
  <c r="R43" i="15"/>
  <c r="F43" i="15"/>
  <c r="AJ43" i="15"/>
  <c r="AG43" i="15"/>
  <c r="AG67" i="15"/>
  <c r="U67" i="15"/>
  <c r="AJ67" i="15"/>
  <c r="AM67" i="15"/>
  <c r="AP64" i="15"/>
  <c r="C64" i="15" s="1"/>
  <c r="AP29" i="15"/>
  <c r="C29" i="15" s="1"/>
  <c r="AP27" i="15"/>
  <c r="C27" i="15" s="1"/>
  <c r="L43" i="15"/>
  <c r="I43" i="15"/>
  <c r="AA43" i="15"/>
  <c r="AM43" i="15"/>
  <c r="AP45" i="15"/>
  <c r="C45" i="15" s="1"/>
  <c r="AP26" i="15"/>
  <c r="C26" i="15" s="1"/>
  <c r="AP38" i="15"/>
  <c r="C38" i="15" s="1"/>
  <c r="AP59" i="15"/>
  <c r="C59" i="15" s="1"/>
  <c r="F67" i="15"/>
  <c r="AP44" i="15"/>
  <c r="R67" i="15"/>
  <c r="X67" i="15"/>
  <c r="AP53" i="15"/>
  <c r="C53" i="15" s="1"/>
  <c r="AP63" i="15"/>
  <c r="C63" i="15" s="1"/>
  <c r="AP48" i="15"/>
  <c r="C48" i="15" s="1"/>
  <c r="AP37" i="15"/>
  <c r="C37" i="15" s="1"/>
  <c r="AP35" i="15"/>
  <c r="C35" i="15" s="1"/>
  <c r="AP61" i="15"/>
  <c r="C61" i="15" s="1"/>
  <c r="AP28" i="15"/>
  <c r="C28" i="15" s="1"/>
  <c r="O43" i="15"/>
  <c r="AD43" i="15"/>
  <c r="X43" i="15"/>
  <c r="U43" i="15"/>
  <c r="AP32" i="15"/>
  <c r="C32" i="15" s="1"/>
  <c r="AA67" i="15"/>
  <c r="I67" i="15"/>
  <c r="AP50" i="15"/>
  <c r="C50" i="15" s="1"/>
  <c r="AP31" i="15"/>
  <c r="C31" i="15" s="1"/>
  <c r="AP39" i="15"/>
  <c r="C39" i="15" s="1"/>
  <c r="AP60" i="15"/>
  <c r="C60" i="15" s="1"/>
  <c r="AP46" i="15"/>
  <c r="C46" i="15" s="1"/>
  <c r="AP25" i="15"/>
  <c r="C25" i="15" s="1"/>
  <c r="AP54" i="15"/>
  <c r="C54" i="15" s="1"/>
  <c r="AP47" i="15"/>
  <c r="C47" i="15" s="1"/>
  <c r="AP49" i="15"/>
  <c r="C49" i="15" s="1"/>
  <c r="AP40" i="15"/>
  <c r="C40" i="15" s="1"/>
  <c r="AP33" i="15"/>
  <c r="C33" i="15" s="1"/>
  <c r="AP41" i="15"/>
  <c r="C41" i="15" s="1"/>
  <c r="AD67" i="15"/>
  <c r="O67" i="15"/>
  <c r="L67" i="15"/>
  <c r="AP52" i="15"/>
  <c r="C52" i="15" s="1"/>
  <c r="AP28" i="13"/>
  <c r="C28" i="13" s="1"/>
  <c r="AP29" i="13"/>
  <c r="C29" i="13" s="1"/>
  <c r="AP46" i="13"/>
  <c r="C46" i="13" s="1"/>
  <c r="AP50" i="13"/>
  <c r="C50" i="13" s="1"/>
  <c r="I43" i="13"/>
  <c r="AJ43" i="13"/>
  <c r="AP40" i="13"/>
  <c r="C40" i="13" s="1"/>
  <c r="AP26" i="13"/>
  <c r="C26" i="13" s="1"/>
  <c r="AP30" i="13"/>
  <c r="C30" i="13" s="1"/>
  <c r="AP34" i="13"/>
  <c r="C34" i="13" s="1"/>
  <c r="AP51" i="13"/>
  <c r="C51" i="13" s="1"/>
  <c r="AP35" i="13"/>
  <c r="C35" i="13" s="1"/>
  <c r="I67" i="13"/>
  <c r="L67" i="13"/>
  <c r="AM67" i="13"/>
  <c r="AP44" i="13"/>
  <c r="F67" i="13"/>
  <c r="AG67" i="13"/>
  <c r="AP48" i="13"/>
  <c r="C48" i="13" s="1"/>
  <c r="AP52" i="13"/>
  <c r="C52" i="13" s="1"/>
  <c r="AP56" i="13"/>
  <c r="C56" i="13" s="1"/>
  <c r="AP60" i="13"/>
  <c r="C60" i="13" s="1"/>
  <c r="AP66" i="13"/>
  <c r="C66" i="13" s="1"/>
  <c r="F43" i="13"/>
  <c r="U43" i="13"/>
  <c r="AP45" i="13"/>
  <c r="C45" i="13" s="1"/>
  <c r="AP57" i="13"/>
  <c r="C57" i="13" s="1"/>
  <c r="AP41" i="13"/>
  <c r="C41" i="13" s="1"/>
  <c r="AP47" i="13"/>
  <c r="C47" i="13" s="1"/>
  <c r="AP59" i="13"/>
  <c r="C59" i="13" s="1"/>
  <c r="AA67" i="13"/>
  <c r="O67" i="13"/>
  <c r="AP64" i="13"/>
  <c r="C64" i="13" s="1"/>
  <c r="AP49" i="13"/>
  <c r="C49" i="13" s="1"/>
  <c r="AP58" i="13"/>
  <c r="C58" i="13" s="1"/>
  <c r="AA43" i="13"/>
  <c r="AM43" i="13"/>
  <c r="O43" i="13"/>
  <c r="AP32" i="13"/>
  <c r="C32" i="13" s="1"/>
  <c r="AP38" i="13"/>
  <c r="C38" i="13" s="1"/>
  <c r="AP42" i="13"/>
  <c r="C42" i="13" s="1"/>
  <c r="AP27" i="13"/>
  <c r="C27" i="13" s="1"/>
  <c r="X67" i="13"/>
  <c r="U67" i="13"/>
  <c r="AD67" i="13"/>
  <c r="AP36" i="13"/>
  <c r="C36" i="13" s="1"/>
  <c r="AP62" i="13"/>
  <c r="C62" i="13" s="1"/>
  <c r="X43" i="13"/>
  <c r="AG43" i="13"/>
  <c r="R43" i="13"/>
  <c r="AD43" i="13"/>
  <c r="L43" i="13"/>
  <c r="AP53" i="13"/>
  <c r="C53" i="13" s="1"/>
  <c r="AP65" i="13"/>
  <c r="C65" i="13" s="1"/>
  <c r="AP25" i="13"/>
  <c r="C25" i="13" s="1"/>
  <c r="AP33" i="13"/>
  <c r="C33" i="13" s="1"/>
  <c r="AP63" i="13"/>
  <c r="C63" i="13" s="1"/>
  <c r="AP39" i="13"/>
  <c r="C39" i="13" s="1"/>
  <c r="R67" i="13"/>
  <c r="AJ67" i="13"/>
  <c r="AJ43" i="12"/>
  <c r="R43" i="12"/>
  <c r="AM43" i="12"/>
  <c r="U43" i="12"/>
  <c r="AP31" i="12"/>
  <c r="C31" i="12" s="1"/>
  <c r="AP28" i="12"/>
  <c r="C28" i="12" s="1"/>
  <c r="X43" i="12"/>
  <c r="AG43" i="12"/>
  <c r="I43" i="12"/>
  <c r="AP40" i="12"/>
  <c r="C40" i="12" s="1"/>
  <c r="AP53" i="12"/>
  <c r="C53" i="12" s="1"/>
  <c r="AP34" i="12"/>
  <c r="C34" i="12" s="1"/>
  <c r="AP42" i="12"/>
  <c r="C42" i="12" s="1"/>
  <c r="AP55" i="12"/>
  <c r="C55" i="12" s="1"/>
  <c r="AP35" i="12"/>
  <c r="C35" i="12" s="1"/>
  <c r="AJ67" i="12"/>
  <c r="AG67" i="12"/>
  <c r="X67" i="12"/>
  <c r="AP56" i="12"/>
  <c r="C56" i="12" s="1"/>
  <c r="AP60" i="12"/>
  <c r="C60" i="12" s="1"/>
  <c r="AD43" i="12"/>
  <c r="F43" i="12"/>
  <c r="L43" i="12"/>
  <c r="AP57" i="12"/>
  <c r="C57" i="12" s="1"/>
  <c r="AP65" i="12"/>
  <c r="C65" i="12" s="1"/>
  <c r="AP41" i="12"/>
  <c r="C41" i="12" s="1"/>
  <c r="AP30" i="12"/>
  <c r="C30" i="12" s="1"/>
  <c r="AP38" i="12"/>
  <c r="C38" i="12" s="1"/>
  <c r="AP47" i="12"/>
  <c r="C47" i="12" s="1"/>
  <c r="AP59" i="12"/>
  <c r="C59" i="12" s="1"/>
  <c r="L67" i="12"/>
  <c r="AD67" i="12"/>
  <c r="AP49" i="12"/>
  <c r="C49" i="12" s="1"/>
  <c r="AP37" i="12"/>
  <c r="C37" i="12" s="1"/>
  <c r="AP50" i="12"/>
  <c r="C50" i="12" s="1"/>
  <c r="AA43" i="12"/>
  <c r="O43" i="12"/>
  <c r="AP32" i="12"/>
  <c r="C32" i="12" s="1"/>
  <c r="AP33" i="12"/>
  <c r="C33" i="12" s="1"/>
  <c r="AP54" i="12"/>
  <c r="C54" i="12" s="1"/>
  <c r="AP26" i="12"/>
  <c r="C26" i="12" s="1"/>
  <c r="AP51" i="12"/>
  <c r="C51" i="12" s="1"/>
  <c r="AP27" i="12"/>
  <c r="C27" i="12" s="1"/>
  <c r="AP39" i="12"/>
  <c r="C39" i="12" s="1"/>
  <c r="AM67" i="12"/>
  <c r="R67" i="12"/>
  <c r="U67" i="12"/>
  <c r="AP48" i="12"/>
  <c r="C48" i="12" s="1"/>
  <c r="AP36" i="12"/>
  <c r="C36" i="12" s="1"/>
  <c r="AP29" i="12"/>
  <c r="C29" i="12" s="1"/>
  <c r="AP46" i="12"/>
  <c r="C46" i="12" s="1"/>
  <c r="AP62" i="12"/>
  <c r="C62" i="12" s="1"/>
  <c r="AP66" i="12"/>
  <c r="C66" i="12" s="1"/>
  <c r="AP45" i="12"/>
  <c r="C45" i="12" s="1"/>
  <c r="AP61" i="12"/>
  <c r="C61" i="12" s="1"/>
  <c r="AP25" i="12"/>
  <c r="C25" i="12" s="1"/>
  <c r="AP63" i="12"/>
  <c r="C63" i="12" s="1"/>
  <c r="AP44" i="12"/>
  <c r="F67" i="12"/>
  <c r="I67" i="12"/>
  <c r="AA67" i="12"/>
  <c r="O67" i="12"/>
  <c r="AP52" i="12"/>
  <c r="C52" i="12" s="1"/>
  <c r="AP64" i="12"/>
  <c r="C64" i="12" s="1"/>
  <c r="AP58" i="12"/>
  <c r="C58" i="12" s="1"/>
  <c r="C62" i="10"/>
  <c r="AP67" i="10"/>
  <c r="AM70" i="10"/>
  <c r="AP43" i="10"/>
  <c r="AA70" i="10"/>
  <c r="I70" i="10"/>
  <c r="AJ70" i="10"/>
  <c r="R70" i="10"/>
  <c r="L70" i="10"/>
  <c r="X70" i="10"/>
  <c r="U70" i="10"/>
  <c r="AG70" i="10"/>
  <c r="O70" i="10"/>
  <c r="AD70" i="10"/>
  <c r="B6" i="1"/>
  <c r="AA70" i="13" l="1"/>
  <c r="AM70" i="13"/>
  <c r="AD70" i="13"/>
  <c r="X70" i="13"/>
  <c r="AM70" i="15"/>
  <c r="L70" i="13"/>
  <c r="F70" i="13"/>
  <c r="F73" i="13" s="1"/>
  <c r="X70" i="15"/>
  <c r="AG70" i="13"/>
  <c r="O70" i="13"/>
  <c r="U70" i="15"/>
  <c r="O70" i="15"/>
  <c r="AG70" i="15"/>
  <c r="AJ70" i="15"/>
  <c r="F70" i="15"/>
  <c r="C44" i="15"/>
  <c r="AP67" i="15"/>
  <c r="I70" i="15"/>
  <c r="AP43" i="15"/>
  <c r="AD70" i="15"/>
  <c r="AA70" i="15"/>
  <c r="L70" i="15"/>
  <c r="R70" i="15"/>
  <c r="U70" i="13"/>
  <c r="AJ70" i="13"/>
  <c r="R70" i="13"/>
  <c r="I70" i="13"/>
  <c r="AP43" i="13"/>
  <c r="C44" i="13"/>
  <c r="AP67" i="13"/>
  <c r="R70" i="12"/>
  <c r="AM70" i="12"/>
  <c r="AJ70" i="12"/>
  <c r="U70" i="12"/>
  <c r="F70" i="12"/>
  <c r="F73" i="12" s="1"/>
  <c r="AG70" i="12"/>
  <c r="AA70" i="12"/>
  <c r="C44" i="12"/>
  <c r="AP67" i="12"/>
  <c r="L70" i="12"/>
  <c r="I70" i="12"/>
  <c r="AP43" i="12"/>
  <c r="AD70" i="12"/>
  <c r="X70" i="12"/>
  <c r="O70" i="12"/>
  <c r="F22" i="10"/>
  <c r="F70" i="10" s="1"/>
  <c r="AP70" i="13" l="1"/>
  <c r="F73" i="15"/>
  <c r="I73" i="15" s="1"/>
  <c r="L73" i="15" s="1"/>
  <c r="O73" i="15" s="1"/>
  <c r="R73" i="15" s="1"/>
  <c r="U73" i="15" s="1"/>
  <c r="X73" i="15" s="1"/>
  <c r="AA73" i="15" s="1"/>
  <c r="AD73" i="15" s="1"/>
  <c r="AG73" i="15" s="1"/>
  <c r="AJ73" i="15" s="1"/>
  <c r="AM73" i="15" s="1"/>
  <c r="AP70" i="15"/>
  <c r="I73" i="13"/>
  <c r="L73" i="13" s="1"/>
  <c r="O73" i="13" s="1"/>
  <c r="R73" i="13" s="1"/>
  <c r="U73" i="13" s="1"/>
  <c r="X73" i="13" s="1"/>
  <c r="AA73" i="13" s="1"/>
  <c r="AD73" i="13" s="1"/>
  <c r="AG73" i="13" s="1"/>
  <c r="AJ73" i="13" s="1"/>
  <c r="AM73" i="13" s="1"/>
  <c r="I73" i="12"/>
  <c r="L73" i="12" s="1"/>
  <c r="O73" i="12" s="1"/>
  <c r="R73" i="12" s="1"/>
  <c r="U73" i="12" s="1"/>
  <c r="X73" i="12" s="1"/>
  <c r="AA73" i="12" s="1"/>
  <c r="AD73" i="12" s="1"/>
  <c r="AG73" i="12" s="1"/>
  <c r="AJ73" i="12" s="1"/>
  <c r="AM73" i="12" s="1"/>
  <c r="AP70" i="12"/>
  <c r="F73" i="10"/>
  <c r="I73" i="10" s="1"/>
  <c r="L73" i="10" s="1"/>
  <c r="O73" i="10" s="1"/>
  <c r="R73" i="10" s="1"/>
  <c r="U73" i="10" s="1"/>
  <c r="X73" i="10" s="1"/>
  <c r="AA73" i="10" s="1"/>
  <c r="AD73" i="10" s="1"/>
  <c r="AG73" i="10" s="1"/>
  <c r="AJ73" i="10" s="1"/>
  <c r="AM73" i="10" s="1"/>
  <c r="AP70" i="10"/>
  <c r="C19" i="10"/>
</calcChain>
</file>

<file path=xl/sharedStrings.xml><?xml version="1.0" encoding="utf-8"?>
<sst xmlns="http://schemas.openxmlformats.org/spreadsheetml/2006/main" count="637" uniqueCount="123">
  <si>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</si>
  <si>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</si>
  <si>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</si>
  <si>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</si>
  <si>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</si>
  <si>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</si>
  <si>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</si>
  <si>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</si>
  <si>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</si>
  <si>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</si>
  <si>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</si>
  <si>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</si>
  <si>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</si>
  <si>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 1 à 5 salariés</t>
  </si>
  <si>
    <t>De 6 à 10 salariés</t>
  </si>
  <si>
    <t>Au-delà de 10 salariés</t>
  </si>
  <si>
    <t>Type</t>
  </si>
  <si>
    <t>FACTURATION</t>
  </si>
  <si>
    <t>REDUCTION</t>
  </si>
  <si>
    <t>REGUL</t>
  </si>
  <si>
    <t>ANNEE CIVILE :</t>
  </si>
  <si>
    <t>Forfait gestion sociale</t>
  </si>
  <si>
    <t>Bulletins (tarif unitaire)</t>
  </si>
  <si>
    <t>Forfait création</t>
  </si>
  <si>
    <t>Forfait reprise</t>
  </si>
  <si>
    <t>Lettre de promesse d'embauche</t>
  </si>
  <si>
    <t>Déclaration préalable à l'embauche</t>
  </si>
  <si>
    <t>Contrat de travail spécifique</t>
  </si>
  <si>
    <t>Avenant contrat classique</t>
  </si>
  <si>
    <t>Avenant contrat spécifique</t>
  </si>
  <si>
    <t>Contrat CERFA appentissage</t>
  </si>
  <si>
    <t>Constat de rupture à l'amiable CDD</t>
  </si>
  <si>
    <t>Rupture contrat d'apprentissage</t>
  </si>
  <si>
    <t>Documents de fin de contrat</t>
  </si>
  <si>
    <t>Mission</t>
  </si>
  <si>
    <t>Déclaration accident de travail</t>
  </si>
  <si>
    <t>DSN évenementielle</t>
  </si>
  <si>
    <t>Avenant de renouvell. périoade essai</t>
  </si>
  <si>
    <t>Simul bulletin salaire</t>
  </si>
  <si>
    <t>Estimation indemnité départ</t>
  </si>
  <si>
    <t>Lettre d'avertissement</t>
  </si>
  <si>
    <t>Courrier salariés / administratif</t>
  </si>
  <si>
    <t>Courrier rupture période d'essai</t>
  </si>
  <si>
    <t>Courrier info fin de période d'essai</t>
  </si>
  <si>
    <t>Licenciement économique individuel</t>
  </si>
  <si>
    <t>Licenciement économique collectif</t>
  </si>
  <si>
    <t>Licenciement inaptitude</t>
  </si>
  <si>
    <t>Licenciement motif personnel</t>
  </si>
  <si>
    <t>Licenciement fin de chantier</t>
  </si>
  <si>
    <t>Rupture conventionnelle</t>
  </si>
  <si>
    <t>Procédure de mise à pied</t>
  </si>
  <si>
    <t>Assist. mise en place activ. partielle</t>
  </si>
  <si>
    <t>Assist. état mensuel activ. partielle</t>
  </si>
  <si>
    <t>Audit social complet</t>
  </si>
  <si>
    <t>Assist. contrôle URSSAF</t>
  </si>
  <si>
    <t>Assist. réalisation paye sur site</t>
  </si>
  <si>
    <t>Mise en conformité décision unilatérale</t>
  </si>
  <si>
    <t>Mise en conformité par référendum</t>
  </si>
  <si>
    <t>Dénonciation usage</t>
  </si>
  <si>
    <t>Mise en place accord d'entreprise</t>
  </si>
  <si>
    <t>Accord d'intéressement</t>
  </si>
  <si>
    <t>Accord de participation</t>
  </si>
  <si>
    <t>Règlement intérieur</t>
  </si>
  <si>
    <t>Assistance rédaction note de service</t>
  </si>
  <si>
    <t>Elections des représentants du pers.</t>
  </si>
  <si>
    <t>Affiches obligatoires</t>
  </si>
  <si>
    <t>Document unique risque professionnels</t>
  </si>
  <si>
    <t>Missions exceptionnelles</t>
  </si>
  <si>
    <t>Missions</t>
  </si>
  <si>
    <t>P.U.</t>
  </si>
  <si>
    <t>Montant</t>
  </si>
  <si>
    <t>TOTAL MISSIONS EXCEPTIONNELLES</t>
  </si>
  <si>
    <t>TOTAL GENERAL</t>
  </si>
  <si>
    <t>X</t>
  </si>
  <si>
    <t>Régul N-1</t>
  </si>
  <si>
    <t>Collaborateur :</t>
  </si>
  <si>
    <t>Effectif moyen prévu :</t>
  </si>
  <si>
    <t>N° client :</t>
  </si>
  <si>
    <t>Contrat de travail classique</t>
  </si>
  <si>
    <r>
      <rPr>
        <u/>
        <sz val="11"/>
        <color theme="1"/>
        <rFont val="Calibri"/>
        <family val="2"/>
        <scheme val="minor"/>
      </rPr>
      <t>Informations utiles au dossier</t>
    </r>
    <r>
      <rPr>
        <sz val="11"/>
        <color theme="1"/>
        <rFont val="Calibri"/>
        <family val="2"/>
        <scheme val="minor"/>
      </rPr>
      <t xml:space="preserve"> :</t>
    </r>
  </si>
  <si>
    <t>Qté</t>
  </si>
  <si>
    <t>Liste bureaux</t>
  </si>
  <si>
    <t>Nazha Hassani</t>
  </si>
  <si>
    <t>Perpignan</t>
  </si>
  <si>
    <t>Saint Estève</t>
  </si>
  <si>
    <t>Argelès sur Mer</t>
  </si>
  <si>
    <t>TOTAL SO1 Mission social</t>
  </si>
  <si>
    <t>TOTAL SO2 Social conseil</t>
  </si>
  <si>
    <t>Nom client :</t>
  </si>
  <si>
    <t>Bulletins refaits (tarif unitaire)</t>
  </si>
  <si>
    <t>5100000</t>
  </si>
  <si>
    <r>
      <t xml:space="preserve">Forfaits
 </t>
    </r>
    <r>
      <rPr>
        <b/>
        <sz val="11"/>
        <color theme="1"/>
        <rFont val="Calibri"/>
        <family val="2"/>
        <scheme val="minor"/>
      </rPr>
      <t>SO1 Mission social</t>
    </r>
  </si>
  <si>
    <r>
      <t xml:space="preserve">Missions ponctuelles
</t>
    </r>
    <r>
      <rPr>
        <b/>
        <sz val="11"/>
        <color theme="1"/>
        <rFont val="Calibri"/>
        <family val="2"/>
        <scheme val="minor"/>
      </rPr>
      <t>SO2 Social conseil</t>
    </r>
  </si>
  <si>
    <t xml:space="preserve"> </t>
  </si>
  <si>
    <t>BUREAU :</t>
  </si>
  <si>
    <t>Anne-Marie Subra</t>
  </si>
  <si>
    <t>Sebastien Terrie</t>
  </si>
  <si>
    <t>Victoria Peron</t>
  </si>
  <si>
    <t>Severine Lencou</t>
  </si>
  <si>
    <t>Francoise Olive</t>
  </si>
  <si>
    <t>Clara Bouneggar</t>
  </si>
  <si>
    <t>Brigitte Cayo</t>
  </si>
  <si>
    <t>Mehdi Chaal</t>
  </si>
  <si>
    <t>Liste collaborateurs</t>
  </si>
  <si>
    <t>Code couleur</t>
  </si>
  <si>
    <t>52791</t>
  </si>
  <si>
    <t>Siret : 41913018200019</t>
  </si>
  <si>
    <t>TARIF PREFERENTIEL 15.5€/BULLETIN</t>
  </si>
  <si>
    <t>TARIF PREFERENTIEL 15.50€/BULLETIN</t>
  </si>
  <si>
    <t>00262</t>
  </si>
  <si>
    <t>00264</t>
  </si>
  <si>
    <t>00771</t>
  </si>
  <si>
    <t>00131</t>
  </si>
  <si>
    <t>Divers</t>
  </si>
  <si>
    <t>Estimation indemn départ : Mr BACHTOLD</t>
  </si>
  <si>
    <t>Planchand</t>
  </si>
  <si>
    <t>Tous les sites</t>
  </si>
  <si>
    <t>Tous les collaborateurs</t>
  </si>
  <si>
    <t>Site</t>
  </si>
  <si>
    <t>Navigation entre feuilles de calcul d'un classeur</t>
  </si>
  <si>
    <t>La feuille de calcul sélectionnée est alors activée et s'affiche à l'écran. </t>
  </si>
  <si>
    <t xml:space="preserve">Effectuez un clic droit sur les flèches situées en bas à gauche </t>
  </si>
  <si>
    <t>Une liste s'affiche. Si la feuille de calcul recherchée y est mentionnée, cliquez dessus pour l'activer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</si>
</sst>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5"/>
      <color rgb="FF303030"/>
      <name val="Roboto"/>
    </font>
    <font>
      <sz val="10"/>
      <color rgb="FF303030"/>
      <name val="Roboto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E6CD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rgb="FFE7F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</fills>
  <borders count="9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indexed="64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indexed="64"/>
      </bottom>
      <diagonal/>
    </border>
    <border>
      <left style="hair">
        <color auto="1"/>
      </left>
      <right/>
      <top style="double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indexed="64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/>
      <bottom style="double">
        <color indexed="64"/>
      </bottom>
      <diagonal/>
    </border>
    <border>
      <left style="thin">
        <color auto="1"/>
      </left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 style="thin">
        <color auto="1"/>
      </right>
      <top/>
      <bottom style="double">
        <color indexed="64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double">
        <color auto="1"/>
      </right>
      <top/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Alignment="1" applyProtection="1">
      <alignment vertical="center"/>
    </xf>
    <xf numFmtId="0" fontId="0" fillId="0" borderId="15" xfId="0" applyBorder="1" applyAlignment="1" applyProtection="1">
      <alignment vertical="center"/>
    </xf>
    <xf numFmtId="0" fontId="0" fillId="2" borderId="15" xfId="0" applyFill="1" applyBorder="1" applyAlignment="1" applyProtection="1">
      <alignment horizontal="left"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4" borderId="37" xfId="0" applyFill="1" applyBorder="1" applyAlignment="1" applyProtection="1">
      <alignment horizontal="center" vertical="center" wrapText="1"/>
    </xf>
    <xf numFmtId="0" fontId="0" fillId="4" borderId="38" xfId="0" applyFill="1" applyBorder="1" applyAlignment="1" applyProtection="1">
      <alignment horizontal="center" vertical="center" wrapText="1"/>
    </xf>
    <xf numFmtId="0" fontId="0" fillId="4" borderId="35" xfId="0" applyFill="1" applyBorder="1" applyAlignment="1" applyProtection="1">
      <alignment horizontal="center" vertical="center" wrapText="1"/>
    </xf>
    <xf numFmtId="0" fontId="0" fillId="4" borderId="34" xfId="0" applyFill="1" applyBorder="1" applyAlignment="1" applyProtection="1">
      <alignment horizontal="center" vertical="center"/>
    </xf>
    <xf numFmtId="0" fontId="0" fillId="4" borderId="58" xfId="0" applyFill="1" applyBorder="1" applyAlignment="1" applyProtection="1">
      <alignment vertical="center"/>
    </xf>
    <xf numFmtId="0" fontId="0" fillId="5" borderId="7" xfId="0" applyFill="1" applyBorder="1" applyAlignment="1" applyProtection="1">
      <alignment vertical="center"/>
    </xf>
    <xf numFmtId="0" fontId="0" fillId="5" borderId="59" xfId="0" applyFill="1" applyBorder="1" applyAlignment="1" applyProtection="1">
      <alignment vertical="center"/>
    </xf>
    <xf numFmtId="0" fontId="0" fillId="5" borderId="12" xfId="0" applyFill="1" applyBorder="1" applyAlignment="1" applyProtection="1">
      <alignment vertical="center"/>
    </xf>
    <xf numFmtId="0" fontId="0" fillId="5" borderId="60" xfId="0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76" xfId="0" applyBorder="1" applyAlignment="1">
      <alignment vertical="center"/>
    </xf>
    <xf numFmtId="0" fontId="0" fillId="0" borderId="78" xfId="0" applyBorder="1" applyAlignment="1">
      <alignment vertical="center"/>
    </xf>
    <xf numFmtId="0" fontId="0" fillId="0" borderId="79" xfId="0" applyBorder="1" applyAlignment="1">
      <alignment vertical="center"/>
    </xf>
    <xf numFmtId="0" fontId="0" fillId="7" borderId="7" xfId="0" applyFill="1" applyBorder="1" applyAlignment="1" applyProtection="1">
      <alignment vertical="center"/>
    </xf>
    <xf numFmtId="0" fontId="0" fillId="7" borderId="59" xfId="0" applyFill="1" applyBorder="1" applyAlignment="1" applyProtection="1">
      <alignment vertical="center"/>
    </xf>
    <xf numFmtId="0" fontId="0" fillId="7" borderId="60" xfId="0" applyFill="1" applyBorder="1" applyAlignment="1" applyProtection="1">
      <alignment vertical="center"/>
    </xf>
    <xf numFmtId="0" fontId="0" fillId="8" borderId="2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8" borderId="51" xfId="0" applyFill="1" applyBorder="1" applyAlignment="1">
      <alignment vertical="center"/>
    </xf>
    <xf numFmtId="0" fontId="1" fillId="7" borderId="65" xfId="0" applyFont="1" applyFill="1" applyBorder="1" applyAlignment="1">
      <alignment vertical="center"/>
    </xf>
    <xf numFmtId="0" fontId="1" fillId="7" borderId="42" xfId="0" applyFont="1" applyFill="1" applyBorder="1" applyAlignment="1">
      <alignment horizontal="center" vertical="center"/>
    </xf>
    <xf numFmtId="0" fontId="1" fillId="7" borderId="41" xfId="0" applyFont="1" applyFill="1" applyBorder="1" applyAlignment="1">
      <alignment vertical="center"/>
    </xf>
    <xf numFmtId="0" fontId="1" fillId="7" borderId="66" xfId="0" applyFont="1" applyFill="1" applyBorder="1" applyAlignment="1">
      <alignment vertical="center"/>
    </xf>
    <xf numFmtId="0" fontId="1" fillId="7" borderId="40" xfId="0" applyFont="1" applyFill="1" applyBorder="1" applyAlignment="1">
      <alignment vertical="center"/>
    </xf>
    <xf numFmtId="0" fontId="1" fillId="5" borderId="65" xfId="0" applyFont="1" applyFill="1" applyBorder="1" applyAlignment="1">
      <alignment vertical="center"/>
    </xf>
    <xf numFmtId="0" fontId="1" fillId="5" borderId="42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vertical="center"/>
    </xf>
    <xf numFmtId="0" fontId="1" fillId="5" borderId="66" xfId="0" applyFont="1" applyFill="1" applyBorder="1" applyAlignment="1">
      <alignment vertical="center"/>
    </xf>
    <xf numFmtId="0" fontId="1" fillId="5" borderId="40" xfId="0" applyFont="1" applyFill="1" applyBorder="1" applyAlignment="1">
      <alignment vertical="center"/>
    </xf>
    <xf numFmtId="0" fontId="1" fillId="6" borderId="69" xfId="0" applyFont="1" applyFill="1" applyBorder="1" applyAlignment="1">
      <alignment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vertical="center"/>
    </xf>
    <xf numFmtId="0" fontId="1" fillId="6" borderId="70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8" borderId="72" xfId="0" applyFont="1" applyFill="1" applyBorder="1" applyAlignment="1">
      <alignment vertical="center"/>
    </xf>
    <xf numFmtId="0" fontId="1" fillId="8" borderId="73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vertical="center"/>
    </xf>
    <xf numFmtId="0" fontId="1" fillId="8" borderId="74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2" borderId="62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2" fontId="0" fillId="0" borderId="3" xfId="0" applyNumberFormat="1" applyBorder="1" applyAlignment="1">
      <alignment vertical="center"/>
    </xf>
    <xf numFmtId="2" fontId="0" fillId="0" borderId="4" xfId="0" applyNumberFormat="1" applyBorder="1" applyAlignment="1">
      <alignment vertical="center"/>
    </xf>
    <xf numFmtId="2" fontId="0" fillId="0" borderId="22" xfId="0" applyNumberFormat="1" applyBorder="1" applyAlignment="1">
      <alignment vertical="center"/>
    </xf>
    <xf numFmtId="2" fontId="1" fillId="7" borderId="42" xfId="0" applyNumberFormat="1" applyFont="1" applyFill="1" applyBorder="1" applyAlignment="1">
      <alignment vertical="center"/>
    </xf>
    <xf numFmtId="2" fontId="1" fillId="5" borderId="42" xfId="0" applyNumberFormat="1" applyFont="1" applyFill="1" applyBorder="1" applyAlignment="1">
      <alignment vertical="center"/>
    </xf>
    <xf numFmtId="2" fontId="1" fillId="6" borderId="23" xfId="0" applyNumberFormat="1" applyFont="1" applyFill="1" applyBorder="1" applyAlignment="1">
      <alignment vertical="center"/>
    </xf>
    <xf numFmtId="2" fontId="0" fillId="0" borderId="0" xfId="0" applyNumberFormat="1" applyAlignment="1">
      <alignment vertical="center"/>
    </xf>
    <xf numFmtId="2" fontId="1" fillId="8" borderId="73" xfId="0" applyNumberFormat="1" applyFont="1" applyFill="1" applyBorder="1" applyAlignment="1">
      <alignment vertical="center"/>
    </xf>
    <xf numFmtId="2" fontId="0" fillId="0" borderId="48" xfId="0" applyNumberFormat="1" applyBorder="1" applyAlignment="1">
      <alignment vertical="center"/>
    </xf>
    <xf numFmtId="2" fontId="0" fillId="0" borderId="50" xfId="0" applyNumberFormat="1" applyBorder="1" applyAlignment="1">
      <alignment vertical="center"/>
    </xf>
    <xf numFmtId="2" fontId="0" fillId="0" borderId="18" xfId="0" applyNumberFormat="1" applyBorder="1" applyAlignment="1">
      <alignment vertical="center"/>
    </xf>
    <xf numFmtId="2" fontId="1" fillId="7" borderId="68" xfId="0" applyNumberFormat="1" applyFont="1" applyFill="1" applyBorder="1" applyAlignment="1">
      <alignment vertical="center"/>
    </xf>
    <xf numFmtId="2" fontId="0" fillId="0" borderId="55" xfId="0" applyNumberFormat="1" applyBorder="1" applyAlignment="1">
      <alignment vertical="center"/>
    </xf>
    <xf numFmtId="2" fontId="1" fillId="5" borderId="68" xfId="0" applyNumberFormat="1" applyFont="1" applyFill="1" applyBorder="1" applyAlignment="1">
      <alignment vertical="center"/>
    </xf>
    <xf numFmtId="2" fontId="1" fillId="6" borderId="61" xfId="0" applyNumberFormat="1" applyFont="1" applyFill="1" applyBorder="1" applyAlignment="1">
      <alignment vertical="center"/>
    </xf>
    <xf numFmtId="2" fontId="0" fillId="0" borderId="82" xfId="0" applyNumberFormat="1" applyBorder="1" applyAlignment="1">
      <alignment vertical="center"/>
    </xf>
    <xf numFmtId="2" fontId="1" fillId="8" borderId="75" xfId="0" applyNumberFormat="1" applyFont="1" applyFill="1" applyBorder="1" applyAlignment="1">
      <alignment vertical="center"/>
    </xf>
    <xf numFmtId="2" fontId="0" fillId="0" borderId="80" xfId="0" applyNumberFormat="1" applyBorder="1" applyAlignment="1">
      <alignment vertical="center"/>
    </xf>
    <xf numFmtId="0" fontId="0" fillId="2" borderId="49" xfId="0" applyFill="1" applyBorder="1" applyAlignment="1">
      <alignment vertical="center"/>
    </xf>
    <xf numFmtId="0" fontId="0" fillId="2" borderId="53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4" fillId="8" borderId="69" xfId="0" applyFont="1" applyFill="1" applyBorder="1" applyAlignment="1">
      <alignment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vertical="center"/>
    </xf>
    <xf numFmtId="2" fontId="4" fillId="8" borderId="23" xfId="0" applyNumberFormat="1" applyFont="1" applyFill="1" applyBorder="1" applyAlignment="1">
      <alignment vertical="center"/>
    </xf>
    <xf numFmtId="0" fontId="4" fillId="8" borderId="20" xfId="0" applyFont="1" applyFill="1" applyBorder="1" applyAlignment="1">
      <alignment vertical="center"/>
    </xf>
    <xf numFmtId="2" fontId="4" fillId="8" borderId="61" xfId="0" applyNumberFormat="1" applyFont="1" applyFill="1" applyBorder="1" applyAlignment="1">
      <alignment vertical="center"/>
    </xf>
    <xf numFmtId="2" fontId="0" fillId="2" borderId="77" xfId="0" applyNumberFormat="1" applyFill="1" applyBorder="1" applyAlignment="1">
      <alignment vertical="center"/>
    </xf>
    <xf numFmtId="0" fontId="1" fillId="8" borderId="47" xfId="0" applyFont="1" applyFill="1" applyBorder="1" applyAlignment="1">
      <alignment vertical="center"/>
    </xf>
    <xf numFmtId="0" fontId="1" fillId="8" borderId="25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56" xfId="0" applyFill="1" applyBorder="1" applyAlignment="1">
      <alignment vertical="center"/>
    </xf>
    <xf numFmtId="2" fontId="0" fillId="0" borderId="64" xfId="0" applyNumberFormat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0" fillId="0" borderId="11" xfId="0" applyNumberFormat="1" applyBorder="1" applyAlignment="1">
      <alignment vertical="center"/>
    </xf>
    <xf numFmtId="2" fontId="1" fillId="7" borderId="67" xfId="0" applyNumberFormat="1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2" fontId="1" fillId="5" borderId="67" xfId="0" applyNumberFormat="1" applyFont="1" applyFill="1" applyBorder="1" applyAlignment="1">
      <alignment vertical="center"/>
    </xf>
    <xf numFmtId="2" fontId="1" fillId="6" borderId="71" xfId="0" applyNumberFormat="1" applyFont="1" applyFill="1" applyBorder="1" applyAlignment="1">
      <alignment vertical="center"/>
    </xf>
    <xf numFmtId="0" fontId="0" fillId="8" borderId="51" xfId="0" applyFill="1" applyBorder="1" applyAlignment="1">
      <alignment horizontal="left" vertical="center"/>
    </xf>
    <xf numFmtId="0" fontId="0" fillId="8" borderId="30" xfId="0" applyFill="1" applyBorder="1" applyAlignment="1">
      <alignment horizontal="left" vertical="center"/>
    </xf>
    <xf numFmtId="0" fontId="0" fillId="8" borderId="28" xfId="0" applyFill="1" applyBorder="1" applyAlignment="1">
      <alignment horizontal="left" vertical="center"/>
    </xf>
    <xf numFmtId="0" fontId="0" fillId="8" borderId="57" xfId="0" applyFill="1" applyBorder="1" applyAlignment="1">
      <alignment horizontal="left" vertical="center"/>
    </xf>
    <xf numFmtId="0" fontId="0" fillId="8" borderId="63" xfId="0" applyFill="1" applyBorder="1" applyAlignment="1">
      <alignment horizontal="left" vertical="center"/>
    </xf>
    <xf numFmtId="0" fontId="0" fillId="8" borderId="29" xfId="0" applyFill="1" applyBorder="1" applyAlignment="1">
      <alignment horizontal="left" vertical="center"/>
    </xf>
    <xf numFmtId="0" fontId="0" fillId="8" borderId="52" xfId="0" applyFill="1" applyBorder="1" applyAlignment="1">
      <alignment horizontal="left" vertical="center"/>
    </xf>
    <xf numFmtId="0" fontId="0" fillId="0" borderId="44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2" fontId="0" fillId="2" borderId="38" xfId="0" applyNumberForma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83" xfId="0" applyBorder="1" applyAlignment="1">
      <alignment vertical="center"/>
    </xf>
    <xf numFmtId="0" fontId="2" fillId="0" borderId="8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4" fontId="0" fillId="2" borderId="56" xfId="0" applyNumberFormat="1" applyFill="1" applyBorder="1" applyAlignment="1" applyProtection="1">
      <alignment horizontal="center" vertical="center"/>
    </xf>
    <xf numFmtId="44" fontId="0" fillId="2" borderId="2" xfId="0" applyNumberFormat="1" applyFill="1" applyBorder="1" applyAlignment="1" applyProtection="1">
      <alignment horizontal="center" vertical="center"/>
    </xf>
    <xf numFmtId="44" fontId="0" fillId="2" borderId="55" xfId="0" applyNumberFormat="1" applyFill="1" applyBorder="1" applyAlignment="1" applyProtection="1">
      <alignment horizontal="center" vertical="center"/>
    </xf>
    <xf numFmtId="44" fontId="0" fillId="2" borderId="8" xfId="0" applyNumberFormat="1" applyFill="1" applyBorder="1" applyAlignment="1" applyProtection="1">
      <alignment horizontal="center" vertical="center"/>
    </xf>
    <xf numFmtId="44" fontId="0" fillId="2" borderId="1" xfId="0" applyNumberFormat="1" applyFill="1" applyBorder="1" applyAlignment="1" applyProtection="1">
      <alignment horizontal="center" vertical="center"/>
    </xf>
    <xf numFmtId="44" fontId="0" fillId="2" borderId="50" xfId="0" applyNumberFormat="1" applyFill="1" applyBorder="1" applyAlignment="1" applyProtection="1">
      <alignment horizontal="center" vertical="center"/>
    </xf>
    <xf numFmtId="44" fontId="0" fillId="2" borderId="57" xfId="0" applyNumberFormat="1" applyFill="1" applyBorder="1" applyAlignment="1" applyProtection="1">
      <alignment horizontal="center" vertical="center"/>
    </xf>
    <xf numFmtId="44" fontId="0" fillId="2" borderId="30" xfId="0" applyNumberFormat="1" applyFill="1" applyBorder="1" applyAlignment="1" applyProtection="1">
      <alignment horizontal="center" vertical="center"/>
    </xf>
    <xf numFmtId="44" fontId="0" fillId="2" borderId="52" xfId="0" applyNumberFormat="1" applyFill="1" applyBorder="1" applyAlignment="1" applyProtection="1">
      <alignment horizontal="center" vertical="center"/>
    </xf>
    <xf numFmtId="44" fontId="0" fillId="2" borderId="10" xfId="0" applyNumberFormat="1" applyFill="1" applyBorder="1" applyAlignment="1" applyProtection="1">
      <alignment horizontal="center" vertical="center"/>
    </xf>
    <xf numFmtId="44" fontId="0" fillId="2" borderId="14" xfId="0" applyNumberFormat="1" applyFill="1" applyBorder="1" applyAlignment="1" applyProtection="1">
      <alignment horizontal="center" vertical="center"/>
    </xf>
    <xf numFmtId="44" fontId="0" fillId="2" borderId="18" xfId="0" applyNumberFormat="1" applyFill="1" applyBorder="1" applyAlignment="1" applyProtection="1">
      <alignment horizontal="center" vertical="center"/>
    </xf>
    <xf numFmtId="0" fontId="7" fillId="6" borderId="7" xfId="0" applyFont="1" applyFill="1" applyBorder="1" applyAlignment="1" applyProtection="1">
      <alignment vertical="center"/>
    </xf>
    <xf numFmtId="44" fontId="7" fillId="2" borderId="56" xfId="0" applyNumberFormat="1" applyFont="1" applyFill="1" applyBorder="1" applyAlignment="1" applyProtection="1">
      <alignment horizontal="center" vertical="center"/>
    </xf>
    <xf numFmtId="44" fontId="7" fillId="2" borderId="2" xfId="0" applyNumberFormat="1" applyFont="1" applyFill="1" applyBorder="1" applyAlignment="1" applyProtection="1">
      <alignment horizontal="center" vertical="center"/>
    </xf>
    <xf numFmtId="44" fontId="7" fillId="2" borderId="55" xfId="0" applyNumberFormat="1" applyFont="1" applyFill="1" applyBorder="1" applyAlignment="1" applyProtection="1">
      <alignment horizontal="center" vertical="center"/>
    </xf>
    <xf numFmtId="0" fontId="7" fillId="6" borderId="59" xfId="0" applyFont="1" applyFill="1" applyBorder="1" applyAlignment="1" applyProtection="1">
      <alignment vertical="center"/>
    </xf>
    <xf numFmtId="44" fontId="7" fillId="2" borderId="8" xfId="0" applyNumberFormat="1" applyFont="1" applyFill="1" applyBorder="1" applyAlignment="1" applyProtection="1">
      <alignment horizontal="center" vertical="center"/>
    </xf>
    <xf numFmtId="44" fontId="7" fillId="2" borderId="1" xfId="0" applyNumberFormat="1" applyFont="1" applyFill="1" applyBorder="1" applyAlignment="1" applyProtection="1">
      <alignment horizontal="center" vertical="center"/>
    </xf>
    <xf numFmtId="44" fontId="7" fillId="2" borderId="50" xfId="0" applyNumberFormat="1" applyFont="1" applyFill="1" applyBorder="1" applyAlignment="1" applyProtection="1">
      <alignment horizontal="center" vertical="center"/>
    </xf>
    <xf numFmtId="0" fontId="7" fillId="6" borderId="60" xfId="0" applyFont="1" applyFill="1" applyBorder="1" applyAlignment="1" applyProtection="1">
      <alignment vertical="center"/>
    </xf>
    <xf numFmtId="44" fontId="7" fillId="2" borderId="57" xfId="0" applyNumberFormat="1" applyFont="1" applyFill="1" applyBorder="1" applyAlignment="1" applyProtection="1">
      <alignment horizontal="center" vertical="center"/>
    </xf>
    <xf numFmtId="44" fontId="7" fillId="2" borderId="30" xfId="0" applyNumberFormat="1" applyFont="1" applyFill="1" applyBorder="1" applyAlignment="1" applyProtection="1">
      <alignment horizontal="center" vertical="center"/>
    </xf>
    <xf numFmtId="44" fontId="7" fillId="2" borderId="52" xfId="0" applyNumberFormat="1" applyFont="1" applyFill="1" applyBorder="1" applyAlignment="1" applyProtection="1">
      <alignment horizontal="center" vertical="center"/>
    </xf>
    <xf numFmtId="0" fontId="0" fillId="0" borderId="85" xfId="0" applyFill="1" applyBorder="1" applyAlignment="1">
      <alignment vertical="center"/>
    </xf>
    <xf numFmtId="0" fontId="0" fillId="0" borderId="86" xfId="0" applyBorder="1"/>
    <xf numFmtId="0" fontId="0" fillId="0" borderId="88" xfId="0" applyBorder="1"/>
    <xf numFmtId="0" fontId="0" fillId="0" borderId="87" xfId="0" applyBorder="1"/>
    <xf numFmtId="0" fontId="0" fillId="0" borderId="0" xfId="0" applyBorder="1"/>
    <xf numFmtId="0" fontId="0" fillId="0" borderId="89" xfId="0" applyBorder="1"/>
    <xf numFmtId="0" fontId="0" fillId="0" borderId="83" xfId="0" applyBorder="1"/>
    <xf numFmtId="0" fontId="0" fillId="0" borderId="54" xfId="0" applyBorder="1"/>
    <xf numFmtId="0" fontId="0" fillId="0" borderId="84" xfId="0" applyBorder="1"/>
    <xf numFmtId="2" fontId="0" fillId="2" borderId="80" xfId="0" applyNumberFormat="1" applyFill="1" applyBorder="1" applyAlignment="1">
      <alignment vertical="center"/>
    </xf>
    <xf numFmtId="0" fontId="1" fillId="8" borderId="31" xfId="0" applyFont="1" applyFill="1" applyBorder="1" applyAlignment="1">
      <alignment vertical="center"/>
    </xf>
    <xf numFmtId="0" fontId="0" fillId="0" borderId="90" xfId="0" applyBorder="1" applyAlignment="1">
      <alignment vertical="center"/>
    </xf>
    <xf numFmtId="0" fontId="4" fillId="8" borderId="70" xfId="0" applyFont="1" applyFill="1" applyBorder="1" applyAlignment="1">
      <alignment vertical="center"/>
    </xf>
    <xf numFmtId="0" fontId="0" fillId="4" borderId="91" xfId="0" applyFill="1" applyBorder="1" applyAlignment="1" applyProtection="1">
      <alignment horizontal="center" vertical="center" wrapText="1"/>
    </xf>
    <xf numFmtId="44" fontId="0" fillId="2" borderId="92" xfId="0" applyNumberFormat="1" applyFill="1" applyBorder="1" applyAlignment="1" applyProtection="1">
      <alignment horizontal="left" vertical="center"/>
    </xf>
    <xf numFmtId="44" fontId="0" fillId="2" borderId="93" xfId="0" applyNumberFormat="1" applyFill="1" applyBorder="1" applyAlignment="1" applyProtection="1">
      <alignment horizontal="left" vertical="center"/>
    </xf>
    <xf numFmtId="0" fontId="0" fillId="0" borderId="62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2" fontId="0" fillId="0" borderId="3" xfId="0" applyNumberFormat="1" applyFill="1" applyBorder="1" applyAlignment="1">
      <alignment vertical="center"/>
    </xf>
    <xf numFmtId="2" fontId="0" fillId="0" borderId="55" xfId="0" applyNumberFormat="1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2" fontId="0" fillId="0" borderId="4" xfId="0" applyNumberForma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2" fontId="0" fillId="0" borderId="9" xfId="0" applyNumberForma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2" fontId="0" fillId="0" borderId="50" xfId="0" applyNumberFormat="1" applyFill="1" applyBorder="1" applyAlignment="1">
      <alignment vertical="center"/>
    </xf>
    <xf numFmtId="0" fontId="0" fillId="0" borderId="5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2" fontId="0" fillId="0" borderId="22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2" fontId="0" fillId="0" borderId="11" xfId="0" applyNumberForma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2" fontId="0" fillId="0" borderId="48" xfId="0" applyNumberFormat="1" applyFill="1" applyBorder="1" applyAlignment="1">
      <alignment vertical="center"/>
    </xf>
    <xf numFmtId="2" fontId="0" fillId="0" borderId="38" xfId="0" applyNumberFormat="1" applyFill="1" applyBorder="1" applyAlignment="1">
      <alignment vertical="center"/>
    </xf>
    <xf numFmtId="2" fontId="0" fillId="0" borderId="77" xfId="0" applyNumberFormat="1" applyFill="1" applyBorder="1" applyAlignment="1">
      <alignment vertical="center"/>
    </xf>
    <xf numFmtId="0" fontId="0" fillId="0" borderId="90" xfId="0" applyFill="1" applyBorder="1" applyAlignment="1">
      <alignment vertical="center"/>
    </xf>
    <xf numFmtId="0" fontId="0" fillId="0" borderId="78" xfId="0" applyFill="1" applyBorder="1" applyAlignment="1">
      <alignment vertical="center"/>
    </xf>
    <xf numFmtId="0" fontId="1" fillId="8" borderId="25" xfId="0" applyFont="1" applyFill="1" applyBorder="1" applyAlignment="1">
      <alignment horizontal="center" vertical="center"/>
    </xf>
    <xf numFmtId="0" fontId="0" fillId="7" borderId="95" xfId="0" applyFill="1" applyBorder="1" applyAlignment="1" applyProtection="1">
      <alignment vertical="center"/>
    </xf>
    <xf numFmtId="0" fontId="0" fillId="6" borderId="95" xfId="0" applyFill="1" applyBorder="1" applyAlignment="1" applyProtection="1">
      <alignment vertical="center"/>
    </xf>
    <xf numFmtId="0" fontId="0" fillId="9" borderId="95" xfId="0" applyFill="1" applyBorder="1" applyAlignment="1" applyProtection="1">
      <alignment vertical="center"/>
    </xf>
    <xf numFmtId="0" fontId="0" fillId="5" borderId="95" xfId="0" applyFill="1" applyBorder="1" applyAlignment="1" applyProtection="1">
      <alignment vertical="center"/>
    </xf>
    <xf numFmtId="0" fontId="0" fillId="0" borderId="95" xfId="0" applyBorder="1" applyAlignment="1" applyProtection="1">
      <alignment vertical="center"/>
    </xf>
    <xf numFmtId="0" fontId="0" fillId="10" borderId="95" xfId="0" applyFill="1" applyBorder="1" applyAlignment="1" applyProtection="1">
      <alignment vertical="center"/>
    </xf>
    <xf numFmtId="0" fontId="0" fillId="11" borderId="95" xfId="0" applyFill="1" applyBorder="1" applyAlignment="1" applyProtection="1">
      <alignment vertical="center"/>
    </xf>
    <xf numFmtId="0" fontId="0" fillId="12" borderId="95" xfId="0" applyFill="1" applyBorder="1" applyAlignment="1" applyProtection="1">
      <alignment vertical="center"/>
    </xf>
    <xf numFmtId="0" fontId="0" fillId="13" borderId="93" xfId="0" applyFill="1" applyBorder="1" applyAlignment="1" applyProtection="1">
      <alignment vertical="center"/>
    </xf>
    <xf numFmtId="0" fontId="9" fillId="0" borderId="86" xfId="0" applyFont="1" applyBorder="1"/>
    <xf numFmtId="44" fontId="0" fillId="2" borderId="94" xfId="0" applyNumberFormat="1" applyFill="1" applyBorder="1" applyAlignment="1" applyProtection="1">
      <alignment horizontal="left" vertical="center"/>
    </xf>
    <xf numFmtId="0" fontId="0" fillId="0" borderId="93" xfId="0" applyFill="1" applyBorder="1" applyAlignment="1" applyProtection="1">
      <alignment vertical="center"/>
    </xf>
    <xf numFmtId="0" fontId="0" fillId="0" borderId="84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/>
    </xf>
    <xf numFmtId="0" fontId="12" fillId="0" borderId="0" xfId="1" applyAlignment="1">
      <alignment horizontal="left" vertical="center" indent="2"/>
    </xf>
    <xf numFmtId="0" fontId="12" fillId="0" borderId="0" xfId="1" applyAlignment="1">
      <alignment horizontal="left" vertical="center"/>
    </xf>
    <xf numFmtId="0" fontId="1" fillId="8" borderId="25" xfId="0" applyFont="1" applyFill="1" applyBorder="1" applyAlignment="1">
      <alignment horizontal="center" vertical="center"/>
    </xf>
    <xf numFmtId="0" fontId="0" fillId="7" borderId="16" xfId="0" applyFill="1" applyBorder="1" applyAlignment="1" applyProtection="1">
      <alignment horizontal="center" vertical="center" wrapText="1"/>
    </xf>
    <xf numFmtId="0" fontId="0" fillId="7" borderId="17" xfId="0" applyFill="1" applyBorder="1" applyAlignment="1" applyProtection="1">
      <alignment horizontal="center" vertical="center"/>
    </xf>
    <xf numFmtId="0" fontId="0" fillId="7" borderId="19" xfId="0" applyFill="1" applyBorder="1" applyAlignment="1" applyProtection="1">
      <alignment horizontal="center" vertical="center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0" fontId="0" fillId="5" borderId="19" xfId="0" applyFill="1" applyBorder="1" applyAlignment="1" applyProtection="1">
      <alignment horizontal="center" vertical="center" wrapText="1"/>
    </xf>
    <xf numFmtId="0" fontId="7" fillId="6" borderId="16" xfId="0" applyFont="1" applyFill="1" applyBorder="1" applyAlignment="1" applyProtection="1">
      <alignment horizontal="center" vertical="center" wrapText="1"/>
    </xf>
    <xf numFmtId="0" fontId="7" fillId="6" borderId="17" xfId="0" applyFont="1" applyFill="1" applyBorder="1" applyAlignment="1" applyProtection="1">
      <alignment horizontal="center" vertical="center" wrapText="1"/>
    </xf>
    <xf numFmtId="0" fontId="7" fillId="6" borderId="19" xfId="0" applyFont="1" applyFill="1" applyBorder="1" applyAlignment="1" applyProtection="1">
      <alignment horizontal="center" vertical="center" wrapText="1"/>
    </xf>
    <xf numFmtId="0" fontId="5" fillId="3" borderId="34" xfId="0" applyFont="1" applyFill="1" applyBorder="1" applyAlignment="1" applyProtection="1">
      <alignment horizontal="center" vertical="center"/>
    </xf>
    <xf numFmtId="0" fontId="5" fillId="3" borderId="33" xfId="0" applyFont="1" applyFill="1" applyBorder="1" applyAlignment="1" applyProtection="1">
      <alignment horizontal="center" vertical="center"/>
    </xf>
    <xf numFmtId="0" fontId="5" fillId="3" borderId="81" xfId="0" applyFont="1" applyFill="1" applyBorder="1" applyAlignment="1" applyProtection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47" xfId="0" applyFont="1" applyFill="1" applyBorder="1" applyAlignment="1">
      <alignment horizontal="center" vertical="center"/>
    </xf>
    <xf numFmtId="0" fontId="1" fillId="8" borderId="48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left" vertical="center"/>
    </xf>
    <xf numFmtId="49" fontId="6" fillId="0" borderId="46" xfId="0" applyNumberFormat="1" applyFont="1" applyFill="1" applyBorder="1" applyAlignment="1">
      <alignment horizontal="left" vertical="center"/>
    </xf>
    <xf numFmtId="49" fontId="6" fillId="0" borderId="39" xfId="0" applyNumberFormat="1" applyFont="1" applyFill="1" applyBorder="1" applyAlignment="1">
      <alignment horizontal="left" vertical="center"/>
    </xf>
    <xf numFmtId="49" fontId="6" fillId="0" borderId="43" xfId="0" applyNumberFormat="1" applyFont="1" applyFill="1" applyBorder="1" applyAlignment="1">
      <alignment horizontal="left" vertical="center"/>
    </xf>
    <xf numFmtId="0" fontId="6" fillId="2" borderId="46" xfId="0" applyFont="1" applyFill="1" applyBorder="1" applyAlignment="1">
      <alignment horizontal="left" vertical="center"/>
    </xf>
    <xf numFmtId="0" fontId="6" fillId="2" borderId="39" xfId="0" applyFont="1" applyFill="1" applyBorder="1" applyAlignment="1">
      <alignment horizontal="left" vertical="center"/>
    </xf>
    <xf numFmtId="0" fontId="6" fillId="2" borderId="43" xfId="0" applyFont="1" applyFill="1" applyBorder="1" applyAlignment="1">
      <alignment horizontal="left" vertical="center"/>
    </xf>
    <xf numFmtId="0" fontId="6" fillId="2" borderId="46" xfId="0" applyFont="1" applyFill="1" applyBorder="1" applyAlignment="1" applyProtection="1">
      <alignment horizontal="left" vertical="center"/>
      <protection locked="0"/>
    </xf>
    <xf numFmtId="0" fontId="6" fillId="2" borderId="39" xfId="0" applyFont="1" applyFill="1" applyBorder="1" applyAlignment="1" applyProtection="1">
      <alignment horizontal="left" vertical="center"/>
      <protection locked="0"/>
    </xf>
    <xf numFmtId="0" fontId="6" fillId="2" borderId="43" xfId="0" applyFont="1" applyFill="1" applyBorder="1" applyAlignment="1" applyProtection="1">
      <alignment horizontal="left" vertical="center"/>
      <protection locked="0"/>
    </xf>
    <xf numFmtId="49" fontId="6" fillId="2" borderId="46" xfId="0" applyNumberFormat="1" applyFont="1" applyFill="1" applyBorder="1" applyAlignment="1">
      <alignment horizontal="left" vertical="center"/>
    </xf>
    <xf numFmtId="49" fontId="6" fillId="2" borderId="39" xfId="0" applyNumberFormat="1" applyFont="1" applyFill="1" applyBorder="1" applyAlignment="1">
      <alignment horizontal="left" vertical="center"/>
    </xf>
    <xf numFmtId="49" fontId="6" fillId="2" borderId="43" xfId="0" applyNumberFormat="1" applyFont="1" applyFill="1" applyBorder="1" applyAlignment="1">
      <alignment horizontal="left" vertical="center"/>
    </xf>
    <xf numFmtId="2" fontId="0" fillId="0" borderId="80" xfId="0" applyNumberForma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7F6FF"/>
      <color rgb="FFFFFF99"/>
      <color rgb="FFFFCCCC"/>
      <color rgb="FFFFCCFF"/>
      <color rgb="FFCCFF99"/>
      <color rgb="FFEAEAEA"/>
      <color rgb="FFE7FFE7"/>
      <color rgb="FFFFE6CD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61</xdr:row>
      <xdr:rowOff>28575</xdr:rowOff>
    </xdr:from>
    <xdr:to>
      <xdr:col>1</xdr:col>
      <xdr:colOff>742950</xdr:colOff>
      <xdr:row>63</xdr:row>
      <xdr:rowOff>95250</xdr:rowOff>
    </xdr:to>
    <xdr:pic>
      <xdr:nvPicPr>
        <xdr:cNvPr id="5" name="Image 4" descr="https://img-19.ccm2.net/EHt-u1f4K7ZK1E5VEq5OHG_GynY=/09e359a31bfb4dbaaf27ce8fcaeb7998/ccm-encyclopedia/udYJC572-01-07-excel-1-s-s-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7867650"/>
          <a:ext cx="6667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66</xdr:row>
      <xdr:rowOff>28575</xdr:rowOff>
    </xdr:from>
    <xdr:to>
      <xdr:col>2</xdr:col>
      <xdr:colOff>1609725</xdr:colOff>
      <xdr:row>83</xdr:row>
      <xdr:rowOff>133350</xdr:rowOff>
    </xdr:to>
    <xdr:pic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65008" r="84946" b="2488"/>
        <a:stretch/>
      </xdr:blipFill>
      <xdr:spPr>
        <a:xfrm>
          <a:off x="209550" y="8629650"/>
          <a:ext cx="2752725" cy="33432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%20social%202018%20ST%20ESTEVE%20ARGELES%20(d'apr&#232;s%20liste%20du%2005-01-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ynthèse clients"/>
      <sheetName val="Totaux mensuels"/>
      <sheetName val="1-50"/>
      <sheetName val="51-100"/>
      <sheetName val="101-150"/>
      <sheetName val="151-200"/>
      <sheetName val="201-250"/>
      <sheetName val="251-300"/>
      <sheetName val="Matrice"/>
      <sheetName val="A3 PLANS SARL"/>
      <sheetName val="ARENY SASU (LES ANGLES)"/>
      <sheetName val="ARENY SASU (PUYVALADOR)"/>
      <sheetName val="ASSANTE Thierry"/>
      <sheetName val="AUTOS JPM SARL"/>
      <sheetName val="AUTO SERVICE DU RIBERAL SARL"/>
      <sheetName val="BENKCY SARL"/>
      <sheetName val="CASH GRAINES SARL"/>
      <sheetName val="CASH GRAINES SUD SARL"/>
      <sheetName val="CATALA Xavier"/>
      <sheetName val="CONSEIL STOCKAGE TRANSPORT SAS"/>
      <sheetName val="CRISPA SAS"/>
      <sheetName val="DASSE TP SAS"/>
      <sheetName val="EGCOM SARL"/>
      <sheetName val="FLAMGAZ SAS"/>
      <sheetName val="FUENTES GUY SARL (52703)"/>
      <sheetName val="GL 3D SAS"/>
      <sheetName val="GROUPE CGNS SC"/>
      <sheetName val="IT ME EURL"/>
      <sheetName val="JPM AUTOS SARL"/>
      <sheetName val="KLOTZ CYRIL"/>
      <sheetName val="LE CANN CYRIL EURL (SEE)"/>
      <sheetName val="LES AIGLES D'ARGELES SARL"/>
      <sheetName val="LES CYCLES DE LA MARENDE SARL"/>
      <sheetName val="MEOAC SNC"/>
      <sheetName val="RESTAURATION BELTRA SARL"/>
      <sheetName val="RUBIO SCP"/>
      <sheetName val="SERRES-COUSINE Anne"/>
      <sheetName val="SINE DIE SAS"/>
      <sheetName val="SO 66 SARL"/>
      <sheetName val="SOHO FLOWERS &amp; GARDEN SARL"/>
      <sheetName val="XAVBOX SASU"/>
      <sheetName val="4 E G SARL"/>
      <sheetName val="AL DENTE SARL"/>
      <sheetName val="ALTER ENERGIES SARL (00151)"/>
      <sheetName val="ALTER ENERGIES SARL (00152)"/>
      <sheetName val="ALTER SERVICES SARL"/>
      <sheetName val="AM CONSTRUCTIONS SASU"/>
      <sheetName val="ANDONE SARL"/>
      <sheetName val="ASA DU CANAL DE LA PLAINE ASSO"/>
      <sheetName val="ASA 3 COURS D'EAU ASSO"/>
      <sheetName val="AUGUET Xavier"/>
      <sheetName val="AUTOMOBILES SD EURL"/>
      <sheetName val="BERTINELLI (D'EXPLOITAT°) EURL"/>
      <sheetName val="BIORAILLA EARL"/>
      <sheetName val="BLEIZ MOR SARL (LA NOISETTE)"/>
      <sheetName val="BONAFOS Sylvie (00731)"/>
      <sheetName val="BONAFOS Sylvie (00732)"/>
      <sheetName val="CABINET CEBEX SARL"/>
      <sheetName val="CASTELLAR Moïse (LA GANOTTE)"/>
      <sheetName val="CAZES DIEZ Lisette (02711)"/>
      <sheetName val="CAZES DIEZ Lisette (02712)"/>
      <sheetName val="CAZES DIEZ Lisette (02713)"/>
      <sheetName val="CAZES DIEZ Lisette (02714)"/>
      <sheetName val="CHAMORIN SAS"/>
      <sheetName val="CN COSTRUCTIONS SARL"/>
      <sheetName val="ENED SARL"/>
      <sheetName val="EURODEF SARL"/>
      <sheetName val="FACADES DU SUD EURL"/>
      <sheetName val="GARAGE HAMELIN G.H.D. SARL"/>
      <sheetName val="GARCIA FRERES SARL"/>
      <sheetName val="INTER LIQUIDE SARL"/>
      <sheetName val="JARDINS D'ESTAVAR (LES) SARL"/>
      <sheetName val="J.F.B SARL"/>
      <sheetName val="JF CONSTRUCTIONS SARL"/>
      <sheetName val="LIGEON Benjamin"/>
      <sheetName val="LIMKY EURL"/>
      <sheetName val="LIONEL FUNERAIRE SASU"/>
      <sheetName val="LLORY Philippe"/>
      <sheetName val="LYROMAR SAS"/>
      <sheetName val="NAUTILUS ROUSSILLON SAS"/>
      <sheetName val="NAVISUD SARL"/>
      <sheetName val="P.A.C.S. SARL"/>
      <sheetName val="PUIG BRUNO (D'EXPLOITAT°) EURL"/>
      <sheetName val="PUNTUNET Yves"/>
      <sheetName val="SAINT ESTEVE AUTOS SARL"/>
      <sheetName val="SODIAC SAS"/>
      <sheetName val="TOLLIAP SARL"/>
      <sheetName val="VILLACEQUE Nathalie (59541)"/>
      <sheetName val="VILLACEQUE Nathalie (59542)"/>
      <sheetName val="WARELE SARL"/>
      <sheetName val="XL COMMUNICATION SARL"/>
      <sheetName val="100% ISO SARL"/>
      <sheetName val="ANTIER Eric"/>
      <sheetName val="ASAYCOM SASU"/>
      <sheetName val="AUTO SAINTES SASU"/>
      <sheetName val="BOADAS &amp; CASTELLO SARL"/>
      <sheetName val="BPC SARL"/>
      <sheetName val="BT EXPANSION SARL"/>
      <sheetName val="CLENS SAS"/>
      <sheetName val="DECO'BA EURL"/>
      <sheetName val="DETESTA SAS"/>
      <sheetName val="DIORCA 66 SAS"/>
      <sheetName val="EL FOURAT ENVIRONNEMENT SARL"/>
      <sheetName val="ESPACE COTE MENUISERIE SARL"/>
      <sheetName val="FERRARIS M."/>
      <sheetName val="FDM AUTO SARL"/>
      <sheetName val="FUNNY WAY SARL"/>
      <sheetName val="GROUPE OBRE SAS"/>
      <sheetName val="GWNCC SARL"/>
      <sheetName val="LA MEDUSE SARL"/>
      <sheetName val="HODEOU SARL"/>
      <sheetName val="HP 66 SAS (07852)"/>
      <sheetName val="HP 66 SAS (07853)"/>
      <sheetName val="HP 66 SAS (07854)"/>
      <sheetName val="ISOBAT SAS"/>
      <sheetName val="LE FOURNIL DE PALMYRE SARL"/>
      <sheetName val="LE PANIER DE MARIE SARL"/>
      <sheetName val="LE PIANNENQ"/>
      <sheetName val="OBRE MATERIAUX SARL"/>
      <sheetName val="PAT &amp; CO SARL"/>
      <sheetName val="PYRAMIDE SARL"/>
      <sheetName val="ABC ECHAFAUDAGES SARL"/>
      <sheetName val="ACAVAL SARL"/>
      <sheetName val="ARMADA SARL"/>
      <sheetName val="BAUDIN NADEIGE"/>
      <sheetName val="BENEDETTI BALMIGERE BREUIL SCP"/>
      <sheetName val="BOUDDHA SUN SAS"/>
      <sheetName val="BUISAN ET FILS SAS"/>
      <sheetName val="CAP SUD VALORISATION SAS"/>
      <sheetName val="CLARET Paul"/>
      <sheetName val="CLAR'OPTIQUE SAS"/>
      <sheetName val="D&amp;J BUSINESS GROUP SAS"/>
      <sheetName val="EL CELLER IBERIC SAS"/>
      <sheetName val="FALGUERAS ET FILS SAS"/>
      <sheetName val="FEUILLETES &amp; CIE SASU"/>
      <sheetName val="GALLY Jonathan (02671)"/>
      <sheetName val="GALLY Jonathan (02701)"/>
      <sheetName val="GEB GROUPE ERIC BRUET GIE"/>
      <sheetName val="GONTHIER HABITAT SASU"/>
      <sheetName val="GROUPE ERIC BRUET SAS"/>
      <sheetName val="HIROPA EURL"/>
      <sheetName val="HOTEL ALINOES EURL"/>
      <sheetName val="HUMBERT Thierry"/>
      <sheetName val="INDIGEN DESIGN SAS"/>
      <sheetName val="JDPS SARL"/>
      <sheetName val="JSA MORIN SASU"/>
      <sheetName val="KONTHARK SAS"/>
      <sheetName val="KOTAO SARL"/>
      <sheetName val="LECONTE Paule"/>
      <sheetName val="MADI BAGE SAS"/>
      <sheetName val="MCL MENUISERIE SASU"/>
      <sheetName val="MEZZANO Corinne"/>
      <sheetName val="MM DISTRIBUTION SARL"/>
      <sheetName val="MOUDAT Michel"/>
      <sheetName val="NAULET Jérome"/>
      <sheetName val="NEOVINO SARL"/>
      <sheetName val="OASIS SARL"/>
      <sheetName val="OROME SASU"/>
      <sheetName val="POMPES FUEBRES MARBR. SUD MED"/>
      <sheetName val="POMPES FUNEBRES ST GEORGES SARL"/>
      <sheetName val="ROUSSILLON ALU SARL"/>
      <sheetName val="ROUSSILLON PORTAILS ALU SARL"/>
      <sheetName val="SALERAT Suruden"/>
      <sheetName val="SOC. CATALANE D.CARRELAGE SASU"/>
      <sheetName val="SOCIETE D'ENDUITS PROJETES SARL"/>
      <sheetName val="SOUSA CONSTRUCTION SARL"/>
      <sheetName val="STOAH SAS"/>
      <sheetName val="TAXIS LA SOLERIENNE EURL"/>
      <sheetName val="TRANS EUROPE AMB. 66 SARL "/>
      <sheetName val="AMBRE SARL"/>
      <sheetName val="CHARLINE SARL"/>
      <sheetName val="CLIM. ET CHAUF. IBANEZ SAS"/>
      <sheetName val="CLV ASSURANCES SARL"/>
      <sheetName val="CUGNIN MANALI"/>
      <sheetName val="DEMER MARTIAL"/>
      <sheetName val="ESPACE BOIS SARL"/>
      <sheetName val="FORT SARL"/>
      <sheetName val="FP2L PAYSAGES EURL"/>
      <sheetName val="FULLIQUET PUJOL SARL"/>
      <sheetName val="GEO ET FLO SARL"/>
      <sheetName val="HP 66 SAS (07851)"/>
      <sheetName val="JARDIN SAINT SEBASTIEN SARL"/>
      <sheetName val="LE JARDIN DE COLLIOURE SARL"/>
      <sheetName val="LA TABLE DE JORDI SARL"/>
      <sheetName val="LE PLACE R'EP SNC"/>
      <sheetName val="LE RENDEZ-VOUS SNC"/>
      <sheetName val="LES 3 F SARL"/>
      <sheetName val="LES ARCADES VAUBAN SARL"/>
      <sheetName val="LES CRAYONS DU JARDIN SARL"/>
      <sheetName val="LES ELFES SARL"/>
      <sheetName val="LES MIMOSAS SAS"/>
      <sheetName val="LES OLIVIERS SAS"/>
      <sheetName val="PASCAL'EPOQUE SARL"/>
      <sheetName val="LOMBARD ANNICK"/>
      <sheetName val="SMFD SASU"/>
      <sheetName val="SOL PIERRE SARL"/>
      <sheetName val="SAS BOCARRE"/>
      <sheetName val="client vide 7"/>
      <sheetName val="client vide 8"/>
      <sheetName val="client vide 9"/>
      <sheetName val="client vide 10"/>
      <sheetName val="client vide 11"/>
      <sheetName val="client vide 12"/>
      <sheetName val="client vide 13"/>
      <sheetName val="client vide 14"/>
      <sheetName val="client vide 15"/>
      <sheetName val="client vide 16"/>
      <sheetName val="client vide 17"/>
      <sheetName val="client vide 18"/>
      <sheetName val="client vide 19"/>
      <sheetName val="client vide 20"/>
      <sheetName val="client vide 21"/>
      <sheetName val="CLT (204)"/>
      <sheetName val="CLT (205)"/>
      <sheetName val="CLT (206)"/>
      <sheetName val="CLT (207)"/>
      <sheetName val="CLT (208)"/>
      <sheetName val="CLT (209)"/>
      <sheetName val="CLT (210)"/>
      <sheetName val="CLT (211)"/>
      <sheetName val="CLT (212)"/>
      <sheetName val="CLT (213)"/>
      <sheetName val="CLT (214)"/>
      <sheetName val="CLT (215)"/>
      <sheetName val="CLT (216)"/>
      <sheetName val="CLT (217)"/>
      <sheetName val="CLT (218)"/>
      <sheetName val="CLT (219)"/>
      <sheetName val="CLT (220)"/>
      <sheetName val="CLT (221)"/>
      <sheetName val="CLT (222)"/>
      <sheetName val="CLT (223)"/>
      <sheetName val="CLT (224)"/>
      <sheetName val="CLT (225)"/>
      <sheetName val="CLT (226)"/>
      <sheetName val="CLT (227)"/>
      <sheetName val="CLT (228)"/>
      <sheetName val="CLT (229)"/>
      <sheetName val="CLT (230)"/>
      <sheetName val="CLT (231)"/>
      <sheetName val="CLT (232)"/>
      <sheetName val="CLT (233)"/>
      <sheetName val="CLT (234)"/>
      <sheetName val="CLT (235)"/>
      <sheetName val="CLT (236)"/>
      <sheetName val="CLT (237)"/>
      <sheetName val="CLT (238)"/>
      <sheetName val="CLT (239)"/>
      <sheetName val="CLT (240)"/>
      <sheetName val="CLT (241)"/>
      <sheetName val="CLT (242)"/>
      <sheetName val="CLT (243)"/>
      <sheetName val="CLT (244)"/>
      <sheetName val="CLT (245)"/>
      <sheetName val="CLT (246)"/>
      <sheetName val="CLT (247)"/>
      <sheetName val="CLT (248)"/>
      <sheetName val="CLT (249)"/>
      <sheetName val="CLT (250)"/>
      <sheetName val="CLT (251)"/>
      <sheetName val="CLT (252)"/>
      <sheetName val="CLT (253)"/>
      <sheetName val="CLT (254)"/>
      <sheetName val="CLT (255)"/>
      <sheetName val="CLT (256)"/>
      <sheetName val="CLT (257)"/>
      <sheetName val="CLT (258)"/>
      <sheetName val="CLT (259)"/>
      <sheetName val="CLT (260)"/>
      <sheetName val="CLT (261)"/>
      <sheetName val="CLT (262)"/>
      <sheetName val="CLT (263)"/>
      <sheetName val="CLT (264)"/>
      <sheetName val="CLT (265)"/>
      <sheetName val="CLT (266)"/>
      <sheetName val="CLT (267)"/>
      <sheetName val="CLT (268)"/>
      <sheetName val="CLT (269)"/>
      <sheetName val="CLT (270)"/>
      <sheetName val="CLT (271)"/>
      <sheetName val="CLT (272)"/>
      <sheetName val="CLT (273)"/>
      <sheetName val="CLT (274)"/>
      <sheetName val="CLT (275)"/>
      <sheetName val="CLT (276)"/>
      <sheetName val="CLT (277)"/>
      <sheetName val="CLT (278)"/>
      <sheetName val="CLT (279)"/>
      <sheetName val="CLT (280)"/>
      <sheetName val="CLT (281)"/>
      <sheetName val="CLT (282)"/>
      <sheetName val="CLT (283)"/>
      <sheetName val="CLT (284)"/>
      <sheetName val="CLT (285)"/>
      <sheetName val="CLT (286)"/>
      <sheetName val="CLT (287)"/>
      <sheetName val="CLT (288)"/>
      <sheetName val="CLT (289)"/>
      <sheetName val="CLT (290)"/>
      <sheetName val="CLT (291)"/>
      <sheetName val="CLT (292)"/>
      <sheetName val="CLT (293)"/>
      <sheetName val="CLT (294)"/>
      <sheetName val="CLT (295)"/>
      <sheetName val="CLT (296)"/>
      <sheetName val="CLT (297)"/>
      <sheetName val="CLT (298)"/>
      <sheetName val="CLT (299)"/>
      <sheetName val="CLT (300)"/>
    </sheetNames>
    <sheetDataSet>
      <sheetData sheetId="0">
        <row r="7">
          <cell r="C7" t="str">
            <v>Mission</v>
          </cell>
          <cell r="D7" t="str">
            <v>De 1 à 5 salariés</v>
          </cell>
          <cell r="E7" t="str">
            <v>De 6 à 10 salariés</v>
          </cell>
          <cell r="F7" t="str">
            <v>Au-delà de 10 salariés</v>
          </cell>
        </row>
        <row r="8">
          <cell r="C8" t="str">
            <v>Bulletins (tarif unitaire)</v>
          </cell>
          <cell r="D8">
            <v>21.5</v>
          </cell>
          <cell r="E8">
            <v>18.5</v>
          </cell>
          <cell r="F8">
            <v>15.5</v>
          </cell>
        </row>
        <row r="9">
          <cell r="C9" t="str">
            <v>Bulletins refaits (tarif unitaire)</v>
          </cell>
          <cell r="D9">
            <v>10.75</v>
          </cell>
          <cell r="E9">
            <v>9.25</v>
          </cell>
          <cell r="F9">
            <v>7.75</v>
          </cell>
        </row>
        <row r="10">
          <cell r="C10" t="str">
            <v>Forfait gestion sociale</v>
          </cell>
          <cell r="D10">
            <v>80</v>
          </cell>
          <cell r="E10">
            <v>100</v>
          </cell>
          <cell r="F10">
            <v>150</v>
          </cell>
        </row>
        <row r="11">
          <cell r="C11" t="str">
            <v>Forfait création</v>
          </cell>
          <cell r="D11">
            <v>90</v>
          </cell>
          <cell r="E11">
            <v>90</v>
          </cell>
          <cell r="F11">
            <v>90</v>
          </cell>
        </row>
        <row r="12">
          <cell r="C12" t="str">
            <v>Forfait reprise</v>
          </cell>
          <cell r="D12">
            <v>130</v>
          </cell>
          <cell r="E12">
            <v>200</v>
          </cell>
          <cell r="F12">
            <v>300</v>
          </cell>
        </row>
        <row r="13">
          <cell r="C13" t="str">
            <v>Divers</v>
          </cell>
          <cell r="D13">
            <v>0</v>
          </cell>
          <cell r="E13">
            <v>0</v>
          </cell>
          <cell r="F13">
            <v>0</v>
          </cell>
        </row>
        <row r="14">
          <cell r="C14" t="str">
            <v>Lettre de promesse d'embauche</v>
          </cell>
          <cell r="D14">
            <v>20</v>
          </cell>
          <cell r="E14">
            <v>20</v>
          </cell>
          <cell r="F14">
            <v>20</v>
          </cell>
        </row>
        <row r="15">
          <cell r="C15" t="str">
            <v>Déclaration préalable à l'embauche</v>
          </cell>
          <cell r="D15">
            <v>10</v>
          </cell>
          <cell r="E15">
            <v>10</v>
          </cell>
          <cell r="F15">
            <v>10</v>
          </cell>
        </row>
        <row r="16">
          <cell r="C16" t="str">
            <v>Contrat de travail classique</v>
          </cell>
          <cell r="D16">
            <v>45</v>
          </cell>
          <cell r="E16">
            <v>45</v>
          </cell>
          <cell r="F16">
            <v>45</v>
          </cell>
        </row>
        <row r="17">
          <cell r="C17" t="str">
            <v>Contrat de travail spécifique</v>
          </cell>
          <cell r="D17">
            <v>90</v>
          </cell>
          <cell r="E17">
            <v>90</v>
          </cell>
          <cell r="F17">
            <v>90</v>
          </cell>
        </row>
        <row r="18">
          <cell r="C18" t="str">
            <v>Avenant contrat classique</v>
          </cell>
          <cell r="D18">
            <v>20</v>
          </cell>
          <cell r="E18">
            <v>20</v>
          </cell>
          <cell r="F18">
            <v>20</v>
          </cell>
        </row>
        <row r="19">
          <cell r="C19" t="str">
            <v>Avenant contrat spécifique</v>
          </cell>
          <cell r="D19">
            <v>0</v>
          </cell>
          <cell r="E19">
            <v>0</v>
          </cell>
          <cell r="F19">
            <v>0</v>
          </cell>
        </row>
        <row r="20">
          <cell r="C20" t="str">
            <v>Contrat CERFA appentissage</v>
          </cell>
          <cell r="D20">
            <v>45</v>
          </cell>
          <cell r="E20">
            <v>45</v>
          </cell>
          <cell r="F20">
            <v>45</v>
          </cell>
        </row>
        <row r="21">
          <cell r="C21" t="str">
            <v>Constat de rupture à l'amiable CDD</v>
          </cell>
          <cell r="D21">
            <v>30</v>
          </cell>
          <cell r="E21">
            <v>30</v>
          </cell>
          <cell r="F21">
            <v>30</v>
          </cell>
        </row>
        <row r="22">
          <cell r="C22" t="str">
            <v>Rupture contrat d'apprentissage</v>
          </cell>
          <cell r="D22">
            <v>30</v>
          </cell>
          <cell r="E22">
            <v>30</v>
          </cell>
          <cell r="F22">
            <v>30</v>
          </cell>
        </row>
        <row r="23">
          <cell r="C23" t="str">
            <v>Documents de fin de contrat</v>
          </cell>
          <cell r="D23">
            <v>22</v>
          </cell>
          <cell r="E23">
            <v>22</v>
          </cell>
          <cell r="F23">
            <v>22</v>
          </cell>
        </row>
        <row r="24">
          <cell r="C24" t="str">
            <v>Déclaration accident de travail</v>
          </cell>
          <cell r="D24">
            <v>30</v>
          </cell>
          <cell r="E24">
            <v>30</v>
          </cell>
          <cell r="F24">
            <v>30</v>
          </cell>
        </row>
        <row r="25">
          <cell r="C25" t="str">
            <v>DSN évenementielle</v>
          </cell>
          <cell r="D25">
            <v>7</v>
          </cell>
          <cell r="E25">
            <v>7</v>
          </cell>
          <cell r="F25">
            <v>7</v>
          </cell>
        </row>
        <row r="26">
          <cell r="C26" t="str">
            <v>Avenant de renouvell. périoade essai</v>
          </cell>
          <cell r="D26">
            <v>20</v>
          </cell>
          <cell r="E26">
            <v>20</v>
          </cell>
          <cell r="F26">
            <v>20</v>
          </cell>
        </row>
        <row r="27">
          <cell r="C27" t="str">
            <v>Courrier info fin de période d'essai</v>
          </cell>
          <cell r="D27">
            <v>20</v>
          </cell>
          <cell r="E27">
            <v>20</v>
          </cell>
          <cell r="F27">
            <v>20</v>
          </cell>
        </row>
        <row r="28">
          <cell r="C28" t="str">
            <v>Courrier rupture période d'essai</v>
          </cell>
          <cell r="D28">
            <v>20</v>
          </cell>
          <cell r="E28">
            <v>20</v>
          </cell>
          <cell r="F28">
            <v>20</v>
          </cell>
        </row>
        <row r="29">
          <cell r="C29" t="str">
            <v>Simul bulletin salaire</v>
          </cell>
          <cell r="D29">
            <v>15</v>
          </cell>
          <cell r="E29">
            <v>15</v>
          </cell>
          <cell r="F29">
            <v>15</v>
          </cell>
        </row>
        <row r="30">
          <cell r="C30" t="str">
            <v>Estimation indemnité départ</v>
          </cell>
          <cell r="D30">
            <v>25</v>
          </cell>
          <cell r="E30">
            <v>25</v>
          </cell>
          <cell r="F30">
            <v>25</v>
          </cell>
        </row>
        <row r="31">
          <cell r="C31" t="str">
            <v>Lettre d'avertissement</v>
          </cell>
          <cell r="D31">
            <v>40</v>
          </cell>
          <cell r="E31">
            <v>40</v>
          </cell>
          <cell r="F31">
            <v>40</v>
          </cell>
        </row>
        <row r="32">
          <cell r="C32" t="str">
            <v>Courrier salariés / administratif</v>
          </cell>
          <cell r="D32">
            <v>15</v>
          </cell>
          <cell r="E32">
            <v>15</v>
          </cell>
          <cell r="F32">
            <v>15</v>
          </cell>
        </row>
        <row r="33">
          <cell r="C33" t="str">
            <v>Licenciement économique individuel</v>
          </cell>
          <cell r="D33">
            <v>650</v>
          </cell>
          <cell r="E33">
            <v>650</v>
          </cell>
          <cell r="F33">
            <v>650</v>
          </cell>
        </row>
        <row r="34">
          <cell r="C34" t="str">
            <v>Licenciement économique collectif</v>
          </cell>
          <cell r="D34"/>
          <cell r="E34">
            <v>0</v>
          </cell>
          <cell r="F34">
            <v>0</v>
          </cell>
        </row>
        <row r="35">
          <cell r="C35" t="str">
            <v>Licenciement inaptitude</v>
          </cell>
          <cell r="D35">
            <v>650</v>
          </cell>
          <cell r="E35">
            <v>650</v>
          </cell>
          <cell r="F35">
            <v>650</v>
          </cell>
        </row>
        <row r="36">
          <cell r="C36" t="str">
            <v>Licenciement motif personnel</v>
          </cell>
          <cell r="D36">
            <v>550</v>
          </cell>
          <cell r="E36">
            <v>550</v>
          </cell>
          <cell r="F36">
            <v>550</v>
          </cell>
        </row>
        <row r="37">
          <cell r="C37" t="str">
            <v>Licenciement fin de chantier</v>
          </cell>
          <cell r="D37">
            <v>250</v>
          </cell>
          <cell r="E37">
            <v>250</v>
          </cell>
          <cell r="F37">
            <v>250</v>
          </cell>
        </row>
        <row r="38">
          <cell r="C38" t="str">
            <v>Rupture conventionnelle</v>
          </cell>
          <cell r="D38">
            <v>450</v>
          </cell>
          <cell r="E38">
            <v>450</v>
          </cell>
          <cell r="F38">
            <v>450</v>
          </cell>
        </row>
        <row r="39">
          <cell r="C39" t="str">
            <v>Procédure de mise à pied</v>
          </cell>
          <cell r="D39">
            <v>250</v>
          </cell>
          <cell r="E39">
            <v>250</v>
          </cell>
          <cell r="F39">
            <v>250</v>
          </cell>
        </row>
        <row r="40">
          <cell r="C40" t="str">
            <v>Assist. mise en place activ. partielle</v>
          </cell>
          <cell r="D40">
            <v>40</v>
          </cell>
          <cell r="E40">
            <v>40</v>
          </cell>
          <cell r="F40">
            <v>40</v>
          </cell>
        </row>
        <row r="41">
          <cell r="C41" t="str">
            <v>Assist. état mensuel activ. partielle</v>
          </cell>
          <cell r="D41">
            <v>35</v>
          </cell>
          <cell r="E41">
            <v>35</v>
          </cell>
          <cell r="F41">
            <v>35</v>
          </cell>
        </row>
        <row r="42">
          <cell r="C42" t="str">
            <v>Assist. contrôle URSSAF</v>
          </cell>
          <cell r="D42"/>
          <cell r="E42">
            <v>0</v>
          </cell>
          <cell r="F42">
            <v>0</v>
          </cell>
        </row>
        <row r="43">
          <cell r="C43" t="str">
            <v>Audit social complet</v>
          </cell>
          <cell r="D43"/>
          <cell r="E43">
            <v>0</v>
          </cell>
          <cell r="F43">
            <v>0</v>
          </cell>
        </row>
        <row r="44">
          <cell r="C44" t="str">
            <v>Assist. réalisation paye sur site</v>
          </cell>
          <cell r="D44"/>
          <cell r="E44">
            <v>0</v>
          </cell>
          <cell r="F44">
            <v>0</v>
          </cell>
        </row>
        <row r="45">
          <cell r="C45" t="str">
            <v>Mise en conformité décision unilatérale</v>
          </cell>
          <cell r="D45"/>
          <cell r="E45">
            <v>0</v>
          </cell>
          <cell r="F45">
            <v>0</v>
          </cell>
        </row>
        <row r="46">
          <cell r="C46" t="str">
            <v>Mise en conformité par référendum</v>
          </cell>
          <cell r="D46"/>
          <cell r="E46">
            <v>0</v>
          </cell>
          <cell r="F46">
            <v>0</v>
          </cell>
        </row>
        <row r="47">
          <cell r="C47" t="str">
            <v>Dénonciation usage</v>
          </cell>
          <cell r="D47"/>
          <cell r="E47">
            <v>0</v>
          </cell>
          <cell r="F47">
            <v>0</v>
          </cell>
        </row>
        <row r="48">
          <cell r="C48" t="str">
            <v>Mise en place accord d'entreprise</v>
          </cell>
          <cell r="D48"/>
          <cell r="E48">
            <v>0</v>
          </cell>
          <cell r="F48">
            <v>0</v>
          </cell>
        </row>
        <row r="49">
          <cell r="C49" t="str">
            <v>Accord d'intéressement</v>
          </cell>
          <cell r="D49"/>
          <cell r="E49">
            <v>0</v>
          </cell>
          <cell r="F49">
            <v>0</v>
          </cell>
        </row>
        <row r="50">
          <cell r="C50" t="str">
            <v>Accord de participation</v>
          </cell>
          <cell r="D50"/>
          <cell r="E50">
            <v>0</v>
          </cell>
          <cell r="F50">
            <v>0</v>
          </cell>
        </row>
        <row r="51">
          <cell r="C51" t="str">
            <v>Règlement intérieur</v>
          </cell>
          <cell r="D51"/>
          <cell r="E51">
            <v>0</v>
          </cell>
          <cell r="F51">
            <v>0</v>
          </cell>
        </row>
        <row r="52">
          <cell r="C52" t="str">
            <v>Assistance rédaction note de service</v>
          </cell>
          <cell r="D52"/>
          <cell r="E52">
            <v>0</v>
          </cell>
          <cell r="F52">
            <v>0</v>
          </cell>
        </row>
        <row r="53">
          <cell r="C53" t="str">
            <v>Elections des représentants du pers.</v>
          </cell>
          <cell r="D53"/>
          <cell r="E53">
            <v>0</v>
          </cell>
          <cell r="F53">
            <v>0</v>
          </cell>
        </row>
        <row r="54">
          <cell r="C54" t="str">
            <v>Affiches obligatoires</v>
          </cell>
          <cell r="D54">
            <v>185</v>
          </cell>
          <cell r="E54">
            <v>185</v>
          </cell>
          <cell r="F54">
            <v>185</v>
          </cell>
        </row>
        <row r="55">
          <cell r="C55" t="str">
            <v>Document unique risque professionnels</v>
          </cell>
          <cell r="D55"/>
          <cell r="E55">
            <v>0</v>
          </cell>
          <cell r="F55">
            <v>0</v>
          </cell>
        </row>
      </sheetData>
      <sheetData sheetId="1"/>
      <sheetData sheetId="2"/>
      <sheetData sheetId="3">
        <row r="17">
          <cell r="D17">
            <v>193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4</v>
          </cell>
          <cell r="O51">
            <v>180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4</v>
          </cell>
          <cell r="R52">
            <v>60</v>
          </cell>
          <cell r="S52">
            <v>4</v>
          </cell>
          <cell r="U52">
            <v>60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4">
        <row r="17">
          <cell r="D17">
            <v>134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5">
        <row r="17">
          <cell r="D17">
            <v>124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6">
        <row r="17">
          <cell r="D17">
            <v>200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7">
        <row r="17">
          <cell r="D17">
            <v>2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8">
        <row r="17">
          <cell r="D17">
            <v>0</v>
          </cell>
        </row>
        <row r="44">
          <cell r="G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M44">
            <v>0</v>
          </cell>
        </row>
        <row r="45">
          <cell r="G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  <cell r="R45">
            <v>0</v>
          </cell>
          <cell r="S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  <cell r="AM45">
            <v>0</v>
          </cell>
        </row>
        <row r="46">
          <cell r="G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G46">
            <v>0</v>
          </cell>
          <cell r="AH46">
            <v>0</v>
          </cell>
          <cell r="AJ46">
            <v>0</v>
          </cell>
          <cell r="AK46">
            <v>0</v>
          </cell>
          <cell r="AM46">
            <v>0</v>
          </cell>
        </row>
        <row r="47">
          <cell r="G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D47">
            <v>0</v>
          </cell>
          <cell r="AE47">
            <v>0</v>
          </cell>
          <cell r="AG47">
            <v>0</v>
          </cell>
          <cell r="AH47">
            <v>0</v>
          </cell>
          <cell r="AJ47">
            <v>0</v>
          </cell>
          <cell r="AK47">
            <v>0</v>
          </cell>
          <cell r="AM47">
            <v>0</v>
          </cell>
        </row>
        <row r="48">
          <cell r="G48">
            <v>0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R48">
            <v>0</v>
          </cell>
          <cell r="S48">
            <v>0</v>
          </cell>
          <cell r="U48">
            <v>0</v>
          </cell>
          <cell r="V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D48">
            <v>0</v>
          </cell>
          <cell r="AE48">
            <v>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M48">
            <v>0</v>
          </cell>
        </row>
        <row r="49">
          <cell r="G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D49">
            <v>0</v>
          </cell>
          <cell r="AE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M49">
            <v>0</v>
          </cell>
        </row>
        <row r="50">
          <cell r="G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  <cell r="AM50">
            <v>0</v>
          </cell>
        </row>
        <row r="51">
          <cell r="G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  <cell r="AM51">
            <v>0</v>
          </cell>
        </row>
        <row r="52">
          <cell r="G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  <cell r="AM52">
            <v>0</v>
          </cell>
        </row>
        <row r="53">
          <cell r="G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  <cell r="AM53">
            <v>0</v>
          </cell>
        </row>
        <row r="54">
          <cell r="G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  <cell r="AM54">
            <v>0</v>
          </cell>
        </row>
        <row r="55">
          <cell r="G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>
            <v>0</v>
          </cell>
          <cell r="R55">
            <v>0</v>
          </cell>
          <cell r="S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  <cell r="AM55">
            <v>0</v>
          </cell>
        </row>
        <row r="56"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U56">
            <v>0</v>
          </cell>
          <cell r="V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  <cell r="AM56">
            <v>0</v>
          </cell>
        </row>
        <row r="57">
          <cell r="G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M57">
            <v>0</v>
          </cell>
        </row>
        <row r="58">
          <cell r="G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D58">
            <v>0</v>
          </cell>
          <cell r="AE58">
            <v>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M58">
            <v>0</v>
          </cell>
        </row>
        <row r="59">
          <cell r="G59">
            <v>0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M59">
            <v>0</v>
          </cell>
        </row>
        <row r="60"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  <cell r="AM60">
            <v>0</v>
          </cell>
        </row>
        <row r="61">
          <cell r="G61">
            <v>0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D61">
            <v>0</v>
          </cell>
          <cell r="AE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M61">
            <v>0</v>
          </cell>
        </row>
        <row r="62"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U62">
            <v>0</v>
          </cell>
          <cell r="V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D62">
            <v>0</v>
          </cell>
          <cell r="AE62">
            <v>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M62">
            <v>0</v>
          </cell>
        </row>
        <row r="63"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U63">
            <v>0</v>
          </cell>
          <cell r="V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D63">
            <v>0</v>
          </cell>
          <cell r="AE63">
            <v>0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M63">
            <v>0</v>
          </cell>
        </row>
        <row r="64"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U64">
            <v>0</v>
          </cell>
          <cell r="V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D64">
            <v>0</v>
          </cell>
          <cell r="AE64">
            <v>0</v>
          </cell>
          <cell r="AG64">
            <v>0</v>
          </cell>
          <cell r="AH64">
            <v>0</v>
          </cell>
          <cell r="AJ64">
            <v>0</v>
          </cell>
          <cell r="AK64">
            <v>0</v>
          </cell>
          <cell r="AM64">
            <v>0</v>
          </cell>
        </row>
        <row r="65">
          <cell r="G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U65">
            <v>0</v>
          </cell>
          <cell r="V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M65">
            <v>0</v>
          </cell>
        </row>
        <row r="66">
          <cell r="G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D66">
            <v>0</v>
          </cell>
          <cell r="AE66">
            <v>0</v>
          </cell>
          <cell r="AG66">
            <v>0</v>
          </cell>
          <cell r="AH66">
            <v>0</v>
          </cell>
          <cell r="AJ66">
            <v>0</v>
          </cell>
          <cell r="AK66">
            <v>0</v>
          </cell>
          <cell r="AM66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11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17.bin"/><Relationship Id="rId10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16.bin"/><Relationship Id="rId9" Type="http://schemas.openxmlformats.org/officeDocument/2006/relationships/printerSettings" Target="../printerSettings/printerSettings2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1.bin"/><Relationship Id="rId3" Type="http://schemas.openxmlformats.org/officeDocument/2006/relationships/printerSettings" Target="../printerSettings/printerSettings26.bin"/><Relationship Id="rId7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Relationship Id="rId6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34.bin"/><Relationship Id="rId5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27.bin"/><Relationship Id="rId9" Type="http://schemas.openxmlformats.org/officeDocument/2006/relationships/printerSettings" Target="../printerSettings/printerSettings3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2.bin"/><Relationship Id="rId3" Type="http://schemas.openxmlformats.org/officeDocument/2006/relationships/printerSettings" Target="../printerSettings/printerSettings37.bin"/><Relationship Id="rId7" Type="http://schemas.openxmlformats.org/officeDocument/2006/relationships/printerSettings" Target="../printerSettings/printerSettings41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6" Type="http://schemas.openxmlformats.org/officeDocument/2006/relationships/printerSettings" Target="../printerSettings/printerSettings40.bin"/><Relationship Id="rId11" Type="http://schemas.openxmlformats.org/officeDocument/2006/relationships/printerSettings" Target="../printerSettings/printerSettings45.bin"/><Relationship Id="rId5" Type="http://schemas.openxmlformats.org/officeDocument/2006/relationships/printerSettings" Target="../printerSettings/printerSettings39.bin"/><Relationship Id="rId10" Type="http://schemas.openxmlformats.org/officeDocument/2006/relationships/printerSettings" Target="../printerSettings/printerSettings44.bin"/><Relationship Id="rId4" Type="http://schemas.openxmlformats.org/officeDocument/2006/relationships/printerSettings" Target="../printerSettings/printerSettings38.bin"/><Relationship Id="rId9" Type="http://schemas.openxmlformats.org/officeDocument/2006/relationships/printerSettings" Target="../printerSettings/printerSettings4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6" Type="http://schemas.openxmlformats.org/officeDocument/2006/relationships/printerSettings" Target="../printerSettings/printerSettings51.bin"/><Relationship Id="rId11" Type="http://schemas.openxmlformats.org/officeDocument/2006/relationships/printerSettings" Target="../printerSettings/printerSettings56.bin"/><Relationship Id="rId5" Type="http://schemas.openxmlformats.org/officeDocument/2006/relationships/printerSettings" Target="../printerSettings/printerSettings50.bin"/><Relationship Id="rId10" Type="http://schemas.openxmlformats.org/officeDocument/2006/relationships/printerSettings" Target="../printerSettings/printerSettings55.bin"/><Relationship Id="rId4" Type="http://schemas.openxmlformats.org/officeDocument/2006/relationships/printerSettings" Target="../printerSettings/printerSettings49.bin"/><Relationship Id="rId9" Type="http://schemas.openxmlformats.org/officeDocument/2006/relationships/printerSettings" Target="../printerSettings/printerSettings5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11" Type="http://schemas.openxmlformats.org/officeDocument/2006/relationships/printerSettings" Target="../printerSettings/printerSettings67.bin"/><Relationship Id="rId5" Type="http://schemas.openxmlformats.org/officeDocument/2006/relationships/printerSettings" Target="../printerSettings/printerSettings61.bin"/><Relationship Id="rId10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0.bin"/><Relationship Id="rId9" Type="http://schemas.openxmlformats.org/officeDocument/2006/relationships/printerSettings" Target="../printerSettings/printerSettings6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5.bin"/><Relationship Id="rId3" Type="http://schemas.openxmlformats.org/officeDocument/2006/relationships/printerSettings" Target="../printerSettings/printerSettings70.bin"/><Relationship Id="rId7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69.bin"/><Relationship Id="rId1" Type="http://schemas.openxmlformats.org/officeDocument/2006/relationships/printerSettings" Target="../printerSettings/printerSettings68.bin"/><Relationship Id="rId6" Type="http://schemas.openxmlformats.org/officeDocument/2006/relationships/printerSettings" Target="../printerSettings/printerSettings73.bin"/><Relationship Id="rId11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2.bin"/><Relationship Id="rId10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1.bin"/><Relationship Id="rId9" Type="http://schemas.openxmlformats.org/officeDocument/2006/relationships/printerSettings" Target="../printerSettings/printerSettings7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93"/>
  <sheetViews>
    <sheetView workbookViewId="0">
      <selection activeCell="D6" sqref="D6:F6"/>
    </sheetView>
  </sheetViews>
  <sheetFormatPr baseColWidth="10" defaultRowHeight="15" x14ac:dyDescent="0.25"/>
  <cols>
    <col min="1" max="1" width="3.28515625" style="1" customWidth="1"/>
    <col min="2" max="2" width="17" style="1" customWidth="1"/>
    <col min="3" max="3" width="36.7109375" style="1" bestFit="1" customWidth="1"/>
    <col min="4" max="7" width="11.42578125" style="1"/>
    <col min="8" max="8" width="20.7109375" style="1" customWidth="1"/>
    <col min="9" max="9" width="11.42578125" style="1" customWidth="1"/>
    <col min="10" max="10" width="26.85546875" style="1" customWidth="1"/>
    <col min="11" max="11" width="9.28515625" style="1" customWidth="1"/>
    <col min="12" max="16384" width="11.42578125" style="1"/>
  </cols>
  <sheetData>
    <row r="3" spans="2:11" x14ac:dyDescent="0.25">
      <c r="B3" s="2" t="s">
        <v>20</v>
      </c>
      <c r="C3" s="3">
        <v>2018</v>
      </c>
    </row>
    <row r="4" spans="2:11" x14ac:dyDescent="0.25">
      <c r="B4" s="2" t="s">
        <v>94</v>
      </c>
      <c r="C4" s="4"/>
    </row>
    <row r="5" spans="2:11" ht="15.75" thickBot="1" x14ac:dyDescent="0.3"/>
    <row r="6" spans="2:11" ht="17.25" thickTop="1" thickBot="1" x14ac:dyDescent="0.3">
      <c r="B6" s="208" t="str">
        <f>"Tarifs "&amp;C3</f>
        <v>Tarifs 2018</v>
      </c>
      <c r="C6" s="209"/>
      <c r="D6" s="209"/>
      <c r="E6" s="209"/>
      <c r="F6" s="210"/>
    </row>
    <row r="7" spans="2:11" ht="31.5" thickTop="1" thickBot="1" x14ac:dyDescent="0.3">
      <c r="B7" s="8" t="s">
        <v>16</v>
      </c>
      <c r="C7" s="9" t="s">
        <v>34</v>
      </c>
      <c r="D7" s="7" t="s">
        <v>13</v>
      </c>
      <c r="E7" s="5" t="s">
        <v>14</v>
      </c>
      <c r="F7" s="6" t="s">
        <v>15</v>
      </c>
      <c r="H7" s="150" t="s">
        <v>81</v>
      </c>
      <c r="J7" s="150" t="s">
        <v>103</v>
      </c>
      <c r="K7" s="150" t="s">
        <v>104</v>
      </c>
    </row>
    <row r="8" spans="2:11" ht="15.75" thickTop="1" x14ac:dyDescent="0.25">
      <c r="B8" s="199" t="s">
        <v>91</v>
      </c>
      <c r="C8" s="26" t="s">
        <v>22</v>
      </c>
      <c r="D8" s="113">
        <v>21.5</v>
      </c>
      <c r="E8" s="114">
        <v>18.5</v>
      </c>
      <c r="F8" s="115">
        <v>15.5</v>
      </c>
      <c r="H8" s="151" t="s">
        <v>83</v>
      </c>
      <c r="J8" s="151" t="s">
        <v>95</v>
      </c>
      <c r="K8" s="177"/>
    </row>
    <row r="9" spans="2:11" x14ac:dyDescent="0.25">
      <c r="B9" s="199"/>
      <c r="C9" s="26" t="s">
        <v>89</v>
      </c>
      <c r="D9" s="113">
        <f>D8/2</f>
        <v>10.75</v>
      </c>
      <c r="E9" s="114">
        <f t="shared" ref="E9:F9" si="0">E8/2</f>
        <v>9.25</v>
      </c>
      <c r="F9" s="115">
        <f t="shared" si="0"/>
        <v>7.75</v>
      </c>
      <c r="H9" s="151" t="s">
        <v>115</v>
      </c>
      <c r="J9" s="151" t="s">
        <v>101</v>
      </c>
      <c r="K9" s="178"/>
    </row>
    <row r="10" spans="2:11" x14ac:dyDescent="0.25">
      <c r="B10" s="200"/>
      <c r="C10" s="27" t="s">
        <v>21</v>
      </c>
      <c r="D10" s="116">
        <v>80</v>
      </c>
      <c r="E10" s="117">
        <v>100</v>
      </c>
      <c r="F10" s="118">
        <v>150</v>
      </c>
      <c r="H10" s="151" t="s">
        <v>84</v>
      </c>
      <c r="J10" s="151" t="s">
        <v>100</v>
      </c>
      <c r="K10" s="179"/>
    </row>
    <row r="11" spans="2:11" ht="15.75" thickBot="1" x14ac:dyDescent="0.3">
      <c r="B11" s="200"/>
      <c r="C11" s="27" t="s">
        <v>23</v>
      </c>
      <c r="D11" s="116">
        <v>90</v>
      </c>
      <c r="E11" s="117">
        <v>90</v>
      </c>
      <c r="F11" s="118">
        <v>90</v>
      </c>
      <c r="H11" s="152" t="s">
        <v>85</v>
      </c>
      <c r="J11" s="151" t="s">
        <v>99</v>
      </c>
      <c r="K11" s="180"/>
    </row>
    <row r="12" spans="2:11" ht="16.5" thickTop="1" thickBot="1" x14ac:dyDescent="0.3">
      <c r="B12" s="201"/>
      <c r="C12" s="28" t="s">
        <v>24</v>
      </c>
      <c r="D12" s="119">
        <v>130</v>
      </c>
      <c r="E12" s="120">
        <v>200</v>
      </c>
      <c r="F12" s="121">
        <v>300</v>
      </c>
      <c r="H12" s="187" t="s">
        <v>116</v>
      </c>
      <c r="J12" s="151" t="s">
        <v>102</v>
      </c>
      <c r="K12" s="181"/>
    </row>
    <row r="13" spans="2:11" ht="15.75" thickTop="1" x14ac:dyDescent="0.25">
      <c r="B13" s="202" t="s">
        <v>92</v>
      </c>
      <c r="C13" s="10" t="s">
        <v>113</v>
      </c>
      <c r="D13" s="113">
        <v>0</v>
      </c>
      <c r="E13" s="114">
        <f t="shared" ref="E13" si="1">D13</f>
        <v>0</v>
      </c>
      <c r="F13" s="115">
        <f t="shared" ref="F13" si="2">E13</f>
        <v>0</v>
      </c>
      <c r="J13" s="151" t="s">
        <v>82</v>
      </c>
      <c r="K13" s="182"/>
    </row>
    <row r="14" spans="2:11" x14ac:dyDescent="0.25">
      <c r="B14" s="202"/>
      <c r="C14" s="10" t="s">
        <v>25</v>
      </c>
      <c r="D14" s="113">
        <v>20</v>
      </c>
      <c r="E14" s="114">
        <f>D14</f>
        <v>20</v>
      </c>
      <c r="F14" s="115">
        <f t="shared" ref="F14" si="3">E14</f>
        <v>20</v>
      </c>
      <c r="J14" s="151" t="s">
        <v>96</v>
      </c>
      <c r="K14" s="183"/>
    </row>
    <row r="15" spans="2:11" x14ac:dyDescent="0.25">
      <c r="B15" s="203"/>
      <c r="C15" s="11" t="s">
        <v>26</v>
      </c>
      <c r="D15" s="116">
        <v>10</v>
      </c>
      <c r="E15" s="117">
        <f t="shared" ref="E15" si="4">D15</f>
        <v>10</v>
      </c>
      <c r="F15" s="118">
        <f t="shared" ref="F15:F55" si="5">E15</f>
        <v>10</v>
      </c>
      <c r="J15" s="151" t="s">
        <v>98</v>
      </c>
      <c r="K15" s="184"/>
    </row>
    <row r="16" spans="2:11" ht="15.75" thickBot="1" x14ac:dyDescent="0.3">
      <c r="B16" s="203"/>
      <c r="C16" s="11" t="s">
        <v>78</v>
      </c>
      <c r="D16" s="116">
        <v>45</v>
      </c>
      <c r="E16" s="117">
        <f t="shared" ref="E16" si="6">D16</f>
        <v>45</v>
      </c>
      <c r="F16" s="118">
        <f t="shared" si="5"/>
        <v>45</v>
      </c>
      <c r="J16" s="152" t="s">
        <v>97</v>
      </c>
      <c r="K16" s="185"/>
    </row>
    <row r="17" spans="2:11" ht="16.5" thickTop="1" thickBot="1" x14ac:dyDescent="0.3">
      <c r="B17" s="203"/>
      <c r="C17" s="11" t="s">
        <v>27</v>
      </c>
      <c r="D17" s="116">
        <v>90</v>
      </c>
      <c r="E17" s="117">
        <f t="shared" ref="E17" si="7">D17</f>
        <v>90</v>
      </c>
      <c r="F17" s="118">
        <f t="shared" si="5"/>
        <v>90</v>
      </c>
      <c r="J17" s="152" t="s">
        <v>117</v>
      </c>
      <c r="K17" s="188"/>
    </row>
    <row r="18" spans="2:11" ht="15.75" thickTop="1" x14ac:dyDescent="0.25">
      <c r="B18" s="203"/>
      <c r="C18" s="11" t="s">
        <v>28</v>
      </c>
      <c r="D18" s="116">
        <v>20</v>
      </c>
      <c r="E18" s="117">
        <f t="shared" ref="E18" si="8">D18</f>
        <v>20</v>
      </c>
      <c r="F18" s="118">
        <f t="shared" si="5"/>
        <v>20</v>
      </c>
    </row>
    <row r="19" spans="2:11" x14ac:dyDescent="0.25">
      <c r="B19" s="203"/>
      <c r="C19" s="11" t="s">
        <v>29</v>
      </c>
      <c r="D19" s="116">
        <v>0</v>
      </c>
      <c r="E19" s="117">
        <f t="shared" ref="E19" si="9">D19</f>
        <v>0</v>
      </c>
      <c r="F19" s="118">
        <f t="shared" si="5"/>
        <v>0</v>
      </c>
    </row>
    <row r="20" spans="2:11" x14ac:dyDescent="0.25">
      <c r="B20" s="203"/>
      <c r="C20" s="11" t="s">
        <v>30</v>
      </c>
      <c r="D20" s="116">
        <v>45</v>
      </c>
      <c r="E20" s="117">
        <f t="shared" ref="E20" si="10">D20</f>
        <v>45</v>
      </c>
      <c r="F20" s="118">
        <f t="shared" si="5"/>
        <v>45</v>
      </c>
    </row>
    <row r="21" spans="2:11" x14ac:dyDescent="0.25">
      <c r="B21" s="203"/>
      <c r="C21" s="11" t="s">
        <v>31</v>
      </c>
      <c r="D21" s="116">
        <v>30</v>
      </c>
      <c r="E21" s="117">
        <f t="shared" ref="E21" si="11">D21</f>
        <v>30</v>
      </c>
      <c r="F21" s="118">
        <f t="shared" si="5"/>
        <v>30</v>
      </c>
    </row>
    <row r="22" spans="2:11" x14ac:dyDescent="0.25">
      <c r="B22" s="203"/>
      <c r="C22" s="11" t="s">
        <v>32</v>
      </c>
      <c r="D22" s="116">
        <v>30</v>
      </c>
      <c r="E22" s="117">
        <f t="shared" ref="E22" si="12">D22</f>
        <v>30</v>
      </c>
      <c r="F22" s="118">
        <f t="shared" si="5"/>
        <v>30</v>
      </c>
    </row>
    <row r="23" spans="2:11" x14ac:dyDescent="0.25">
      <c r="B23" s="203"/>
      <c r="C23" s="12" t="s">
        <v>33</v>
      </c>
      <c r="D23" s="122">
        <v>22</v>
      </c>
      <c r="E23" s="123">
        <f t="shared" ref="E23" si="13">D23</f>
        <v>22</v>
      </c>
      <c r="F23" s="124">
        <f t="shared" si="5"/>
        <v>22</v>
      </c>
    </row>
    <row r="24" spans="2:11" x14ac:dyDescent="0.25">
      <c r="B24" s="203"/>
      <c r="C24" s="10" t="s">
        <v>35</v>
      </c>
      <c r="D24" s="113">
        <v>30</v>
      </c>
      <c r="E24" s="114">
        <f t="shared" ref="E24" si="14">D24</f>
        <v>30</v>
      </c>
      <c r="F24" s="115">
        <f t="shared" si="5"/>
        <v>30</v>
      </c>
    </row>
    <row r="25" spans="2:11" x14ac:dyDescent="0.25">
      <c r="B25" s="203"/>
      <c r="C25" s="12" t="s">
        <v>36</v>
      </c>
      <c r="D25" s="122">
        <v>7</v>
      </c>
      <c r="E25" s="123">
        <f t="shared" ref="E25" si="15">D25</f>
        <v>7</v>
      </c>
      <c r="F25" s="124">
        <f t="shared" si="5"/>
        <v>7</v>
      </c>
    </row>
    <row r="26" spans="2:11" x14ac:dyDescent="0.25">
      <c r="B26" s="203"/>
      <c r="C26" s="10" t="s">
        <v>37</v>
      </c>
      <c r="D26" s="113">
        <v>20</v>
      </c>
      <c r="E26" s="114">
        <f t="shared" ref="E26" si="16">D26</f>
        <v>20</v>
      </c>
      <c r="F26" s="115">
        <f t="shared" si="5"/>
        <v>20</v>
      </c>
    </row>
    <row r="27" spans="2:11" x14ac:dyDescent="0.25">
      <c r="B27" s="203"/>
      <c r="C27" s="11" t="s">
        <v>43</v>
      </c>
      <c r="D27" s="116">
        <v>20</v>
      </c>
      <c r="E27" s="117">
        <f t="shared" ref="E27" si="17">D27</f>
        <v>20</v>
      </c>
      <c r="F27" s="118">
        <f t="shared" si="5"/>
        <v>20</v>
      </c>
    </row>
    <row r="28" spans="2:11" x14ac:dyDescent="0.25">
      <c r="B28" s="203"/>
      <c r="C28" s="12" t="s">
        <v>42</v>
      </c>
      <c r="D28" s="122">
        <v>20</v>
      </c>
      <c r="E28" s="123">
        <f t="shared" ref="E28" si="18">D28</f>
        <v>20</v>
      </c>
      <c r="F28" s="124">
        <f t="shared" si="5"/>
        <v>20</v>
      </c>
    </row>
    <row r="29" spans="2:11" x14ac:dyDescent="0.25">
      <c r="B29" s="203"/>
      <c r="C29" s="10" t="s">
        <v>38</v>
      </c>
      <c r="D29" s="113">
        <v>15</v>
      </c>
      <c r="E29" s="114">
        <f t="shared" ref="E29" si="19">D29</f>
        <v>15</v>
      </c>
      <c r="F29" s="115">
        <f t="shared" si="5"/>
        <v>15</v>
      </c>
    </row>
    <row r="30" spans="2:11" x14ac:dyDescent="0.25">
      <c r="B30" s="203"/>
      <c r="C30" s="11" t="s">
        <v>39</v>
      </c>
      <c r="D30" s="116">
        <v>25</v>
      </c>
      <c r="E30" s="117">
        <f t="shared" ref="E30" si="20">D30</f>
        <v>25</v>
      </c>
      <c r="F30" s="118">
        <f t="shared" si="5"/>
        <v>25</v>
      </c>
    </row>
    <row r="31" spans="2:11" x14ac:dyDescent="0.25">
      <c r="B31" s="203"/>
      <c r="C31" s="11" t="s">
        <v>40</v>
      </c>
      <c r="D31" s="116">
        <v>40</v>
      </c>
      <c r="E31" s="117">
        <f t="shared" ref="E31" si="21">D31</f>
        <v>40</v>
      </c>
      <c r="F31" s="118">
        <f t="shared" si="5"/>
        <v>40</v>
      </c>
    </row>
    <row r="32" spans="2:11" ht="15.75" thickBot="1" x14ac:dyDescent="0.3">
      <c r="B32" s="204"/>
      <c r="C32" s="13" t="s">
        <v>41</v>
      </c>
      <c r="D32" s="119">
        <v>15</v>
      </c>
      <c r="E32" s="120">
        <f t="shared" ref="E32" si="22">D32</f>
        <v>15</v>
      </c>
      <c r="F32" s="121">
        <f t="shared" si="5"/>
        <v>15</v>
      </c>
    </row>
    <row r="33" spans="2:6" ht="15.75" hidden="1" thickTop="1" x14ac:dyDescent="0.25">
      <c r="B33" s="205" t="s">
        <v>67</v>
      </c>
      <c r="C33" s="125" t="s">
        <v>44</v>
      </c>
      <c r="D33" s="126">
        <v>650</v>
      </c>
      <c r="E33" s="127">
        <f t="shared" ref="E33" si="23">D33</f>
        <v>650</v>
      </c>
      <c r="F33" s="128">
        <f t="shared" si="5"/>
        <v>650</v>
      </c>
    </row>
    <row r="34" spans="2:6" hidden="1" x14ac:dyDescent="0.25">
      <c r="B34" s="206"/>
      <c r="C34" s="129" t="s">
        <v>45</v>
      </c>
      <c r="D34" s="130"/>
      <c r="E34" s="131">
        <f t="shared" ref="E34" si="24">D34</f>
        <v>0</v>
      </c>
      <c r="F34" s="132">
        <f t="shared" si="5"/>
        <v>0</v>
      </c>
    </row>
    <row r="35" spans="2:6" hidden="1" x14ac:dyDescent="0.25">
      <c r="B35" s="206"/>
      <c r="C35" s="129" t="s">
        <v>46</v>
      </c>
      <c r="D35" s="130">
        <v>650</v>
      </c>
      <c r="E35" s="131">
        <f t="shared" ref="E35" si="25">D35</f>
        <v>650</v>
      </c>
      <c r="F35" s="132">
        <f t="shared" si="5"/>
        <v>650</v>
      </c>
    </row>
    <row r="36" spans="2:6" hidden="1" x14ac:dyDescent="0.25">
      <c r="B36" s="206"/>
      <c r="C36" s="129" t="s">
        <v>47</v>
      </c>
      <c r="D36" s="130">
        <v>550</v>
      </c>
      <c r="E36" s="131">
        <f t="shared" ref="E36" si="26">D36</f>
        <v>550</v>
      </c>
      <c r="F36" s="132">
        <f t="shared" si="5"/>
        <v>550</v>
      </c>
    </row>
    <row r="37" spans="2:6" hidden="1" x14ac:dyDescent="0.25">
      <c r="B37" s="206"/>
      <c r="C37" s="129" t="s">
        <v>48</v>
      </c>
      <c r="D37" s="130">
        <v>250</v>
      </c>
      <c r="E37" s="131">
        <f t="shared" ref="E37" si="27">D37</f>
        <v>250</v>
      </c>
      <c r="F37" s="132">
        <f t="shared" si="5"/>
        <v>250</v>
      </c>
    </row>
    <row r="38" spans="2:6" hidden="1" x14ac:dyDescent="0.25">
      <c r="B38" s="206"/>
      <c r="C38" s="129" t="s">
        <v>49</v>
      </c>
      <c r="D38" s="130">
        <v>450</v>
      </c>
      <c r="E38" s="131">
        <f t="shared" ref="E38" si="28">D38</f>
        <v>450</v>
      </c>
      <c r="F38" s="132">
        <f t="shared" si="5"/>
        <v>450</v>
      </c>
    </row>
    <row r="39" spans="2:6" hidden="1" x14ac:dyDescent="0.25">
      <c r="B39" s="206"/>
      <c r="C39" s="129" t="s">
        <v>50</v>
      </c>
      <c r="D39" s="130">
        <v>250</v>
      </c>
      <c r="E39" s="131">
        <f t="shared" ref="E39" si="29">D39</f>
        <v>250</v>
      </c>
      <c r="F39" s="132">
        <f t="shared" si="5"/>
        <v>250</v>
      </c>
    </row>
    <row r="40" spans="2:6" hidden="1" x14ac:dyDescent="0.25">
      <c r="B40" s="206"/>
      <c r="C40" s="129" t="s">
        <v>51</v>
      </c>
      <c r="D40" s="130">
        <v>40</v>
      </c>
      <c r="E40" s="131">
        <f t="shared" ref="E40" si="30">D40</f>
        <v>40</v>
      </c>
      <c r="F40" s="132">
        <f t="shared" si="5"/>
        <v>40</v>
      </c>
    </row>
    <row r="41" spans="2:6" hidden="1" x14ac:dyDescent="0.25">
      <c r="B41" s="206"/>
      <c r="C41" s="129" t="s">
        <v>52</v>
      </c>
      <c r="D41" s="130">
        <v>35</v>
      </c>
      <c r="E41" s="131">
        <f t="shared" ref="E41" si="31">D41</f>
        <v>35</v>
      </c>
      <c r="F41" s="132">
        <f t="shared" si="5"/>
        <v>35</v>
      </c>
    </row>
    <row r="42" spans="2:6" hidden="1" x14ac:dyDescent="0.25">
      <c r="B42" s="206"/>
      <c r="C42" s="129" t="s">
        <v>54</v>
      </c>
      <c r="D42" s="130"/>
      <c r="E42" s="131">
        <f t="shared" ref="E42" si="32">D42</f>
        <v>0</v>
      </c>
      <c r="F42" s="132">
        <f t="shared" si="5"/>
        <v>0</v>
      </c>
    </row>
    <row r="43" spans="2:6" hidden="1" x14ac:dyDescent="0.25">
      <c r="B43" s="206"/>
      <c r="C43" s="129" t="s">
        <v>53</v>
      </c>
      <c r="D43" s="130"/>
      <c r="E43" s="131">
        <f t="shared" ref="E43" si="33">D43</f>
        <v>0</v>
      </c>
      <c r="F43" s="132">
        <f t="shared" si="5"/>
        <v>0</v>
      </c>
    </row>
    <row r="44" spans="2:6" hidden="1" x14ac:dyDescent="0.25">
      <c r="B44" s="206"/>
      <c r="C44" s="129" t="s">
        <v>55</v>
      </c>
      <c r="D44" s="130"/>
      <c r="E44" s="131">
        <f t="shared" ref="E44" si="34">D44</f>
        <v>0</v>
      </c>
      <c r="F44" s="132">
        <f t="shared" si="5"/>
        <v>0</v>
      </c>
    </row>
    <row r="45" spans="2:6" hidden="1" x14ac:dyDescent="0.25">
      <c r="B45" s="206"/>
      <c r="C45" s="129" t="s">
        <v>56</v>
      </c>
      <c r="D45" s="130"/>
      <c r="E45" s="131">
        <f t="shared" ref="E45" si="35">D45</f>
        <v>0</v>
      </c>
      <c r="F45" s="132">
        <f t="shared" si="5"/>
        <v>0</v>
      </c>
    </row>
    <row r="46" spans="2:6" hidden="1" x14ac:dyDescent="0.25">
      <c r="B46" s="206"/>
      <c r="C46" s="129" t="s">
        <v>57</v>
      </c>
      <c r="D46" s="130"/>
      <c r="E46" s="131">
        <f t="shared" ref="E46" si="36">D46</f>
        <v>0</v>
      </c>
      <c r="F46" s="132">
        <f t="shared" si="5"/>
        <v>0</v>
      </c>
    </row>
    <row r="47" spans="2:6" hidden="1" x14ac:dyDescent="0.25">
      <c r="B47" s="206"/>
      <c r="C47" s="129" t="s">
        <v>58</v>
      </c>
      <c r="D47" s="130"/>
      <c r="E47" s="131">
        <f t="shared" ref="E47" si="37">D47</f>
        <v>0</v>
      </c>
      <c r="F47" s="132">
        <f t="shared" si="5"/>
        <v>0</v>
      </c>
    </row>
    <row r="48" spans="2:6" hidden="1" x14ac:dyDescent="0.25">
      <c r="B48" s="206"/>
      <c r="C48" s="129" t="s">
        <v>59</v>
      </c>
      <c r="D48" s="130"/>
      <c r="E48" s="131">
        <f t="shared" ref="E48" si="38">D48</f>
        <v>0</v>
      </c>
      <c r="F48" s="132">
        <f t="shared" si="5"/>
        <v>0</v>
      </c>
    </row>
    <row r="49" spans="2:6" hidden="1" x14ac:dyDescent="0.25">
      <c r="B49" s="206"/>
      <c r="C49" s="129" t="s">
        <v>60</v>
      </c>
      <c r="D49" s="130"/>
      <c r="E49" s="131">
        <f t="shared" ref="E49" si="39">D49</f>
        <v>0</v>
      </c>
      <c r="F49" s="132">
        <f t="shared" si="5"/>
        <v>0</v>
      </c>
    </row>
    <row r="50" spans="2:6" hidden="1" x14ac:dyDescent="0.25">
      <c r="B50" s="206"/>
      <c r="C50" s="129" t="s">
        <v>61</v>
      </c>
      <c r="D50" s="130"/>
      <c r="E50" s="131">
        <f t="shared" ref="E50" si="40">D50</f>
        <v>0</v>
      </c>
      <c r="F50" s="132">
        <f t="shared" si="5"/>
        <v>0</v>
      </c>
    </row>
    <row r="51" spans="2:6" hidden="1" x14ac:dyDescent="0.25">
      <c r="B51" s="206"/>
      <c r="C51" s="129" t="s">
        <v>62</v>
      </c>
      <c r="D51" s="130"/>
      <c r="E51" s="131">
        <f t="shared" ref="E51" si="41">D51</f>
        <v>0</v>
      </c>
      <c r="F51" s="132">
        <f t="shared" si="5"/>
        <v>0</v>
      </c>
    </row>
    <row r="52" spans="2:6" hidden="1" x14ac:dyDescent="0.25">
      <c r="B52" s="206"/>
      <c r="C52" s="129" t="s">
        <v>63</v>
      </c>
      <c r="D52" s="130"/>
      <c r="E52" s="131">
        <f t="shared" ref="E52" si="42">D52</f>
        <v>0</v>
      </c>
      <c r="F52" s="132">
        <f t="shared" si="5"/>
        <v>0</v>
      </c>
    </row>
    <row r="53" spans="2:6" hidden="1" x14ac:dyDescent="0.25">
      <c r="B53" s="206"/>
      <c r="C53" s="129" t="s">
        <v>64</v>
      </c>
      <c r="D53" s="130"/>
      <c r="E53" s="131">
        <f t="shared" ref="E53" si="43">D53</f>
        <v>0</v>
      </c>
      <c r="F53" s="132">
        <f t="shared" si="5"/>
        <v>0</v>
      </c>
    </row>
    <row r="54" spans="2:6" hidden="1" x14ac:dyDescent="0.25">
      <c r="B54" s="206"/>
      <c r="C54" s="129" t="s">
        <v>65</v>
      </c>
      <c r="D54" s="130">
        <v>185</v>
      </c>
      <c r="E54" s="131">
        <f t="shared" ref="E54" si="44">D54</f>
        <v>185</v>
      </c>
      <c r="F54" s="132">
        <f t="shared" si="5"/>
        <v>185</v>
      </c>
    </row>
    <row r="55" spans="2:6" ht="15.75" hidden="1" thickBot="1" x14ac:dyDescent="0.3">
      <c r="B55" s="207"/>
      <c r="C55" s="133" t="s">
        <v>66</v>
      </c>
      <c r="D55" s="134"/>
      <c r="E55" s="135">
        <f t="shared" ref="E55" si="45">D55</f>
        <v>0</v>
      </c>
      <c r="F55" s="136">
        <f t="shared" si="5"/>
        <v>0</v>
      </c>
    </row>
    <row r="56" spans="2:6" ht="15.75" thickTop="1" x14ac:dyDescent="0.25"/>
    <row r="57" spans="2:6" x14ac:dyDescent="0.25">
      <c r="B57" s="1" t="str">
        <f ca="1">RIGHT(CELL("nomfichier",A1),LEN(CELL("nomfichier",A1))-SEARCH("]",CELL("nomfichier",A1)))</f>
        <v>Paramètres</v>
      </c>
    </row>
    <row r="59" spans="2:6" ht="19.5" x14ac:dyDescent="0.25">
      <c r="B59" s="193" t="s">
        <v>119</v>
      </c>
    </row>
    <row r="60" spans="2:6" x14ac:dyDescent="0.2">
      <c r="B60" s="191"/>
    </row>
    <row r="61" spans="2:6" x14ac:dyDescent="0.25">
      <c r="B61" s="194" t="s">
        <v>121</v>
      </c>
    </row>
    <row r="62" spans="2:6" x14ac:dyDescent="0.25">
      <c r="B62" s="195"/>
    </row>
    <row r="64" spans="2:6" x14ac:dyDescent="0.25">
      <c r="B64" s="195"/>
    </row>
    <row r="65" spans="2:2" x14ac:dyDescent="0.25">
      <c r="B65" s="194" t="s">
        <v>122</v>
      </c>
    </row>
    <row r="67" spans="2:2" x14ac:dyDescent="0.25">
      <c r="B67" s="197"/>
    </row>
    <row r="68" spans="2:2" x14ac:dyDescent="0.25">
      <c r="B68" s="197"/>
    </row>
    <row r="69" spans="2:2" x14ac:dyDescent="0.25">
      <c r="B69" s="196"/>
    </row>
    <row r="86" spans="2:2" x14ac:dyDescent="0.2">
      <c r="B86" s="191" t="s">
        <v>120</v>
      </c>
    </row>
    <row r="87" spans="2:2" x14ac:dyDescent="0.25">
      <c r="B87" s="192"/>
    </row>
    <row r="88" spans="2:2" x14ac:dyDescent="0.2">
      <c r="B88" s="191"/>
    </row>
    <row r="89" spans="2:2" x14ac:dyDescent="0.25">
      <c r="B89" s="195"/>
    </row>
    <row r="90" spans="2:2" x14ac:dyDescent="0.25">
      <c r="B90" s="194"/>
    </row>
    <row r="91" spans="2:2" x14ac:dyDescent="0.25">
      <c r="B91" s="194"/>
    </row>
    <row r="92" spans="2:2" x14ac:dyDescent="0.25">
      <c r="B92" s="194"/>
    </row>
    <row r="93" spans="2:2" x14ac:dyDescent="0.2">
      <c r="B93" s="191"/>
    </row>
  </sheetData>
  <sortState ref="L8:L16">
    <sortCondition ref="L8"/>
  </sortState>
  <customSheetViews>
    <customSheetView guid="{E107E0ED-8D52-4B09-93BD-FD8D86B91A29}" hiddenRows="1">
      <selection activeCell="D19" sqref="D19"/>
      <pageMargins left="0.7" right="0.7" top="0.75" bottom="0.75" header="0.3" footer="0.3"/>
      <pageSetup paperSize="9" orientation="portrait" verticalDpi="0" r:id="rId1"/>
    </customSheetView>
    <customSheetView guid="{7209C8AD-EC9A-4C61-8E84-4460D9AA8E9A}" hiddenRows="1">
      <selection activeCell="J16" sqref="J16"/>
      <pageMargins left="0.7" right="0.7" top="0.75" bottom="0.75" header="0.3" footer="0.3"/>
      <pageSetup paperSize="9" orientation="portrait" verticalDpi="0" r:id="rId2"/>
    </customSheetView>
    <customSheetView guid="{F60A6BD9-AC7C-4346-B54D-B4D9936C885A}" hiddenRows="1">
      <selection activeCell="J16" sqref="J16"/>
      <pageMargins left="0.7" right="0.7" top="0.75" bottom="0.75" header="0.3" footer="0.3"/>
      <pageSetup paperSize="9" orientation="portrait" verticalDpi="0" r:id="rId3"/>
    </customSheetView>
    <customSheetView guid="{C0803F79-4885-4522-90A5-C80B959FD6BB}" hiddenRows="1" topLeftCell="A7">
      <selection activeCell="J16" sqref="J16"/>
      <pageMargins left="0.7" right="0.7" top="0.75" bottom="0.75" header="0.3" footer="0.3"/>
      <pageSetup paperSize="9" orientation="portrait" verticalDpi="0" r:id="rId4"/>
    </customSheetView>
    <customSheetView guid="{4AA15BC6-241D-49FC-9793-A5B68BFEA593}" hiddenRows="1">
      <selection activeCell="J16" sqref="J16"/>
      <pageMargins left="0.7" right="0.7" top="0.75" bottom="0.75" header="0.3" footer="0.3"/>
      <pageSetup paperSize="9" orientation="portrait" verticalDpi="0" r:id="rId5"/>
    </customSheetView>
    <customSheetView guid="{C6736431-003F-4A95-AE17-44BCB61C60CB}" hiddenRows="1">
      <selection activeCell="C4" sqref="C4"/>
      <pageMargins left="0.7" right="0.7" top="0.75" bottom="0.75" header="0.3" footer="0.3"/>
      <pageSetup paperSize="9" orientation="portrait" verticalDpi="0" r:id="rId6"/>
    </customSheetView>
    <customSheetView guid="{11D1DCBE-B3A4-4307-BA6C-C51BE2B9460A}" hiddenRows="1">
      <selection activeCell="E18" sqref="E18"/>
      <pageMargins left="0.7" right="0.7" top="0.75" bottom="0.75" header="0.3" footer="0.3"/>
      <pageSetup paperSize="9" orientation="portrait" verticalDpi="0" r:id="rId7"/>
    </customSheetView>
    <customSheetView guid="{2F0153A7-7882-436F-B2CB-466C580B2054}" hiddenRows="1">
      <selection activeCell="G13" sqref="G13"/>
      <pageMargins left="0.7" right="0.7" top="0.75" bottom="0.75" header="0.3" footer="0.3"/>
      <pageSetup paperSize="9" orientation="portrait" verticalDpi="0" r:id="rId8"/>
    </customSheetView>
    <customSheetView guid="{C32E0DE7-E7E1-4C57-A009-7602C5D45B1B}" hiddenRows="1">
      <selection activeCell="J17" sqref="J17"/>
      <pageMargins left="0.7" right="0.7" top="0.75" bottom="0.75" header="0.3" footer="0.3"/>
      <pageSetup paperSize="9" orientation="portrait" verticalDpi="0" r:id="rId9"/>
    </customSheetView>
    <customSheetView guid="{15F68793-36ED-4514-93D2-BB82404C99C0}" hiddenRows="1">
      <pageMargins left="0.7" right="0.7" top="0.75" bottom="0.75" header="0.3" footer="0.3"/>
      <pageSetup paperSize="9" orientation="portrait" verticalDpi="0" r:id="rId10"/>
    </customSheetView>
  </customSheetViews>
  <mergeCells count="4">
    <mergeCell ref="B8:B12"/>
    <mergeCell ref="B13:B32"/>
    <mergeCell ref="B33:B55"/>
    <mergeCell ref="B6:F6"/>
  </mergeCells>
  <dataValidations count="1">
    <dataValidation type="list" allowBlank="1" showInputMessage="1" showErrorMessage="1" sqref="C4">
      <formula1>$H$8:$H$12</formula1>
    </dataValidation>
  </dataValidations>
  <pageMargins left="0.7" right="0.7" top="0.75" bottom="0.75" header="0.3" footer="0.3"/>
  <pageSetup paperSize="9" orientation="portrait" verticalDpi="0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80"/>
  <sheetViews>
    <sheetView topLeftCell="C1" zoomScale="90" zoomScaleNormal="90" workbookViewId="0">
      <selection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9.28515625" style="14" bestFit="1" customWidth="1" outlineLevel="1"/>
    <col min="7" max="7" width="5.7109375" style="14" customWidth="1"/>
    <col min="8" max="8" width="5.7109375" style="14" customWidth="1" outlineLevel="1"/>
    <col min="9" max="9" width="9.28515625" style="14" bestFit="1" customWidth="1" outlineLevel="1"/>
    <col min="10" max="10" width="5.7109375" style="14" customWidth="1"/>
    <col min="11" max="11" width="5.7109375" style="14" customWidth="1" outlineLevel="1"/>
    <col min="12" max="12" width="9.28515625" style="14" bestFit="1" customWidth="1" outlineLevel="1"/>
    <col min="13" max="13" width="5.7109375" style="14" customWidth="1"/>
    <col min="14" max="14" width="5.7109375" style="14" customWidth="1" outlineLevel="1"/>
    <col min="15" max="15" width="9.28515625" style="14" bestFit="1" customWidth="1" outlineLevel="1"/>
    <col min="16" max="16" width="5.7109375" style="14" customWidth="1"/>
    <col min="17" max="17" width="5.7109375" style="14" customWidth="1" outlineLevel="1"/>
    <col min="18" max="18" width="9.28515625" style="14" bestFit="1" customWidth="1" outlineLevel="1"/>
    <col min="19" max="19" width="5.7109375" style="14" customWidth="1"/>
    <col min="20" max="20" width="5.7109375" style="14" customWidth="1" outlineLevel="1"/>
    <col min="21" max="21" width="9.28515625" style="14" bestFit="1" customWidth="1" outlineLevel="1"/>
    <col min="22" max="22" width="5.7109375" style="14" customWidth="1"/>
    <col min="23" max="23" width="5.7109375" style="14" customWidth="1" outlineLevel="1"/>
    <col min="24" max="24" width="9.28515625" style="14" bestFit="1" customWidth="1" outlineLevel="1"/>
    <col min="25" max="25" width="5.7109375" style="14" customWidth="1"/>
    <col min="26" max="26" width="5.7109375" style="14" customWidth="1" outlineLevel="1"/>
    <col min="27" max="27" width="9.28515625" style="14" bestFit="1" customWidth="1" outlineLevel="1"/>
    <col min="28" max="28" width="5.7109375" style="14" customWidth="1"/>
    <col min="29" max="29" width="5.7109375" style="14" customWidth="1" outlineLevel="1"/>
    <col min="30" max="30" width="9.28515625" style="14" bestFit="1" customWidth="1" outlineLevel="1"/>
    <col min="31" max="31" width="5.7109375" style="14" customWidth="1"/>
    <col min="32" max="32" width="5.7109375" style="14" customWidth="1" outlineLevel="1"/>
    <col min="33" max="33" width="9.28515625" style="14" bestFit="1" customWidth="1" outlineLevel="1"/>
    <col min="34" max="34" width="5.7109375" style="14" customWidth="1"/>
    <col min="35" max="35" width="5.7109375" style="14" customWidth="1" outlineLevel="1"/>
    <col min="36" max="36" width="9.28515625" style="14" bestFit="1" customWidth="1" outlineLevel="1"/>
    <col min="37" max="37" width="5.7109375" style="14" customWidth="1"/>
    <col min="38" max="38" width="5.7109375" style="14" customWidth="1" outlineLevel="1"/>
    <col min="39" max="39" width="9.28515625" style="14" bestFit="1" customWidth="1" outlineLevel="1"/>
    <col min="40" max="41" width="5.7109375" style="14" customWidth="1"/>
    <col min="42" max="42" width="9.28515625" style="14" bestFit="1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Totaux mensuels</v>
      </c>
      <c r="E2" s="219"/>
      <c r="F2" s="220"/>
    </row>
    <row r="3" spans="2:43" x14ac:dyDescent="0.25">
      <c r="B3" s="109" t="s">
        <v>77</v>
      </c>
      <c r="C3" s="112"/>
      <c r="D3" s="221" t="s">
        <v>90</v>
      </c>
      <c r="E3" s="222"/>
      <c r="F3" s="223"/>
    </row>
    <row r="4" spans="2:43" x14ac:dyDescent="0.25">
      <c r="B4" s="109" t="str">
        <f>"Collaborateur  (dossiers "&amp;Paramètres!C4&amp;")"</f>
        <v>Collaborateur  (dossiers )</v>
      </c>
      <c r="C4" s="112"/>
      <c r="D4" s="224" t="s">
        <v>117</v>
      </c>
      <c r="E4" s="225"/>
      <c r="F4" s="226"/>
    </row>
    <row r="5" spans="2:43" x14ac:dyDescent="0.25">
      <c r="B5" s="110" t="s">
        <v>118</v>
      </c>
      <c r="C5" s="189"/>
      <c r="D5" s="227" t="s">
        <v>116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18" t="s">
        <v>13</v>
      </c>
      <c r="E6" s="219"/>
      <c r="F6" s="220"/>
    </row>
    <row r="7" spans="2:43" x14ac:dyDescent="0.25">
      <c r="B7" s="190" t="str">
        <f>CONCATENATE(D4,"_",D5)</f>
        <v>Tous les collaborateurs_Tous les sites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98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153"/>
      <c r="E17" s="154">
        <f>IF(D17=0,VLOOKUP($B17,[1]Paramètres!$C$7:$F$55,$C$6,FALSE),F17/D17)</f>
        <v>21.5</v>
      </c>
      <c r="F17" s="155"/>
      <c r="G17" s="153"/>
      <c r="H17" s="154">
        <f>IF(G17=0,VLOOKUP($B17,[1]Paramètres!$C$7:$F$55,$C$6,FALSE),I17/G17)</f>
        <v>21.5</v>
      </c>
      <c r="I17" s="155"/>
      <c r="J17" s="153"/>
      <c r="K17" s="154">
        <f>IF(J17=0,VLOOKUP($B17,[1]Paramètres!$C$7:$F$55,$C$6,FALSE),L17/J17)</f>
        <v>21.5</v>
      </c>
      <c r="L17" s="155"/>
      <c r="M17" s="153"/>
      <c r="N17" s="154">
        <f>IF(M17=0,VLOOKUP($B17,[1]Paramètres!$C$7:$F$55,$C$6,FALSE),O17/M17)</f>
        <v>21.5</v>
      </c>
      <c r="O17" s="155"/>
      <c r="P17" s="153"/>
      <c r="Q17" s="154">
        <f>IF(P17=0,VLOOKUP($B17,[1]Paramètres!$C$7:$F$55,$C$6,FALSE),R17/P17)</f>
        <v>21.5</v>
      </c>
      <c r="R17" s="155"/>
      <c r="S17" s="153"/>
      <c r="T17" s="154">
        <f>IF(S17=0,VLOOKUP($B17,[1]Paramètres!$C$7:$F$55,$C$6,FALSE),U17/S17)</f>
        <v>21.5</v>
      </c>
      <c r="U17" s="155"/>
      <c r="V17" s="153"/>
      <c r="W17" s="154">
        <f>IF(V17=0,VLOOKUP($B17,[1]Paramètres!$C$7:$F$55,$C$6,FALSE),X17/V17)</f>
        <v>21.5</v>
      </c>
      <c r="X17" s="155"/>
      <c r="Y17" s="153"/>
      <c r="Z17" s="154">
        <f>IF(Y17=0,VLOOKUP($B17,[1]Paramètres!$C$7:$F$55,$C$6,FALSE),AA17/Y17)</f>
        <v>21.5</v>
      </c>
      <c r="AA17" s="155"/>
      <c r="AB17" s="153"/>
      <c r="AC17" s="154">
        <f>IF(AB17=0,VLOOKUP($B17,[1]Paramètres!$C$7:$F$55,$C$6,FALSE),AD17/AB17)</f>
        <v>21.5</v>
      </c>
      <c r="AD17" s="155"/>
      <c r="AE17" s="153"/>
      <c r="AF17" s="154">
        <f>IF(AE17=0,VLOOKUP($B17,[1]Paramètres!$C$7:$F$55,$C$6,FALSE),AG17/AE17)</f>
        <v>21.5</v>
      </c>
      <c r="AG17" s="155"/>
      <c r="AH17" s="153"/>
      <c r="AI17" s="154">
        <f>IF(AH17=0,VLOOKUP($B17,[1]Paramètres!$C$7:$F$55,$C$6,FALSE),AJ17/AH17)</f>
        <v>21.5</v>
      </c>
      <c r="AJ17" s="155"/>
      <c r="AK17" s="153"/>
      <c r="AL17" s="154">
        <f>IF(AK17=0,VLOOKUP($B17,[1]Paramètres!$C$7:$F$55,$C$6,FALSE),AM17/AK17)</f>
        <v>21.5</v>
      </c>
      <c r="AM17" s="155"/>
      <c r="AN17" s="153">
        <f>SUM(D17,G17,J17,M17,P17,S17,V17,Y17,AB17,AE17,AH17,AK17)</f>
        <v>0</v>
      </c>
      <c r="AO17" s="154">
        <f>VLOOKUP($B17,[1]Paramètres!$C$7:$F$55,$C$6,FALSE)</f>
        <v>21.5</v>
      </c>
      <c r="AP17" s="171">
        <f>SUM(F17,I17,L17,O17,R17,U17,X17,AA17,AD17,AG17,AJ17,AM17)</f>
        <v>0</v>
      </c>
    </row>
    <row r="18" spans="2:42" ht="18.75" customHeight="1" x14ac:dyDescent="0.25">
      <c r="B18" s="20" t="str">
        <f>[1]Paramètres!C9</f>
        <v>Bulletins refaits (tarif unitaire)</v>
      </c>
      <c r="C18" s="30" t="str">
        <f>IF(AP18&gt;0,"X","")</f>
        <v/>
      </c>
      <c r="D18" s="153"/>
      <c r="E18" s="154">
        <f>IF(D18=0,VLOOKUP($B18,[1]Paramètres!$C$7:$F$55,$C$6,FALSE),F18/D18)</f>
        <v>10.75</v>
      </c>
      <c r="F18" s="155"/>
      <c r="G18" s="153"/>
      <c r="H18" s="154">
        <f>IF(G18=0,VLOOKUP($B18,[1]Paramètres!$C$7:$F$55,$C$6,FALSE),I18/G18)</f>
        <v>10.75</v>
      </c>
      <c r="I18" s="155"/>
      <c r="J18" s="153"/>
      <c r="K18" s="154">
        <f>IF(J18=0,VLOOKUP($B18,[1]Paramètres!$C$7:$F$55,$C$6,FALSE),L18/J18)</f>
        <v>10.75</v>
      </c>
      <c r="L18" s="155"/>
      <c r="M18" s="153"/>
      <c r="N18" s="154">
        <f>IF(M18=0,VLOOKUP($B18,[1]Paramètres!$C$7:$F$55,$C$6,FALSE),O18/M18)</f>
        <v>10.75</v>
      </c>
      <c r="O18" s="155"/>
      <c r="P18" s="153"/>
      <c r="Q18" s="154">
        <f>IF(P18=0,VLOOKUP($B18,[1]Paramètres!$C$7:$F$55,$C$6,FALSE),R18/P18)</f>
        <v>10.75</v>
      </c>
      <c r="R18" s="155"/>
      <c r="S18" s="153"/>
      <c r="T18" s="154">
        <f>IF(S18=0,VLOOKUP($B18,[1]Paramètres!$C$7:$F$55,$C$6,FALSE),U18/S18)</f>
        <v>10.75</v>
      </c>
      <c r="U18" s="155"/>
      <c r="V18" s="153"/>
      <c r="W18" s="154">
        <f>IF(V18=0,VLOOKUP($B18,[1]Paramètres!$C$7:$F$55,$C$6,FALSE),X18/V18)</f>
        <v>10.75</v>
      </c>
      <c r="X18" s="155"/>
      <c r="Y18" s="153"/>
      <c r="Z18" s="154">
        <f>IF(Y18=0,VLOOKUP($B18,[1]Paramètres!$C$7:$F$55,$C$6,FALSE),AA18/Y18)</f>
        <v>10.75</v>
      </c>
      <c r="AA18" s="155"/>
      <c r="AB18" s="153"/>
      <c r="AC18" s="154">
        <f>IF(AB18=0,VLOOKUP($B18,[1]Paramètres!$C$7:$F$55,$C$6,FALSE),AD18/AB18)</f>
        <v>10.75</v>
      </c>
      <c r="AD18" s="155"/>
      <c r="AE18" s="153"/>
      <c r="AF18" s="154">
        <f>IF(AE18=0,VLOOKUP($B18,[1]Paramètres!$C$7:$F$55,$C$6,FALSE),AG18/AE18)</f>
        <v>10.75</v>
      </c>
      <c r="AG18" s="155"/>
      <c r="AH18" s="153"/>
      <c r="AI18" s="154">
        <f>IF(AH18=0,VLOOKUP($B18,[1]Paramètres!$C$7:$F$55,$C$6,FALSE),AJ18/AH18)</f>
        <v>10.75</v>
      </c>
      <c r="AJ18" s="155"/>
      <c r="AK18" s="153"/>
      <c r="AL18" s="154">
        <f>IF(AK18=0,VLOOKUP($B18,[1]Paramètres!$C$7:$F$55,$C$6,FALSE),AM18/AK18)</f>
        <v>10.75</v>
      </c>
      <c r="AM18" s="155"/>
      <c r="AN18" s="153">
        <f>SUM(D18,G18,J18,M18,P18,S18,V18,Y18,AB18,AE18,AH18,AK18)</f>
        <v>0</v>
      </c>
      <c r="AO18" s="154">
        <f>VLOOKUP($B18,[1]Paramètres!$C$7:$F$55,$C$6,FALSE)</f>
        <v>10.75</v>
      </c>
      <c r="AP18" s="163">
        <f>SUM(F18,I18,L18,O18,R18,U18,X18,AA18,AD18,AG18,AJ18,AM18)</f>
        <v>0</v>
      </c>
    </row>
    <row r="19" spans="2:42" ht="18.75" customHeight="1" x14ac:dyDescent="0.25">
      <c r="B19" s="19" t="str">
        <f>[1]Paramètres!C10</f>
        <v>Forfait gestion sociale</v>
      </c>
      <c r="C19" s="18" t="str">
        <f>IF(AP19&gt;0,"X","")</f>
        <v/>
      </c>
      <c r="D19" s="153"/>
      <c r="E19" s="154">
        <f>IF(D19=0,VLOOKUP($B19,[1]Paramètres!$C$7:$F$55,$C$6,FALSE),F19/D19)</f>
        <v>80</v>
      </c>
      <c r="F19" s="155"/>
      <c r="G19" s="153"/>
      <c r="H19" s="154">
        <f>IF(G19=0,VLOOKUP($B19,[1]Paramètres!$C$7:$F$55,$C$6,FALSE),I19/G19)</f>
        <v>80</v>
      </c>
      <c r="I19" s="155"/>
      <c r="J19" s="153"/>
      <c r="K19" s="154">
        <f>IF(J19=0,VLOOKUP($B19,[1]Paramètres!$C$7:$F$55,$C$6,FALSE),L19/J19)</f>
        <v>80</v>
      </c>
      <c r="L19" s="155"/>
      <c r="M19" s="153"/>
      <c r="N19" s="154">
        <f>IF(M19=0,VLOOKUP($B19,[1]Paramètres!$C$7:$F$55,$C$6,FALSE),O19/M19)</f>
        <v>80</v>
      </c>
      <c r="O19" s="155"/>
      <c r="P19" s="153"/>
      <c r="Q19" s="154">
        <f>IF(P19=0,VLOOKUP($B19,[1]Paramètres!$C$7:$F$55,$C$6,FALSE),R19/P19)</f>
        <v>80</v>
      </c>
      <c r="R19" s="155"/>
      <c r="S19" s="153"/>
      <c r="T19" s="154">
        <f>IF(S19=0,VLOOKUP($B19,[1]Paramètres!$C$7:$F$55,$C$6,FALSE),U19/S19)</f>
        <v>80</v>
      </c>
      <c r="U19" s="155"/>
      <c r="V19" s="153"/>
      <c r="W19" s="154">
        <f>IF(V19=0,VLOOKUP($B19,[1]Paramètres!$C$7:$F$55,$C$6,FALSE),X19/V19)</f>
        <v>80</v>
      </c>
      <c r="X19" s="155"/>
      <c r="Y19" s="153"/>
      <c r="Z19" s="154">
        <f>IF(Y19=0,VLOOKUP($B19,[1]Paramètres!$C$7:$F$55,$C$6,FALSE),AA19/Y19)</f>
        <v>80</v>
      </c>
      <c r="AA19" s="155"/>
      <c r="AB19" s="153"/>
      <c r="AC19" s="154">
        <f>IF(AB19=0,VLOOKUP($B19,[1]Paramètres!$C$7:$F$55,$C$6,FALSE),AD19/AB19)</f>
        <v>80</v>
      </c>
      <c r="AD19" s="155"/>
      <c r="AE19" s="153"/>
      <c r="AF19" s="154">
        <f>IF(AE19=0,VLOOKUP($B19,[1]Paramètres!$C$7:$F$55,$C$6,FALSE),AG19/AE19)</f>
        <v>80</v>
      </c>
      <c r="AG19" s="155"/>
      <c r="AH19" s="153"/>
      <c r="AI19" s="154">
        <f>IF(AH19=0,VLOOKUP($B19,[1]Paramètres!$C$7:$F$55,$C$6,FALSE),AJ19/AH19)</f>
        <v>80</v>
      </c>
      <c r="AJ19" s="155"/>
      <c r="AK19" s="153"/>
      <c r="AL19" s="154">
        <f>IF(AK19=0,VLOOKUP($B19,[1]Paramètres!$C$7:$F$55,$C$6,FALSE),AM19/AK19)</f>
        <v>80</v>
      </c>
      <c r="AM19" s="155"/>
      <c r="AN19" s="153">
        <f>SUM(D19,G19,J19,M19,P19,S19,V19,Y19,AB19,AE19,AH19,AK19)</f>
        <v>0</v>
      </c>
      <c r="AO19" s="154">
        <f>VLOOKUP($B19,[1]Paramètres!$C$7:$F$55,$C$6,FALSE)</f>
        <v>80</v>
      </c>
      <c r="AP19" s="163">
        <f>SUM(F19,I19,L19,O19,R19,U19,X19,AA19,AD19,AG19,AJ19,AM19)</f>
        <v>0</v>
      </c>
    </row>
    <row r="20" spans="2:42" ht="18.75" customHeight="1" x14ac:dyDescent="0.25">
      <c r="B20" s="19" t="str">
        <f>[1]Paramètres!C11</f>
        <v>Forfait création</v>
      </c>
      <c r="C20" s="18" t="str">
        <f>IF(AP20&gt;0,"X","")</f>
        <v/>
      </c>
      <c r="D20" s="153"/>
      <c r="E20" s="154">
        <f>IF(D20=0,VLOOKUP($B20,[1]Paramètres!$C$7:$F$55,$C$6,FALSE),F20/D20)</f>
        <v>90</v>
      </c>
      <c r="F20" s="155"/>
      <c r="G20" s="153"/>
      <c r="H20" s="154">
        <f>IF(G20=0,VLOOKUP($B20,[1]Paramètres!$C$7:$F$55,$C$6,FALSE),I20/G20)</f>
        <v>90</v>
      </c>
      <c r="I20" s="155"/>
      <c r="J20" s="153"/>
      <c r="K20" s="154">
        <f>IF(J20=0,VLOOKUP($B20,[1]Paramètres!$C$7:$F$55,$C$6,FALSE),L20/J20)</f>
        <v>90</v>
      </c>
      <c r="L20" s="155"/>
      <c r="M20" s="153"/>
      <c r="N20" s="154">
        <f>IF(M20=0,VLOOKUP($B20,[1]Paramètres!$C$7:$F$55,$C$6,FALSE),O20/M20)</f>
        <v>90</v>
      </c>
      <c r="O20" s="155"/>
      <c r="P20" s="153"/>
      <c r="Q20" s="154">
        <f>IF(P20=0,VLOOKUP($B20,[1]Paramètres!$C$7:$F$55,$C$6,FALSE),R20/P20)</f>
        <v>90</v>
      </c>
      <c r="R20" s="155"/>
      <c r="S20" s="153"/>
      <c r="T20" s="154">
        <f>IF(S20=0,VLOOKUP($B20,[1]Paramètres!$C$7:$F$55,$C$6,FALSE),U20/S20)</f>
        <v>90</v>
      </c>
      <c r="U20" s="155"/>
      <c r="V20" s="153"/>
      <c r="W20" s="154">
        <f>IF(V20=0,VLOOKUP($B20,[1]Paramètres!$C$7:$F$55,$C$6,FALSE),X20/V20)</f>
        <v>90</v>
      </c>
      <c r="X20" s="155"/>
      <c r="Y20" s="153"/>
      <c r="Z20" s="154">
        <f>IF(Y20=0,VLOOKUP($B20,[1]Paramètres!$C$7:$F$55,$C$6,FALSE),AA20/Y20)</f>
        <v>90</v>
      </c>
      <c r="AA20" s="155"/>
      <c r="AB20" s="153"/>
      <c r="AC20" s="154">
        <f>IF(AB20=0,VLOOKUP($B20,[1]Paramètres!$C$7:$F$55,$C$6,FALSE),AD20/AB20)</f>
        <v>90</v>
      </c>
      <c r="AD20" s="155"/>
      <c r="AE20" s="153"/>
      <c r="AF20" s="154">
        <f>IF(AE20=0,VLOOKUP($B20,[1]Paramètres!$C$7:$F$55,$C$6,FALSE),AG20/AE20)</f>
        <v>90</v>
      </c>
      <c r="AG20" s="155"/>
      <c r="AH20" s="153"/>
      <c r="AI20" s="154">
        <f>IF(AH20=0,VLOOKUP($B20,[1]Paramètres!$C$7:$F$55,$C$6,FALSE),AJ20/AH20)</f>
        <v>90</v>
      </c>
      <c r="AJ20" s="155"/>
      <c r="AK20" s="153"/>
      <c r="AL20" s="154">
        <f>IF(AK20=0,VLOOKUP($B20,[1]Paramètres!$C$7:$F$55,$C$6,FALSE),AM20/AK20)</f>
        <v>90</v>
      </c>
      <c r="AM20" s="155"/>
      <c r="AN20" s="153">
        <f>SUM(D20,G20,J20,M20,P20,S20,V20,Y20,AB20,AE20,AH20,AK20)</f>
        <v>0</v>
      </c>
      <c r="AO20" s="154">
        <f>VLOOKUP($B20,[1]Paramètres!$C$7:$F$55,$C$6,FALSE)</f>
        <v>90</v>
      </c>
      <c r="AP20" s="163">
        <f>SUM(F20,I20,L20,O20,R20,U20,X20,AA20,AD20,AG20,AJ20,AM20)</f>
        <v>0</v>
      </c>
    </row>
    <row r="21" spans="2:42" ht="18.75" customHeight="1" x14ac:dyDescent="0.25">
      <c r="B21" s="21" t="str">
        <f>[1]Paramètres!C12</f>
        <v>Forfait reprise</v>
      </c>
      <c r="C21" s="31" t="str">
        <f>IF(AP21&gt;0,"X","")</f>
        <v/>
      </c>
      <c r="D21" s="153"/>
      <c r="E21" s="154">
        <f>IF(D21=0,VLOOKUP($B21,[1]Paramètres!$C$7:$F$55,$C$6,FALSE),F21/D21)</f>
        <v>130</v>
      </c>
      <c r="F21" s="155"/>
      <c r="G21" s="153"/>
      <c r="H21" s="154">
        <f>IF(G21=0,VLOOKUP($B21,[1]Paramètres!$C$7:$F$55,$C$6,FALSE),I21/G21)</f>
        <v>130</v>
      </c>
      <c r="I21" s="155"/>
      <c r="J21" s="153"/>
      <c r="K21" s="154">
        <f>IF(J21=0,VLOOKUP($B21,[1]Paramètres!$C$7:$F$55,$C$6,FALSE),L21/J21)</f>
        <v>130</v>
      </c>
      <c r="L21" s="155"/>
      <c r="M21" s="153"/>
      <c r="N21" s="154">
        <f>IF(M21=0,VLOOKUP($B21,[1]Paramètres!$C$7:$F$55,$C$6,FALSE),O21/M21)</f>
        <v>130</v>
      </c>
      <c r="O21" s="155"/>
      <c r="P21" s="153"/>
      <c r="Q21" s="154">
        <f>IF(P21=0,VLOOKUP($B21,[1]Paramètres!$C$7:$F$55,$C$6,FALSE),R21/P21)</f>
        <v>130</v>
      </c>
      <c r="R21" s="155"/>
      <c r="S21" s="153"/>
      <c r="T21" s="154">
        <f>IF(S21=0,VLOOKUP($B21,[1]Paramètres!$C$7:$F$55,$C$6,FALSE),U21/S21)</f>
        <v>130</v>
      </c>
      <c r="U21" s="155"/>
      <c r="V21" s="153"/>
      <c r="W21" s="154">
        <f>IF(V21=0,VLOOKUP($B21,[1]Paramètres!$C$7:$F$55,$C$6,FALSE),X21/V21)</f>
        <v>130</v>
      </c>
      <c r="X21" s="155"/>
      <c r="Y21" s="153"/>
      <c r="Z21" s="154">
        <f>IF(Y21=0,VLOOKUP($B21,[1]Paramètres!$C$7:$F$55,$C$6,FALSE),AA21/Y21)</f>
        <v>130</v>
      </c>
      <c r="AA21" s="155"/>
      <c r="AB21" s="153"/>
      <c r="AC21" s="154">
        <f>IF(AB21=0,VLOOKUP($B21,[1]Paramètres!$C$7:$F$55,$C$6,FALSE),AD21/AB21)</f>
        <v>130</v>
      </c>
      <c r="AD21" s="155"/>
      <c r="AE21" s="153"/>
      <c r="AF21" s="154">
        <f>IF(AE21=0,VLOOKUP($B21,[1]Paramètres!$C$7:$F$55,$C$6,FALSE),AG21/AE21)</f>
        <v>130</v>
      </c>
      <c r="AG21" s="155"/>
      <c r="AH21" s="153"/>
      <c r="AI21" s="154">
        <f>IF(AH21=0,VLOOKUP($B21,[1]Paramètres!$C$7:$F$55,$C$6,FALSE),AJ21/AH21)</f>
        <v>130</v>
      </c>
      <c r="AJ21" s="155"/>
      <c r="AK21" s="153"/>
      <c r="AL21" s="154">
        <f>IF(AK21=0,VLOOKUP($B21,[1]Paramètres!$C$7:$F$55,$C$6,FALSE),AM21/AK21)</f>
        <v>130</v>
      </c>
      <c r="AM21" s="155"/>
      <c r="AN21" s="153">
        <f>SUM(D21,G21,J21,M21,P21,S21,V21,Y21,AB21,AE21,AH21,AK21)</f>
        <v>0</v>
      </c>
      <c r="AO21" s="154">
        <f>VLOOKUP($B21,[1]Paramètres!$C$7:$F$55,$C$6,FALSE)</f>
        <v>130</v>
      </c>
      <c r="AP21" s="170">
        <f>SUM(F21,I21,L21,O21,R21,U21,X21,AA21,AD21,AG21,AJ21,AM21)</f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/>
      <c r="G22" s="34"/>
      <c r="H22" s="36"/>
      <c r="I22" s="60"/>
      <c r="J22" s="34"/>
      <c r="K22" s="36"/>
      <c r="L22" s="60"/>
      <c r="M22" s="34"/>
      <c r="N22" s="36"/>
      <c r="O22" s="60"/>
      <c r="P22" s="34"/>
      <c r="Q22" s="36"/>
      <c r="R22" s="60"/>
      <c r="S22" s="34"/>
      <c r="T22" s="36"/>
      <c r="U22" s="60"/>
      <c r="V22" s="34"/>
      <c r="W22" s="36"/>
      <c r="X22" s="60"/>
      <c r="Y22" s="34"/>
      <c r="Z22" s="36"/>
      <c r="AA22" s="60"/>
      <c r="AB22" s="34"/>
      <c r="AC22" s="36"/>
      <c r="AD22" s="60"/>
      <c r="AE22" s="34"/>
      <c r="AF22" s="36"/>
      <c r="AG22" s="60"/>
      <c r="AH22" s="34"/>
      <c r="AI22" s="36"/>
      <c r="AJ22" s="60"/>
      <c r="AK22" s="34"/>
      <c r="AL22" s="36"/>
      <c r="AM22" s="60"/>
      <c r="AN22" s="34"/>
      <c r="AO22" s="36"/>
      <c r="AP22" s="68">
        <f>SUM(AP17:AP21)</f>
        <v>0</v>
      </c>
    </row>
    <row r="23" spans="2:42" ht="18.75" customHeight="1" thickTop="1" x14ac:dyDescent="0.25">
      <c r="B23" s="20" t="str">
        <f>[1]Paramètres!C13</f>
        <v>Divers</v>
      </c>
      <c r="C23" s="30" t="str">
        <f t="shared" ref="C23:C42" si="0">IF(AP23&gt;0,"X","")</f>
        <v/>
      </c>
      <c r="D23" s="153"/>
      <c r="E23" s="154">
        <f>IF(D23=0,VLOOKUP($B23,[1]Paramètres!$C$7:$F$55,$C$6,FALSE),F23/D23)</f>
        <v>0</v>
      </c>
      <c r="F23" s="155"/>
      <c r="G23" s="153"/>
      <c r="H23" s="154">
        <f>IF(G23=0,VLOOKUP($B23,[1]Paramètres!$C$7:$F$55,$C$6,FALSE),I23/G23)</f>
        <v>0</v>
      </c>
      <c r="I23" s="155"/>
      <c r="J23" s="153"/>
      <c r="K23" s="154">
        <f>IF(J23=0,VLOOKUP($B23,[1]Paramètres!$C$7:$F$55,$C$6,FALSE),L23/J23)</f>
        <v>0</v>
      </c>
      <c r="L23" s="155"/>
      <c r="M23" s="153"/>
      <c r="N23" s="154">
        <f>IF(M23=0,VLOOKUP($B23,[1]Paramètres!$C$7:$F$55,$C$6,FALSE),O23/M23)</f>
        <v>0</v>
      </c>
      <c r="O23" s="155"/>
      <c r="P23" s="153"/>
      <c r="Q23" s="154">
        <f>IF(P23=0,VLOOKUP($B23,[1]Paramètres!$C$7:$F$55,$C$6,FALSE),R23/P23)</f>
        <v>0</v>
      </c>
      <c r="R23" s="155"/>
      <c r="S23" s="153"/>
      <c r="T23" s="154">
        <f>IF(S23=0,VLOOKUP($B23,[1]Paramètres!$C$7:$F$55,$C$6,FALSE),U23/S23)</f>
        <v>0</v>
      </c>
      <c r="U23" s="155"/>
      <c r="V23" s="153"/>
      <c r="W23" s="154">
        <f>IF(V23=0,VLOOKUP($B23,[1]Paramètres!$C$7:$F$55,$C$6,FALSE),X23/V23)</f>
        <v>0</v>
      </c>
      <c r="X23" s="155"/>
      <c r="Y23" s="153"/>
      <c r="Z23" s="154">
        <f>IF(Y23=0,VLOOKUP($B23,[1]Paramètres!$C$7:$F$55,$C$6,FALSE),AA23/Y23)</f>
        <v>0</v>
      </c>
      <c r="AA23" s="155"/>
      <c r="AB23" s="153"/>
      <c r="AC23" s="154">
        <f>IF(AB23=0,VLOOKUP($B23,[1]Paramètres!$C$7:$F$55,$C$6,FALSE),AD23/AB23)</f>
        <v>0</v>
      </c>
      <c r="AD23" s="155"/>
      <c r="AE23" s="153"/>
      <c r="AF23" s="154">
        <f>IF(AE23=0,VLOOKUP($B23,[1]Paramètres!$C$7:$F$55,$C$6,FALSE),AG23/AE23)</f>
        <v>0</v>
      </c>
      <c r="AG23" s="155"/>
      <c r="AH23" s="153"/>
      <c r="AI23" s="154">
        <f>IF(AH23=0,VLOOKUP($B23,[1]Paramètres!$C$7:$F$55,$C$6,FALSE),AJ23/AH23)</f>
        <v>0</v>
      </c>
      <c r="AJ23" s="155"/>
      <c r="AK23" s="153"/>
      <c r="AL23" s="154">
        <f>IF(AK23=0,VLOOKUP($B23,[1]Paramètres!$C$7:$F$55,$C$6,FALSE),AM23/AK23)</f>
        <v>0</v>
      </c>
      <c r="AM23" s="155"/>
      <c r="AN23" s="153">
        <f t="shared" ref="AN23:AN42" si="1">SUM(D23,G23,J23,M23,P23,S23,V23,Y23,AB23,AE23,AH23,AK23)</f>
        <v>0</v>
      </c>
      <c r="AO23" s="154">
        <f>VLOOKUP($B23,[1]Paramètres!$C$7:$F$55,$C$6,FALSE)</f>
        <v>0</v>
      </c>
      <c r="AP23" s="156">
        <f t="shared" ref="AP23:AP42" si="2">SUM(F23,I23,L23,O23,R23,U23,X23,AA23,AD23,AG23,AJ23,AM23)</f>
        <v>0</v>
      </c>
    </row>
    <row r="24" spans="2:42" ht="18.75" customHeight="1" x14ac:dyDescent="0.25">
      <c r="B24" s="19" t="str">
        <f>[1]Paramètres!C14</f>
        <v>Lettre de promesse d'embauche</v>
      </c>
      <c r="C24" s="18" t="str">
        <f t="shared" si="0"/>
        <v/>
      </c>
      <c r="D24" s="157"/>
      <c r="E24" s="158">
        <f>IF(D24=0,VLOOKUP($B24,[1]Paramètres!$C$7:$F$55,$C$6,FALSE),F24/D24)</f>
        <v>20</v>
      </c>
      <c r="F24" s="159"/>
      <c r="G24" s="157"/>
      <c r="H24" s="158">
        <f>IF(G24=0,VLOOKUP($B24,[1]Paramètres!$C$7:$F$55,$C$6,FALSE),I24/G24)</f>
        <v>20</v>
      </c>
      <c r="I24" s="159"/>
      <c r="J24" s="157"/>
      <c r="K24" s="158">
        <f>IF(J24=0,VLOOKUP($B24,[1]Paramètres!$C$7:$F$55,$C$6,FALSE),L24/J24)</f>
        <v>20</v>
      </c>
      <c r="L24" s="159"/>
      <c r="M24" s="157"/>
      <c r="N24" s="158">
        <f>IF(M24=0,VLOOKUP($B24,[1]Paramètres!$C$7:$F$55,$C$6,FALSE),O24/M24)</f>
        <v>20</v>
      </c>
      <c r="O24" s="159"/>
      <c r="P24" s="157"/>
      <c r="Q24" s="158">
        <f>IF(P24=0,VLOOKUP($B24,[1]Paramètres!$C$7:$F$55,$C$6,FALSE),R24/P24)</f>
        <v>20</v>
      </c>
      <c r="R24" s="159"/>
      <c r="S24" s="157"/>
      <c r="T24" s="158">
        <f>IF(S24=0,VLOOKUP($B24,[1]Paramètres!$C$7:$F$55,$C$6,FALSE),U24/S24)</f>
        <v>20</v>
      </c>
      <c r="U24" s="159"/>
      <c r="V24" s="157"/>
      <c r="W24" s="158">
        <f>IF(V24=0,VLOOKUP($B24,[1]Paramètres!$C$7:$F$55,$C$6,FALSE),X24/V24)</f>
        <v>20</v>
      </c>
      <c r="X24" s="159"/>
      <c r="Y24" s="157"/>
      <c r="Z24" s="158">
        <f>IF(Y24=0,VLOOKUP($B24,[1]Paramètres!$C$7:$F$55,$C$6,FALSE),AA24/Y24)</f>
        <v>20</v>
      </c>
      <c r="AA24" s="159"/>
      <c r="AB24" s="157"/>
      <c r="AC24" s="158">
        <f>IF(AB24=0,VLOOKUP($B24,[1]Paramètres!$C$7:$F$55,$C$6,FALSE),AD24/AB24)</f>
        <v>20</v>
      </c>
      <c r="AD24" s="159"/>
      <c r="AE24" s="157"/>
      <c r="AF24" s="158">
        <f>IF(AE24=0,VLOOKUP($B24,[1]Paramètres!$C$7:$F$55,$C$6,FALSE),AG24/AE24)</f>
        <v>20</v>
      </c>
      <c r="AG24" s="159"/>
      <c r="AH24" s="157"/>
      <c r="AI24" s="158">
        <f>IF(AH24=0,VLOOKUP($B24,[1]Paramètres!$C$7:$F$55,$C$6,FALSE),AJ24/AH24)</f>
        <v>20</v>
      </c>
      <c r="AJ24" s="159"/>
      <c r="AK24" s="157"/>
      <c r="AL24" s="158">
        <f>IF(AK24=0,VLOOKUP($B24,[1]Paramètres!$C$7:$F$55,$C$6,FALSE),AM24/AK24)</f>
        <v>20</v>
      </c>
      <c r="AM24" s="159"/>
      <c r="AN24" s="157">
        <f t="shared" si="1"/>
        <v>0</v>
      </c>
      <c r="AO24" s="158">
        <f>VLOOKUP($B24,[1]Paramètres!$C$7:$F$55,$C$6,FALSE)</f>
        <v>20</v>
      </c>
      <c r="AP24" s="163">
        <f t="shared" si="2"/>
        <v>0</v>
      </c>
    </row>
    <row r="25" spans="2:42" ht="18.75" customHeight="1" x14ac:dyDescent="0.25">
      <c r="B25" s="19" t="str">
        <f>[1]Paramètres!C15</f>
        <v>Déclaration préalable à l'embauche</v>
      </c>
      <c r="C25" s="18" t="str">
        <f t="shared" si="0"/>
        <v/>
      </c>
      <c r="D25" s="157"/>
      <c r="E25" s="158">
        <f>IF(D25=0,VLOOKUP($B25,[1]Paramètres!$C$7:$F$55,$C$6,FALSE),F25/D25)</f>
        <v>10</v>
      </c>
      <c r="F25" s="159"/>
      <c r="G25" s="157"/>
      <c r="H25" s="158">
        <f>IF(G25=0,VLOOKUP($B25,[1]Paramètres!$C$7:$F$55,$C$6,FALSE),I25/G25)</f>
        <v>10</v>
      </c>
      <c r="I25" s="159"/>
      <c r="J25" s="157"/>
      <c r="K25" s="158">
        <f>IF(J25=0,VLOOKUP($B25,[1]Paramètres!$C$7:$F$55,$C$6,FALSE),L25/J25)</f>
        <v>10</v>
      </c>
      <c r="L25" s="159"/>
      <c r="M25" s="157"/>
      <c r="N25" s="158">
        <f>IF(M25=0,VLOOKUP($B25,[1]Paramètres!$C$7:$F$55,$C$6,FALSE),O25/M25)</f>
        <v>10</v>
      </c>
      <c r="O25" s="159"/>
      <c r="P25" s="157"/>
      <c r="Q25" s="158">
        <f>IF(P25=0,VLOOKUP($B25,[1]Paramètres!$C$7:$F$55,$C$6,FALSE),R25/P25)</f>
        <v>10</v>
      </c>
      <c r="R25" s="159"/>
      <c r="S25" s="157"/>
      <c r="T25" s="158">
        <f>IF(S25=0,VLOOKUP($B25,[1]Paramètres!$C$7:$F$55,$C$6,FALSE),U25/S25)</f>
        <v>10</v>
      </c>
      <c r="U25" s="159"/>
      <c r="V25" s="157"/>
      <c r="W25" s="158">
        <f>IF(V25=0,VLOOKUP($B25,[1]Paramètres!$C$7:$F$55,$C$6,FALSE),X25/V25)</f>
        <v>10</v>
      </c>
      <c r="X25" s="159"/>
      <c r="Y25" s="157"/>
      <c r="Z25" s="158">
        <f>IF(Y25=0,VLOOKUP($B25,[1]Paramètres!$C$7:$F$55,$C$6,FALSE),AA25/Y25)</f>
        <v>10</v>
      </c>
      <c r="AA25" s="159"/>
      <c r="AB25" s="157"/>
      <c r="AC25" s="158">
        <f>IF(AB25=0,VLOOKUP($B25,[1]Paramètres!$C$7:$F$55,$C$6,FALSE),AD25/AB25)</f>
        <v>10</v>
      </c>
      <c r="AD25" s="159"/>
      <c r="AE25" s="157"/>
      <c r="AF25" s="158">
        <f>IF(AE25=0,VLOOKUP($B25,[1]Paramètres!$C$7:$F$55,$C$6,FALSE),AG25/AE25)</f>
        <v>10</v>
      </c>
      <c r="AG25" s="159"/>
      <c r="AH25" s="157"/>
      <c r="AI25" s="158">
        <f>IF(AH25=0,VLOOKUP($B25,[1]Paramètres!$C$7:$F$55,$C$6,FALSE),AJ25/AH25)</f>
        <v>10</v>
      </c>
      <c r="AJ25" s="159"/>
      <c r="AK25" s="157"/>
      <c r="AL25" s="158">
        <f>IF(AK25=0,VLOOKUP($B25,[1]Paramètres!$C$7:$F$55,$C$6,FALSE),AM25/AK25)</f>
        <v>10</v>
      </c>
      <c r="AM25" s="159"/>
      <c r="AN25" s="157">
        <f t="shared" si="1"/>
        <v>0</v>
      </c>
      <c r="AO25" s="158">
        <f>VLOOKUP($B25,[1]Paramètres!$C$7:$F$55,$C$6,FALSE)</f>
        <v>10</v>
      </c>
      <c r="AP25" s="163">
        <f t="shared" si="2"/>
        <v>0</v>
      </c>
    </row>
    <row r="26" spans="2:42" ht="18.75" customHeight="1" x14ac:dyDescent="0.25">
      <c r="B26" s="19" t="str">
        <f>[1]Paramètres!C16</f>
        <v>Contrat de travail classique</v>
      </c>
      <c r="C26" s="18" t="str">
        <f t="shared" si="0"/>
        <v/>
      </c>
      <c r="D26" s="157"/>
      <c r="E26" s="158">
        <f>IF(D26=0,VLOOKUP($B26,[1]Paramètres!$C$7:$F$55,$C$6,FALSE),F26/D26)</f>
        <v>45</v>
      </c>
      <c r="F26" s="159"/>
      <c r="G26" s="157"/>
      <c r="H26" s="158">
        <f>IF(G26=0,VLOOKUP($B26,[1]Paramètres!$C$7:$F$55,$C$6,FALSE),I26/G26)</f>
        <v>45</v>
      </c>
      <c r="I26" s="159"/>
      <c r="J26" s="157"/>
      <c r="K26" s="158">
        <f>IF(J26=0,VLOOKUP($B26,[1]Paramètres!$C$7:$F$55,$C$6,FALSE),L26/J26)</f>
        <v>45</v>
      </c>
      <c r="L26" s="159"/>
      <c r="M26" s="157"/>
      <c r="N26" s="158">
        <f>IF(M26=0,VLOOKUP($B26,[1]Paramètres!$C$7:$F$55,$C$6,FALSE),O26/M26)</f>
        <v>45</v>
      </c>
      <c r="O26" s="159"/>
      <c r="P26" s="157"/>
      <c r="Q26" s="158">
        <f>IF(P26=0,VLOOKUP($B26,[1]Paramètres!$C$7:$F$55,$C$6,FALSE),R26/P26)</f>
        <v>45</v>
      </c>
      <c r="R26" s="159"/>
      <c r="S26" s="157"/>
      <c r="T26" s="158">
        <f>IF(S26=0,VLOOKUP($B26,[1]Paramètres!$C$7:$F$55,$C$6,FALSE),U26/S26)</f>
        <v>45</v>
      </c>
      <c r="U26" s="159"/>
      <c r="V26" s="157"/>
      <c r="W26" s="158">
        <f>IF(V26=0,VLOOKUP($B26,[1]Paramètres!$C$7:$F$55,$C$6,FALSE),X26/V26)</f>
        <v>45</v>
      </c>
      <c r="X26" s="159"/>
      <c r="Y26" s="157"/>
      <c r="Z26" s="158">
        <f>IF(Y26=0,VLOOKUP($B26,[1]Paramètres!$C$7:$F$55,$C$6,FALSE),AA26/Y26)</f>
        <v>45</v>
      </c>
      <c r="AA26" s="159"/>
      <c r="AB26" s="157"/>
      <c r="AC26" s="158">
        <f>IF(AB26=0,VLOOKUP($B26,[1]Paramètres!$C$7:$F$55,$C$6,FALSE),AD26/AB26)</f>
        <v>45</v>
      </c>
      <c r="AD26" s="159"/>
      <c r="AE26" s="157"/>
      <c r="AF26" s="158">
        <f>IF(AE26=0,VLOOKUP($B26,[1]Paramètres!$C$7:$F$55,$C$6,FALSE),AG26/AE26)</f>
        <v>45</v>
      </c>
      <c r="AG26" s="159"/>
      <c r="AH26" s="157"/>
      <c r="AI26" s="158">
        <f>IF(AH26=0,VLOOKUP($B26,[1]Paramètres!$C$7:$F$55,$C$6,FALSE),AJ26/AH26)</f>
        <v>45</v>
      </c>
      <c r="AJ26" s="159"/>
      <c r="AK26" s="157"/>
      <c r="AL26" s="158">
        <f>IF(AK26=0,VLOOKUP($B26,[1]Paramètres!$C$7:$F$55,$C$6,FALSE),AM26/AK26)</f>
        <v>45</v>
      </c>
      <c r="AM26" s="159"/>
      <c r="AN26" s="157">
        <f t="shared" si="1"/>
        <v>0</v>
      </c>
      <c r="AO26" s="158">
        <f>VLOOKUP($B26,[1]Paramètres!$C$7:$F$55,$C$6,FALSE)</f>
        <v>45</v>
      </c>
      <c r="AP26" s="163">
        <f t="shared" si="2"/>
        <v>0</v>
      </c>
    </row>
    <row r="27" spans="2:42" ht="18.75" customHeight="1" x14ac:dyDescent="0.25">
      <c r="B27" s="19" t="str">
        <f>[1]Paramètres!C17</f>
        <v>Contrat de travail spécifique</v>
      </c>
      <c r="C27" s="18" t="str">
        <f t="shared" si="0"/>
        <v/>
      </c>
      <c r="D27" s="157"/>
      <c r="E27" s="158">
        <f>IF(D27=0,VLOOKUP($B27,[1]Paramètres!$C$7:$F$55,$C$6,FALSE),F27/D27)</f>
        <v>90</v>
      </c>
      <c r="F27" s="159"/>
      <c r="G27" s="157"/>
      <c r="H27" s="158">
        <f>IF(G27=0,VLOOKUP($B27,[1]Paramètres!$C$7:$F$55,$C$6,FALSE),I27/G27)</f>
        <v>90</v>
      </c>
      <c r="I27" s="159"/>
      <c r="J27" s="157"/>
      <c r="K27" s="158">
        <f>IF(J27=0,VLOOKUP($B27,[1]Paramètres!$C$7:$F$55,$C$6,FALSE),L27/J27)</f>
        <v>90</v>
      </c>
      <c r="L27" s="159"/>
      <c r="M27" s="157"/>
      <c r="N27" s="158">
        <f>IF(M27=0,VLOOKUP($B27,[1]Paramètres!$C$7:$F$55,$C$6,FALSE),O27/M27)</f>
        <v>90</v>
      </c>
      <c r="O27" s="159"/>
      <c r="P27" s="157"/>
      <c r="Q27" s="158">
        <f>IF(P27=0,VLOOKUP($B27,[1]Paramètres!$C$7:$F$55,$C$6,FALSE),R27/P27)</f>
        <v>90</v>
      </c>
      <c r="R27" s="159"/>
      <c r="S27" s="157"/>
      <c r="T27" s="158">
        <f>IF(S27=0,VLOOKUP($B27,[1]Paramètres!$C$7:$F$55,$C$6,FALSE),U27/S27)</f>
        <v>90</v>
      </c>
      <c r="U27" s="159"/>
      <c r="V27" s="157"/>
      <c r="W27" s="158">
        <f>IF(V27=0,VLOOKUP($B27,[1]Paramètres!$C$7:$F$55,$C$6,FALSE),X27/V27)</f>
        <v>90</v>
      </c>
      <c r="X27" s="159"/>
      <c r="Y27" s="157"/>
      <c r="Z27" s="158">
        <f>IF(Y27=0,VLOOKUP($B27,[1]Paramètres!$C$7:$F$55,$C$6,FALSE),AA27/Y27)</f>
        <v>90</v>
      </c>
      <c r="AA27" s="159"/>
      <c r="AB27" s="157"/>
      <c r="AC27" s="158">
        <f>IF(AB27=0,VLOOKUP($B27,[1]Paramètres!$C$7:$F$55,$C$6,FALSE),AD27/AB27)</f>
        <v>90</v>
      </c>
      <c r="AD27" s="159"/>
      <c r="AE27" s="157"/>
      <c r="AF27" s="158">
        <f>IF(AE27=0,VLOOKUP($B27,[1]Paramètres!$C$7:$F$55,$C$6,FALSE),AG27/AE27)</f>
        <v>90</v>
      </c>
      <c r="AG27" s="159"/>
      <c r="AH27" s="157"/>
      <c r="AI27" s="158">
        <f>IF(AH27=0,VLOOKUP($B27,[1]Paramètres!$C$7:$F$55,$C$6,FALSE),AJ27/AH27)</f>
        <v>90</v>
      </c>
      <c r="AJ27" s="159"/>
      <c r="AK27" s="157"/>
      <c r="AL27" s="158">
        <f>IF(AK27=0,VLOOKUP($B27,[1]Paramètres!$C$7:$F$55,$C$6,FALSE),AM27/AK27)</f>
        <v>90</v>
      </c>
      <c r="AM27" s="159"/>
      <c r="AN27" s="157">
        <f t="shared" si="1"/>
        <v>0</v>
      </c>
      <c r="AO27" s="158">
        <f>VLOOKUP($B27,[1]Paramètres!$C$7:$F$55,$C$6,FALSE)</f>
        <v>90</v>
      </c>
      <c r="AP27" s="163">
        <f t="shared" si="2"/>
        <v>0</v>
      </c>
    </row>
    <row r="28" spans="2:42" ht="18.75" customHeight="1" x14ac:dyDescent="0.25">
      <c r="B28" s="19" t="str">
        <f>[1]Paramètres!C18</f>
        <v>Avenant contrat classique</v>
      </c>
      <c r="C28" s="18" t="str">
        <f t="shared" si="0"/>
        <v/>
      </c>
      <c r="D28" s="157"/>
      <c r="E28" s="158">
        <f>IF(D28=0,VLOOKUP($B28,[1]Paramètres!$C$7:$F$55,$C$6,FALSE),F28/D28)</f>
        <v>20</v>
      </c>
      <c r="F28" s="159"/>
      <c r="G28" s="157"/>
      <c r="H28" s="158">
        <f>IF(G28=0,VLOOKUP($B28,[1]Paramètres!$C$7:$F$55,$C$6,FALSE),I28/G28)</f>
        <v>20</v>
      </c>
      <c r="I28" s="159"/>
      <c r="J28" s="157"/>
      <c r="K28" s="158">
        <f>IF(J28=0,VLOOKUP($B28,[1]Paramètres!$C$7:$F$55,$C$6,FALSE),L28/J28)</f>
        <v>20</v>
      </c>
      <c r="L28" s="159"/>
      <c r="M28" s="157"/>
      <c r="N28" s="158">
        <f>IF(M28=0,VLOOKUP($B28,[1]Paramètres!$C$7:$F$55,$C$6,FALSE),O28/M28)</f>
        <v>20</v>
      </c>
      <c r="O28" s="159"/>
      <c r="P28" s="157"/>
      <c r="Q28" s="158">
        <f>IF(P28=0,VLOOKUP($B28,[1]Paramètres!$C$7:$F$55,$C$6,FALSE),R28/P28)</f>
        <v>20</v>
      </c>
      <c r="R28" s="159"/>
      <c r="S28" s="157"/>
      <c r="T28" s="158">
        <f>IF(S28=0,VLOOKUP($B28,[1]Paramètres!$C$7:$F$55,$C$6,FALSE),U28/S28)</f>
        <v>20</v>
      </c>
      <c r="U28" s="159"/>
      <c r="V28" s="157"/>
      <c r="W28" s="158">
        <f>IF(V28=0,VLOOKUP($B28,[1]Paramètres!$C$7:$F$55,$C$6,FALSE),X28/V28)</f>
        <v>20</v>
      </c>
      <c r="X28" s="159"/>
      <c r="Y28" s="157"/>
      <c r="Z28" s="158">
        <f>IF(Y28=0,VLOOKUP($B28,[1]Paramètres!$C$7:$F$55,$C$6,FALSE),AA28/Y28)</f>
        <v>20</v>
      </c>
      <c r="AA28" s="159"/>
      <c r="AB28" s="157"/>
      <c r="AC28" s="158">
        <f>IF(AB28=0,VLOOKUP($B28,[1]Paramètres!$C$7:$F$55,$C$6,FALSE),AD28/AB28)</f>
        <v>20</v>
      </c>
      <c r="AD28" s="159"/>
      <c r="AE28" s="157"/>
      <c r="AF28" s="158">
        <f>IF(AE28=0,VLOOKUP($B28,[1]Paramètres!$C$7:$F$55,$C$6,FALSE),AG28/AE28)</f>
        <v>20</v>
      </c>
      <c r="AG28" s="159"/>
      <c r="AH28" s="157"/>
      <c r="AI28" s="158">
        <f>IF(AH28=0,VLOOKUP($B28,[1]Paramètres!$C$7:$F$55,$C$6,FALSE),AJ28/AH28)</f>
        <v>20</v>
      </c>
      <c r="AJ28" s="159"/>
      <c r="AK28" s="157"/>
      <c r="AL28" s="158">
        <f>IF(AK28=0,VLOOKUP($B28,[1]Paramètres!$C$7:$F$55,$C$6,FALSE),AM28/AK28)</f>
        <v>20</v>
      </c>
      <c r="AM28" s="159"/>
      <c r="AN28" s="157">
        <f t="shared" si="1"/>
        <v>0</v>
      </c>
      <c r="AO28" s="158">
        <f>VLOOKUP($B28,[1]Paramètres!$C$7:$F$55,$C$6,FALSE)</f>
        <v>20</v>
      </c>
      <c r="AP28" s="163">
        <f t="shared" si="2"/>
        <v>0</v>
      </c>
    </row>
    <row r="29" spans="2:42" ht="18.75" customHeight="1" x14ac:dyDescent="0.25">
      <c r="B29" s="19" t="str">
        <f>[1]Paramètres!C19</f>
        <v>Avenant contrat spécifique</v>
      </c>
      <c r="C29" s="18" t="str">
        <f t="shared" si="0"/>
        <v/>
      </c>
      <c r="D29" s="157"/>
      <c r="E29" s="158">
        <f>IF(D29=0,VLOOKUP($B29,[1]Paramètres!$C$7:$F$55,$C$6,FALSE),F29/D29)</f>
        <v>0</v>
      </c>
      <c r="F29" s="159"/>
      <c r="G29" s="157"/>
      <c r="H29" s="158">
        <f>IF(G29=0,VLOOKUP($B29,[1]Paramètres!$C$7:$F$55,$C$6,FALSE),I29/G29)</f>
        <v>0</v>
      </c>
      <c r="I29" s="159"/>
      <c r="J29" s="157"/>
      <c r="K29" s="158">
        <f>IF(J29=0,VLOOKUP($B29,[1]Paramètres!$C$7:$F$55,$C$6,FALSE),L29/J29)</f>
        <v>0</v>
      </c>
      <c r="L29" s="159"/>
      <c r="M29" s="157"/>
      <c r="N29" s="158">
        <f>IF(M29=0,VLOOKUP($B29,[1]Paramètres!$C$7:$F$55,$C$6,FALSE),O29/M29)</f>
        <v>0</v>
      </c>
      <c r="O29" s="159"/>
      <c r="P29" s="157"/>
      <c r="Q29" s="158">
        <f>IF(P29=0,VLOOKUP($B29,[1]Paramètres!$C$7:$F$55,$C$6,FALSE),R29/P29)</f>
        <v>0</v>
      </c>
      <c r="R29" s="159"/>
      <c r="S29" s="157"/>
      <c r="T29" s="158">
        <f>IF(S29=0,VLOOKUP($B29,[1]Paramètres!$C$7:$F$55,$C$6,FALSE),U29/S29)</f>
        <v>0</v>
      </c>
      <c r="U29" s="159"/>
      <c r="V29" s="157"/>
      <c r="W29" s="158">
        <f>IF(V29=0,VLOOKUP($B29,[1]Paramètres!$C$7:$F$55,$C$6,FALSE),X29/V29)</f>
        <v>0</v>
      </c>
      <c r="X29" s="159"/>
      <c r="Y29" s="157"/>
      <c r="Z29" s="158">
        <f>IF(Y29=0,VLOOKUP($B29,[1]Paramètres!$C$7:$F$55,$C$6,FALSE),AA29/Y29)</f>
        <v>0</v>
      </c>
      <c r="AA29" s="159"/>
      <c r="AB29" s="157"/>
      <c r="AC29" s="158">
        <f>IF(AB29=0,VLOOKUP($B29,[1]Paramètres!$C$7:$F$55,$C$6,FALSE),AD29/AB29)</f>
        <v>0</v>
      </c>
      <c r="AD29" s="159"/>
      <c r="AE29" s="157"/>
      <c r="AF29" s="158">
        <f>IF(AE29=0,VLOOKUP($B29,[1]Paramètres!$C$7:$F$55,$C$6,FALSE),AG29/AE29)</f>
        <v>0</v>
      </c>
      <c r="AG29" s="159"/>
      <c r="AH29" s="157"/>
      <c r="AI29" s="158">
        <f>IF(AH29=0,VLOOKUP($B29,[1]Paramètres!$C$7:$F$55,$C$6,FALSE),AJ29/AH29)</f>
        <v>0</v>
      </c>
      <c r="AJ29" s="159"/>
      <c r="AK29" s="157"/>
      <c r="AL29" s="158">
        <f>IF(AK29=0,VLOOKUP($B29,[1]Paramètres!$C$7:$F$55,$C$6,FALSE),AM29/AK29)</f>
        <v>0</v>
      </c>
      <c r="AM29" s="159"/>
      <c r="AN29" s="157">
        <f t="shared" si="1"/>
        <v>0</v>
      </c>
      <c r="AO29" s="158">
        <f>VLOOKUP($B29,[1]Paramètres!$C$7:$F$55,$C$6,FALSE)</f>
        <v>0</v>
      </c>
      <c r="AP29" s="163">
        <f t="shared" si="2"/>
        <v>0</v>
      </c>
    </row>
    <row r="30" spans="2:42" ht="18.75" customHeight="1" x14ac:dyDescent="0.25">
      <c r="B30" s="19" t="str">
        <f>[1]Paramètres!C20</f>
        <v>Contrat CERFA appentissage</v>
      </c>
      <c r="C30" s="18" t="str">
        <f t="shared" si="0"/>
        <v/>
      </c>
      <c r="D30" s="157"/>
      <c r="E30" s="158">
        <f>IF(D30=0,VLOOKUP($B30,[1]Paramètres!$C$7:$F$55,$C$6,FALSE),F30/D30)</f>
        <v>45</v>
      </c>
      <c r="F30" s="159"/>
      <c r="G30" s="157"/>
      <c r="H30" s="158">
        <f>IF(G30=0,VLOOKUP($B30,[1]Paramètres!$C$7:$F$55,$C$6,FALSE),I30/G30)</f>
        <v>45</v>
      </c>
      <c r="I30" s="159"/>
      <c r="J30" s="157"/>
      <c r="K30" s="158">
        <f>IF(J30=0,VLOOKUP($B30,[1]Paramètres!$C$7:$F$55,$C$6,FALSE),L30/J30)</f>
        <v>45</v>
      </c>
      <c r="L30" s="159"/>
      <c r="M30" s="157"/>
      <c r="N30" s="158">
        <f>IF(M30=0,VLOOKUP($B30,[1]Paramètres!$C$7:$F$55,$C$6,FALSE),O30/M30)</f>
        <v>45</v>
      </c>
      <c r="O30" s="159"/>
      <c r="P30" s="157"/>
      <c r="Q30" s="158">
        <f>IF(P30=0,VLOOKUP($B30,[1]Paramètres!$C$7:$F$55,$C$6,FALSE),R30/P30)</f>
        <v>45</v>
      </c>
      <c r="R30" s="159"/>
      <c r="S30" s="157"/>
      <c r="T30" s="158">
        <f>IF(S30=0,VLOOKUP($B30,[1]Paramètres!$C$7:$F$55,$C$6,FALSE),U30/S30)</f>
        <v>45</v>
      </c>
      <c r="U30" s="159"/>
      <c r="V30" s="157"/>
      <c r="W30" s="158">
        <f>IF(V30=0,VLOOKUP($B30,[1]Paramètres!$C$7:$F$55,$C$6,FALSE),X30/V30)</f>
        <v>45</v>
      </c>
      <c r="X30" s="159"/>
      <c r="Y30" s="157"/>
      <c r="Z30" s="158">
        <f>IF(Y30=0,VLOOKUP($B30,[1]Paramètres!$C$7:$F$55,$C$6,FALSE),AA30/Y30)</f>
        <v>45</v>
      </c>
      <c r="AA30" s="159"/>
      <c r="AB30" s="157"/>
      <c r="AC30" s="158">
        <f>IF(AB30=0,VLOOKUP($B30,[1]Paramètres!$C$7:$F$55,$C$6,FALSE),AD30/AB30)</f>
        <v>45</v>
      </c>
      <c r="AD30" s="159"/>
      <c r="AE30" s="157"/>
      <c r="AF30" s="158">
        <f>IF(AE30=0,VLOOKUP($B30,[1]Paramètres!$C$7:$F$55,$C$6,FALSE),AG30/AE30)</f>
        <v>45</v>
      </c>
      <c r="AG30" s="159"/>
      <c r="AH30" s="157"/>
      <c r="AI30" s="158">
        <f>IF(AH30=0,VLOOKUP($B30,[1]Paramètres!$C$7:$F$55,$C$6,FALSE),AJ30/AH30)</f>
        <v>45</v>
      </c>
      <c r="AJ30" s="159"/>
      <c r="AK30" s="157"/>
      <c r="AL30" s="158">
        <f>IF(AK30=0,VLOOKUP($B30,[1]Paramètres!$C$7:$F$55,$C$6,FALSE),AM30/AK30)</f>
        <v>45</v>
      </c>
      <c r="AM30" s="159"/>
      <c r="AN30" s="157">
        <f t="shared" si="1"/>
        <v>0</v>
      </c>
      <c r="AO30" s="158">
        <f>VLOOKUP($B30,[1]Paramètres!$C$7:$F$55,$C$6,FALSE)</f>
        <v>45</v>
      </c>
      <c r="AP30" s="163">
        <f t="shared" si="2"/>
        <v>0</v>
      </c>
    </row>
    <row r="31" spans="2:42" ht="18.75" customHeight="1" x14ac:dyDescent="0.25">
      <c r="B31" s="19" t="str">
        <f>[1]Paramètres!C21</f>
        <v>Constat de rupture à l'amiable CDD</v>
      </c>
      <c r="C31" s="18" t="str">
        <f t="shared" si="0"/>
        <v/>
      </c>
      <c r="D31" s="157"/>
      <c r="E31" s="158">
        <f>IF(D31=0,VLOOKUP($B31,[1]Paramètres!$C$7:$F$55,$C$6,FALSE),F31/D31)</f>
        <v>30</v>
      </c>
      <c r="F31" s="159"/>
      <c r="G31" s="157"/>
      <c r="H31" s="158">
        <f>IF(G31=0,VLOOKUP($B31,[1]Paramètres!$C$7:$F$55,$C$6,FALSE),I31/G31)</f>
        <v>30</v>
      </c>
      <c r="I31" s="159"/>
      <c r="J31" s="157"/>
      <c r="K31" s="158">
        <f>IF(J31=0,VLOOKUP($B31,[1]Paramètres!$C$7:$F$55,$C$6,FALSE),L31/J31)</f>
        <v>30</v>
      </c>
      <c r="L31" s="159"/>
      <c r="M31" s="157"/>
      <c r="N31" s="158">
        <f>IF(M31=0,VLOOKUP($B31,[1]Paramètres!$C$7:$F$55,$C$6,FALSE),O31/M31)</f>
        <v>30</v>
      </c>
      <c r="O31" s="159"/>
      <c r="P31" s="157"/>
      <c r="Q31" s="158">
        <f>IF(P31=0,VLOOKUP($B31,[1]Paramètres!$C$7:$F$55,$C$6,FALSE),R31/P31)</f>
        <v>30</v>
      </c>
      <c r="R31" s="159"/>
      <c r="S31" s="157"/>
      <c r="T31" s="158">
        <f>IF(S31=0,VLOOKUP($B31,[1]Paramètres!$C$7:$F$55,$C$6,FALSE),U31/S31)</f>
        <v>30</v>
      </c>
      <c r="U31" s="159"/>
      <c r="V31" s="157"/>
      <c r="W31" s="158">
        <f>IF(V31=0,VLOOKUP($B31,[1]Paramètres!$C$7:$F$55,$C$6,FALSE),X31/V31)</f>
        <v>30</v>
      </c>
      <c r="X31" s="159"/>
      <c r="Y31" s="157"/>
      <c r="Z31" s="158">
        <f>IF(Y31=0,VLOOKUP($B31,[1]Paramètres!$C$7:$F$55,$C$6,FALSE),AA31/Y31)</f>
        <v>30</v>
      </c>
      <c r="AA31" s="159"/>
      <c r="AB31" s="157"/>
      <c r="AC31" s="158">
        <f>IF(AB31=0,VLOOKUP($B31,[1]Paramètres!$C$7:$F$55,$C$6,FALSE),AD31/AB31)</f>
        <v>30</v>
      </c>
      <c r="AD31" s="159"/>
      <c r="AE31" s="157"/>
      <c r="AF31" s="158">
        <f>IF(AE31=0,VLOOKUP($B31,[1]Paramètres!$C$7:$F$55,$C$6,FALSE),AG31/AE31)</f>
        <v>30</v>
      </c>
      <c r="AG31" s="159"/>
      <c r="AH31" s="157"/>
      <c r="AI31" s="158">
        <f>IF(AH31=0,VLOOKUP($B31,[1]Paramètres!$C$7:$F$55,$C$6,FALSE),AJ31/AH31)</f>
        <v>30</v>
      </c>
      <c r="AJ31" s="159"/>
      <c r="AK31" s="157"/>
      <c r="AL31" s="158">
        <f>IF(AK31=0,VLOOKUP($B31,[1]Paramètres!$C$7:$F$55,$C$6,FALSE),AM31/AK31)</f>
        <v>30</v>
      </c>
      <c r="AM31" s="159"/>
      <c r="AN31" s="157">
        <f t="shared" si="1"/>
        <v>0</v>
      </c>
      <c r="AO31" s="158">
        <f>VLOOKUP($B31,[1]Paramètres!$C$7:$F$55,$C$6,FALSE)</f>
        <v>30</v>
      </c>
      <c r="AP31" s="163">
        <f t="shared" si="2"/>
        <v>0</v>
      </c>
    </row>
    <row r="32" spans="2:42" ht="18.75" customHeight="1" x14ac:dyDescent="0.25">
      <c r="B32" s="19" t="str">
        <f>[1]Paramètres!C22</f>
        <v>Rupture contrat d'apprentissage</v>
      </c>
      <c r="C32" s="18" t="str">
        <f t="shared" si="0"/>
        <v/>
      </c>
      <c r="D32" s="157"/>
      <c r="E32" s="158">
        <f>IF(D32=0,VLOOKUP($B32,[1]Paramètres!$C$7:$F$55,$C$6,FALSE),F32/D32)</f>
        <v>30</v>
      </c>
      <c r="F32" s="159"/>
      <c r="G32" s="157"/>
      <c r="H32" s="158">
        <f>IF(G32=0,VLOOKUP($B32,[1]Paramètres!$C$7:$F$55,$C$6,FALSE),I32/G32)</f>
        <v>30</v>
      </c>
      <c r="I32" s="159"/>
      <c r="J32" s="157"/>
      <c r="K32" s="158">
        <f>IF(J32=0,VLOOKUP($B32,[1]Paramètres!$C$7:$F$55,$C$6,FALSE),L32/J32)</f>
        <v>30</v>
      </c>
      <c r="L32" s="159"/>
      <c r="M32" s="157"/>
      <c r="N32" s="158">
        <f>IF(M32=0,VLOOKUP($B32,[1]Paramètres!$C$7:$F$55,$C$6,FALSE),O32/M32)</f>
        <v>30</v>
      </c>
      <c r="O32" s="159"/>
      <c r="P32" s="157"/>
      <c r="Q32" s="158">
        <f>IF(P32=0,VLOOKUP($B32,[1]Paramètres!$C$7:$F$55,$C$6,FALSE),R32/P32)</f>
        <v>30</v>
      </c>
      <c r="R32" s="159"/>
      <c r="S32" s="157"/>
      <c r="T32" s="158">
        <f>IF(S32=0,VLOOKUP($B32,[1]Paramètres!$C$7:$F$55,$C$6,FALSE),U32/S32)</f>
        <v>30</v>
      </c>
      <c r="U32" s="159"/>
      <c r="V32" s="157"/>
      <c r="W32" s="158">
        <f>IF(V32=0,VLOOKUP($B32,[1]Paramètres!$C$7:$F$55,$C$6,FALSE),X32/V32)</f>
        <v>30</v>
      </c>
      <c r="X32" s="159"/>
      <c r="Y32" s="157"/>
      <c r="Z32" s="158">
        <f>IF(Y32=0,VLOOKUP($B32,[1]Paramètres!$C$7:$F$55,$C$6,FALSE),AA32/Y32)</f>
        <v>30</v>
      </c>
      <c r="AA32" s="159"/>
      <c r="AB32" s="157"/>
      <c r="AC32" s="158">
        <f>IF(AB32=0,VLOOKUP($B32,[1]Paramètres!$C$7:$F$55,$C$6,FALSE),AD32/AB32)</f>
        <v>30</v>
      </c>
      <c r="AD32" s="159"/>
      <c r="AE32" s="157"/>
      <c r="AF32" s="158">
        <f>IF(AE32=0,VLOOKUP($B32,[1]Paramètres!$C$7:$F$55,$C$6,FALSE),AG32/AE32)</f>
        <v>30</v>
      </c>
      <c r="AG32" s="159"/>
      <c r="AH32" s="157"/>
      <c r="AI32" s="158">
        <f>IF(AH32=0,VLOOKUP($B32,[1]Paramètres!$C$7:$F$55,$C$6,FALSE),AJ32/AH32)</f>
        <v>30</v>
      </c>
      <c r="AJ32" s="159"/>
      <c r="AK32" s="157"/>
      <c r="AL32" s="158">
        <f>IF(AK32=0,VLOOKUP($B32,[1]Paramètres!$C$7:$F$55,$C$6,FALSE),AM32/AK32)</f>
        <v>30</v>
      </c>
      <c r="AM32" s="159"/>
      <c r="AN32" s="157">
        <f t="shared" si="1"/>
        <v>0</v>
      </c>
      <c r="AO32" s="158">
        <f>VLOOKUP($B32,[1]Paramètres!$C$7:$F$55,$C$6,FALSE)</f>
        <v>30</v>
      </c>
      <c r="AP32" s="163">
        <f t="shared" si="2"/>
        <v>0</v>
      </c>
    </row>
    <row r="33" spans="2:42" ht="18.75" customHeight="1" x14ac:dyDescent="0.25">
      <c r="B33" s="21" t="str">
        <f>[1]Paramètres!C23</f>
        <v>Documents de fin de contrat</v>
      </c>
      <c r="C33" s="31" t="str">
        <f t="shared" si="0"/>
        <v/>
      </c>
      <c r="D33" s="164"/>
      <c r="E33" s="165">
        <f>IF(D33=0,VLOOKUP($B33,[1]Paramètres!$C$7:$F$55,$C$6,FALSE),F33/D33)</f>
        <v>22</v>
      </c>
      <c r="F33" s="166"/>
      <c r="G33" s="164"/>
      <c r="H33" s="165">
        <f>IF(G33=0,VLOOKUP($B33,[1]Paramètres!$C$7:$F$55,$C$6,FALSE),I33/G33)</f>
        <v>22</v>
      </c>
      <c r="I33" s="166"/>
      <c r="J33" s="164"/>
      <c r="K33" s="165">
        <f>IF(J33=0,VLOOKUP($B33,[1]Paramètres!$C$7:$F$55,$C$6,FALSE),L33/J33)</f>
        <v>22</v>
      </c>
      <c r="L33" s="166"/>
      <c r="M33" s="164"/>
      <c r="N33" s="165">
        <f>IF(M33=0,VLOOKUP($B33,[1]Paramètres!$C$7:$F$55,$C$6,FALSE),O33/M33)</f>
        <v>22</v>
      </c>
      <c r="O33" s="166"/>
      <c r="P33" s="164"/>
      <c r="Q33" s="165">
        <f>IF(P33=0,VLOOKUP($B33,[1]Paramètres!$C$7:$F$55,$C$6,FALSE),R33/P33)</f>
        <v>22</v>
      </c>
      <c r="R33" s="166"/>
      <c r="S33" s="164"/>
      <c r="T33" s="165">
        <f>IF(S33=0,VLOOKUP($B33,[1]Paramètres!$C$7:$F$55,$C$6,FALSE),U33/S33)</f>
        <v>22</v>
      </c>
      <c r="U33" s="166"/>
      <c r="V33" s="164"/>
      <c r="W33" s="165">
        <f>IF(V33=0,VLOOKUP($B33,[1]Paramètres!$C$7:$F$55,$C$6,FALSE),X33/V33)</f>
        <v>22</v>
      </c>
      <c r="X33" s="166"/>
      <c r="Y33" s="164"/>
      <c r="Z33" s="165">
        <f>IF(Y33=0,VLOOKUP($B33,[1]Paramètres!$C$7:$F$55,$C$6,FALSE),AA33/Y33)</f>
        <v>22</v>
      </c>
      <c r="AA33" s="166"/>
      <c r="AB33" s="164"/>
      <c r="AC33" s="165">
        <f>IF(AB33=0,VLOOKUP($B33,[1]Paramètres!$C$7:$F$55,$C$6,FALSE),AD33/AB33)</f>
        <v>22</v>
      </c>
      <c r="AD33" s="166"/>
      <c r="AE33" s="164"/>
      <c r="AF33" s="165">
        <f>IF(AE33=0,VLOOKUP($B33,[1]Paramètres!$C$7:$F$55,$C$6,FALSE),AG33/AE33)</f>
        <v>22</v>
      </c>
      <c r="AG33" s="166"/>
      <c r="AH33" s="164"/>
      <c r="AI33" s="165">
        <f>IF(AH33=0,VLOOKUP($B33,[1]Paramètres!$C$7:$F$55,$C$6,FALSE),AJ33/AH33)</f>
        <v>22</v>
      </c>
      <c r="AJ33" s="166"/>
      <c r="AK33" s="164"/>
      <c r="AL33" s="165">
        <f>IF(AK33=0,VLOOKUP($B33,[1]Paramètres!$C$7:$F$55,$C$6,FALSE),AM33/AK33)</f>
        <v>22</v>
      </c>
      <c r="AM33" s="166"/>
      <c r="AN33" s="164">
        <f t="shared" si="1"/>
        <v>0</v>
      </c>
      <c r="AO33" s="165">
        <f>VLOOKUP($B33,[1]Paramètres!$C$7:$F$55,$C$6,FALSE)</f>
        <v>22</v>
      </c>
      <c r="AP33" s="170">
        <f t="shared" si="2"/>
        <v>0</v>
      </c>
    </row>
    <row r="34" spans="2:42" ht="18.75" customHeight="1" x14ac:dyDescent="0.25">
      <c r="B34" s="20" t="str">
        <f>[1]Paramètres!C24</f>
        <v>Déclaration accident de travail</v>
      </c>
      <c r="C34" s="30" t="str">
        <f t="shared" si="0"/>
        <v/>
      </c>
      <c r="D34" s="153"/>
      <c r="E34" s="154">
        <f>IF(D34=0,VLOOKUP($B34,[1]Paramètres!$C$7:$F$55,$C$6,FALSE),F34/D34)</f>
        <v>30</v>
      </c>
      <c r="F34" s="155"/>
      <c r="G34" s="153"/>
      <c r="H34" s="154">
        <f>IF(G34=0,VLOOKUP($B34,[1]Paramètres!$C$7:$F$55,$C$6,FALSE),I34/G34)</f>
        <v>30</v>
      </c>
      <c r="I34" s="155"/>
      <c r="J34" s="153"/>
      <c r="K34" s="154">
        <f>IF(J34=0,VLOOKUP($B34,[1]Paramètres!$C$7:$F$55,$C$6,FALSE),L34/J34)</f>
        <v>30</v>
      </c>
      <c r="L34" s="155"/>
      <c r="M34" s="153"/>
      <c r="N34" s="154">
        <f>IF(M34=0,VLOOKUP($B34,[1]Paramètres!$C$7:$F$55,$C$6,FALSE),O34/M34)</f>
        <v>30</v>
      </c>
      <c r="O34" s="155"/>
      <c r="P34" s="153"/>
      <c r="Q34" s="154">
        <f>IF(P34=0,VLOOKUP($B34,[1]Paramètres!$C$7:$F$55,$C$6,FALSE),R34/P34)</f>
        <v>30</v>
      </c>
      <c r="R34" s="155"/>
      <c r="S34" s="153"/>
      <c r="T34" s="154">
        <f>IF(S34=0,VLOOKUP($B34,[1]Paramètres!$C$7:$F$55,$C$6,FALSE),U34/S34)</f>
        <v>30</v>
      </c>
      <c r="U34" s="155"/>
      <c r="V34" s="153"/>
      <c r="W34" s="154">
        <f>IF(V34=0,VLOOKUP($B34,[1]Paramètres!$C$7:$F$55,$C$6,FALSE),X34/V34)</f>
        <v>30</v>
      </c>
      <c r="X34" s="155"/>
      <c r="Y34" s="153"/>
      <c r="Z34" s="154">
        <f>IF(Y34=0,VLOOKUP($B34,[1]Paramètres!$C$7:$F$55,$C$6,FALSE),AA34/Y34)</f>
        <v>30</v>
      </c>
      <c r="AA34" s="155"/>
      <c r="AB34" s="153"/>
      <c r="AC34" s="154">
        <f>IF(AB34=0,VLOOKUP($B34,[1]Paramètres!$C$7:$F$55,$C$6,FALSE),AD34/AB34)</f>
        <v>30</v>
      </c>
      <c r="AD34" s="155"/>
      <c r="AE34" s="153"/>
      <c r="AF34" s="154">
        <f>IF(AE34=0,VLOOKUP($B34,[1]Paramètres!$C$7:$F$55,$C$6,FALSE),AG34/AE34)</f>
        <v>30</v>
      </c>
      <c r="AG34" s="155"/>
      <c r="AH34" s="153"/>
      <c r="AI34" s="154">
        <f>IF(AH34=0,VLOOKUP($B34,[1]Paramètres!$C$7:$F$55,$C$6,FALSE),AJ34/AH34)</f>
        <v>30</v>
      </c>
      <c r="AJ34" s="155"/>
      <c r="AK34" s="153"/>
      <c r="AL34" s="154">
        <f>IF(AK34=0,VLOOKUP($B34,[1]Paramètres!$C$7:$F$55,$C$6,FALSE),AM34/AK34)</f>
        <v>30</v>
      </c>
      <c r="AM34" s="155"/>
      <c r="AN34" s="153">
        <f t="shared" si="1"/>
        <v>0</v>
      </c>
      <c r="AO34" s="154">
        <f>VLOOKUP($B34,[1]Paramètres!$C$7:$F$55,$C$6,FALSE)</f>
        <v>30</v>
      </c>
      <c r="AP34" s="156">
        <f t="shared" si="2"/>
        <v>0</v>
      </c>
    </row>
    <row r="35" spans="2:42" ht="18.75" customHeight="1" x14ac:dyDescent="0.25">
      <c r="B35" s="21" t="str">
        <f>[1]Paramètres!C25</f>
        <v>DSN évenementielle</v>
      </c>
      <c r="C35" s="31" t="str">
        <f t="shared" si="0"/>
        <v/>
      </c>
      <c r="D35" s="164"/>
      <c r="E35" s="165">
        <f>IF(D35=0,VLOOKUP($B35,[1]Paramètres!$C$7:$F$55,$C$6,FALSE),F35/D35)</f>
        <v>7</v>
      </c>
      <c r="F35" s="166"/>
      <c r="G35" s="164"/>
      <c r="H35" s="165">
        <f>IF(G35=0,VLOOKUP($B35,[1]Paramètres!$C$7:$F$55,$C$6,FALSE),I35/G35)</f>
        <v>7</v>
      </c>
      <c r="I35" s="166"/>
      <c r="J35" s="164"/>
      <c r="K35" s="165">
        <f>IF(J35=0,VLOOKUP($B35,[1]Paramètres!$C$7:$F$55,$C$6,FALSE),L35/J35)</f>
        <v>7</v>
      </c>
      <c r="L35" s="166"/>
      <c r="M35" s="164"/>
      <c r="N35" s="165">
        <f>IF(M35=0,VLOOKUP($B35,[1]Paramètres!$C$7:$F$55,$C$6,FALSE),O35/M35)</f>
        <v>7</v>
      </c>
      <c r="O35" s="166"/>
      <c r="P35" s="164"/>
      <c r="Q35" s="165">
        <f>IF(P35=0,VLOOKUP($B35,[1]Paramètres!$C$7:$F$55,$C$6,FALSE),R35/P35)</f>
        <v>7</v>
      </c>
      <c r="R35" s="166"/>
      <c r="S35" s="164"/>
      <c r="T35" s="165">
        <f>IF(S35=0,VLOOKUP($B35,[1]Paramètres!$C$7:$F$55,$C$6,FALSE),U35/S35)</f>
        <v>7</v>
      </c>
      <c r="U35" s="166"/>
      <c r="V35" s="164"/>
      <c r="W35" s="165">
        <f>IF(V35=0,VLOOKUP($B35,[1]Paramètres!$C$7:$F$55,$C$6,FALSE),X35/V35)</f>
        <v>7</v>
      </c>
      <c r="X35" s="166"/>
      <c r="Y35" s="164"/>
      <c r="Z35" s="165">
        <f>IF(Y35=0,VLOOKUP($B35,[1]Paramètres!$C$7:$F$55,$C$6,FALSE),AA35/Y35)</f>
        <v>7</v>
      </c>
      <c r="AA35" s="166"/>
      <c r="AB35" s="164"/>
      <c r="AC35" s="165">
        <f>IF(AB35=0,VLOOKUP($B35,[1]Paramètres!$C$7:$F$55,$C$6,FALSE),AD35/AB35)</f>
        <v>7</v>
      </c>
      <c r="AD35" s="166"/>
      <c r="AE35" s="164"/>
      <c r="AF35" s="165">
        <f>IF(AE35=0,VLOOKUP($B35,[1]Paramètres!$C$7:$F$55,$C$6,FALSE),AG35/AE35)</f>
        <v>7</v>
      </c>
      <c r="AG35" s="166"/>
      <c r="AH35" s="164"/>
      <c r="AI35" s="165">
        <f>IF(AH35=0,VLOOKUP($B35,[1]Paramètres!$C$7:$F$55,$C$6,FALSE),AJ35/AH35)</f>
        <v>7</v>
      </c>
      <c r="AJ35" s="166"/>
      <c r="AK35" s="164"/>
      <c r="AL35" s="165">
        <f>IF(AK35=0,VLOOKUP($B35,[1]Paramètres!$C$7:$F$55,$C$6,FALSE),AM35/AK35)</f>
        <v>7</v>
      </c>
      <c r="AM35" s="166"/>
      <c r="AN35" s="164">
        <f t="shared" si="1"/>
        <v>0</v>
      </c>
      <c r="AO35" s="165">
        <f>VLOOKUP($B35,[1]Paramètres!$C$7:$F$55,$C$6,FALSE)</f>
        <v>7</v>
      </c>
      <c r="AP35" s="170">
        <f t="shared" si="2"/>
        <v>0</v>
      </c>
    </row>
    <row r="36" spans="2:42" ht="18.75" customHeight="1" x14ac:dyDescent="0.25">
      <c r="B36" s="20" t="str">
        <f>[1]Paramètres!C26</f>
        <v>Avenant de renouvell. périoade essai</v>
      </c>
      <c r="C36" s="30" t="str">
        <f t="shared" si="0"/>
        <v/>
      </c>
      <c r="D36" s="153"/>
      <c r="E36" s="154">
        <f>IF(D36=0,VLOOKUP($B36,[1]Paramètres!$C$7:$F$55,$C$6,FALSE),F36/D36)</f>
        <v>20</v>
      </c>
      <c r="F36" s="155"/>
      <c r="G36" s="153"/>
      <c r="H36" s="154">
        <f>IF(G36=0,VLOOKUP($B36,[1]Paramètres!$C$7:$F$55,$C$6,FALSE),I36/G36)</f>
        <v>20</v>
      </c>
      <c r="I36" s="155"/>
      <c r="J36" s="153"/>
      <c r="K36" s="154">
        <f>IF(J36=0,VLOOKUP($B36,[1]Paramètres!$C$7:$F$55,$C$6,FALSE),L36/J36)</f>
        <v>20</v>
      </c>
      <c r="L36" s="155"/>
      <c r="M36" s="153"/>
      <c r="N36" s="154">
        <f>IF(M36=0,VLOOKUP($B36,[1]Paramètres!$C$7:$F$55,$C$6,FALSE),O36/M36)</f>
        <v>20</v>
      </c>
      <c r="O36" s="155"/>
      <c r="P36" s="153"/>
      <c r="Q36" s="154">
        <f>IF(P36=0,VLOOKUP($B36,[1]Paramètres!$C$7:$F$55,$C$6,FALSE),R36/P36)</f>
        <v>20</v>
      </c>
      <c r="R36" s="155"/>
      <c r="S36" s="153"/>
      <c r="T36" s="154">
        <f>IF(S36=0,VLOOKUP($B36,[1]Paramètres!$C$7:$F$55,$C$6,FALSE),U36/S36)</f>
        <v>20</v>
      </c>
      <c r="U36" s="155"/>
      <c r="V36" s="153"/>
      <c r="W36" s="154">
        <f>IF(V36=0,VLOOKUP($B36,[1]Paramètres!$C$7:$F$55,$C$6,FALSE),X36/V36)</f>
        <v>20</v>
      </c>
      <c r="X36" s="155"/>
      <c r="Y36" s="153"/>
      <c r="Z36" s="154">
        <f>IF(Y36=0,VLOOKUP($B36,[1]Paramètres!$C$7:$F$55,$C$6,FALSE),AA36/Y36)</f>
        <v>20</v>
      </c>
      <c r="AA36" s="155"/>
      <c r="AB36" s="153"/>
      <c r="AC36" s="154">
        <f>IF(AB36=0,VLOOKUP($B36,[1]Paramètres!$C$7:$F$55,$C$6,FALSE),AD36/AB36)</f>
        <v>20</v>
      </c>
      <c r="AD36" s="155"/>
      <c r="AE36" s="153"/>
      <c r="AF36" s="154">
        <f>IF(AE36=0,VLOOKUP($B36,[1]Paramètres!$C$7:$F$55,$C$6,FALSE),AG36/AE36)</f>
        <v>20</v>
      </c>
      <c r="AG36" s="155"/>
      <c r="AH36" s="153"/>
      <c r="AI36" s="154">
        <f>IF(AH36=0,VLOOKUP($B36,[1]Paramètres!$C$7:$F$55,$C$6,FALSE),AJ36/AH36)</f>
        <v>20</v>
      </c>
      <c r="AJ36" s="155"/>
      <c r="AK36" s="153"/>
      <c r="AL36" s="154">
        <f>IF(AK36=0,VLOOKUP($B36,[1]Paramètres!$C$7:$F$55,$C$6,FALSE),AM36/AK36)</f>
        <v>20</v>
      </c>
      <c r="AM36" s="155"/>
      <c r="AN36" s="153">
        <f t="shared" si="1"/>
        <v>0</v>
      </c>
      <c r="AO36" s="154">
        <f>VLOOKUP($B36,[1]Paramètres!$C$7:$F$55,$C$6,FALSE)</f>
        <v>20</v>
      </c>
      <c r="AP36" s="156">
        <f t="shared" si="2"/>
        <v>0</v>
      </c>
    </row>
    <row r="37" spans="2:42" ht="18.75" customHeight="1" x14ac:dyDescent="0.25">
      <c r="B37" s="19" t="str">
        <f>[1]Paramètres!C27</f>
        <v>Courrier info fin de période d'essai</v>
      </c>
      <c r="C37" s="18" t="str">
        <f t="shared" si="0"/>
        <v/>
      </c>
      <c r="D37" s="157"/>
      <c r="E37" s="158">
        <f>IF(D37=0,VLOOKUP($B37,[1]Paramètres!$C$7:$F$55,$C$6,FALSE),F37/D37)</f>
        <v>20</v>
      </c>
      <c r="F37" s="159"/>
      <c r="G37" s="157"/>
      <c r="H37" s="158">
        <f>IF(G37=0,VLOOKUP($B37,[1]Paramètres!$C$7:$F$55,$C$6,FALSE),I37/G37)</f>
        <v>20</v>
      </c>
      <c r="I37" s="159"/>
      <c r="J37" s="157"/>
      <c r="K37" s="158">
        <f>IF(J37=0,VLOOKUP($B37,[1]Paramètres!$C$7:$F$55,$C$6,FALSE),L37/J37)</f>
        <v>20</v>
      </c>
      <c r="L37" s="159"/>
      <c r="M37" s="157"/>
      <c r="N37" s="158">
        <f>IF(M37=0,VLOOKUP($B37,[1]Paramètres!$C$7:$F$55,$C$6,FALSE),O37/M37)</f>
        <v>20</v>
      </c>
      <c r="O37" s="159"/>
      <c r="P37" s="157"/>
      <c r="Q37" s="158">
        <f>IF(P37=0,VLOOKUP($B37,[1]Paramètres!$C$7:$F$55,$C$6,FALSE),R37/P37)</f>
        <v>20</v>
      </c>
      <c r="R37" s="159"/>
      <c r="S37" s="157"/>
      <c r="T37" s="158">
        <f>IF(S37=0,VLOOKUP($B37,[1]Paramètres!$C$7:$F$55,$C$6,FALSE),U37/S37)</f>
        <v>20</v>
      </c>
      <c r="U37" s="159"/>
      <c r="V37" s="157"/>
      <c r="W37" s="158">
        <f>IF(V37=0,VLOOKUP($B37,[1]Paramètres!$C$7:$F$55,$C$6,FALSE),X37/V37)</f>
        <v>20</v>
      </c>
      <c r="X37" s="159"/>
      <c r="Y37" s="157"/>
      <c r="Z37" s="158">
        <f>IF(Y37=0,VLOOKUP($B37,[1]Paramètres!$C$7:$F$55,$C$6,FALSE),AA37/Y37)</f>
        <v>20</v>
      </c>
      <c r="AA37" s="159"/>
      <c r="AB37" s="157"/>
      <c r="AC37" s="158">
        <f>IF(AB37=0,VLOOKUP($B37,[1]Paramètres!$C$7:$F$55,$C$6,FALSE),AD37/AB37)</f>
        <v>20</v>
      </c>
      <c r="AD37" s="159"/>
      <c r="AE37" s="157"/>
      <c r="AF37" s="158">
        <f>IF(AE37=0,VLOOKUP($B37,[1]Paramètres!$C$7:$F$55,$C$6,FALSE),AG37/AE37)</f>
        <v>20</v>
      </c>
      <c r="AG37" s="159"/>
      <c r="AH37" s="157"/>
      <c r="AI37" s="158">
        <f>IF(AH37=0,VLOOKUP($B37,[1]Paramètres!$C$7:$F$55,$C$6,FALSE),AJ37/AH37)</f>
        <v>20</v>
      </c>
      <c r="AJ37" s="159"/>
      <c r="AK37" s="157"/>
      <c r="AL37" s="158">
        <f>IF(AK37=0,VLOOKUP($B37,[1]Paramètres!$C$7:$F$55,$C$6,FALSE),AM37/AK37)</f>
        <v>20</v>
      </c>
      <c r="AM37" s="159"/>
      <c r="AN37" s="157">
        <f t="shared" si="1"/>
        <v>0</v>
      </c>
      <c r="AO37" s="158">
        <f>VLOOKUP($B37,[1]Paramètres!$C$7:$F$55,$C$6,FALSE)</f>
        <v>20</v>
      </c>
      <c r="AP37" s="163">
        <f t="shared" si="2"/>
        <v>0</v>
      </c>
    </row>
    <row r="38" spans="2:42" ht="18.75" customHeight="1" x14ac:dyDescent="0.25">
      <c r="B38" s="21" t="str">
        <f>[1]Paramètres!C28</f>
        <v>Courrier rupture période d'essai</v>
      </c>
      <c r="C38" s="31" t="str">
        <f t="shared" si="0"/>
        <v/>
      </c>
      <c r="D38" s="164"/>
      <c r="E38" s="165">
        <f>IF(D38=0,VLOOKUP($B38,[1]Paramètres!$C$7:$F$55,$C$6,FALSE),F38/D38)</f>
        <v>20</v>
      </c>
      <c r="F38" s="166"/>
      <c r="G38" s="164"/>
      <c r="H38" s="165">
        <f>IF(G38=0,VLOOKUP($B38,[1]Paramètres!$C$7:$F$55,$C$6,FALSE),I38/G38)</f>
        <v>20</v>
      </c>
      <c r="I38" s="166"/>
      <c r="J38" s="164"/>
      <c r="K38" s="165">
        <f>IF(J38=0,VLOOKUP($B38,[1]Paramètres!$C$7:$F$55,$C$6,FALSE),L38/J38)</f>
        <v>20</v>
      </c>
      <c r="L38" s="166"/>
      <c r="M38" s="164"/>
      <c r="N38" s="165">
        <f>IF(M38=0,VLOOKUP($B38,[1]Paramètres!$C$7:$F$55,$C$6,FALSE),O38/M38)</f>
        <v>20</v>
      </c>
      <c r="O38" s="166"/>
      <c r="P38" s="164"/>
      <c r="Q38" s="165">
        <f>IF(P38=0,VLOOKUP($B38,[1]Paramètres!$C$7:$F$55,$C$6,FALSE),R38/P38)</f>
        <v>20</v>
      </c>
      <c r="R38" s="166"/>
      <c r="S38" s="164"/>
      <c r="T38" s="165">
        <f>IF(S38=0,VLOOKUP($B38,[1]Paramètres!$C$7:$F$55,$C$6,FALSE),U38/S38)</f>
        <v>20</v>
      </c>
      <c r="U38" s="166"/>
      <c r="V38" s="164"/>
      <c r="W38" s="165">
        <f>IF(V38=0,VLOOKUP($B38,[1]Paramètres!$C$7:$F$55,$C$6,FALSE),X38/V38)</f>
        <v>20</v>
      </c>
      <c r="X38" s="166"/>
      <c r="Y38" s="164"/>
      <c r="Z38" s="165">
        <f>IF(Y38=0,VLOOKUP($B38,[1]Paramètres!$C$7:$F$55,$C$6,FALSE),AA38/Y38)</f>
        <v>20</v>
      </c>
      <c r="AA38" s="166"/>
      <c r="AB38" s="164"/>
      <c r="AC38" s="165">
        <f>IF(AB38=0,VLOOKUP($B38,[1]Paramètres!$C$7:$F$55,$C$6,FALSE),AD38/AB38)</f>
        <v>20</v>
      </c>
      <c r="AD38" s="166"/>
      <c r="AE38" s="164"/>
      <c r="AF38" s="165">
        <f>IF(AE38=0,VLOOKUP($B38,[1]Paramètres!$C$7:$F$55,$C$6,FALSE),AG38/AE38)</f>
        <v>20</v>
      </c>
      <c r="AG38" s="166"/>
      <c r="AH38" s="164"/>
      <c r="AI38" s="165">
        <f>IF(AH38=0,VLOOKUP($B38,[1]Paramètres!$C$7:$F$55,$C$6,FALSE),AJ38/AH38)</f>
        <v>20</v>
      </c>
      <c r="AJ38" s="166"/>
      <c r="AK38" s="164"/>
      <c r="AL38" s="165">
        <f>IF(AK38=0,VLOOKUP($B38,[1]Paramètres!$C$7:$F$55,$C$6,FALSE),AM38/AK38)</f>
        <v>20</v>
      </c>
      <c r="AM38" s="166"/>
      <c r="AN38" s="164">
        <f t="shared" si="1"/>
        <v>0</v>
      </c>
      <c r="AO38" s="165">
        <f>VLOOKUP($B38,[1]Paramètres!$C$7:$F$55,$C$6,FALSE)</f>
        <v>20</v>
      </c>
      <c r="AP38" s="170">
        <f t="shared" si="2"/>
        <v>0</v>
      </c>
    </row>
    <row r="39" spans="2:42" ht="18.75" customHeight="1" x14ac:dyDescent="0.25">
      <c r="B39" s="20" t="str">
        <f>[1]Paramètres!C29</f>
        <v>Simul bulletin salaire</v>
      </c>
      <c r="C39" s="30" t="str">
        <f t="shared" si="0"/>
        <v/>
      </c>
      <c r="D39" s="153"/>
      <c r="E39" s="154">
        <f>IF(D39=0,VLOOKUP($B39,[1]Paramètres!$C$7:$F$55,$C$6,FALSE),F39/D39)</f>
        <v>15</v>
      </c>
      <c r="F39" s="155"/>
      <c r="G39" s="153"/>
      <c r="H39" s="154">
        <f>IF(G39=0,VLOOKUP($B39,[1]Paramètres!$C$7:$F$55,$C$6,FALSE),I39/G39)</f>
        <v>15</v>
      </c>
      <c r="I39" s="155"/>
      <c r="J39" s="153"/>
      <c r="K39" s="154">
        <f>IF(J39=0,VLOOKUP($B39,[1]Paramètres!$C$7:$F$55,$C$6,FALSE),L39/J39)</f>
        <v>15</v>
      </c>
      <c r="L39" s="155"/>
      <c r="M39" s="153"/>
      <c r="N39" s="154">
        <f>IF(M39=0,VLOOKUP($B39,[1]Paramètres!$C$7:$F$55,$C$6,FALSE),O39/M39)</f>
        <v>15</v>
      </c>
      <c r="O39" s="155"/>
      <c r="P39" s="153"/>
      <c r="Q39" s="154">
        <f>IF(P39=0,VLOOKUP($B39,[1]Paramètres!$C$7:$F$55,$C$6,FALSE),R39/P39)</f>
        <v>15</v>
      </c>
      <c r="R39" s="155"/>
      <c r="S39" s="153"/>
      <c r="T39" s="154">
        <f>IF(S39=0,VLOOKUP($B39,[1]Paramètres!$C$7:$F$55,$C$6,FALSE),U39/S39)</f>
        <v>15</v>
      </c>
      <c r="U39" s="155"/>
      <c r="V39" s="153"/>
      <c r="W39" s="154">
        <f>IF(V39=0,VLOOKUP($B39,[1]Paramètres!$C$7:$F$55,$C$6,FALSE),X39/V39)</f>
        <v>15</v>
      </c>
      <c r="X39" s="155"/>
      <c r="Y39" s="153"/>
      <c r="Z39" s="154">
        <f>IF(Y39=0,VLOOKUP($B39,[1]Paramètres!$C$7:$F$55,$C$6,FALSE),AA39/Y39)</f>
        <v>15</v>
      </c>
      <c r="AA39" s="155"/>
      <c r="AB39" s="153"/>
      <c r="AC39" s="154">
        <f>IF(AB39=0,VLOOKUP($B39,[1]Paramètres!$C$7:$F$55,$C$6,FALSE),AD39/AB39)</f>
        <v>15</v>
      </c>
      <c r="AD39" s="155"/>
      <c r="AE39" s="153"/>
      <c r="AF39" s="154">
        <f>IF(AE39=0,VLOOKUP($B39,[1]Paramètres!$C$7:$F$55,$C$6,FALSE),AG39/AE39)</f>
        <v>15</v>
      </c>
      <c r="AG39" s="155"/>
      <c r="AH39" s="153"/>
      <c r="AI39" s="154">
        <f>IF(AH39=0,VLOOKUP($B39,[1]Paramètres!$C$7:$F$55,$C$6,FALSE),AJ39/AH39)</f>
        <v>15</v>
      </c>
      <c r="AJ39" s="155"/>
      <c r="AK39" s="153"/>
      <c r="AL39" s="154">
        <f>IF(AK39=0,VLOOKUP($B39,[1]Paramètres!$C$7:$F$55,$C$6,FALSE),AM39/AK39)</f>
        <v>15</v>
      </c>
      <c r="AM39" s="155"/>
      <c r="AN39" s="153">
        <f t="shared" si="1"/>
        <v>0</v>
      </c>
      <c r="AO39" s="154">
        <f>VLOOKUP($B39,[1]Paramètres!$C$7:$F$55,$C$6,FALSE)</f>
        <v>15</v>
      </c>
      <c r="AP39" s="156">
        <f t="shared" si="2"/>
        <v>0</v>
      </c>
    </row>
    <row r="40" spans="2:42" ht="18.75" customHeight="1" x14ac:dyDescent="0.25">
      <c r="B40" s="19" t="str">
        <f>[1]Paramètres!C30</f>
        <v>Estimation indemnité départ</v>
      </c>
      <c r="C40" s="18" t="str">
        <f t="shared" si="0"/>
        <v/>
      </c>
      <c r="D40" s="157"/>
      <c r="E40" s="158">
        <f>IF(D40=0,VLOOKUP($B40,[1]Paramètres!$C$7:$F$55,$C$6,FALSE),F40/D40)</f>
        <v>25</v>
      </c>
      <c r="F40" s="159"/>
      <c r="G40" s="157"/>
      <c r="H40" s="158">
        <f>IF(G40=0,VLOOKUP($B40,[1]Paramètres!$C$7:$F$55,$C$6,FALSE),I40/G40)</f>
        <v>25</v>
      </c>
      <c r="I40" s="159"/>
      <c r="J40" s="157"/>
      <c r="K40" s="158">
        <f>IF(J40=0,VLOOKUP($B40,[1]Paramètres!$C$7:$F$55,$C$6,FALSE),L40/J40)</f>
        <v>25</v>
      </c>
      <c r="L40" s="159"/>
      <c r="M40" s="157"/>
      <c r="N40" s="158">
        <f>IF(M40=0,VLOOKUP($B40,[1]Paramètres!$C$7:$F$55,$C$6,FALSE),O40/M40)</f>
        <v>25</v>
      </c>
      <c r="O40" s="159"/>
      <c r="P40" s="157"/>
      <c r="Q40" s="158">
        <f>IF(P40=0,VLOOKUP($B40,[1]Paramètres!$C$7:$F$55,$C$6,FALSE),R40/P40)</f>
        <v>25</v>
      </c>
      <c r="R40" s="159"/>
      <c r="S40" s="157"/>
      <c r="T40" s="158">
        <f>IF(S40=0,VLOOKUP($B40,[1]Paramètres!$C$7:$F$55,$C$6,FALSE),U40/S40)</f>
        <v>25</v>
      </c>
      <c r="U40" s="159"/>
      <c r="V40" s="157"/>
      <c r="W40" s="158">
        <f>IF(V40=0,VLOOKUP($B40,[1]Paramètres!$C$7:$F$55,$C$6,FALSE),X40/V40)</f>
        <v>25</v>
      </c>
      <c r="X40" s="159"/>
      <c r="Y40" s="157"/>
      <c r="Z40" s="158">
        <f>IF(Y40=0,VLOOKUP($B40,[1]Paramètres!$C$7:$F$55,$C$6,FALSE),AA40/Y40)</f>
        <v>25</v>
      </c>
      <c r="AA40" s="159"/>
      <c r="AB40" s="157"/>
      <c r="AC40" s="158">
        <f>IF(AB40=0,VLOOKUP($B40,[1]Paramètres!$C$7:$F$55,$C$6,FALSE),AD40/AB40)</f>
        <v>25</v>
      </c>
      <c r="AD40" s="159"/>
      <c r="AE40" s="157"/>
      <c r="AF40" s="158">
        <f>IF(AE40=0,VLOOKUP($B40,[1]Paramètres!$C$7:$F$55,$C$6,FALSE),AG40/AE40)</f>
        <v>25</v>
      </c>
      <c r="AG40" s="159"/>
      <c r="AH40" s="157"/>
      <c r="AI40" s="158">
        <f>IF(AH40=0,VLOOKUP($B40,[1]Paramètres!$C$7:$F$55,$C$6,FALSE),AJ40/AH40)</f>
        <v>25</v>
      </c>
      <c r="AJ40" s="159"/>
      <c r="AK40" s="157"/>
      <c r="AL40" s="158">
        <f>IF(AK40=0,VLOOKUP($B40,[1]Paramètres!$C$7:$F$55,$C$6,FALSE),AM40/AK40)</f>
        <v>25</v>
      </c>
      <c r="AM40" s="159"/>
      <c r="AN40" s="157">
        <f t="shared" si="1"/>
        <v>0</v>
      </c>
      <c r="AO40" s="158">
        <f>VLOOKUP($B40,[1]Paramètres!$C$7:$F$55,$C$6,FALSE)</f>
        <v>25</v>
      </c>
      <c r="AP40" s="163">
        <f t="shared" si="2"/>
        <v>0</v>
      </c>
    </row>
    <row r="41" spans="2:42" ht="18.75" customHeight="1" x14ac:dyDescent="0.25">
      <c r="B41" s="19" t="str">
        <f>[1]Paramètres!C31</f>
        <v>Lettre d'avertissement</v>
      </c>
      <c r="C41" s="18" t="str">
        <f t="shared" si="0"/>
        <v/>
      </c>
      <c r="D41" s="157"/>
      <c r="E41" s="158">
        <f>IF(D41=0,VLOOKUP($B41,[1]Paramètres!$C$7:$F$55,$C$6,FALSE),F41/D41)</f>
        <v>40</v>
      </c>
      <c r="F41" s="159"/>
      <c r="G41" s="157"/>
      <c r="H41" s="158">
        <f>IF(G41=0,VLOOKUP($B41,[1]Paramètres!$C$7:$F$55,$C$6,FALSE),I41/G41)</f>
        <v>40</v>
      </c>
      <c r="I41" s="159"/>
      <c r="J41" s="157"/>
      <c r="K41" s="158">
        <f>IF(J41=0,VLOOKUP($B41,[1]Paramètres!$C$7:$F$55,$C$6,FALSE),L41/J41)</f>
        <v>40</v>
      </c>
      <c r="L41" s="159"/>
      <c r="M41" s="157"/>
      <c r="N41" s="158">
        <f>IF(M41=0,VLOOKUP($B41,[1]Paramètres!$C$7:$F$55,$C$6,FALSE),O41/M41)</f>
        <v>40</v>
      </c>
      <c r="O41" s="159"/>
      <c r="P41" s="157"/>
      <c r="Q41" s="158">
        <f>IF(P41=0,VLOOKUP($B41,[1]Paramètres!$C$7:$F$55,$C$6,FALSE),R41/P41)</f>
        <v>40</v>
      </c>
      <c r="R41" s="159"/>
      <c r="S41" s="157"/>
      <c r="T41" s="158">
        <f>IF(S41=0,VLOOKUP($B41,[1]Paramètres!$C$7:$F$55,$C$6,FALSE),U41/S41)</f>
        <v>40</v>
      </c>
      <c r="U41" s="159"/>
      <c r="V41" s="157"/>
      <c r="W41" s="158">
        <f>IF(V41=0,VLOOKUP($B41,[1]Paramètres!$C$7:$F$55,$C$6,FALSE),X41/V41)</f>
        <v>40</v>
      </c>
      <c r="X41" s="159"/>
      <c r="Y41" s="157"/>
      <c r="Z41" s="158">
        <f>IF(Y41=0,VLOOKUP($B41,[1]Paramètres!$C$7:$F$55,$C$6,FALSE),AA41/Y41)</f>
        <v>40</v>
      </c>
      <c r="AA41" s="159"/>
      <c r="AB41" s="157"/>
      <c r="AC41" s="158">
        <f>IF(AB41=0,VLOOKUP($B41,[1]Paramètres!$C$7:$F$55,$C$6,FALSE),AD41/AB41)</f>
        <v>40</v>
      </c>
      <c r="AD41" s="159"/>
      <c r="AE41" s="157"/>
      <c r="AF41" s="158">
        <f>IF(AE41=0,VLOOKUP($B41,[1]Paramètres!$C$7:$F$55,$C$6,FALSE),AG41/AE41)</f>
        <v>40</v>
      </c>
      <c r="AG41" s="159"/>
      <c r="AH41" s="157"/>
      <c r="AI41" s="158">
        <f>IF(AH41=0,VLOOKUP($B41,[1]Paramètres!$C$7:$F$55,$C$6,FALSE),AJ41/AH41)</f>
        <v>40</v>
      </c>
      <c r="AJ41" s="159"/>
      <c r="AK41" s="157"/>
      <c r="AL41" s="158">
        <f>IF(AK41=0,VLOOKUP($B41,[1]Paramètres!$C$7:$F$55,$C$6,FALSE),AM41/AK41)</f>
        <v>40</v>
      </c>
      <c r="AM41" s="159"/>
      <c r="AN41" s="157">
        <f t="shared" si="1"/>
        <v>0</v>
      </c>
      <c r="AO41" s="158">
        <f>VLOOKUP($B41,[1]Paramètres!$C$7:$F$55,$C$6,FALSE)</f>
        <v>40</v>
      </c>
      <c r="AP41" s="163">
        <f t="shared" si="2"/>
        <v>0</v>
      </c>
    </row>
    <row r="42" spans="2:42" ht="18.75" customHeight="1" x14ac:dyDescent="0.25">
      <c r="B42" s="19" t="str">
        <f>[1]Paramètres!C32</f>
        <v>Courrier salariés / administratif</v>
      </c>
      <c r="C42" s="18" t="str">
        <f t="shared" si="0"/>
        <v/>
      </c>
      <c r="D42" s="157"/>
      <c r="E42" s="158">
        <f>IF(D42=0,VLOOKUP($B42,[1]Paramètres!$C$7:$F$55,$C$6,FALSE),F42/D42)</f>
        <v>15</v>
      </c>
      <c r="F42" s="159"/>
      <c r="G42" s="157"/>
      <c r="H42" s="158">
        <f>IF(G42=0,VLOOKUP($B42,[1]Paramètres!$C$7:$F$55,$C$6,FALSE),I42/G42)</f>
        <v>15</v>
      </c>
      <c r="I42" s="159"/>
      <c r="J42" s="157"/>
      <c r="K42" s="158">
        <f>IF(J42=0,VLOOKUP($B42,[1]Paramètres!$C$7:$F$55,$C$6,FALSE),L42/J42)</f>
        <v>15</v>
      </c>
      <c r="L42" s="159"/>
      <c r="M42" s="157"/>
      <c r="N42" s="158">
        <f>IF(M42=0,VLOOKUP($B42,[1]Paramètres!$C$7:$F$55,$C$6,FALSE),O42/M42)</f>
        <v>15</v>
      </c>
      <c r="O42" s="159"/>
      <c r="P42" s="157"/>
      <c r="Q42" s="158">
        <f>IF(P42=0,VLOOKUP($B42,[1]Paramètres!$C$7:$F$55,$C$6,FALSE),R42/P42)</f>
        <v>15</v>
      </c>
      <c r="R42" s="159"/>
      <c r="S42" s="157"/>
      <c r="T42" s="158">
        <f>IF(S42=0,VLOOKUP($B42,[1]Paramètres!$C$7:$F$55,$C$6,FALSE),U42/S42)</f>
        <v>15</v>
      </c>
      <c r="U42" s="159"/>
      <c r="V42" s="157"/>
      <c r="W42" s="158">
        <f>IF(V42=0,VLOOKUP($B42,[1]Paramètres!$C$7:$F$55,$C$6,FALSE),X42/V42)</f>
        <v>15</v>
      </c>
      <c r="X42" s="159"/>
      <c r="Y42" s="157"/>
      <c r="Z42" s="158">
        <f>IF(Y42=0,VLOOKUP($B42,[1]Paramètres!$C$7:$F$55,$C$6,FALSE),AA42/Y42)</f>
        <v>15</v>
      </c>
      <c r="AA42" s="159"/>
      <c r="AB42" s="157"/>
      <c r="AC42" s="158">
        <f>IF(AB42=0,VLOOKUP($B42,[1]Paramètres!$C$7:$F$55,$C$6,FALSE),AD42/AB42)</f>
        <v>15</v>
      </c>
      <c r="AD42" s="159"/>
      <c r="AE42" s="157"/>
      <c r="AF42" s="158">
        <f>IF(AE42=0,VLOOKUP($B42,[1]Paramètres!$C$7:$F$55,$C$6,FALSE),AG42/AE42)</f>
        <v>15</v>
      </c>
      <c r="AG42" s="159"/>
      <c r="AH42" s="157"/>
      <c r="AI42" s="158">
        <f>IF(AH42=0,VLOOKUP($B42,[1]Paramètres!$C$7:$F$55,$C$6,FALSE),AJ42/AH42)</f>
        <v>15</v>
      </c>
      <c r="AJ42" s="159"/>
      <c r="AK42" s="157"/>
      <c r="AL42" s="158">
        <f>IF(AK42=0,VLOOKUP($B42,[1]Paramètres!$C$7:$F$55,$C$6,FALSE),AM42/AK42)</f>
        <v>15</v>
      </c>
      <c r="AM42" s="159"/>
      <c r="AN42" s="157">
        <f t="shared" si="1"/>
        <v>0</v>
      </c>
      <c r="AO42" s="158">
        <f>VLOOKUP($B42,[1]Paramètres!$C$7:$F$55,$C$6,FALSE)</f>
        <v>15</v>
      </c>
      <c r="AP42" s="163">
        <f t="shared" si="2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/>
      <c r="G43" s="39"/>
      <c r="H43" s="41"/>
      <c r="I43" s="61"/>
      <c r="J43" s="39"/>
      <c r="K43" s="41"/>
      <c r="L43" s="61"/>
      <c r="M43" s="39"/>
      <c r="N43" s="41"/>
      <c r="O43" s="61"/>
      <c r="P43" s="39"/>
      <c r="Q43" s="41"/>
      <c r="R43" s="61"/>
      <c r="S43" s="39"/>
      <c r="T43" s="41"/>
      <c r="U43" s="61"/>
      <c r="V43" s="39"/>
      <c r="W43" s="41"/>
      <c r="X43" s="61"/>
      <c r="Y43" s="39"/>
      <c r="Z43" s="41"/>
      <c r="AA43" s="61"/>
      <c r="AB43" s="39"/>
      <c r="AC43" s="41"/>
      <c r="AD43" s="61"/>
      <c r="AE43" s="39"/>
      <c r="AF43" s="41"/>
      <c r="AG43" s="61"/>
      <c r="AH43" s="39"/>
      <c r="AI43" s="41"/>
      <c r="AJ43" s="61"/>
      <c r="AK43" s="39"/>
      <c r="AL43" s="41"/>
      <c r="AM43" s="61"/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[1]Paramètres!C33</f>
        <v>Licenciement économique individuel</v>
      </c>
      <c r="C44" s="18" t="str">
        <f t="shared" ref="C44:C66" si="3">IF(AP44&gt;0,"X","")</f>
        <v/>
      </c>
      <c r="D44" s="157"/>
      <c r="E44" s="158">
        <f>IF(D44=0,VLOOKUP($B44,[1]Paramètres!$C$7:$F$55,$C$6,FALSE),F44/D44)</f>
        <v>650</v>
      </c>
      <c r="F44" s="159"/>
      <c r="G44" s="160">
        <f>'[1]1-50'!G44+'[1]51-100'!G44+'[1]101-150'!G44+'[1]151-200'!G44+'[1]201-250'!G44+'[1]251-300'!G44</f>
        <v>0</v>
      </c>
      <c r="H44" s="158">
        <f>IF(G44=0,VLOOKUP($B44,[1]Paramètres!$C$7:$F$55,$C$6,FALSE),I44/G44)</f>
        <v>650</v>
      </c>
      <c r="I44" s="161">
        <f>'[1]1-50'!I44+'[1]51-100'!I44+'[1]101-150'!I44+'[1]151-200'!I44+'[1]201-250'!I44+'[1]251-300'!I44</f>
        <v>0</v>
      </c>
      <c r="J44" s="162">
        <f>'[1]1-50'!J44+'[1]51-100'!J44+'[1]101-150'!J44+'[1]151-200'!J44+'[1]201-250'!J44+'[1]251-300'!J44</f>
        <v>0</v>
      </c>
      <c r="K44" s="158">
        <f>IF(J44=0,VLOOKUP($B44,[1]Paramètres!$C$7:$F$55,$C$6,FALSE),L44/J44)</f>
        <v>650</v>
      </c>
      <c r="L44" s="159">
        <f>'[1]1-50'!L44+'[1]51-100'!L44+'[1]101-150'!L44+'[1]151-200'!L44+'[1]201-250'!L44+'[1]251-300'!L44</f>
        <v>0</v>
      </c>
      <c r="M44" s="160">
        <f>'[1]1-50'!M44+'[1]51-100'!M44+'[1]101-150'!M44+'[1]151-200'!M44+'[1]201-250'!M44+'[1]251-300'!M44</f>
        <v>0</v>
      </c>
      <c r="N44" s="158">
        <f>IF(M44=0,VLOOKUP($B44,[1]Paramètres!$C$7:$F$55,$C$6,FALSE),O44/M44)</f>
        <v>650</v>
      </c>
      <c r="O44" s="161">
        <f>'[1]1-50'!O44+'[1]51-100'!O44+'[1]101-150'!O44+'[1]151-200'!O44+'[1]201-250'!O44+'[1]251-300'!O44</f>
        <v>0</v>
      </c>
      <c r="P44" s="162">
        <f>'[1]1-50'!P44+'[1]51-100'!P44+'[1]101-150'!P44+'[1]151-200'!P44+'[1]201-250'!P44+'[1]251-300'!P44</f>
        <v>0</v>
      </c>
      <c r="Q44" s="158">
        <f>IF(P44=0,VLOOKUP($B44,[1]Paramètres!$C$7:$F$55,$C$6,FALSE),R44/P44)</f>
        <v>650</v>
      </c>
      <c r="R44" s="159">
        <f>'[1]1-50'!R44+'[1]51-100'!R44+'[1]101-150'!R44+'[1]151-200'!R44+'[1]201-250'!R44+'[1]251-300'!R44</f>
        <v>0</v>
      </c>
      <c r="S44" s="160">
        <f>'[1]1-50'!S44+'[1]51-100'!S44+'[1]101-150'!S44+'[1]151-200'!S44+'[1]201-250'!S44+'[1]251-300'!S44</f>
        <v>0</v>
      </c>
      <c r="T44" s="158">
        <f>IF(S44=0,VLOOKUP($B44,[1]Paramètres!$C$7:$F$55,$C$6,FALSE),U44/S44)</f>
        <v>650</v>
      </c>
      <c r="U44" s="161">
        <f>'[1]1-50'!U44+'[1]51-100'!U44+'[1]101-150'!U44+'[1]151-200'!U44+'[1]201-250'!U44+'[1]251-300'!U44</f>
        <v>0</v>
      </c>
      <c r="V44" s="162">
        <f>'[1]1-50'!V44+'[1]51-100'!V44+'[1]101-150'!V44+'[1]151-200'!V44+'[1]201-250'!V44+'[1]251-300'!V44</f>
        <v>0</v>
      </c>
      <c r="W44" s="158">
        <f>IF(V44=0,VLOOKUP($B44,[1]Paramètres!$C$7:$F$55,$C$6,FALSE),X44/V44)</f>
        <v>650</v>
      </c>
      <c r="X44" s="159">
        <f>'[1]1-50'!X44+'[1]51-100'!X44+'[1]101-150'!X44+'[1]151-200'!X44+'[1]201-250'!X44+'[1]251-300'!X44</f>
        <v>0</v>
      </c>
      <c r="Y44" s="160">
        <f>'[1]1-50'!Y44+'[1]51-100'!Y44+'[1]101-150'!Y44+'[1]151-200'!Y44+'[1]201-250'!Y44+'[1]251-300'!Y44</f>
        <v>0</v>
      </c>
      <c r="Z44" s="158">
        <f>IF(Y44=0,VLOOKUP($B44,[1]Paramètres!$C$7:$F$55,$C$6,FALSE),AA44/Y44)</f>
        <v>650</v>
      </c>
      <c r="AA44" s="161">
        <f>'[1]1-50'!AA44+'[1]51-100'!AA44+'[1]101-150'!AA44+'[1]151-200'!AA44+'[1]201-250'!AA44+'[1]251-300'!AA44</f>
        <v>0</v>
      </c>
      <c r="AB44" s="162">
        <f>'[1]1-50'!AB44+'[1]51-100'!AB44+'[1]101-150'!AB44+'[1]151-200'!AB44+'[1]201-250'!AB44+'[1]251-300'!AB44</f>
        <v>0</v>
      </c>
      <c r="AC44" s="158">
        <f>IF(AB44=0,VLOOKUP($B44,[1]Paramètres!$C$7:$F$55,$C$6,FALSE),AD44/AB44)</f>
        <v>650</v>
      </c>
      <c r="AD44" s="159">
        <f>'[1]1-50'!AD44+'[1]51-100'!AD44+'[1]101-150'!AD44+'[1]151-200'!AD44+'[1]201-250'!AD44+'[1]251-300'!AD44</f>
        <v>0</v>
      </c>
      <c r="AE44" s="160">
        <f>'[1]1-50'!AE44+'[1]51-100'!AE44+'[1]101-150'!AE44+'[1]151-200'!AE44+'[1]201-250'!AE44+'[1]251-300'!AE44</f>
        <v>0</v>
      </c>
      <c r="AF44" s="158">
        <f>IF(AE44=0,VLOOKUP($B44,[1]Paramètres!$C$7:$F$55,$C$6,FALSE),AG44/AE44)</f>
        <v>650</v>
      </c>
      <c r="AG44" s="161">
        <f>'[1]1-50'!AG44+'[1]51-100'!AG44+'[1]101-150'!AG44+'[1]151-200'!AG44+'[1]201-250'!AG44+'[1]251-300'!AG44</f>
        <v>0</v>
      </c>
      <c r="AH44" s="162">
        <f>'[1]1-50'!AH44+'[1]51-100'!AH44+'[1]101-150'!AH44+'[1]151-200'!AH44+'[1]201-250'!AH44+'[1]251-300'!AH44</f>
        <v>0</v>
      </c>
      <c r="AI44" s="158">
        <f>IF(AH44=0,VLOOKUP($B44,[1]Paramètres!$C$7:$F$55,$C$6,FALSE),AJ44/AH44)</f>
        <v>650</v>
      </c>
      <c r="AJ44" s="159">
        <f>'[1]1-50'!AJ44+'[1]51-100'!AJ44+'[1]101-150'!AJ44+'[1]151-200'!AJ44+'[1]201-250'!AJ44+'[1]251-300'!AJ44</f>
        <v>0</v>
      </c>
      <c r="AK44" s="160">
        <f>'[1]1-50'!AK44+'[1]51-100'!AK44+'[1]101-150'!AK44+'[1]151-200'!AK44+'[1]201-250'!AK44+'[1]251-300'!AK44</f>
        <v>0</v>
      </c>
      <c r="AL44" s="158">
        <f>IF(AK44=0,VLOOKUP($B44,[1]Paramètres!$C$7:$F$55,$C$6,FALSE),AM44/AK44)</f>
        <v>650</v>
      </c>
      <c r="AM44" s="159">
        <f>'[1]1-50'!AM44+'[1]51-100'!AM44+'[1]101-150'!AM44+'[1]151-200'!AM44+'[1]201-250'!AM44+'[1]251-300'!AM44</f>
        <v>0</v>
      </c>
      <c r="AN44" s="157">
        <f t="shared" ref="AN44:AN66" si="4">SUM(D44,G44,J44,M44,P44,S44,V44,Y44,AB44,AE44,AH44,AK44)</f>
        <v>0</v>
      </c>
      <c r="AO44" s="158">
        <f>VLOOKUP($B44,[1]Paramètres!$C$7:$F$55,$C$6,FALSE)</f>
        <v>650</v>
      </c>
      <c r="AP44" s="163">
        <f t="shared" ref="AP44:AP66" si="5">SUM(F44,I44,L44,O44,R44,U44,X44,AA44,AD44,AG44,AJ44,AM44)</f>
        <v>0</v>
      </c>
    </row>
    <row r="45" spans="2:42" ht="18.75" hidden="1" customHeight="1" x14ac:dyDescent="0.25">
      <c r="B45" s="19" t="str">
        <f>[1]Paramètres!C34</f>
        <v>Licenciement économique collectif</v>
      </c>
      <c r="C45" s="18" t="str">
        <f t="shared" si="3"/>
        <v/>
      </c>
      <c r="D45" s="157"/>
      <c r="E45" s="158">
        <f>IF(D45=0,VLOOKUP($B45,[1]Paramètres!$C$7:$F$55,$C$6,FALSE),F45/D45)</f>
        <v>0</v>
      </c>
      <c r="F45" s="159"/>
      <c r="G45" s="160">
        <f>'[1]1-50'!G45+'[1]51-100'!G45+'[1]101-150'!G45+'[1]151-200'!G45+'[1]201-250'!G45+'[1]251-300'!G45</f>
        <v>0</v>
      </c>
      <c r="H45" s="158">
        <f>IF(G45=0,VLOOKUP($B45,[1]Paramètres!$C$7:$F$55,$C$6,FALSE),I45/G45)</f>
        <v>0</v>
      </c>
      <c r="I45" s="161">
        <f>'[1]1-50'!I45+'[1]51-100'!I45+'[1]101-150'!I45+'[1]151-200'!I45+'[1]201-250'!I45+'[1]251-300'!I45</f>
        <v>0</v>
      </c>
      <c r="J45" s="162">
        <f>'[1]1-50'!J45+'[1]51-100'!J45+'[1]101-150'!J45+'[1]151-200'!J45+'[1]201-250'!J45+'[1]251-300'!J45</f>
        <v>0</v>
      </c>
      <c r="K45" s="158">
        <f>IF(J45=0,VLOOKUP($B45,[1]Paramètres!$C$7:$F$55,$C$6,FALSE),L45/J45)</f>
        <v>0</v>
      </c>
      <c r="L45" s="159">
        <f>'[1]1-50'!L45+'[1]51-100'!L45+'[1]101-150'!L45+'[1]151-200'!L45+'[1]201-250'!L45+'[1]251-300'!L45</f>
        <v>0</v>
      </c>
      <c r="M45" s="160">
        <f>'[1]1-50'!M45+'[1]51-100'!M45+'[1]101-150'!M45+'[1]151-200'!M45+'[1]201-250'!M45+'[1]251-300'!M45</f>
        <v>0</v>
      </c>
      <c r="N45" s="158">
        <f>IF(M45=0,VLOOKUP($B45,[1]Paramètres!$C$7:$F$55,$C$6,FALSE),O45/M45)</f>
        <v>0</v>
      </c>
      <c r="O45" s="161">
        <f>'[1]1-50'!O45+'[1]51-100'!O45+'[1]101-150'!O45+'[1]151-200'!O45+'[1]201-250'!O45+'[1]251-300'!O45</f>
        <v>0</v>
      </c>
      <c r="P45" s="162">
        <f>'[1]1-50'!P45+'[1]51-100'!P45+'[1]101-150'!P45+'[1]151-200'!P45+'[1]201-250'!P45+'[1]251-300'!P45</f>
        <v>0</v>
      </c>
      <c r="Q45" s="158">
        <f>IF(P45=0,VLOOKUP($B45,[1]Paramètres!$C$7:$F$55,$C$6,FALSE),R45/P45)</f>
        <v>0</v>
      </c>
      <c r="R45" s="159">
        <f>'[1]1-50'!R45+'[1]51-100'!R45+'[1]101-150'!R45+'[1]151-200'!R45+'[1]201-250'!R45+'[1]251-300'!R45</f>
        <v>0</v>
      </c>
      <c r="S45" s="160">
        <f>'[1]1-50'!S45+'[1]51-100'!S45+'[1]101-150'!S45+'[1]151-200'!S45+'[1]201-250'!S45+'[1]251-300'!S45</f>
        <v>0</v>
      </c>
      <c r="T45" s="158">
        <f>IF(S45=0,VLOOKUP($B45,[1]Paramètres!$C$7:$F$55,$C$6,FALSE),U45/S45)</f>
        <v>0</v>
      </c>
      <c r="U45" s="161">
        <f>'[1]1-50'!U45+'[1]51-100'!U45+'[1]101-150'!U45+'[1]151-200'!U45+'[1]201-250'!U45+'[1]251-300'!U45</f>
        <v>0</v>
      </c>
      <c r="V45" s="162">
        <f>'[1]1-50'!V45+'[1]51-100'!V45+'[1]101-150'!V45+'[1]151-200'!V45+'[1]201-250'!V45+'[1]251-300'!V45</f>
        <v>0</v>
      </c>
      <c r="W45" s="158">
        <f>IF(V45=0,VLOOKUP($B45,[1]Paramètres!$C$7:$F$55,$C$6,FALSE),X45/V45)</f>
        <v>0</v>
      </c>
      <c r="X45" s="159">
        <f>'[1]1-50'!X45+'[1]51-100'!X45+'[1]101-150'!X45+'[1]151-200'!X45+'[1]201-250'!X45+'[1]251-300'!X45</f>
        <v>0</v>
      </c>
      <c r="Y45" s="160">
        <f>'[1]1-50'!Y45+'[1]51-100'!Y45+'[1]101-150'!Y45+'[1]151-200'!Y45+'[1]201-250'!Y45+'[1]251-300'!Y45</f>
        <v>0</v>
      </c>
      <c r="Z45" s="158">
        <f>IF(Y45=0,VLOOKUP($B45,[1]Paramètres!$C$7:$F$55,$C$6,FALSE),AA45/Y45)</f>
        <v>0</v>
      </c>
      <c r="AA45" s="161">
        <f>'[1]1-50'!AA45+'[1]51-100'!AA45+'[1]101-150'!AA45+'[1]151-200'!AA45+'[1]201-250'!AA45+'[1]251-300'!AA45</f>
        <v>0</v>
      </c>
      <c r="AB45" s="162">
        <f>'[1]1-50'!AB45+'[1]51-100'!AB45+'[1]101-150'!AB45+'[1]151-200'!AB45+'[1]201-250'!AB45+'[1]251-300'!AB45</f>
        <v>0</v>
      </c>
      <c r="AC45" s="158">
        <f>IF(AB45=0,VLOOKUP($B45,[1]Paramètres!$C$7:$F$55,$C$6,FALSE),AD45/AB45)</f>
        <v>0</v>
      </c>
      <c r="AD45" s="159">
        <f>'[1]1-50'!AD45+'[1]51-100'!AD45+'[1]101-150'!AD45+'[1]151-200'!AD45+'[1]201-250'!AD45+'[1]251-300'!AD45</f>
        <v>0</v>
      </c>
      <c r="AE45" s="160">
        <f>'[1]1-50'!AE45+'[1]51-100'!AE45+'[1]101-150'!AE45+'[1]151-200'!AE45+'[1]201-250'!AE45+'[1]251-300'!AE45</f>
        <v>0</v>
      </c>
      <c r="AF45" s="158">
        <f>IF(AE45=0,VLOOKUP($B45,[1]Paramètres!$C$7:$F$55,$C$6,FALSE),AG45/AE45)</f>
        <v>0</v>
      </c>
      <c r="AG45" s="161">
        <f>'[1]1-50'!AG45+'[1]51-100'!AG45+'[1]101-150'!AG45+'[1]151-200'!AG45+'[1]201-250'!AG45+'[1]251-300'!AG45</f>
        <v>0</v>
      </c>
      <c r="AH45" s="162">
        <f>'[1]1-50'!AH45+'[1]51-100'!AH45+'[1]101-150'!AH45+'[1]151-200'!AH45+'[1]201-250'!AH45+'[1]251-300'!AH45</f>
        <v>0</v>
      </c>
      <c r="AI45" s="158">
        <f>IF(AH45=0,VLOOKUP($B45,[1]Paramètres!$C$7:$F$55,$C$6,FALSE),AJ45/AH45)</f>
        <v>0</v>
      </c>
      <c r="AJ45" s="159">
        <f>'[1]1-50'!AJ45+'[1]51-100'!AJ45+'[1]101-150'!AJ45+'[1]151-200'!AJ45+'[1]201-250'!AJ45+'[1]251-300'!AJ45</f>
        <v>0</v>
      </c>
      <c r="AK45" s="160">
        <f>'[1]1-50'!AK45+'[1]51-100'!AK45+'[1]101-150'!AK45+'[1]151-200'!AK45+'[1]201-250'!AK45+'[1]251-300'!AK45</f>
        <v>0</v>
      </c>
      <c r="AL45" s="158">
        <f>IF(AK45=0,VLOOKUP($B45,[1]Paramètres!$C$7:$F$55,$C$6,FALSE),AM45/AK45)</f>
        <v>0</v>
      </c>
      <c r="AM45" s="159">
        <f>'[1]1-50'!AM45+'[1]51-100'!AM45+'[1]101-150'!AM45+'[1]151-200'!AM45+'[1]201-250'!AM45+'[1]251-300'!AM45</f>
        <v>0</v>
      </c>
      <c r="AN45" s="157">
        <f t="shared" si="4"/>
        <v>0</v>
      </c>
      <c r="AO45" s="158">
        <f>VLOOKUP($B45,[1]Paramètres!$C$7:$F$55,$C$6,FALSE)</f>
        <v>0</v>
      </c>
      <c r="AP45" s="163">
        <f t="shared" si="5"/>
        <v>0</v>
      </c>
    </row>
    <row r="46" spans="2:42" ht="18.75" hidden="1" customHeight="1" x14ac:dyDescent="0.25">
      <c r="B46" s="19" t="str">
        <f>[1]Paramètres!C35</f>
        <v>Licenciement inaptitude</v>
      </c>
      <c r="C46" s="18" t="str">
        <f t="shared" si="3"/>
        <v/>
      </c>
      <c r="D46" s="157"/>
      <c r="E46" s="158">
        <f>IF(D46=0,VLOOKUP($B46,[1]Paramètres!$C$7:$F$55,$C$6,FALSE),F46/D46)</f>
        <v>650</v>
      </c>
      <c r="F46" s="159"/>
      <c r="G46" s="160">
        <f>'[1]1-50'!G46+'[1]51-100'!G46+'[1]101-150'!G46+'[1]151-200'!G46+'[1]201-250'!G46+'[1]251-300'!G46</f>
        <v>0</v>
      </c>
      <c r="H46" s="158">
        <f>IF(G46=0,VLOOKUP($B46,[1]Paramètres!$C$7:$F$55,$C$6,FALSE),I46/G46)</f>
        <v>650</v>
      </c>
      <c r="I46" s="161">
        <f>'[1]1-50'!I46+'[1]51-100'!I46+'[1]101-150'!I46+'[1]151-200'!I46+'[1]201-250'!I46+'[1]251-300'!I46</f>
        <v>0</v>
      </c>
      <c r="J46" s="162">
        <f>'[1]1-50'!J46+'[1]51-100'!J46+'[1]101-150'!J46+'[1]151-200'!J46+'[1]201-250'!J46+'[1]251-300'!J46</f>
        <v>0</v>
      </c>
      <c r="K46" s="158">
        <f>IF(J46=0,VLOOKUP($B46,[1]Paramètres!$C$7:$F$55,$C$6,FALSE),L46/J46)</f>
        <v>650</v>
      </c>
      <c r="L46" s="159">
        <f>'[1]1-50'!L46+'[1]51-100'!L46+'[1]101-150'!L46+'[1]151-200'!L46+'[1]201-250'!L46+'[1]251-300'!L46</f>
        <v>0</v>
      </c>
      <c r="M46" s="160">
        <f>'[1]1-50'!M46+'[1]51-100'!M46+'[1]101-150'!M46+'[1]151-200'!M46+'[1]201-250'!M46+'[1]251-300'!M46</f>
        <v>0</v>
      </c>
      <c r="N46" s="158">
        <f>IF(M46=0,VLOOKUP($B46,[1]Paramètres!$C$7:$F$55,$C$6,FALSE),O46/M46)</f>
        <v>650</v>
      </c>
      <c r="O46" s="161">
        <f>'[1]1-50'!O46+'[1]51-100'!O46+'[1]101-150'!O46+'[1]151-200'!O46+'[1]201-250'!O46+'[1]251-300'!O46</f>
        <v>0</v>
      </c>
      <c r="P46" s="162">
        <f>'[1]1-50'!P46+'[1]51-100'!P46+'[1]101-150'!P46+'[1]151-200'!P46+'[1]201-250'!P46+'[1]251-300'!P46</f>
        <v>0</v>
      </c>
      <c r="Q46" s="158">
        <f>IF(P46=0,VLOOKUP($B46,[1]Paramètres!$C$7:$F$55,$C$6,FALSE),R46/P46)</f>
        <v>650</v>
      </c>
      <c r="R46" s="159">
        <f>'[1]1-50'!R46+'[1]51-100'!R46+'[1]101-150'!R46+'[1]151-200'!R46+'[1]201-250'!R46+'[1]251-300'!R46</f>
        <v>0</v>
      </c>
      <c r="S46" s="160">
        <f>'[1]1-50'!S46+'[1]51-100'!S46+'[1]101-150'!S46+'[1]151-200'!S46+'[1]201-250'!S46+'[1]251-300'!S46</f>
        <v>0</v>
      </c>
      <c r="T46" s="158">
        <f>IF(S46=0,VLOOKUP($B46,[1]Paramètres!$C$7:$F$55,$C$6,FALSE),U46/S46)</f>
        <v>650</v>
      </c>
      <c r="U46" s="161">
        <f>'[1]1-50'!U46+'[1]51-100'!U46+'[1]101-150'!U46+'[1]151-200'!U46+'[1]201-250'!U46+'[1]251-300'!U46</f>
        <v>0</v>
      </c>
      <c r="V46" s="162">
        <f>'[1]1-50'!V46+'[1]51-100'!V46+'[1]101-150'!V46+'[1]151-200'!V46+'[1]201-250'!V46+'[1]251-300'!V46</f>
        <v>0</v>
      </c>
      <c r="W46" s="158">
        <f>IF(V46=0,VLOOKUP($B46,[1]Paramètres!$C$7:$F$55,$C$6,FALSE),X46/V46)</f>
        <v>650</v>
      </c>
      <c r="X46" s="159">
        <f>'[1]1-50'!X46+'[1]51-100'!X46+'[1]101-150'!X46+'[1]151-200'!X46+'[1]201-250'!X46+'[1]251-300'!X46</f>
        <v>0</v>
      </c>
      <c r="Y46" s="160">
        <f>'[1]1-50'!Y46+'[1]51-100'!Y46+'[1]101-150'!Y46+'[1]151-200'!Y46+'[1]201-250'!Y46+'[1]251-300'!Y46</f>
        <v>0</v>
      </c>
      <c r="Z46" s="158">
        <f>IF(Y46=0,VLOOKUP($B46,[1]Paramètres!$C$7:$F$55,$C$6,FALSE),AA46/Y46)</f>
        <v>650</v>
      </c>
      <c r="AA46" s="161">
        <f>'[1]1-50'!AA46+'[1]51-100'!AA46+'[1]101-150'!AA46+'[1]151-200'!AA46+'[1]201-250'!AA46+'[1]251-300'!AA46</f>
        <v>0</v>
      </c>
      <c r="AB46" s="162">
        <f>'[1]1-50'!AB46+'[1]51-100'!AB46+'[1]101-150'!AB46+'[1]151-200'!AB46+'[1]201-250'!AB46+'[1]251-300'!AB46</f>
        <v>0</v>
      </c>
      <c r="AC46" s="158">
        <f>IF(AB46=0,VLOOKUP($B46,[1]Paramètres!$C$7:$F$55,$C$6,FALSE),AD46/AB46)</f>
        <v>650</v>
      </c>
      <c r="AD46" s="159">
        <f>'[1]1-50'!AD46+'[1]51-100'!AD46+'[1]101-150'!AD46+'[1]151-200'!AD46+'[1]201-250'!AD46+'[1]251-300'!AD46</f>
        <v>0</v>
      </c>
      <c r="AE46" s="160">
        <f>'[1]1-50'!AE46+'[1]51-100'!AE46+'[1]101-150'!AE46+'[1]151-200'!AE46+'[1]201-250'!AE46+'[1]251-300'!AE46</f>
        <v>0</v>
      </c>
      <c r="AF46" s="158">
        <f>IF(AE46=0,VLOOKUP($B46,[1]Paramètres!$C$7:$F$55,$C$6,FALSE),AG46/AE46)</f>
        <v>650</v>
      </c>
      <c r="AG46" s="161">
        <f>'[1]1-50'!AG46+'[1]51-100'!AG46+'[1]101-150'!AG46+'[1]151-200'!AG46+'[1]201-250'!AG46+'[1]251-300'!AG46</f>
        <v>0</v>
      </c>
      <c r="AH46" s="162">
        <f>'[1]1-50'!AH46+'[1]51-100'!AH46+'[1]101-150'!AH46+'[1]151-200'!AH46+'[1]201-250'!AH46+'[1]251-300'!AH46</f>
        <v>0</v>
      </c>
      <c r="AI46" s="158">
        <f>IF(AH46=0,VLOOKUP($B46,[1]Paramètres!$C$7:$F$55,$C$6,FALSE),AJ46/AH46)</f>
        <v>650</v>
      </c>
      <c r="AJ46" s="159">
        <f>'[1]1-50'!AJ46+'[1]51-100'!AJ46+'[1]101-150'!AJ46+'[1]151-200'!AJ46+'[1]201-250'!AJ46+'[1]251-300'!AJ46</f>
        <v>0</v>
      </c>
      <c r="AK46" s="160">
        <f>'[1]1-50'!AK46+'[1]51-100'!AK46+'[1]101-150'!AK46+'[1]151-200'!AK46+'[1]201-250'!AK46+'[1]251-300'!AK46</f>
        <v>0</v>
      </c>
      <c r="AL46" s="158">
        <f>IF(AK46=0,VLOOKUP($B46,[1]Paramètres!$C$7:$F$55,$C$6,FALSE),AM46/AK46)</f>
        <v>650</v>
      </c>
      <c r="AM46" s="159">
        <f>'[1]1-50'!AM46+'[1]51-100'!AM46+'[1]101-150'!AM46+'[1]151-200'!AM46+'[1]201-250'!AM46+'[1]251-300'!AM46</f>
        <v>0</v>
      </c>
      <c r="AN46" s="157">
        <f t="shared" si="4"/>
        <v>0</v>
      </c>
      <c r="AO46" s="158">
        <f>VLOOKUP($B46,[1]Paramètres!$C$7:$F$55,$C$6,FALSE)</f>
        <v>650</v>
      </c>
      <c r="AP46" s="163">
        <f t="shared" si="5"/>
        <v>0</v>
      </c>
    </row>
    <row r="47" spans="2:42" ht="18.75" hidden="1" customHeight="1" x14ac:dyDescent="0.25">
      <c r="B47" s="19" t="str">
        <f>[1]Paramètres!C36</f>
        <v>Licenciement motif personnel</v>
      </c>
      <c r="C47" s="18" t="str">
        <f t="shared" si="3"/>
        <v/>
      </c>
      <c r="D47" s="157"/>
      <c r="E47" s="158">
        <f>IF(D47=0,VLOOKUP($B47,[1]Paramètres!$C$7:$F$55,$C$6,FALSE),F47/D47)</f>
        <v>550</v>
      </c>
      <c r="F47" s="159"/>
      <c r="G47" s="160">
        <f>'[1]1-50'!G47+'[1]51-100'!G47+'[1]101-150'!G47+'[1]151-200'!G47+'[1]201-250'!G47+'[1]251-300'!G47</f>
        <v>0</v>
      </c>
      <c r="H47" s="158">
        <f>IF(G47=0,VLOOKUP($B47,[1]Paramètres!$C$7:$F$55,$C$6,FALSE),I47/G47)</f>
        <v>550</v>
      </c>
      <c r="I47" s="161">
        <f>'[1]1-50'!I47+'[1]51-100'!I47+'[1]101-150'!I47+'[1]151-200'!I47+'[1]201-250'!I47+'[1]251-300'!I47</f>
        <v>0</v>
      </c>
      <c r="J47" s="162">
        <f>'[1]1-50'!J47+'[1]51-100'!J47+'[1]101-150'!J47+'[1]151-200'!J47+'[1]201-250'!J47+'[1]251-300'!J47</f>
        <v>0</v>
      </c>
      <c r="K47" s="158">
        <f>IF(J47=0,VLOOKUP($B47,[1]Paramètres!$C$7:$F$55,$C$6,FALSE),L47/J47)</f>
        <v>550</v>
      </c>
      <c r="L47" s="159">
        <f>'[1]1-50'!L47+'[1]51-100'!L47+'[1]101-150'!L47+'[1]151-200'!L47+'[1]201-250'!L47+'[1]251-300'!L47</f>
        <v>0</v>
      </c>
      <c r="M47" s="160">
        <f>'[1]1-50'!M47+'[1]51-100'!M47+'[1]101-150'!M47+'[1]151-200'!M47+'[1]201-250'!M47+'[1]251-300'!M47</f>
        <v>0</v>
      </c>
      <c r="N47" s="158">
        <f>IF(M47=0,VLOOKUP($B47,[1]Paramètres!$C$7:$F$55,$C$6,FALSE),O47/M47)</f>
        <v>550</v>
      </c>
      <c r="O47" s="161">
        <f>'[1]1-50'!O47+'[1]51-100'!O47+'[1]101-150'!O47+'[1]151-200'!O47+'[1]201-250'!O47+'[1]251-300'!O47</f>
        <v>0</v>
      </c>
      <c r="P47" s="162">
        <f>'[1]1-50'!P47+'[1]51-100'!P47+'[1]101-150'!P47+'[1]151-200'!P47+'[1]201-250'!P47+'[1]251-300'!P47</f>
        <v>0</v>
      </c>
      <c r="Q47" s="158">
        <f>IF(P47=0,VLOOKUP($B47,[1]Paramètres!$C$7:$F$55,$C$6,FALSE),R47/P47)</f>
        <v>550</v>
      </c>
      <c r="R47" s="159">
        <f>'[1]1-50'!R47+'[1]51-100'!R47+'[1]101-150'!R47+'[1]151-200'!R47+'[1]201-250'!R47+'[1]251-300'!R47</f>
        <v>0</v>
      </c>
      <c r="S47" s="160">
        <f>'[1]1-50'!S47+'[1]51-100'!S47+'[1]101-150'!S47+'[1]151-200'!S47+'[1]201-250'!S47+'[1]251-300'!S47</f>
        <v>0</v>
      </c>
      <c r="T47" s="158">
        <f>IF(S47=0,VLOOKUP($B47,[1]Paramètres!$C$7:$F$55,$C$6,FALSE),U47/S47)</f>
        <v>550</v>
      </c>
      <c r="U47" s="161">
        <f>'[1]1-50'!U47+'[1]51-100'!U47+'[1]101-150'!U47+'[1]151-200'!U47+'[1]201-250'!U47+'[1]251-300'!U47</f>
        <v>0</v>
      </c>
      <c r="V47" s="162">
        <f>'[1]1-50'!V47+'[1]51-100'!V47+'[1]101-150'!V47+'[1]151-200'!V47+'[1]201-250'!V47+'[1]251-300'!V47</f>
        <v>0</v>
      </c>
      <c r="W47" s="158">
        <f>IF(V47=0,VLOOKUP($B47,[1]Paramètres!$C$7:$F$55,$C$6,FALSE),X47/V47)</f>
        <v>550</v>
      </c>
      <c r="X47" s="159">
        <f>'[1]1-50'!X47+'[1]51-100'!X47+'[1]101-150'!X47+'[1]151-200'!X47+'[1]201-250'!X47+'[1]251-300'!X47</f>
        <v>0</v>
      </c>
      <c r="Y47" s="160">
        <f>'[1]1-50'!Y47+'[1]51-100'!Y47+'[1]101-150'!Y47+'[1]151-200'!Y47+'[1]201-250'!Y47+'[1]251-300'!Y47</f>
        <v>0</v>
      </c>
      <c r="Z47" s="158">
        <f>IF(Y47=0,VLOOKUP($B47,[1]Paramètres!$C$7:$F$55,$C$6,FALSE),AA47/Y47)</f>
        <v>550</v>
      </c>
      <c r="AA47" s="161">
        <f>'[1]1-50'!AA47+'[1]51-100'!AA47+'[1]101-150'!AA47+'[1]151-200'!AA47+'[1]201-250'!AA47+'[1]251-300'!AA47</f>
        <v>0</v>
      </c>
      <c r="AB47" s="162">
        <f>'[1]1-50'!AB47+'[1]51-100'!AB47+'[1]101-150'!AB47+'[1]151-200'!AB47+'[1]201-250'!AB47+'[1]251-300'!AB47</f>
        <v>0</v>
      </c>
      <c r="AC47" s="158">
        <f>IF(AB47=0,VLOOKUP($B47,[1]Paramètres!$C$7:$F$55,$C$6,FALSE),AD47/AB47)</f>
        <v>550</v>
      </c>
      <c r="AD47" s="159">
        <f>'[1]1-50'!AD47+'[1]51-100'!AD47+'[1]101-150'!AD47+'[1]151-200'!AD47+'[1]201-250'!AD47+'[1]251-300'!AD47</f>
        <v>0</v>
      </c>
      <c r="AE47" s="160">
        <f>'[1]1-50'!AE47+'[1]51-100'!AE47+'[1]101-150'!AE47+'[1]151-200'!AE47+'[1]201-250'!AE47+'[1]251-300'!AE47</f>
        <v>0</v>
      </c>
      <c r="AF47" s="158">
        <f>IF(AE47=0,VLOOKUP($B47,[1]Paramètres!$C$7:$F$55,$C$6,FALSE),AG47/AE47)</f>
        <v>550</v>
      </c>
      <c r="AG47" s="161">
        <f>'[1]1-50'!AG47+'[1]51-100'!AG47+'[1]101-150'!AG47+'[1]151-200'!AG47+'[1]201-250'!AG47+'[1]251-300'!AG47</f>
        <v>0</v>
      </c>
      <c r="AH47" s="162">
        <f>'[1]1-50'!AH47+'[1]51-100'!AH47+'[1]101-150'!AH47+'[1]151-200'!AH47+'[1]201-250'!AH47+'[1]251-300'!AH47</f>
        <v>0</v>
      </c>
      <c r="AI47" s="158">
        <f>IF(AH47=0,VLOOKUP($B47,[1]Paramètres!$C$7:$F$55,$C$6,FALSE),AJ47/AH47)</f>
        <v>550</v>
      </c>
      <c r="AJ47" s="159">
        <f>'[1]1-50'!AJ47+'[1]51-100'!AJ47+'[1]101-150'!AJ47+'[1]151-200'!AJ47+'[1]201-250'!AJ47+'[1]251-300'!AJ47</f>
        <v>0</v>
      </c>
      <c r="AK47" s="160">
        <f>'[1]1-50'!AK47+'[1]51-100'!AK47+'[1]101-150'!AK47+'[1]151-200'!AK47+'[1]201-250'!AK47+'[1]251-300'!AK47</f>
        <v>0</v>
      </c>
      <c r="AL47" s="158">
        <f>IF(AK47=0,VLOOKUP($B47,[1]Paramètres!$C$7:$F$55,$C$6,FALSE),AM47/AK47)</f>
        <v>550</v>
      </c>
      <c r="AM47" s="159">
        <f>'[1]1-50'!AM47+'[1]51-100'!AM47+'[1]101-150'!AM47+'[1]151-200'!AM47+'[1]201-250'!AM47+'[1]251-300'!AM47</f>
        <v>0</v>
      </c>
      <c r="AN47" s="157">
        <f t="shared" si="4"/>
        <v>0</v>
      </c>
      <c r="AO47" s="158">
        <f>VLOOKUP($B47,[1]Paramètres!$C$7:$F$55,$C$6,FALSE)</f>
        <v>550</v>
      </c>
      <c r="AP47" s="163">
        <f t="shared" si="5"/>
        <v>0</v>
      </c>
    </row>
    <row r="48" spans="2:42" ht="18.75" hidden="1" customHeight="1" x14ac:dyDescent="0.25">
      <c r="B48" s="19" t="str">
        <f>[1]Paramètres!C37</f>
        <v>Licenciement fin de chantier</v>
      </c>
      <c r="C48" s="18" t="str">
        <f t="shared" si="3"/>
        <v/>
      </c>
      <c r="D48" s="157"/>
      <c r="E48" s="158">
        <f>IF(D48=0,VLOOKUP($B48,[1]Paramètres!$C$7:$F$55,$C$6,FALSE),F48/D48)</f>
        <v>250</v>
      </c>
      <c r="F48" s="159"/>
      <c r="G48" s="160">
        <f>'[1]1-50'!G48+'[1]51-100'!G48+'[1]101-150'!G48+'[1]151-200'!G48+'[1]201-250'!G48+'[1]251-300'!G48</f>
        <v>0</v>
      </c>
      <c r="H48" s="158">
        <f>IF(G48=0,VLOOKUP($B48,[1]Paramètres!$C$7:$F$55,$C$6,FALSE),I48/G48)</f>
        <v>250</v>
      </c>
      <c r="I48" s="161">
        <f>'[1]1-50'!I48+'[1]51-100'!I48+'[1]101-150'!I48+'[1]151-200'!I48+'[1]201-250'!I48+'[1]251-300'!I48</f>
        <v>0</v>
      </c>
      <c r="J48" s="162">
        <f>'[1]1-50'!J48+'[1]51-100'!J48+'[1]101-150'!J48+'[1]151-200'!J48+'[1]201-250'!J48+'[1]251-300'!J48</f>
        <v>0</v>
      </c>
      <c r="K48" s="158">
        <f>IF(J48=0,VLOOKUP($B48,[1]Paramètres!$C$7:$F$55,$C$6,FALSE),L48/J48)</f>
        <v>250</v>
      </c>
      <c r="L48" s="159">
        <f>'[1]1-50'!L48+'[1]51-100'!L48+'[1]101-150'!L48+'[1]151-200'!L48+'[1]201-250'!L48+'[1]251-300'!L48</f>
        <v>0</v>
      </c>
      <c r="M48" s="160">
        <f>'[1]1-50'!M48+'[1]51-100'!M48+'[1]101-150'!M48+'[1]151-200'!M48+'[1]201-250'!M48+'[1]251-300'!M48</f>
        <v>0</v>
      </c>
      <c r="N48" s="158">
        <f>IF(M48=0,VLOOKUP($B48,[1]Paramètres!$C$7:$F$55,$C$6,FALSE),O48/M48)</f>
        <v>250</v>
      </c>
      <c r="O48" s="161">
        <f>'[1]1-50'!O48+'[1]51-100'!O48+'[1]101-150'!O48+'[1]151-200'!O48+'[1]201-250'!O48+'[1]251-300'!O48</f>
        <v>0</v>
      </c>
      <c r="P48" s="162">
        <f>'[1]1-50'!P48+'[1]51-100'!P48+'[1]101-150'!P48+'[1]151-200'!P48+'[1]201-250'!P48+'[1]251-300'!P48</f>
        <v>0</v>
      </c>
      <c r="Q48" s="158">
        <f>IF(P48=0,VLOOKUP($B48,[1]Paramètres!$C$7:$F$55,$C$6,FALSE),R48/P48)</f>
        <v>250</v>
      </c>
      <c r="R48" s="159">
        <f>'[1]1-50'!R48+'[1]51-100'!R48+'[1]101-150'!R48+'[1]151-200'!R48+'[1]201-250'!R48+'[1]251-300'!R48</f>
        <v>0</v>
      </c>
      <c r="S48" s="160">
        <f>'[1]1-50'!S48+'[1]51-100'!S48+'[1]101-150'!S48+'[1]151-200'!S48+'[1]201-250'!S48+'[1]251-300'!S48</f>
        <v>0</v>
      </c>
      <c r="T48" s="158">
        <f>IF(S48=0,VLOOKUP($B48,[1]Paramètres!$C$7:$F$55,$C$6,FALSE),U48/S48)</f>
        <v>250</v>
      </c>
      <c r="U48" s="161">
        <f>'[1]1-50'!U48+'[1]51-100'!U48+'[1]101-150'!U48+'[1]151-200'!U48+'[1]201-250'!U48+'[1]251-300'!U48</f>
        <v>0</v>
      </c>
      <c r="V48" s="162">
        <f>'[1]1-50'!V48+'[1]51-100'!V48+'[1]101-150'!V48+'[1]151-200'!V48+'[1]201-250'!V48+'[1]251-300'!V48</f>
        <v>0</v>
      </c>
      <c r="W48" s="158">
        <f>IF(V48=0,VLOOKUP($B48,[1]Paramètres!$C$7:$F$55,$C$6,FALSE),X48/V48)</f>
        <v>250</v>
      </c>
      <c r="X48" s="159">
        <f>'[1]1-50'!X48+'[1]51-100'!X48+'[1]101-150'!X48+'[1]151-200'!X48+'[1]201-250'!X48+'[1]251-300'!X48</f>
        <v>0</v>
      </c>
      <c r="Y48" s="160">
        <f>'[1]1-50'!Y48+'[1]51-100'!Y48+'[1]101-150'!Y48+'[1]151-200'!Y48+'[1]201-250'!Y48+'[1]251-300'!Y48</f>
        <v>0</v>
      </c>
      <c r="Z48" s="158">
        <f>IF(Y48=0,VLOOKUP($B48,[1]Paramètres!$C$7:$F$55,$C$6,FALSE),AA48/Y48)</f>
        <v>250</v>
      </c>
      <c r="AA48" s="161">
        <f>'[1]1-50'!AA48+'[1]51-100'!AA48+'[1]101-150'!AA48+'[1]151-200'!AA48+'[1]201-250'!AA48+'[1]251-300'!AA48</f>
        <v>0</v>
      </c>
      <c r="AB48" s="162">
        <f>'[1]1-50'!AB48+'[1]51-100'!AB48+'[1]101-150'!AB48+'[1]151-200'!AB48+'[1]201-250'!AB48+'[1]251-300'!AB48</f>
        <v>0</v>
      </c>
      <c r="AC48" s="158">
        <f>IF(AB48=0,VLOOKUP($B48,[1]Paramètres!$C$7:$F$55,$C$6,FALSE),AD48/AB48)</f>
        <v>250</v>
      </c>
      <c r="AD48" s="159">
        <f>'[1]1-50'!AD48+'[1]51-100'!AD48+'[1]101-150'!AD48+'[1]151-200'!AD48+'[1]201-250'!AD48+'[1]251-300'!AD48</f>
        <v>0</v>
      </c>
      <c r="AE48" s="160">
        <f>'[1]1-50'!AE48+'[1]51-100'!AE48+'[1]101-150'!AE48+'[1]151-200'!AE48+'[1]201-250'!AE48+'[1]251-300'!AE48</f>
        <v>0</v>
      </c>
      <c r="AF48" s="158">
        <f>IF(AE48=0,VLOOKUP($B48,[1]Paramètres!$C$7:$F$55,$C$6,FALSE),AG48/AE48)</f>
        <v>250</v>
      </c>
      <c r="AG48" s="161">
        <f>'[1]1-50'!AG48+'[1]51-100'!AG48+'[1]101-150'!AG48+'[1]151-200'!AG48+'[1]201-250'!AG48+'[1]251-300'!AG48</f>
        <v>0</v>
      </c>
      <c r="AH48" s="162">
        <f>'[1]1-50'!AH48+'[1]51-100'!AH48+'[1]101-150'!AH48+'[1]151-200'!AH48+'[1]201-250'!AH48+'[1]251-300'!AH48</f>
        <v>0</v>
      </c>
      <c r="AI48" s="158">
        <f>IF(AH48=0,VLOOKUP($B48,[1]Paramètres!$C$7:$F$55,$C$6,FALSE),AJ48/AH48)</f>
        <v>250</v>
      </c>
      <c r="AJ48" s="159">
        <f>'[1]1-50'!AJ48+'[1]51-100'!AJ48+'[1]101-150'!AJ48+'[1]151-200'!AJ48+'[1]201-250'!AJ48+'[1]251-300'!AJ48</f>
        <v>0</v>
      </c>
      <c r="AK48" s="160">
        <f>'[1]1-50'!AK48+'[1]51-100'!AK48+'[1]101-150'!AK48+'[1]151-200'!AK48+'[1]201-250'!AK48+'[1]251-300'!AK48</f>
        <v>0</v>
      </c>
      <c r="AL48" s="158">
        <f>IF(AK48=0,VLOOKUP($B48,[1]Paramètres!$C$7:$F$55,$C$6,FALSE),AM48/AK48)</f>
        <v>250</v>
      </c>
      <c r="AM48" s="159">
        <f>'[1]1-50'!AM48+'[1]51-100'!AM48+'[1]101-150'!AM48+'[1]151-200'!AM48+'[1]201-250'!AM48+'[1]251-300'!AM48</f>
        <v>0</v>
      </c>
      <c r="AN48" s="157">
        <f t="shared" si="4"/>
        <v>0</v>
      </c>
      <c r="AO48" s="158">
        <f>VLOOKUP($B48,[1]Paramètres!$C$7:$F$55,$C$6,FALSE)</f>
        <v>250</v>
      </c>
      <c r="AP48" s="163">
        <f t="shared" si="5"/>
        <v>0</v>
      </c>
    </row>
    <row r="49" spans="2:42" ht="18.75" hidden="1" customHeight="1" x14ac:dyDescent="0.25">
      <c r="B49" s="19" t="str">
        <f>[1]Paramètres!C38</f>
        <v>Rupture conventionnelle</v>
      </c>
      <c r="C49" s="18" t="str">
        <f t="shared" si="3"/>
        <v/>
      </c>
      <c r="D49" s="157"/>
      <c r="E49" s="158">
        <f>IF(D49=0,VLOOKUP($B49,[1]Paramètres!$C$7:$F$55,$C$6,FALSE),F49/D49)</f>
        <v>450</v>
      </c>
      <c r="F49" s="159"/>
      <c r="G49" s="160">
        <f>'[1]1-50'!G49+'[1]51-100'!G49+'[1]101-150'!G49+'[1]151-200'!G49+'[1]201-250'!G49+'[1]251-300'!G49</f>
        <v>0</v>
      </c>
      <c r="H49" s="158">
        <f>IF(G49=0,VLOOKUP($B49,[1]Paramètres!$C$7:$F$55,$C$6,FALSE),I49/G49)</f>
        <v>450</v>
      </c>
      <c r="I49" s="161">
        <f>'[1]1-50'!I49+'[1]51-100'!I49+'[1]101-150'!I49+'[1]151-200'!I49+'[1]201-250'!I49+'[1]251-300'!I49</f>
        <v>0</v>
      </c>
      <c r="J49" s="162">
        <f>'[1]1-50'!J49+'[1]51-100'!J49+'[1]101-150'!J49+'[1]151-200'!J49+'[1]201-250'!J49+'[1]251-300'!J49</f>
        <v>0</v>
      </c>
      <c r="K49" s="158">
        <f>IF(J49=0,VLOOKUP($B49,[1]Paramètres!$C$7:$F$55,$C$6,FALSE),L49/J49)</f>
        <v>450</v>
      </c>
      <c r="L49" s="159">
        <f>'[1]1-50'!L49+'[1]51-100'!L49+'[1]101-150'!L49+'[1]151-200'!L49+'[1]201-250'!L49+'[1]251-300'!L49</f>
        <v>0</v>
      </c>
      <c r="M49" s="160">
        <f>'[1]1-50'!M49+'[1]51-100'!M49+'[1]101-150'!M49+'[1]151-200'!M49+'[1]201-250'!M49+'[1]251-300'!M49</f>
        <v>0</v>
      </c>
      <c r="N49" s="158">
        <f>IF(M49=0,VLOOKUP($B49,[1]Paramètres!$C$7:$F$55,$C$6,FALSE),O49/M49)</f>
        <v>450</v>
      </c>
      <c r="O49" s="161">
        <f>'[1]1-50'!O49+'[1]51-100'!O49+'[1]101-150'!O49+'[1]151-200'!O49+'[1]201-250'!O49+'[1]251-300'!O49</f>
        <v>0</v>
      </c>
      <c r="P49" s="162">
        <f>'[1]1-50'!P49+'[1]51-100'!P49+'[1]101-150'!P49+'[1]151-200'!P49+'[1]201-250'!P49+'[1]251-300'!P49</f>
        <v>0</v>
      </c>
      <c r="Q49" s="158">
        <f>IF(P49=0,VLOOKUP($B49,[1]Paramètres!$C$7:$F$55,$C$6,FALSE),R49/P49)</f>
        <v>450</v>
      </c>
      <c r="R49" s="159">
        <f>'[1]1-50'!R49+'[1]51-100'!R49+'[1]101-150'!R49+'[1]151-200'!R49+'[1]201-250'!R49+'[1]251-300'!R49</f>
        <v>0</v>
      </c>
      <c r="S49" s="160">
        <f>'[1]1-50'!S49+'[1]51-100'!S49+'[1]101-150'!S49+'[1]151-200'!S49+'[1]201-250'!S49+'[1]251-300'!S49</f>
        <v>0</v>
      </c>
      <c r="T49" s="158">
        <f>IF(S49=0,VLOOKUP($B49,[1]Paramètres!$C$7:$F$55,$C$6,FALSE),U49/S49)</f>
        <v>450</v>
      </c>
      <c r="U49" s="161">
        <f>'[1]1-50'!U49+'[1]51-100'!U49+'[1]101-150'!U49+'[1]151-200'!U49+'[1]201-250'!U49+'[1]251-300'!U49</f>
        <v>0</v>
      </c>
      <c r="V49" s="162">
        <f>'[1]1-50'!V49+'[1]51-100'!V49+'[1]101-150'!V49+'[1]151-200'!V49+'[1]201-250'!V49+'[1]251-300'!V49</f>
        <v>0</v>
      </c>
      <c r="W49" s="158">
        <f>IF(V49=0,VLOOKUP($B49,[1]Paramètres!$C$7:$F$55,$C$6,FALSE),X49/V49)</f>
        <v>450</v>
      </c>
      <c r="X49" s="159">
        <f>'[1]1-50'!X49+'[1]51-100'!X49+'[1]101-150'!X49+'[1]151-200'!X49+'[1]201-250'!X49+'[1]251-300'!X49</f>
        <v>0</v>
      </c>
      <c r="Y49" s="160">
        <f>'[1]1-50'!Y49+'[1]51-100'!Y49+'[1]101-150'!Y49+'[1]151-200'!Y49+'[1]201-250'!Y49+'[1]251-300'!Y49</f>
        <v>0</v>
      </c>
      <c r="Z49" s="158">
        <f>IF(Y49=0,VLOOKUP($B49,[1]Paramètres!$C$7:$F$55,$C$6,FALSE),AA49/Y49)</f>
        <v>450</v>
      </c>
      <c r="AA49" s="161">
        <f>'[1]1-50'!AA49+'[1]51-100'!AA49+'[1]101-150'!AA49+'[1]151-200'!AA49+'[1]201-250'!AA49+'[1]251-300'!AA49</f>
        <v>0</v>
      </c>
      <c r="AB49" s="162">
        <f>'[1]1-50'!AB49+'[1]51-100'!AB49+'[1]101-150'!AB49+'[1]151-200'!AB49+'[1]201-250'!AB49+'[1]251-300'!AB49</f>
        <v>0</v>
      </c>
      <c r="AC49" s="158">
        <f>IF(AB49=0,VLOOKUP($B49,[1]Paramètres!$C$7:$F$55,$C$6,FALSE),AD49/AB49)</f>
        <v>450</v>
      </c>
      <c r="AD49" s="159">
        <f>'[1]1-50'!AD49+'[1]51-100'!AD49+'[1]101-150'!AD49+'[1]151-200'!AD49+'[1]201-250'!AD49+'[1]251-300'!AD49</f>
        <v>0</v>
      </c>
      <c r="AE49" s="160">
        <f>'[1]1-50'!AE49+'[1]51-100'!AE49+'[1]101-150'!AE49+'[1]151-200'!AE49+'[1]201-250'!AE49+'[1]251-300'!AE49</f>
        <v>0</v>
      </c>
      <c r="AF49" s="158">
        <f>IF(AE49=0,VLOOKUP($B49,[1]Paramètres!$C$7:$F$55,$C$6,FALSE),AG49/AE49)</f>
        <v>450</v>
      </c>
      <c r="AG49" s="161">
        <f>'[1]1-50'!AG49+'[1]51-100'!AG49+'[1]101-150'!AG49+'[1]151-200'!AG49+'[1]201-250'!AG49+'[1]251-300'!AG49</f>
        <v>0</v>
      </c>
      <c r="AH49" s="162">
        <f>'[1]1-50'!AH49+'[1]51-100'!AH49+'[1]101-150'!AH49+'[1]151-200'!AH49+'[1]201-250'!AH49+'[1]251-300'!AH49</f>
        <v>0</v>
      </c>
      <c r="AI49" s="158">
        <f>IF(AH49=0,VLOOKUP($B49,[1]Paramètres!$C$7:$F$55,$C$6,FALSE),AJ49/AH49)</f>
        <v>450</v>
      </c>
      <c r="AJ49" s="159">
        <f>'[1]1-50'!AJ49+'[1]51-100'!AJ49+'[1]101-150'!AJ49+'[1]151-200'!AJ49+'[1]201-250'!AJ49+'[1]251-300'!AJ49</f>
        <v>0</v>
      </c>
      <c r="AK49" s="160">
        <f>'[1]1-50'!AK49+'[1]51-100'!AK49+'[1]101-150'!AK49+'[1]151-200'!AK49+'[1]201-250'!AK49+'[1]251-300'!AK49</f>
        <v>0</v>
      </c>
      <c r="AL49" s="158">
        <f>IF(AK49=0,VLOOKUP($B49,[1]Paramètres!$C$7:$F$55,$C$6,FALSE),AM49/AK49)</f>
        <v>450</v>
      </c>
      <c r="AM49" s="159">
        <f>'[1]1-50'!AM49+'[1]51-100'!AM49+'[1]101-150'!AM49+'[1]151-200'!AM49+'[1]201-250'!AM49+'[1]251-300'!AM49</f>
        <v>0</v>
      </c>
      <c r="AN49" s="157">
        <f t="shared" si="4"/>
        <v>0</v>
      </c>
      <c r="AO49" s="158">
        <f>VLOOKUP($B49,[1]Paramètres!$C$7:$F$55,$C$6,FALSE)</f>
        <v>450</v>
      </c>
      <c r="AP49" s="163">
        <f t="shared" si="5"/>
        <v>0</v>
      </c>
    </row>
    <row r="50" spans="2:42" ht="18.75" hidden="1" customHeight="1" x14ac:dyDescent="0.25">
      <c r="B50" s="19" t="str">
        <f>[1]Paramètres!C39</f>
        <v>Procédure de mise à pied</v>
      </c>
      <c r="C50" s="18" t="str">
        <f t="shared" si="3"/>
        <v/>
      </c>
      <c r="D50" s="157"/>
      <c r="E50" s="158">
        <f>IF(D50=0,VLOOKUP($B50,[1]Paramètres!$C$7:$F$55,$C$6,FALSE),F50/D50)</f>
        <v>250</v>
      </c>
      <c r="F50" s="159"/>
      <c r="G50" s="160">
        <f>'[1]1-50'!G50+'[1]51-100'!G50+'[1]101-150'!G50+'[1]151-200'!G50+'[1]201-250'!G50+'[1]251-300'!G50</f>
        <v>0</v>
      </c>
      <c r="H50" s="158">
        <f>IF(G50=0,VLOOKUP($B50,[1]Paramètres!$C$7:$F$55,$C$6,FALSE),I50/G50)</f>
        <v>250</v>
      </c>
      <c r="I50" s="161">
        <f>'[1]1-50'!I50+'[1]51-100'!I50+'[1]101-150'!I50+'[1]151-200'!I50+'[1]201-250'!I50+'[1]251-300'!I50</f>
        <v>0</v>
      </c>
      <c r="J50" s="162">
        <f>'[1]1-50'!J50+'[1]51-100'!J50+'[1]101-150'!J50+'[1]151-200'!J50+'[1]201-250'!J50+'[1]251-300'!J50</f>
        <v>0</v>
      </c>
      <c r="K50" s="158">
        <f>IF(J50=0,VLOOKUP($B50,[1]Paramètres!$C$7:$F$55,$C$6,FALSE),L50/J50)</f>
        <v>250</v>
      </c>
      <c r="L50" s="159">
        <f>'[1]1-50'!L50+'[1]51-100'!L50+'[1]101-150'!L50+'[1]151-200'!L50+'[1]201-250'!L50+'[1]251-300'!L50</f>
        <v>0</v>
      </c>
      <c r="M50" s="160">
        <f>'[1]1-50'!M50+'[1]51-100'!M50+'[1]101-150'!M50+'[1]151-200'!M50+'[1]201-250'!M50+'[1]251-300'!M50</f>
        <v>0</v>
      </c>
      <c r="N50" s="158">
        <f>IF(M50=0,VLOOKUP($B50,[1]Paramètres!$C$7:$F$55,$C$6,FALSE),O50/M50)</f>
        <v>250</v>
      </c>
      <c r="O50" s="161">
        <f>'[1]1-50'!O50+'[1]51-100'!O50+'[1]101-150'!O50+'[1]151-200'!O50+'[1]201-250'!O50+'[1]251-300'!O50</f>
        <v>0</v>
      </c>
      <c r="P50" s="162">
        <f>'[1]1-50'!P50+'[1]51-100'!P50+'[1]101-150'!P50+'[1]151-200'!P50+'[1]201-250'!P50+'[1]251-300'!P50</f>
        <v>0</v>
      </c>
      <c r="Q50" s="158">
        <f>IF(P50=0,VLOOKUP($B50,[1]Paramètres!$C$7:$F$55,$C$6,FALSE),R50/P50)</f>
        <v>250</v>
      </c>
      <c r="R50" s="159">
        <f>'[1]1-50'!R50+'[1]51-100'!R50+'[1]101-150'!R50+'[1]151-200'!R50+'[1]201-250'!R50+'[1]251-300'!R50</f>
        <v>0</v>
      </c>
      <c r="S50" s="160">
        <f>'[1]1-50'!S50+'[1]51-100'!S50+'[1]101-150'!S50+'[1]151-200'!S50+'[1]201-250'!S50+'[1]251-300'!S50</f>
        <v>0</v>
      </c>
      <c r="T50" s="158">
        <f>IF(S50=0,VLOOKUP($B50,[1]Paramètres!$C$7:$F$55,$C$6,FALSE),U50/S50)</f>
        <v>250</v>
      </c>
      <c r="U50" s="161">
        <f>'[1]1-50'!U50+'[1]51-100'!U50+'[1]101-150'!U50+'[1]151-200'!U50+'[1]201-250'!U50+'[1]251-300'!U50</f>
        <v>0</v>
      </c>
      <c r="V50" s="162">
        <f>'[1]1-50'!V50+'[1]51-100'!V50+'[1]101-150'!V50+'[1]151-200'!V50+'[1]201-250'!V50+'[1]251-300'!V50</f>
        <v>0</v>
      </c>
      <c r="W50" s="158">
        <f>IF(V50=0,VLOOKUP($B50,[1]Paramètres!$C$7:$F$55,$C$6,FALSE),X50/V50)</f>
        <v>250</v>
      </c>
      <c r="X50" s="159">
        <f>'[1]1-50'!X50+'[1]51-100'!X50+'[1]101-150'!X50+'[1]151-200'!X50+'[1]201-250'!X50+'[1]251-300'!X50</f>
        <v>0</v>
      </c>
      <c r="Y50" s="160">
        <f>'[1]1-50'!Y50+'[1]51-100'!Y50+'[1]101-150'!Y50+'[1]151-200'!Y50+'[1]201-250'!Y50+'[1]251-300'!Y50</f>
        <v>0</v>
      </c>
      <c r="Z50" s="158">
        <f>IF(Y50=0,VLOOKUP($B50,[1]Paramètres!$C$7:$F$55,$C$6,FALSE),AA50/Y50)</f>
        <v>250</v>
      </c>
      <c r="AA50" s="161">
        <f>'[1]1-50'!AA50+'[1]51-100'!AA50+'[1]101-150'!AA50+'[1]151-200'!AA50+'[1]201-250'!AA50+'[1]251-300'!AA50</f>
        <v>0</v>
      </c>
      <c r="AB50" s="162">
        <f>'[1]1-50'!AB50+'[1]51-100'!AB50+'[1]101-150'!AB50+'[1]151-200'!AB50+'[1]201-250'!AB50+'[1]251-300'!AB50</f>
        <v>0</v>
      </c>
      <c r="AC50" s="158">
        <f>IF(AB50=0,VLOOKUP($B50,[1]Paramètres!$C$7:$F$55,$C$6,FALSE),AD50/AB50)</f>
        <v>250</v>
      </c>
      <c r="AD50" s="159">
        <f>'[1]1-50'!AD50+'[1]51-100'!AD50+'[1]101-150'!AD50+'[1]151-200'!AD50+'[1]201-250'!AD50+'[1]251-300'!AD50</f>
        <v>0</v>
      </c>
      <c r="AE50" s="160">
        <f>'[1]1-50'!AE50+'[1]51-100'!AE50+'[1]101-150'!AE50+'[1]151-200'!AE50+'[1]201-250'!AE50+'[1]251-300'!AE50</f>
        <v>0</v>
      </c>
      <c r="AF50" s="158">
        <f>IF(AE50=0,VLOOKUP($B50,[1]Paramètres!$C$7:$F$55,$C$6,FALSE),AG50/AE50)</f>
        <v>250</v>
      </c>
      <c r="AG50" s="161">
        <f>'[1]1-50'!AG50+'[1]51-100'!AG50+'[1]101-150'!AG50+'[1]151-200'!AG50+'[1]201-250'!AG50+'[1]251-300'!AG50</f>
        <v>0</v>
      </c>
      <c r="AH50" s="162">
        <f>'[1]1-50'!AH50+'[1]51-100'!AH50+'[1]101-150'!AH50+'[1]151-200'!AH50+'[1]201-250'!AH50+'[1]251-300'!AH50</f>
        <v>0</v>
      </c>
      <c r="AI50" s="158">
        <f>IF(AH50=0,VLOOKUP($B50,[1]Paramètres!$C$7:$F$55,$C$6,FALSE),AJ50/AH50)</f>
        <v>250</v>
      </c>
      <c r="AJ50" s="159">
        <f>'[1]1-50'!AJ50+'[1]51-100'!AJ50+'[1]101-150'!AJ50+'[1]151-200'!AJ50+'[1]201-250'!AJ50+'[1]251-300'!AJ50</f>
        <v>0</v>
      </c>
      <c r="AK50" s="160">
        <f>'[1]1-50'!AK50+'[1]51-100'!AK50+'[1]101-150'!AK50+'[1]151-200'!AK50+'[1]201-250'!AK50+'[1]251-300'!AK50</f>
        <v>0</v>
      </c>
      <c r="AL50" s="158">
        <f>IF(AK50=0,VLOOKUP($B50,[1]Paramètres!$C$7:$F$55,$C$6,FALSE),AM50/AK50)</f>
        <v>250</v>
      </c>
      <c r="AM50" s="159">
        <f>'[1]1-50'!AM50+'[1]51-100'!AM50+'[1]101-150'!AM50+'[1]151-200'!AM50+'[1]201-250'!AM50+'[1]251-300'!AM50</f>
        <v>0</v>
      </c>
      <c r="AN50" s="157">
        <f t="shared" si="4"/>
        <v>0</v>
      </c>
      <c r="AO50" s="158">
        <f>VLOOKUP($B50,[1]Paramètres!$C$7:$F$55,$C$6,FALSE)</f>
        <v>250</v>
      </c>
      <c r="AP50" s="163">
        <f t="shared" si="5"/>
        <v>0</v>
      </c>
    </row>
    <row r="51" spans="2:42" ht="18.75" hidden="1" customHeight="1" x14ac:dyDescent="0.25">
      <c r="B51" s="19" t="str">
        <f>[1]Paramètres!C40</f>
        <v>Assist. mise en place activ. partielle</v>
      </c>
      <c r="C51" s="18" t="str">
        <f t="shared" si="3"/>
        <v>X</v>
      </c>
      <c r="D51" s="157"/>
      <c r="E51" s="158">
        <f>IF(D51=0,VLOOKUP($B51,[1]Paramètres!$C$7:$F$55,$C$6,FALSE),F51/D51)</f>
        <v>40</v>
      </c>
      <c r="F51" s="159"/>
      <c r="G51" s="160">
        <f>'[1]1-50'!G51+'[1]51-100'!G51+'[1]101-150'!G51+'[1]151-200'!G51+'[1]201-250'!G51+'[1]251-300'!G51</f>
        <v>0</v>
      </c>
      <c r="H51" s="158">
        <f>IF(G51=0,VLOOKUP($B51,[1]Paramètres!$C$7:$F$55,$C$6,FALSE),I51/G51)</f>
        <v>40</v>
      </c>
      <c r="I51" s="161">
        <f>'[1]1-50'!I51+'[1]51-100'!I51+'[1]101-150'!I51+'[1]151-200'!I51+'[1]201-250'!I51+'[1]251-300'!I51</f>
        <v>0</v>
      </c>
      <c r="J51" s="162">
        <f>'[1]1-50'!J51+'[1]51-100'!J51+'[1]101-150'!J51+'[1]151-200'!J51+'[1]201-250'!J51+'[1]251-300'!J51</f>
        <v>0</v>
      </c>
      <c r="K51" s="158">
        <f>IF(J51=0,VLOOKUP($B51,[1]Paramètres!$C$7:$F$55,$C$6,FALSE),L51/J51)</f>
        <v>40</v>
      </c>
      <c r="L51" s="159">
        <f>'[1]1-50'!L51+'[1]51-100'!L51+'[1]101-150'!L51+'[1]151-200'!L51+'[1]201-250'!L51+'[1]251-300'!L51</f>
        <v>0</v>
      </c>
      <c r="M51" s="160">
        <f>'[1]1-50'!M51+'[1]51-100'!M51+'[1]101-150'!M51+'[1]151-200'!M51+'[1]201-250'!M51+'[1]251-300'!M51</f>
        <v>4</v>
      </c>
      <c r="N51" s="158">
        <f>IF(M51=0,VLOOKUP($B51,[1]Paramètres!$C$7:$F$55,$C$6,FALSE),O51/M51)</f>
        <v>45</v>
      </c>
      <c r="O51" s="161">
        <f>'[1]1-50'!O51+'[1]51-100'!O51+'[1]101-150'!O51+'[1]151-200'!O51+'[1]201-250'!O51+'[1]251-300'!O51</f>
        <v>180</v>
      </c>
      <c r="P51" s="162">
        <f>'[1]1-50'!P51+'[1]51-100'!P51+'[1]101-150'!P51+'[1]151-200'!P51+'[1]201-250'!P51+'[1]251-300'!P51</f>
        <v>0</v>
      </c>
      <c r="Q51" s="158">
        <f>IF(P51=0,VLOOKUP($B51,[1]Paramètres!$C$7:$F$55,$C$6,FALSE),R51/P51)</f>
        <v>40</v>
      </c>
      <c r="R51" s="159">
        <f>'[1]1-50'!R51+'[1]51-100'!R51+'[1]101-150'!R51+'[1]151-200'!R51+'[1]201-250'!R51+'[1]251-300'!R51</f>
        <v>0</v>
      </c>
      <c r="S51" s="160">
        <f>'[1]1-50'!S51+'[1]51-100'!S51+'[1]101-150'!S51+'[1]151-200'!S51+'[1]201-250'!S51+'[1]251-300'!S51</f>
        <v>0</v>
      </c>
      <c r="T51" s="158">
        <f>IF(S51=0,VLOOKUP($B51,[1]Paramètres!$C$7:$F$55,$C$6,FALSE),U51/S51)</f>
        <v>40</v>
      </c>
      <c r="U51" s="161">
        <f>'[1]1-50'!U51+'[1]51-100'!U51+'[1]101-150'!U51+'[1]151-200'!U51+'[1]201-250'!U51+'[1]251-300'!U51</f>
        <v>0</v>
      </c>
      <c r="V51" s="162">
        <f>'[1]1-50'!V51+'[1]51-100'!V51+'[1]101-150'!V51+'[1]151-200'!V51+'[1]201-250'!V51+'[1]251-300'!V51</f>
        <v>0</v>
      </c>
      <c r="W51" s="158">
        <f>IF(V51=0,VLOOKUP($B51,[1]Paramètres!$C$7:$F$55,$C$6,FALSE),X51/V51)</f>
        <v>40</v>
      </c>
      <c r="X51" s="159">
        <f>'[1]1-50'!X51+'[1]51-100'!X51+'[1]101-150'!X51+'[1]151-200'!X51+'[1]201-250'!X51+'[1]251-300'!X51</f>
        <v>0</v>
      </c>
      <c r="Y51" s="160">
        <f>'[1]1-50'!Y51+'[1]51-100'!Y51+'[1]101-150'!Y51+'[1]151-200'!Y51+'[1]201-250'!Y51+'[1]251-300'!Y51</f>
        <v>0</v>
      </c>
      <c r="Z51" s="158">
        <f>IF(Y51=0,VLOOKUP($B51,[1]Paramètres!$C$7:$F$55,$C$6,FALSE),AA51/Y51)</f>
        <v>40</v>
      </c>
      <c r="AA51" s="161">
        <f>'[1]1-50'!AA51+'[1]51-100'!AA51+'[1]101-150'!AA51+'[1]151-200'!AA51+'[1]201-250'!AA51+'[1]251-300'!AA51</f>
        <v>0</v>
      </c>
      <c r="AB51" s="162">
        <f>'[1]1-50'!AB51+'[1]51-100'!AB51+'[1]101-150'!AB51+'[1]151-200'!AB51+'[1]201-250'!AB51+'[1]251-300'!AB51</f>
        <v>0</v>
      </c>
      <c r="AC51" s="158">
        <f>IF(AB51=0,VLOOKUP($B51,[1]Paramètres!$C$7:$F$55,$C$6,FALSE),AD51/AB51)</f>
        <v>40</v>
      </c>
      <c r="AD51" s="159">
        <f>'[1]1-50'!AD51+'[1]51-100'!AD51+'[1]101-150'!AD51+'[1]151-200'!AD51+'[1]201-250'!AD51+'[1]251-300'!AD51</f>
        <v>0</v>
      </c>
      <c r="AE51" s="160">
        <f>'[1]1-50'!AE51+'[1]51-100'!AE51+'[1]101-150'!AE51+'[1]151-200'!AE51+'[1]201-250'!AE51+'[1]251-300'!AE51</f>
        <v>0</v>
      </c>
      <c r="AF51" s="158">
        <f>IF(AE51=0,VLOOKUP($B51,[1]Paramètres!$C$7:$F$55,$C$6,FALSE),AG51/AE51)</f>
        <v>40</v>
      </c>
      <c r="AG51" s="161">
        <f>'[1]1-50'!AG51+'[1]51-100'!AG51+'[1]101-150'!AG51+'[1]151-200'!AG51+'[1]201-250'!AG51+'[1]251-300'!AG51</f>
        <v>0</v>
      </c>
      <c r="AH51" s="162">
        <f>'[1]1-50'!AH51+'[1]51-100'!AH51+'[1]101-150'!AH51+'[1]151-200'!AH51+'[1]201-250'!AH51+'[1]251-300'!AH51</f>
        <v>0</v>
      </c>
      <c r="AI51" s="158">
        <f>IF(AH51=0,VLOOKUP($B51,[1]Paramètres!$C$7:$F$55,$C$6,FALSE),AJ51/AH51)</f>
        <v>40</v>
      </c>
      <c r="AJ51" s="159">
        <f>'[1]1-50'!AJ51+'[1]51-100'!AJ51+'[1]101-150'!AJ51+'[1]151-200'!AJ51+'[1]201-250'!AJ51+'[1]251-300'!AJ51</f>
        <v>0</v>
      </c>
      <c r="AK51" s="160">
        <f>'[1]1-50'!AK51+'[1]51-100'!AK51+'[1]101-150'!AK51+'[1]151-200'!AK51+'[1]201-250'!AK51+'[1]251-300'!AK51</f>
        <v>0</v>
      </c>
      <c r="AL51" s="158">
        <f>IF(AK51=0,VLOOKUP($B51,[1]Paramètres!$C$7:$F$55,$C$6,FALSE),AM51/AK51)</f>
        <v>40</v>
      </c>
      <c r="AM51" s="159">
        <f>'[1]1-50'!AM51+'[1]51-100'!AM51+'[1]101-150'!AM51+'[1]151-200'!AM51+'[1]201-250'!AM51+'[1]251-300'!AM51</f>
        <v>0</v>
      </c>
      <c r="AN51" s="157">
        <f t="shared" si="4"/>
        <v>4</v>
      </c>
      <c r="AO51" s="158">
        <f>VLOOKUP($B51,[1]Paramètres!$C$7:$F$55,$C$6,FALSE)</f>
        <v>40</v>
      </c>
      <c r="AP51" s="163">
        <f t="shared" si="5"/>
        <v>180</v>
      </c>
    </row>
    <row r="52" spans="2:42" ht="18.75" hidden="1" customHeight="1" x14ac:dyDescent="0.25">
      <c r="B52" s="19" t="str">
        <f>[1]Paramètres!C41</f>
        <v>Assist. état mensuel activ. partielle</v>
      </c>
      <c r="C52" s="18" t="str">
        <f t="shared" si="3"/>
        <v>X</v>
      </c>
      <c r="D52" s="157"/>
      <c r="E52" s="158">
        <f>IF(D52=0,VLOOKUP($B52,[1]Paramètres!$C$7:$F$55,$C$6,FALSE),F52/D52)</f>
        <v>35</v>
      </c>
      <c r="F52" s="159"/>
      <c r="G52" s="160">
        <f>'[1]1-50'!G52+'[1]51-100'!G52+'[1]101-150'!G52+'[1]151-200'!G52+'[1]201-250'!G52+'[1]251-300'!G52</f>
        <v>0</v>
      </c>
      <c r="H52" s="158">
        <f>IF(G52=0,VLOOKUP($B52,[1]Paramètres!$C$7:$F$55,$C$6,FALSE),I52/G52)</f>
        <v>35</v>
      </c>
      <c r="I52" s="161">
        <f>'[1]1-50'!I52+'[1]51-100'!I52+'[1]101-150'!I52+'[1]151-200'!I52+'[1]201-250'!I52+'[1]251-300'!I52</f>
        <v>0</v>
      </c>
      <c r="J52" s="162">
        <f>'[1]1-50'!J52+'[1]51-100'!J52+'[1]101-150'!J52+'[1]151-200'!J52+'[1]201-250'!J52+'[1]251-300'!J52</f>
        <v>0</v>
      </c>
      <c r="K52" s="158">
        <f>IF(J52=0,VLOOKUP($B52,[1]Paramètres!$C$7:$F$55,$C$6,FALSE),L52/J52)</f>
        <v>35</v>
      </c>
      <c r="L52" s="159">
        <f>'[1]1-50'!L52+'[1]51-100'!L52+'[1]101-150'!L52+'[1]151-200'!L52+'[1]201-250'!L52+'[1]251-300'!L52</f>
        <v>0</v>
      </c>
      <c r="M52" s="160">
        <f>'[1]1-50'!M52+'[1]51-100'!M52+'[1]101-150'!M52+'[1]151-200'!M52+'[1]201-250'!M52+'[1]251-300'!M52</f>
        <v>0</v>
      </c>
      <c r="N52" s="158">
        <f>IF(M52=0,VLOOKUP($B52,[1]Paramètres!$C$7:$F$55,$C$6,FALSE),O52/M52)</f>
        <v>35</v>
      </c>
      <c r="O52" s="161">
        <f>'[1]1-50'!O52+'[1]51-100'!O52+'[1]101-150'!O52+'[1]151-200'!O52+'[1]201-250'!O52+'[1]251-300'!O52</f>
        <v>0</v>
      </c>
      <c r="P52" s="162">
        <f>'[1]1-50'!P52+'[1]51-100'!P52+'[1]101-150'!P52+'[1]151-200'!P52+'[1]201-250'!P52+'[1]251-300'!P52</f>
        <v>4</v>
      </c>
      <c r="Q52" s="158">
        <f>IF(P52=0,VLOOKUP($B52,[1]Paramètres!$C$7:$F$55,$C$6,FALSE),R52/P52)</f>
        <v>15</v>
      </c>
      <c r="R52" s="159">
        <f>'[1]1-50'!R52+'[1]51-100'!R52+'[1]101-150'!R52+'[1]151-200'!R52+'[1]201-250'!R52+'[1]251-300'!R52</f>
        <v>60</v>
      </c>
      <c r="S52" s="160">
        <f>'[1]1-50'!S52+'[1]51-100'!S52+'[1]101-150'!S52+'[1]151-200'!S52+'[1]201-250'!S52+'[1]251-300'!S52</f>
        <v>4</v>
      </c>
      <c r="T52" s="158">
        <f>IF(S52=0,VLOOKUP($B52,[1]Paramètres!$C$7:$F$55,$C$6,FALSE),U52/S52)</f>
        <v>15</v>
      </c>
      <c r="U52" s="161">
        <f>'[1]1-50'!U52+'[1]51-100'!U52+'[1]101-150'!U52+'[1]151-200'!U52+'[1]201-250'!U52+'[1]251-300'!U52</f>
        <v>60</v>
      </c>
      <c r="V52" s="162">
        <f>'[1]1-50'!V52+'[1]51-100'!V52+'[1]101-150'!V52+'[1]151-200'!V52+'[1]201-250'!V52+'[1]251-300'!V52</f>
        <v>0</v>
      </c>
      <c r="W52" s="158">
        <f>IF(V52=0,VLOOKUP($B52,[1]Paramètres!$C$7:$F$55,$C$6,FALSE),X52/V52)</f>
        <v>35</v>
      </c>
      <c r="X52" s="159">
        <f>'[1]1-50'!X52+'[1]51-100'!X52+'[1]101-150'!X52+'[1]151-200'!X52+'[1]201-250'!X52+'[1]251-300'!X52</f>
        <v>0</v>
      </c>
      <c r="Y52" s="160">
        <f>'[1]1-50'!Y52+'[1]51-100'!Y52+'[1]101-150'!Y52+'[1]151-200'!Y52+'[1]201-250'!Y52+'[1]251-300'!Y52</f>
        <v>0</v>
      </c>
      <c r="Z52" s="158">
        <f>IF(Y52=0,VLOOKUP($B52,[1]Paramètres!$C$7:$F$55,$C$6,FALSE),AA52/Y52)</f>
        <v>35</v>
      </c>
      <c r="AA52" s="161">
        <f>'[1]1-50'!AA52+'[1]51-100'!AA52+'[1]101-150'!AA52+'[1]151-200'!AA52+'[1]201-250'!AA52+'[1]251-300'!AA52</f>
        <v>0</v>
      </c>
      <c r="AB52" s="162">
        <f>'[1]1-50'!AB52+'[1]51-100'!AB52+'[1]101-150'!AB52+'[1]151-200'!AB52+'[1]201-250'!AB52+'[1]251-300'!AB52</f>
        <v>0</v>
      </c>
      <c r="AC52" s="158">
        <f>IF(AB52=0,VLOOKUP($B52,[1]Paramètres!$C$7:$F$55,$C$6,FALSE),AD52/AB52)</f>
        <v>35</v>
      </c>
      <c r="AD52" s="159">
        <f>'[1]1-50'!AD52+'[1]51-100'!AD52+'[1]101-150'!AD52+'[1]151-200'!AD52+'[1]201-250'!AD52+'[1]251-300'!AD52</f>
        <v>0</v>
      </c>
      <c r="AE52" s="160">
        <f>'[1]1-50'!AE52+'[1]51-100'!AE52+'[1]101-150'!AE52+'[1]151-200'!AE52+'[1]201-250'!AE52+'[1]251-300'!AE52</f>
        <v>0</v>
      </c>
      <c r="AF52" s="158">
        <f>IF(AE52=0,VLOOKUP($B52,[1]Paramètres!$C$7:$F$55,$C$6,FALSE),AG52/AE52)</f>
        <v>35</v>
      </c>
      <c r="AG52" s="161">
        <f>'[1]1-50'!AG52+'[1]51-100'!AG52+'[1]101-150'!AG52+'[1]151-200'!AG52+'[1]201-250'!AG52+'[1]251-300'!AG52</f>
        <v>0</v>
      </c>
      <c r="AH52" s="162">
        <f>'[1]1-50'!AH52+'[1]51-100'!AH52+'[1]101-150'!AH52+'[1]151-200'!AH52+'[1]201-250'!AH52+'[1]251-300'!AH52</f>
        <v>0</v>
      </c>
      <c r="AI52" s="158">
        <f>IF(AH52=0,VLOOKUP($B52,[1]Paramètres!$C$7:$F$55,$C$6,FALSE),AJ52/AH52)</f>
        <v>35</v>
      </c>
      <c r="AJ52" s="159">
        <f>'[1]1-50'!AJ52+'[1]51-100'!AJ52+'[1]101-150'!AJ52+'[1]151-200'!AJ52+'[1]201-250'!AJ52+'[1]251-300'!AJ52</f>
        <v>0</v>
      </c>
      <c r="AK52" s="160">
        <f>'[1]1-50'!AK52+'[1]51-100'!AK52+'[1]101-150'!AK52+'[1]151-200'!AK52+'[1]201-250'!AK52+'[1]251-300'!AK52</f>
        <v>0</v>
      </c>
      <c r="AL52" s="158">
        <f>IF(AK52=0,VLOOKUP($B52,[1]Paramètres!$C$7:$F$55,$C$6,FALSE),AM52/AK52)</f>
        <v>35</v>
      </c>
      <c r="AM52" s="159">
        <f>'[1]1-50'!AM52+'[1]51-100'!AM52+'[1]101-150'!AM52+'[1]151-200'!AM52+'[1]201-250'!AM52+'[1]251-300'!AM52</f>
        <v>0</v>
      </c>
      <c r="AN52" s="157">
        <f t="shared" si="4"/>
        <v>8</v>
      </c>
      <c r="AO52" s="158">
        <f>VLOOKUP($B52,[1]Paramètres!$C$7:$F$55,$C$6,FALSE)</f>
        <v>35</v>
      </c>
      <c r="AP52" s="163">
        <f t="shared" si="5"/>
        <v>120</v>
      </c>
    </row>
    <row r="53" spans="2:42" ht="18.75" hidden="1" customHeight="1" x14ac:dyDescent="0.25">
      <c r="B53" s="19" t="str">
        <f>[1]Paramètres!C42</f>
        <v>Assist. contrôle URSSAF</v>
      </c>
      <c r="C53" s="18" t="str">
        <f t="shared" si="3"/>
        <v/>
      </c>
      <c r="D53" s="157"/>
      <c r="E53" s="158">
        <f>IF(D53=0,VLOOKUP($B53,[1]Paramètres!$C$7:$F$55,$C$6,FALSE),F53/D53)</f>
        <v>0</v>
      </c>
      <c r="F53" s="159"/>
      <c r="G53" s="160">
        <f>'[1]1-50'!G53+'[1]51-100'!G53+'[1]101-150'!G53+'[1]151-200'!G53+'[1]201-250'!G53+'[1]251-300'!G53</f>
        <v>0</v>
      </c>
      <c r="H53" s="158">
        <f>IF(G53=0,VLOOKUP($B53,[1]Paramètres!$C$7:$F$55,$C$6,FALSE),I53/G53)</f>
        <v>0</v>
      </c>
      <c r="I53" s="161">
        <f>'[1]1-50'!I53+'[1]51-100'!I53+'[1]101-150'!I53+'[1]151-200'!I53+'[1]201-250'!I53+'[1]251-300'!I53</f>
        <v>0</v>
      </c>
      <c r="J53" s="162">
        <f>'[1]1-50'!J53+'[1]51-100'!J53+'[1]101-150'!J53+'[1]151-200'!J53+'[1]201-250'!J53+'[1]251-300'!J53</f>
        <v>0</v>
      </c>
      <c r="K53" s="158">
        <f>IF(J53=0,VLOOKUP($B53,[1]Paramètres!$C$7:$F$55,$C$6,FALSE),L53/J53)</f>
        <v>0</v>
      </c>
      <c r="L53" s="159">
        <f>'[1]1-50'!L53+'[1]51-100'!L53+'[1]101-150'!L53+'[1]151-200'!L53+'[1]201-250'!L53+'[1]251-300'!L53</f>
        <v>0</v>
      </c>
      <c r="M53" s="160">
        <f>'[1]1-50'!M53+'[1]51-100'!M53+'[1]101-150'!M53+'[1]151-200'!M53+'[1]201-250'!M53+'[1]251-300'!M53</f>
        <v>0</v>
      </c>
      <c r="N53" s="158">
        <f>IF(M53=0,VLOOKUP($B53,[1]Paramètres!$C$7:$F$55,$C$6,FALSE),O53/M53)</f>
        <v>0</v>
      </c>
      <c r="O53" s="161">
        <f>'[1]1-50'!O53+'[1]51-100'!O53+'[1]101-150'!O53+'[1]151-200'!O53+'[1]201-250'!O53+'[1]251-300'!O53</f>
        <v>0</v>
      </c>
      <c r="P53" s="162">
        <f>'[1]1-50'!P53+'[1]51-100'!P53+'[1]101-150'!P53+'[1]151-200'!P53+'[1]201-250'!P53+'[1]251-300'!P53</f>
        <v>0</v>
      </c>
      <c r="Q53" s="158">
        <f>IF(P53=0,VLOOKUP($B53,[1]Paramètres!$C$7:$F$55,$C$6,FALSE),R53/P53)</f>
        <v>0</v>
      </c>
      <c r="R53" s="159">
        <f>'[1]1-50'!R53+'[1]51-100'!R53+'[1]101-150'!R53+'[1]151-200'!R53+'[1]201-250'!R53+'[1]251-300'!R53</f>
        <v>0</v>
      </c>
      <c r="S53" s="160">
        <f>'[1]1-50'!S53+'[1]51-100'!S53+'[1]101-150'!S53+'[1]151-200'!S53+'[1]201-250'!S53+'[1]251-300'!S53</f>
        <v>0</v>
      </c>
      <c r="T53" s="158">
        <f>IF(S53=0,VLOOKUP($B53,[1]Paramètres!$C$7:$F$55,$C$6,FALSE),U53/S53)</f>
        <v>0</v>
      </c>
      <c r="U53" s="161">
        <f>'[1]1-50'!U53+'[1]51-100'!U53+'[1]101-150'!U53+'[1]151-200'!U53+'[1]201-250'!U53+'[1]251-300'!U53</f>
        <v>0</v>
      </c>
      <c r="V53" s="162">
        <f>'[1]1-50'!V53+'[1]51-100'!V53+'[1]101-150'!V53+'[1]151-200'!V53+'[1]201-250'!V53+'[1]251-300'!V53</f>
        <v>0</v>
      </c>
      <c r="W53" s="158">
        <f>IF(V53=0,VLOOKUP($B53,[1]Paramètres!$C$7:$F$55,$C$6,FALSE),X53/V53)</f>
        <v>0</v>
      </c>
      <c r="X53" s="159">
        <f>'[1]1-50'!X53+'[1]51-100'!X53+'[1]101-150'!X53+'[1]151-200'!X53+'[1]201-250'!X53+'[1]251-300'!X53</f>
        <v>0</v>
      </c>
      <c r="Y53" s="160">
        <f>'[1]1-50'!Y53+'[1]51-100'!Y53+'[1]101-150'!Y53+'[1]151-200'!Y53+'[1]201-250'!Y53+'[1]251-300'!Y53</f>
        <v>0</v>
      </c>
      <c r="Z53" s="158">
        <f>IF(Y53=0,VLOOKUP($B53,[1]Paramètres!$C$7:$F$55,$C$6,FALSE),AA53/Y53)</f>
        <v>0</v>
      </c>
      <c r="AA53" s="161">
        <f>'[1]1-50'!AA53+'[1]51-100'!AA53+'[1]101-150'!AA53+'[1]151-200'!AA53+'[1]201-250'!AA53+'[1]251-300'!AA53</f>
        <v>0</v>
      </c>
      <c r="AB53" s="162">
        <f>'[1]1-50'!AB53+'[1]51-100'!AB53+'[1]101-150'!AB53+'[1]151-200'!AB53+'[1]201-250'!AB53+'[1]251-300'!AB53</f>
        <v>0</v>
      </c>
      <c r="AC53" s="158">
        <f>IF(AB53=0,VLOOKUP($B53,[1]Paramètres!$C$7:$F$55,$C$6,FALSE),AD53/AB53)</f>
        <v>0</v>
      </c>
      <c r="AD53" s="159">
        <f>'[1]1-50'!AD53+'[1]51-100'!AD53+'[1]101-150'!AD53+'[1]151-200'!AD53+'[1]201-250'!AD53+'[1]251-300'!AD53</f>
        <v>0</v>
      </c>
      <c r="AE53" s="160">
        <f>'[1]1-50'!AE53+'[1]51-100'!AE53+'[1]101-150'!AE53+'[1]151-200'!AE53+'[1]201-250'!AE53+'[1]251-300'!AE53</f>
        <v>0</v>
      </c>
      <c r="AF53" s="158">
        <f>IF(AE53=0,VLOOKUP($B53,[1]Paramètres!$C$7:$F$55,$C$6,FALSE),AG53/AE53)</f>
        <v>0</v>
      </c>
      <c r="AG53" s="161">
        <f>'[1]1-50'!AG53+'[1]51-100'!AG53+'[1]101-150'!AG53+'[1]151-200'!AG53+'[1]201-250'!AG53+'[1]251-300'!AG53</f>
        <v>0</v>
      </c>
      <c r="AH53" s="162">
        <f>'[1]1-50'!AH53+'[1]51-100'!AH53+'[1]101-150'!AH53+'[1]151-200'!AH53+'[1]201-250'!AH53+'[1]251-300'!AH53</f>
        <v>0</v>
      </c>
      <c r="AI53" s="158">
        <f>IF(AH53=0,VLOOKUP($B53,[1]Paramètres!$C$7:$F$55,$C$6,FALSE),AJ53/AH53)</f>
        <v>0</v>
      </c>
      <c r="AJ53" s="159">
        <f>'[1]1-50'!AJ53+'[1]51-100'!AJ53+'[1]101-150'!AJ53+'[1]151-200'!AJ53+'[1]201-250'!AJ53+'[1]251-300'!AJ53</f>
        <v>0</v>
      </c>
      <c r="AK53" s="160">
        <f>'[1]1-50'!AK53+'[1]51-100'!AK53+'[1]101-150'!AK53+'[1]151-200'!AK53+'[1]201-250'!AK53+'[1]251-300'!AK53</f>
        <v>0</v>
      </c>
      <c r="AL53" s="158">
        <f>IF(AK53=0,VLOOKUP($B53,[1]Paramètres!$C$7:$F$55,$C$6,FALSE),AM53/AK53)</f>
        <v>0</v>
      </c>
      <c r="AM53" s="159">
        <f>'[1]1-50'!AM53+'[1]51-100'!AM53+'[1]101-150'!AM53+'[1]151-200'!AM53+'[1]201-250'!AM53+'[1]251-300'!AM53</f>
        <v>0</v>
      </c>
      <c r="AN53" s="157">
        <f t="shared" si="4"/>
        <v>0</v>
      </c>
      <c r="AO53" s="158">
        <f>VLOOKUP($B53,[1]Paramètres!$C$7:$F$55,$C$6,FALSE)</f>
        <v>0</v>
      </c>
      <c r="AP53" s="163">
        <f t="shared" si="5"/>
        <v>0</v>
      </c>
    </row>
    <row r="54" spans="2:42" ht="18.75" hidden="1" customHeight="1" x14ac:dyDescent="0.25">
      <c r="B54" s="19" t="str">
        <f>[1]Paramètres!C43</f>
        <v>Audit social complet</v>
      </c>
      <c r="C54" s="18" t="str">
        <f t="shared" si="3"/>
        <v/>
      </c>
      <c r="D54" s="157"/>
      <c r="E54" s="158">
        <f>IF(D54=0,VLOOKUP($B54,[1]Paramètres!$C$7:$F$55,$C$6,FALSE),F54/D54)</f>
        <v>0</v>
      </c>
      <c r="F54" s="159"/>
      <c r="G54" s="160">
        <f>'[1]1-50'!G54+'[1]51-100'!G54+'[1]101-150'!G54+'[1]151-200'!G54+'[1]201-250'!G54+'[1]251-300'!G54</f>
        <v>0</v>
      </c>
      <c r="H54" s="158">
        <f>IF(G54=0,VLOOKUP($B54,[1]Paramètres!$C$7:$F$55,$C$6,FALSE),I54/G54)</f>
        <v>0</v>
      </c>
      <c r="I54" s="161">
        <f>'[1]1-50'!I54+'[1]51-100'!I54+'[1]101-150'!I54+'[1]151-200'!I54+'[1]201-250'!I54+'[1]251-300'!I54</f>
        <v>0</v>
      </c>
      <c r="J54" s="162">
        <f>'[1]1-50'!J54+'[1]51-100'!J54+'[1]101-150'!J54+'[1]151-200'!J54+'[1]201-250'!J54+'[1]251-300'!J54</f>
        <v>0</v>
      </c>
      <c r="K54" s="158">
        <f>IF(J54=0,VLOOKUP($B54,[1]Paramètres!$C$7:$F$55,$C$6,FALSE),L54/J54)</f>
        <v>0</v>
      </c>
      <c r="L54" s="159">
        <f>'[1]1-50'!L54+'[1]51-100'!L54+'[1]101-150'!L54+'[1]151-200'!L54+'[1]201-250'!L54+'[1]251-300'!L54</f>
        <v>0</v>
      </c>
      <c r="M54" s="160">
        <f>'[1]1-50'!M54+'[1]51-100'!M54+'[1]101-150'!M54+'[1]151-200'!M54+'[1]201-250'!M54+'[1]251-300'!M54</f>
        <v>0</v>
      </c>
      <c r="N54" s="158">
        <f>IF(M54=0,VLOOKUP($B54,[1]Paramètres!$C$7:$F$55,$C$6,FALSE),O54/M54)</f>
        <v>0</v>
      </c>
      <c r="O54" s="161">
        <f>'[1]1-50'!O54+'[1]51-100'!O54+'[1]101-150'!O54+'[1]151-200'!O54+'[1]201-250'!O54+'[1]251-300'!O54</f>
        <v>0</v>
      </c>
      <c r="P54" s="162">
        <f>'[1]1-50'!P54+'[1]51-100'!P54+'[1]101-150'!P54+'[1]151-200'!P54+'[1]201-250'!P54+'[1]251-300'!P54</f>
        <v>0</v>
      </c>
      <c r="Q54" s="158">
        <f>IF(P54=0,VLOOKUP($B54,[1]Paramètres!$C$7:$F$55,$C$6,FALSE),R54/P54)</f>
        <v>0</v>
      </c>
      <c r="R54" s="159">
        <f>'[1]1-50'!R54+'[1]51-100'!R54+'[1]101-150'!R54+'[1]151-200'!R54+'[1]201-250'!R54+'[1]251-300'!R54</f>
        <v>0</v>
      </c>
      <c r="S54" s="160">
        <f>'[1]1-50'!S54+'[1]51-100'!S54+'[1]101-150'!S54+'[1]151-200'!S54+'[1]201-250'!S54+'[1]251-300'!S54</f>
        <v>0</v>
      </c>
      <c r="T54" s="158">
        <f>IF(S54=0,VLOOKUP($B54,[1]Paramètres!$C$7:$F$55,$C$6,FALSE),U54/S54)</f>
        <v>0</v>
      </c>
      <c r="U54" s="161">
        <f>'[1]1-50'!U54+'[1]51-100'!U54+'[1]101-150'!U54+'[1]151-200'!U54+'[1]201-250'!U54+'[1]251-300'!U54</f>
        <v>0</v>
      </c>
      <c r="V54" s="162">
        <f>'[1]1-50'!V54+'[1]51-100'!V54+'[1]101-150'!V54+'[1]151-200'!V54+'[1]201-250'!V54+'[1]251-300'!V54</f>
        <v>0</v>
      </c>
      <c r="W54" s="158">
        <f>IF(V54=0,VLOOKUP($B54,[1]Paramètres!$C$7:$F$55,$C$6,FALSE),X54/V54)</f>
        <v>0</v>
      </c>
      <c r="X54" s="159">
        <f>'[1]1-50'!X54+'[1]51-100'!X54+'[1]101-150'!X54+'[1]151-200'!X54+'[1]201-250'!X54+'[1]251-300'!X54</f>
        <v>0</v>
      </c>
      <c r="Y54" s="160">
        <f>'[1]1-50'!Y54+'[1]51-100'!Y54+'[1]101-150'!Y54+'[1]151-200'!Y54+'[1]201-250'!Y54+'[1]251-300'!Y54</f>
        <v>0</v>
      </c>
      <c r="Z54" s="158">
        <f>IF(Y54=0,VLOOKUP($B54,[1]Paramètres!$C$7:$F$55,$C$6,FALSE),AA54/Y54)</f>
        <v>0</v>
      </c>
      <c r="AA54" s="161">
        <f>'[1]1-50'!AA54+'[1]51-100'!AA54+'[1]101-150'!AA54+'[1]151-200'!AA54+'[1]201-250'!AA54+'[1]251-300'!AA54</f>
        <v>0</v>
      </c>
      <c r="AB54" s="162">
        <f>'[1]1-50'!AB54+'[1]51-100'!AB54+'[1]101-150'!AB54+'[1]151-200'!AB54+'[1]201-250'!AB54+'[1]251-300'!AB54</f>
        <v>0</v>
      </c>
      <c r="AC54" s="158">
        <f>IF(AB54=0,VLOOKUP($B54,[1]Paramètres!$C$7:$F$55,$C$6,FALSE),AD54/AB54)</f>
        <v>0</v>
      </c>
      <c r="AD54" s="159">
        <f>'[1]1-50'!AD54+'[1]51-100'!AD54+'[1]101-150'!AD54+'[1]151-200'!AD54+'[1]201-250'!AD54+'[1]251-300'!AD54</f>
        <v>0</v>
      </c>
      <c r="AE54" s="160">
        <f>'[1]1-50'!AE54+'[1]51-100'!AE54+'[1]101-150'!AE54+'[1]151-200'!AE54+'[1]201-250'!AE54+'[1]251-300'!AE54</f>
        <v>0</v>
      </c>
      <c r="AF54" s="158">
        <f>IF(AE54=0,VLOOKUP($B54,[1]Paramètres!$C$7:$F$55,$C$6,FALSE),AG54/AE54)</f>
        <v>0</v>
      </c>
      <c r="AG54" s="161">
        <f>'[1]1-50'!AG54+'[1]51-100'!AG54+'[1]101-150'!AG54+'[1]151-200'!AG54+'[1]201-250'!AG54+'[1]251-300'!AG54</f>
        <v>0</v>
      </c>
      <c r="AH54" s="162">
        <f>'[1]1-50'!AH54+'[1]51-100'!AH54+'[1]101-150'!AH54+'[1]151-200'!AH54+'[1]201-250'!AH54+'[1]251-300'!AH54</f>
        <v>0</v>
      </c>
      <c r="AI54" s="158">
        <f>IF(AH54=0,VLOOKUP($B54,[1]Paramètres!$C$7:$F$55,$C$6,FALSE),AJ54/AH54)</f>
        <v>0</v>
      </c>
      <c r="AJ54" s="159">
        <f>'[1]1-50'!AJ54+'[1]51-100'!AJ54+'[1]101-150'!AJ54+'[1]151-200'!AJ54+'[1]201-250'!AJ54+'[1]251-300'!AJ54</f>
        <v>0</v>
      </c>
      <c r="AK54" s="160">
        <f>'[1]1-50'!AK54+'[1]51-100'!AK54+'[1]101-150'!AK54+'[1]151-200'!AK54+'[1]201-250'!AK54+'[1]251-300'!AK54</f>
        <v>0</v>
      </c>
      <c r="AL54" s="158">
        <f>IF(AK54=0,VLOOKUP($B54,[1]Paramètres!$C$7:$F$55,$C$6,FALSE),AM54/AK54)</f>
        <v>0</v>
      </c>
      <c r="AM54" s="159">
        <f>'[1]1-50'!AM54+'[1]51-100'!AM54+'[1]101-150'!AM54+'[1]151-200'!AM54+'[1]201-250'!AM54+'[1]251-300'!AM54</f>
        <v>0</v>
      </c>
      <c r="AN54" s="157">
        <f t="shared" si="4"/>
        <v>0</v>
      </c>
      <c r="AO54" s="158">
        <f>VLOOKUP($B54,[1]Paramètres!$C$7:$F$55,$C$6,FALSE)</f>
        <v>0</v>
      </c>
      <c r="AP54" s="163">
        <f t="shared" si="5"/>
        <v>0</v>
      </c>
    </row>
    <row r="55" spans="2:42" ht="18.75" hidden="1" customHeight="1" x14ac:dyDescent="0.25">
      <c r="B55" s="19" t="str">
        <f>[1]Paramètres!C44</f>
        <v>Assist. réalisation paye sur site</v>
      </c>
      <c r="C55" s="18" t="str">
        <f t="shared" si="3"/>
        <v/>
      </c>
      <c r="D55" s="157"/>
      <c r="E55" s="158">
        <f>IF(D55=0,VLOOKUP($B55,[1]Paramètres!$C$7:$F$55,$C$6,FALSE),F55/D55)</f>
        <v>0</v>
      </c>
      <c r="F55" s="159"/>
      <c r="G55" s="160">
        <f>'[1]1-50'!G55+'[1]51-100'!G55+'[1]101-150'!G55+'[1]151-200'!G55+'[1]201-250'!G55+'[1]251-300'!G55</f>
        <v>0</v>
      </c>
      <c r="H55" s="158">
        <f>IF(G55=0,VLOOKUP($B55,[1]Paramètres!$C$7:$F$55,$C$6,FALSE),I55/G55)</f>
        <v>0</v>
      </c>
      <c r="I55" s="161">
        <f>'[1]1-50'!I55+'[1]51-100'!I55+'[1]101-150'!I55+'[1]151-200'!I55+'[1]201-250'!I55+'[1]251-300'!I55</f>
        <v>0</v>
      </c>
      <c r="J55" s="162">
        <f>'[1]1-50'!J55+'[1]51-100'!J55+'[1]101-150'!J55+'[1]151-200'!J55+'[1]201-250'!J55+'[1]251-300'!J55</f>
        <v>0</v>
      </c>
      <c r="K55" s="158">
        <f>IF(J55=0,VLOOKUP($B55,[1]Paramètres!$C$7:$F$55,$C$6,FALSE),L55/J55)</f>
        <v>0</v>
      </c>
      <c r="L55" s="159">
        <f>'[1]1-50'!L55+'[1]51-100'!L55+'[1]101-150'!L55+'[1]151-200'!L55+'[1]201-250'!L55+'[1]251-300'!L55</f>
        <v>0</v>
      </c>
      <c r="M55" s="160">
        <f>'[1]1-50'!M55+'[1]51-100'!M55+'[1]101-150'!M55+'[1]151-200'!M55+'[1]201-250'!M55+'[1]251-300'!M55</f>
        <v>0</v>
      </c>
      <c r="N55" s="158">
        <f>IF(M55=0,VLOOKUP($B55,[1]Paramètres!$C$7:$F$55,$C$6,FALSE),O55/M55)</f>
        <v>0</v>
      </c>
      <c r="O55" s="161">
        <f>'[1]1-50'!O55+'[1]51-100'!O55+'[1]101-150'!O55+'[1]151-200'!O55+'[1]201-250'!O55+'[1]251-300'!O55</f>
        <v>0</v>
      </c>
      <c r="P55" s="162">
        <f>'[1]1-50'!P55+'[1]51-100'!P55+'[1]101-150'!P55+'[1]151-200'!P55+'[1]201-250'!P55+'[1]251-300'!P55</f>
        <v>0</v>
      </c>
      <c r="Q55" s="158">
        <f>IF(P55=0,VLOOKUP($B55,[1]Paramètres!$C$7:$F$55,$C$6,FALSE),R55/P55)</f>
        <v>0</v>
      </c>
      <c r="R55" s="159">
        <f>'[1]1-50'!R55+'[1]51-100'!R55+'[1]101-150'!R55+'[1]151-200'!R55+'[1]201-250'!R55+'[1]251-300'!R55</f>
        <v>0</v>
      </c>
      <c r="S55" s="160">
        <f>'[1]1-50'!S55+'[1]51-100'!S55+'[1]101-150'!S55+'[1]151-200'!S55+'[1]201-250'!S55+'[1]251-300'!S55</f>
        <v>0</v>
      </c>
      <c r="T55" s="158">
        <f>IF(S55=0,VLOOKUP($B55,[1]Paramètres!$C$7:$F$55,$C$6,FALSE),U55/S55)</f>
        <v>0</v>
      </c>
      <c r="U55" s="161">
        <f>'[1]1-50'!U55+'[1]51-100'!U55+'[1]101-150'!U55+'[1]151-200'!U55+'[1]201-250'!U55+'[1]251-300'!U55</f>
        <v>0</v>
      </c>
      <c r="V55" s="162">
        <f>'[1]1-50'!V55+'[1]51-100'!V55+'[1]101-150'!V55+'[1]151-200'!V55+'[1]201-250'!V55+'[1]251-300'!V55</f>
        <v>0</v>
      </c>
      <c r="W55" s="158">
        <f>IF(V55=0,VLOOKUP($B55,[1]Paramètres!$C$7:$F$55,$C$6,FALSE),X55/V55)</f>
        <v>0</v>
      </c>
      <c r="X55" s="159">
        <f>'[1]1-50'!X55+'[1]51-100'!X55+'[1]101-150'!X55+'[1]151-200'!X55+'[1]201-250'!X55+'[1]251-300'!X55</f>
        <v>0</v>
      </c>
      <c r="Y55" s="160">
        <f>'[1]1-50'!Y55+'[1]51-100'!Y55+'[1]101-150'!Y55+'[1]151-200'!Y55+'[1]201-250'!Y55+'[1]251-300'!Y55</f>
        <v>0</v>
      </c>
      <c r="Z55" s="158">
        <f>IF(Y55=0,VLOOKUP($B55,[1]Paramètres!$C$7:$F$55,$C$6,FALSE),AA55/Y55)</f>
        <v>0</v>
      </c>
      <c r="AA55" s="161">
        <f>'[1]1-50'!AA55+'[1]51-100'!AA55+'[1]101-150'!AA55+'[1]151-200'!AA55+'[1]201-250'!AA55+'[1]251-300'!AA55</f>
        <v>0</v>
      </c>
      <c r="AB55" s="162">
        <f>'[1]1-50'!AB55+'[1]51-100'!AB55+'[1]101-150'!AB55+'[1]151-200'!AB55+'[1]201-250'!AB55+'[1]251-300'!AB55</f>
        <v>0</v>
      </c>
      <c r="AC55" s="158">
        <f>IF(AB55=0,VLOOKUP($B55,[1]Paramètres!$C$7:$F$55,$C$6,FALSE),AD55/AB55)</f>
        <v>0</v>
      </c>
      <c r="AD55" s="159">
        <f>'[1]1-50'!AD55+'[1]51-100'!AD55+'[1]101-150'!AD55+'[1]151-200'!AD55+'[1]201-250'!AD55+'[1]251-300'!AD55</f>
        <v>0</v>
      </c>
      <c r="AE55" s="160">
        <f>'[1]1-50'!AE55+'[1]51-100'!AE55+'[1]101-150'!AE55+'[1]151-200'!AE55+'[1]201-250'!AE55+'[1]251-300'!AE55</f>
        <v>0</v>
      </c>
      <c r="AF55" s="158">
        <f>IF(AE55=0,VLOOKUP($B55,[1]Paramètres!$C$7:$F$55,$C$6,FALSE),AG55/AE55)</f>
        <v>0</v>
      </c>
      <c r="AG55" s="161">
        <f>'[1]1-50'!AG55+'[1]51-100'!AG55+'[1]101-150'!AG55+'[1]151-200'!AG55+'[1]201-250'!AG55+'[1]251-300'!AG55</f>
        <v>0</v>
      </c>
      <c r="AH55" s="162">
        <f>'[1]1-50'!AH55+'[1]51-100'!AH55+'[1]101-150'!AH55+'[1]151-200'!AH55+'[1]201-250'!AH55+'[1]251-300'!AH55</f>
        <v>0</v>
      </c>
      <c r="AI55" s="158">
        <f>IF(AH55=0,VLOOKUP($B55,[1]Paramètres!$C$7:$F$55,$C$6,FALSE),AJ55/AH55)</f>
        <v>0</v>
      </c>
      <c r="AJ55" s="159">
        <f>'[1]1-50'!AJ55+'[1]51-100'!AJ55+'[1]101-150'!AJ55+'[1]151-200'!AJ55+'[1]201-250'!AJ55+'[1]251-300'!AJ55</f>
        <v>0</v>
      </c>
      <c r="AK55" s="160">
        <f>'[1]1-50'!AK55+'[1]51-100'!AK55+'[1]101-150'!AK55+'[1]151-200'!AK55+'[1]201-250'!AK55+'[1]251-300'!AK55</f>
        <v>0</v>
      </c>
      <c r="AL55" s="158">
        <f>IF(AK55=0,VLOOKUP($B55,[1]Paramètres!$C$7:$F$55,$C$6,FALSE),AM55/AK55)</f>
        <v>0</v>
      </c>
      <c r="AM55" s="159">
        <f>'[1]1-50'!AM55+'[1]51-100'!AM55+'[1]101-150'!AM55+'[1]151-200'!AM55+'[1]201-250'!AM55+'[1]251-300'!AM55</f>
        <v>0</v>
      </c>
      <c r="AN55" s="157">
        <f t="shared" si="4"/>
        <v>0</v>
      </c>
      <c r="AO55" s="158">
        <f>VLOOKUP($B55,[1]Paramètres!$C$7:$F$55,$C$6,FALSE)</f>
        <v>0</v>
      </c>
      <c r="AP55" s="163">
        <f t="shared" si="5"/>
        <v>0</v>
      </c>
    </row>
    <row r="56" spans="2:42" ht="18.75" hidden="1" customHeight="1" x14ac:dyDescent="0.25">
      <c r="B56" s="19" t="str">
        <f>[1]Paramètres!C45</f>
        <v>Mise en conformité décision unilatérale</v>
      </c>
      <c r="C56" s="18" t="str">
        <f t="shared" si="3"/>
        <v/>
      </c>
      <c r="D56" s="157"/>
      <c r="E56" s="158">
        <f>IF(D56=0,VLOOKUP($B56,[1]Paramètres!$C$7:$F$55,$C$6,FALSE),F56/D56)</f>
        <v>0</v>
      </c>
      <c r="F56" s="159"/>
      <c r="G56" s="160">
        <f>'[1]1-50'!G56+'[1]51-100'!G56+'[1]101-150'!G56+'[1]151-200'!G56+'[1]201-250'!G56+'[1]251-300'!G56</f>
        <v>0</v>
      </c>
      <c r="H56" s="158">
        <f>IF(G56=0,VLOOKUP($B56,[1]Paramètres!$C$7:$F$55,$C$6,FALSE),I56/G56)</f>
        <v>0</v>
      </c>
      <c r="I56" s="161">
        <f>'[1]1-50'!I56+'[1]51-100'!I56+'[1]101-150'!I56+'[1]151-200'!I56+'[1]201-250'!I56+'[1]251-300'!I56</f>
        <v>0</v>
      </c>
      <c r="J56" s="162">
        <f>'[1]1-50'!J56+'[1]51-100'!J56+'[1]101-150'!J56+'[1]151-200'!J56+'[1]201-250'!J56+'[1]251-300'!J56</f>
        <v>0</v>
      </c>
      <c r="K56" s="158">
        <f>IF(J56=0,VLOOKUP($B56,[1]Paramètres!$C$7:$F$55,$C$6,FALSE),L56/J56)</f>
        <v>0</v>
      </c>
      <c r="L56" s="159">
        <f>'[1]1-50'!L56+'[1]51-100'!L56+'[1]101-150'!L56+'[1]151-200'!L56+'[1]201-250'!L56+'[1]251-300'!L56</f>
        <v>0</v>
      </c>
      <c r="M56" s="160">
        <f>'[1]1-50'!M56+'[1]51-100'!M56+'[1]101-150'!M56+'[1]151-200'!M56+'[1]201-250'!M56+'[1]251-300'!M56</f>
        <v>0</v>
      </c>
      <c r="N56" s="158">
        <f>IF(M56=0,VLOOKUP($B56,[1]Paramètres!$C$7:$F$55,$C$6,FALSE),O56/M56)</f>
        <v>0</v>
      </c>
      <c r="O56" s="161">
        <f>'[1]1-50'!O56+'[1]51-100'!O56+'[1]101-150'!O56+'[1]151-200'!O56+'[1]201-250'!O56+'[1]251-300'!O56</f>
        <v>0</v>
      </c>
      <c r="P56" s="162">
        <f>'[1]1-50'!P56+'[1]51-100'!P56+'[1]101-150'!P56+'[1]151-200'!P56+'[1]201-250'!P56+'[1]251-300'!P56</f>
        <v>0</v>
      </c>
      <c r="Q56" s="158">
        <f>IF(P56=0,VLOOKUP($B56,[1]Paramètres!$C$7:$F$55,$C$6,FALSE),R56/P56)</f>
        <v>0</v>
      </c>
      <c r="R56" s="159">
        <f>'[1]1-50'!R56+'[1]51-100'!R56+'[1]101-150'!R56+'[1]151-200'!R56+'[1]201-250'!R56+'[1]251-300'!R56</f>
        <v>0</v>
      </c>
      <c r="S56" s="160">
        <f>'[1]1-50'!S56+'[1]51-100'!S56+'[1]101-150'!S56+'[1]151-200'!S56+'[1]201-250'!S56+'[1]251-300'!S56</f>
        <v>0</v>
      </c>
      <c r="T56" s="158">
        <f>IF(S56=0,VLOOKUP($B56,[1]Paramètres!$C$7:$F$55,$C$6,FALSE),U56/S56)</f>
        <v>0</v>
      </c>
      <c r="U56" s="161">
        <f>'[1]1-50'!U56+'[1]51-100'!U56+'[1]101-150'!U56+'[1]151-200'!U56+'[1]201-250'!U56+'[1]251-300'!U56</f>
        <v>0</v>
      </c>
      <c r="V56" s="162">
        <f>'[1]1-50'!V56+'[1]51-100'!V56+'[1]101-150'!V56+'[1]151-200'!V56+'[1]201-250'!V56+'[1]251-300'!V56</f>
        <v>0</v>
      </c>
      <c r="W56" s="158">
        <f>IF(V56=0,VLOOKUP($B56,[1]Paramètres!$C$7:$F$55,$C$6,FALSE),X56/V56)</f>
        <v>0</v>
      </c>
      <c r="X56" s="159">
        <f>'[1]1-50'!X56+'[1]51-100'!X56+'[1]101-150'!X56+'[1]151-200'!X56+'[1]201-250'!X56+'[1]251-300'!X56</f>
        <v>0</v>
      </c>
      <c r="Y56" s="160">
        <f>'[1]1-50'!Y56+'[1]51-100'!Y56+'[1]101-150'!Y56+'[1]151-200'!Y56+'[1]201-250'!Y56+'[1]251-300'!Y56</f>
        <v>0</v>
      </c>
      <c r="Z56" s="158">
        <f>IF(Y56=0,VLOOKUP($B56,[1]Paramètres!$C$7:$F$55,$C$6,FALSE),AA56/Y56)</f>
        <v>0</v>
      </c>
      <c r="AA56" s="161">
        <f>'[1]1-50'!AA56+'[1]51-100'!AA56+'[1]101-150'!AA56+'[1]151-200'!AA56+'[1]201-250'!AA56+'[1]251-300'!AA56</f>
        <v>0</v>
      </c>
      <c r="AB56" s="162">
        <f>'[1]1-50'!AB56+'[1]51-100'!AB56+'[1]101-150'!AB56+'[1]151-200'!AB56+'[1]201-250'!AB56+'[1]251-300'!AB56</f>
        <v>0</v>
      </c>
      <c r="AC56" s="158">
        <f>IF(AB56=0,VLOOKUP($B56,[1]Paramètres!$C$7:$F$55,$C$6,FALSE),AD56/AB56)</f>
        <v>0</v>
      </c>
      <c r="AD56" s="159">
        <f>'[1]1-50'!AD56+'[1]51-100'!AD56+'[1]101-150'!AD56+'[1]151-200'!AD56+'[1]201-250'!AD56+'[1]251-300'!AD56</f>
        <v>0</v>
      </c>
      <c r="AE56" s="160">
        <f>'[1]1-50'!AE56+'[1]51-100'!AE56+'[1]101-150'!AE56+'[1]151-200'!AE56+'[1]201-250'!AE56+'[1]251-300'!AE56</f>
        <v>0</v>
      </c>
      <c r="AF56" s="158">
        <f>IF(AE56=0,VLOOKUP($B56,[1]Paramètres!$C$7:$F$55,$C$6,FALSE),AG56/AE56)</f>
        <v>0</v>
      </c>
      <c r="AG56" s="161">
        <f>'[1]1-50'!AG56+'[1]51-100'!AG56+'[1]101-150'!AG56+'[1]151-200'!AG56+'[1]201-250'!AG56+'[1]251-300'!AG56</f>
        <v>0</v>
      </c>
      <c r="AH56" s="162">
        <f>'[1]1-50'!AH56+'[1]51-100'!AH56+'[1]101-150'!AH56+'[1]151-200'!AH56+'[1]201-250'!AH56+'[1]251-300'!AH56</f>
        <v>0</v>
      </c>
      <c r="AI56" s="158">
        <f>IF(AH56=0,VLOOKUP($B56,[1]Paramètres!$C$7:$F$55,$C$6,FALSE),AJ56/AH56)</f>
        <v>0</v>
      </c>
      <c r="AJ56" s="159">
        <f>'[1]1-50'!AJ56+'[1]51-100'!AJ56+'[1]101-150'!AJ56+'[1]151-200'!AJ56+'[1]201-250'!AJ56+'[1]251-300'!AJ56</f>
        <v>0</v>
      </c>
      <c r="AK56" s="160">
        <f>'[1]1-50'!AK56+'[1]51-100'!AK56+'[1]101-150'!AK56+'[1]151-200'!AK56+'[1]201-250'!AK56+'[1]251-300'!AK56</f>
        <v>0</v>
      </c>
      <c r="AL56" s="158">
        <f>IF(AK56=0,VLOOKUP($B56,[1]Paramètres!$C$7:$F$55,$C$6,FALSE),AM56/AK56)</f>
        <v>0</v>
      </c>
      <c r="AM56" s="159">
        <f>'[1]1-50'!AM56+'[1]51-100'!AM56+'[1]101-150'!AM56+'[1]151-200'!AM56+'[1]201-250'!AM56+'[1]251-300'!AM56</f>
        <v>0</v>
      </c>
      <c r="AN56" s="157">
        <f t="shared" si="4"/>
        <v>0</v>
      </c>
      <c r="AO56" s="158">
        <f>VLOOKUP($B56,[1]Paramètres!$C$7:$F$55,$C$6,FALSE)</f>
        <v>0</v>
      </c>
      <c r="AP56" s="163">
        <f t="shared" si="5"/>
        <v>0</v>
      </c>
    </row>
    <row r="57" spans="2:42" ht="18.75" hidden="1" customHeight="1" x14ac:dyDescent="0.25">
      <c r="B57" s="19" t="str">
        <f>[1]Paramètres!C46</f>
        <v>Mise en conformité par référendum</v>
      </c>
      <c r="C57" s="18" t="str">
        <f t="shared" si="3"/>
        <v/>
      </c>
      <c r="D57" s="157"/>
      <c r="E57" s="158">
        <f>IF(D57=0,VLOOKUP($B57,[1]Paramètres!$C$7:$F$55,$C$6,FALSE),F57/D57)</f>
        <v>0</v>
      </c>
      <c r="F57" s="159"/>
      <c r="G57" s="160">
        <f>'[1]1-50'!G57+'[1]51-100'!G57+'[1]101-150'!G57+'[1]151-200'!G57+'[1]201-250'!G57+'[1]251-300'!G57</f>
        <v>0</v>
      </c>
      <c r="H57" s="158">
        <f>IF(G57=0,VLOOKUP($B57,[1]Paramètres!$C$7:$F$55,$C$6,FALSE),I57/G57)</f>
        <v>0</v>
      </c>
      <c r="I57" s="161">
        <f>'[1]1-50'!I57+'[1]51-100'!I57+'[1]101-150'!I57+'[1]151-200'!I57+'[1]201-250'!I57+'[1]251-300'!I57</f>
        <v>0</v>
      </c>
      <c r="J57" s="162">
        <f>'[1]1-50'!J57+'[1]51-100'!J57+'[1]101-150'!J57+'[1]151-200'!J57+'[1]201-250'!J57+'[1]251-300'!J57</f>
        <v>0</v>
      </c>
      <c r="K57" s="158">
        <f>IF(J57=0,VLOOKUP($B57,[1]Paramètres!$C$7:$F$55,$C$6,FALSE),L57/J57)</f>
        <v>0</v>
      </c>
      <c r="L57" s="159">
        <f>'[1]1-50'!L57+'[1]51-100'!L57+'[1]101-150'!L57+'[1]151-200'!L57+'[1]201-250'!L57+'[1]251-300'!L57</f>
        <v>0</v>
      </c>
      <c r="M57" s="160">
        <f>'[1]1-50'!M57+'[1]51-100'!M57+'[1]101-150'!M57+'[1]151-200'!M57+'[1]201-250'!M57+'[1]251-300'!M57</f>
        <v>0</v>
      </c>
      <c r="N57" s="158">
        <f>IF(M57=0,VLOOKUP($B57,[1]Paramètres!$C$7:$F$55,$C$6,FALSE),O57/M57)</f>
        <v>0</v>
      </c>
      <c r="O57" s="161">
        <f>'[1]1-50'!O57+'[1]51-100'!O57+'[1]101-150'!O57+'[1]151-200'!O57+'[1]201-250'!O57+'[1]251-300'!O57</f>
        <v>0</v>
      </c>
      <c r="P57" s="162">
        <f>'[1]1-50'!P57+'[1]51-100'!P57+'[1]101-150'!P57+'[1]151-200'!P57+'[1]201-250'!P57+'[1]251-300'!P57</f>
        <v>0</v>
      </c>
      <c r="Q57" s="158">
        <f>IF(P57=0,VLOOKUP($B57,[1]Paramètres!$C$7:$F$55,$C$6,FALSE),R57/P57)</f>
        <v>0</v>
      </c>
      <c r="R57" s="159">
        <f>'[1]1-50'!R57+'[1]51-100'!R57+'[1]101-150'!R57+'[1]151-200'!R57+'[1]201-250'!R57+'[1]251-300'!R57</f>
        <v>0</v>
      </c>
      <c r="S57" s="160">
        <f>'[1]1-50'!S57+'[1]51-100'!S57+'[1]101-150'!S57+'[1]151-200'!S57+'[1]201-250'!S57+'[1]251-300'!S57</f>
        <v>0</v>
      </c>
      <c r="T57" s="158">
        <f>IF(S57=0,VLOOKUP($B57,[1]Paramètres!$C$7:$F$55,$C$6,FALSE),U57/S57)</f>
        <v>0</v>
      </c>
      <c r="U57" s="161">
        <f>'[1]1-50'!U57+'[1]51-100'!U57+'[1]101-150'!U57+'[1]151-200'!U57+'[1]201-250'!U57+'[1]251-300'!U57</f>
        <v>0</v>
      </c>
      <c r="V57" s="162">
        <f>'[1]1-50'!V57+'[1]51-100'!V57+'[1]101-150'!V57+'[1]151-200'!V57+'[1]201-250'!V57+'[1]251-300'!V57</f>
        <v>0</v>
      </c>
      <c r="W57" s="158">
        <f>IF(V57=0,VLOOKUP($B57,[1]Paramètres!$C$7:$F$55,$C$6,FALSE),X57/V57)</f>
        <v>0</v>
      </c>
      <c r="X57" s="159">
        <f>'[1]1-50'!X57+'[1]51-100'!X57+'[1]101-150'!X57+'[1]151-200'!X57+'[1]201-250'!X57+'[1]251-300'!X57</f>
        <v>0</v>
      </c>
      <c r="Y57" s="160">
        <f>'[1]1-50'!Y57+'[1]51-100'!Y57+'[1]101-150'!Y57+'[1]151-200'!Y57+'[1]201-250'!Y57+'[1]251-300'!Y57</f>
        <v>0</v>
      </c>
      <c r="Z57" s="158">
        <f>IF(Y57=0,VLOOKUP($B57,[1]Paramètres!$C$7:$F$55,$C$6,FALSE),AA57/Y57)</f>
        <v>0</v>
      </c>
      <c r="AA57" s="161">
        <f>'[1]1-50'!AA57+'[1]51-100'!AA57+'[1]101-150'!AA57+'[1]151-200'!AA57+'[1]201-250'!AA57+'[1]251-300'!AA57</f>
        <v>0</v>
      </c>
      <c r="AB57" s="162">
        <f>'[1]1-50'!AB57+'[1]51-100'!AB57+'[1]101-150'!AB57+'[1]151-200'!AB57+'[1]201-250'!AB57+'[1]251-300'!AB57</f>
        <v>0</v>
      </c>
      <c r="AC57" s="158">
        <f>IF(AB57=0,VLOOKUP($B57,[1]Paramètres!$C$7:$F$55,$C$6,FALSE),AD57/AB57)</f>
        <v>0</v>
      </c>
      <c r="AD57" s="159">
        <f>'[1]1-50'!AD57+'[1]51-100'!AD57+'[1]101-150'!AD57+'[1]151-200'!AD57+'[1]201-250'!AD57+'[1]251-300'!AD57</f>
        <v>0</v>
      </c>
      <c r="AE57" s="160">
        <f>'[1]1-50'!AE57+'[1]51-100'!AE57+'[1]101-150'!AE57+'[1]151-200'!AE57+'[1]201-250'!AE57+'[1]251-300'!AE57</f>
        <v>0</v>
      </c>
      <c r="AF57" s="158">
        <f>IF(AE57=0,VLOOKUP($B57,[1]Paramètres!$C$7:$F$55,$C$6,FALSE),AG57/AE57)</f>
        <v>0</v>
      </c>
      <c r="AG57" s="161">
        <f>'[1]1-50'!AG57+'[1]51-100'!AG57+'[1]101-150'!AG57+'[1]151-200'!AG57+'[1]201-250'!AG57+'[1]251-300'!AG57</f>
        <v>0</v>
      </c>
      <c r="AH57" s="162">
        <f>'[1]1-50'!AH57+'[1]51-100'!AH57+'[1]101-150'!AH57+'[1]151-200'!AH57+'[1]201-250'!AH57+'[1]251-300'!AH57</f>
        <v>0</v>
      </c>
      <c r="AI57" s="158">
        <f>IF(AH57=0,VLOOKUP($B57,[1]Paramètres!$C$7:$F$55,$C$6,FALSE),AJ57/AH57)</f>
        <v>0</v>
      </c>
      <c r="AJ57" s="159">
        <f>'[1]1-50'!AJ57+'[1]51-100'!AJ57+'[1]101-150'!AJ57+'[1]151-200'!AJ57+'[1]201-250'!AJ57+'[1]251-300'!AJ57</f>
        <v>0</v>
      </c>
      <c r="AK57" s="160">
        <f>'[1]1-50'!AK57+'[1]51-100'!AK57+'[1]101-150'!AK57+'[1]151-200'!AK57+'[1]201-250'!AK57+'[1]251-300'!AK57</f>
        <v>0</v>
      </c>
      <c r="AL57" s="158">
        <f>IF(AK57=0,VLOOKUP($B57,[1]Paramètres!$C$7:$F$55,$C$6,FALSE),AM57/AK57)</f>
        <v>0</v>
      </c>
      <c r="AM57" s="159">
        <f>'[1]1-50'!AM57+'[1]51-100'!AM57+'[1]101-150'!AM57+'[1]151-200'!AM57+'[1]201-250'!AM57+'[1]251-300'!AM57</f>
        <v>0</v>
      </c>
      <c r="AN57" s="157">
        <f t="shared" si="4"/>
        <v>0</v>
      </c>
      <c r="AO57" s="158">
        <f>VLOOKUP($B57,[1]Paramètres!$C$7:$F$55,$C$6,FALSE)</f>
        <v>0</v>
      </c>
      <c r="AP57" s="163">
        <f t="shared" si="5"/>
        <v>0</v>
      </c>
    </row>
    <row r="58" spans="2:42" ht="18.75" hidden="1" customHeight="1" x14ac:dyDescent="0.25">
      <c r="B58" s="19" t="str">
        <f>[1]Paramètres!C47</f>
        <v>Dénonciation usage</v>
      </c>
      <c r="C58" s="18" t="str">
        <f t="shared" si="3"/>
        <v/>
      </c>
      <c r="D58" s="157"/>
      <c r="E58" s="158">
        <f>IF(D58=0,VLOOKUP($B58,[1]Paramètres!$C$7:$F$55,$C$6,FALSE),F58/D58)</f>
        <v>0</v>
      </c>
      <c r="F58" s="159"/>
      <c r="G58" s="160">
        <f>'[1]1-50'!G58+'[1]51-100'!G58+'[1]101-150'!G58+'[1]151-200'!G58+'[1]201-250'!G58+'[1]251-300'!G58</f>
        <v>0</v>
      </c>
      <c r="H58" s="158">
        <f>IF(G58=0,VLOOKUP($B58,[1]Paramètres!$C$7:$F$55,$C$6,FALSE),I58/G58)</f>
        <v>0</v>
      </c>
      <c r="I58" s="161">
        <f>'[1]1-50'!I58+'[1]51-100'!I58+'[1]101-150'!I58+'[1]151-200'!I58+'[1]201-250'!I58+'[1]251-300'!I58</f>
        <v>0</v>
      </c>
      <c r="J58" s="162">
        <f>'[1]1-50'!J58+'[1]51-100'!J58+'[1]101-150'!J58+'[1]151-200'!J58+'[1]201-250'!J58+'[1]251-300'!J58</f>
        <v>0</v>
      </c>
      <c r="K58" s="158">
        <f>IF(J58=0,VLOOKUP($B58,[1]Paramètres!$C$7:$F$55,$C$6,FALSE),L58/J58)</f>
        <v>0</v>
      </c>
      <c r="L58" s="159">
        <f>'[1]1-50'!L58+'[1]51-100'!L58+'[1]101-150'!L58+'[1]151-200'!L58+'[1]201-250'!L58+'[1]251-300'!L58</f>
        <v>0</v>
      </c>
      <c r="M58" s="160">
        <f>'[1]1-50'!M58+'[1]51-100'!M58+'[1]101-150'!M58+'[1]151-200'!M58+'[1]201-250'!M58+'[1]251-300'!M58</f>
        <v>0</v>
      </c>
      <c r="N58" s="158">
        <f>IF(M58=0,VLOOKUP($B58,[1]Paramètres!$C$7:$F$55,$C$6,FALSE),O58/M58)</f>
        <v>0</v>
      </c>
      <c r="O58" s="161">
        <f>'[1]1-50'!O58+'[1]51-100'!O58+'[1]101-150'!O58+'[1]151-200'!O58+'[1]201-250'!O58+'[1]251-300'!O58</f>
        <v>0</v>
      </c>
      <c r="P58" s="162">
        <f>'[1]1-50'!P58+'[1]51-100'!P58+'[1]101-150'!P58+'[1]151-200'!P58+'[1]201-250'!P58+'[1]251-300'!P58</f>
        <v>0</v>
      </c>
      <c r="Q58" s="158">
        <f>IF(P58=0,VLOOKUP($B58,[1]Paramètres!$C$7:$F$55,$C$6,FALSE),R58/P58)</f>
        <v>0</v>
      </c>
      <c r="R58" s="159">
        <f>'[1]1-50'!R58+'[1]51-100'!R58+'[1]101-150'!R58+'[1]151-200'!R58+'[1]201-250'!R58+'[1]251-300'!R58</f>
        <v>0</v>
      </c>
      <c r="S58" s="160">
        <f>'[1]1-50'!S58+'[1]51-100'!S58+'[1]101-150'!S58+'[1]151-200'!S58+'[1]201-250'!S58+'[1]251-300'!S58</f>
        <v>0</v>
      </c>
      <c r="T58" s="158">
        <f>IF(S58=0,VLOOKUP($B58,[1]Paramètres!$C$7:$F$55,$C$6,FALSE),U58/S58)</f>
        <v>0</v>
      </c>
      <c r="U58" s="161">
        <f>'[1]1-50'!U58+'[1]51-100'!U58+'[1]101-150'!U58+'[1]151-200'!U58+'[1]201-250'!U58+'[1]251-300'!U58</f>
        <v>0</v>
      </c>
      <c r="V58" s="162">
        <f>'[1]1-50'!V58+'[1]51-100'!V58+'[1]101-150'!V58+'[1]151-200'!V58+'[1]201-250'!V58+'[1]251-300'!V58</f>
        <v>0</v>
      </c>
      <c r="W58" s="158">
        <f>IF(V58=0,VLOOKUP($B58,[1]Paramètres!$C$7:$F$55,$C$6,FALSE),X58/V58)</f>
        <v>0</v>
      </c>
      <c r="X58" s="159">
        <f>'[1]1-50'!X58+'[1]51-100'!X58+'[1]101-150'!X58+'[1]151-200'!X58+'[1]201-250'!X58+'[1]251-300'!X58</f>
        <v>0</v>
      </c>
      <c r="Y58" s="160">
        <f>'[1]1-50'!Y58+'[1]51-100'!Y58+'[1]101-150'!Y58+'[1]151-200'!Y58+'[1]201-250'!Y58+'[1]251-300'!Y58</f>
        <v>0</v>
      </c>
      <c r="Z58" s="158">
        <f>IF(Y58=0,VLOOKUP($B58,[1]Paramètres!$C$7:$F$55,$C$6,FALSE),AA58/Y58)</f>
        <v>0</v>
      </c>
      <c r="AA58" s="161">
        <f>'[1]1-50'!AA58+'[1]51-100'!AA58+'[1]101-150'!AA58+'[1]151-200'!AA58+'[1]201-250'!AA58+'[1]251-300'!AA58</f>
        <v>0</v>
      </c>
      <c r="AB58" s="162">
        <f>'[1]1-50'!AB58+'[1]51-100'!AB58+'[1]101-150'!AB58+'[1]151-200'!AB58+'[1]201-250'!AB58+'[1]251-300'!AB58</f>
        <v>0</v>
      </c>
      <c r="AC58" s="158">
        <f>IF(AB58=0,VLOOKUP($B58,[1]Paramètres!$C$7:$F$55,$C$6,FALSE),AD58/AB58)</f>
        <v>0</v>
      </c>
      <c r="AD58" s="159">
        <f>'[1]1-50'!AD58+'[1]51-100'!AD58+'[1]101-150'!AD58+'[1]151-200'!AD58+'[1]201-250'!AD58+'[1]251-300'!AD58</f>
        <v>0</v>
      </c>
      <c r="AE58" s="160">
        <f>'[1]1-50'!AE58+'[1]51-100'!AE58+'[1]101-150'!AE58+'[1]151-200'!AE58+'[1]201-250'!AE58+'[1]251-300'!AE58</f>
        <v>0</v>
      </c>
      <c r="AF58" s="158">
        <f>IF(AE58=0,VLOOKUP($B58,[1]Paramètres!$C$7:$F$55,$C$6,FALSE),AG58/AE58)</f>
        <v>0</v>
      </c>
      <c r="AG58" s="161">
        <f>'[1]1-50'!AG58+'[1]51-100'!AG58+'[1]101-150'!AG58+'[1]151-200'!AG58+'[1]201-250'!AG58+'[1]251-300'!AG58</f>
        <v>0</v>
      </c>
      <c r="AH58" s="162">
        <f>'[1]1-50'!AH58+'[1]51-100'!AH58+'[1]101-150'!AH58+'[1]151-200'!AH58+'[1]201-250'!AH58+'[1]251-300'!AH58</f>
        <v>0</v>
      </c>
      <c r="AI58" s="158">
        <f>IF(AH58=0,VLOOKUP($B58,[1]Paramètres!$C$7:$F$55,$C$6,FALSE),AJ58/AH58)</f>
        <v>0</v>
      </c>
      <c r="AJ58" s="159">
        <f>'[1]1-50'!AJ58+'[1]51-100'!AJ58+'[1]101-150'!AJ58+'[1]151-200'!AJ58+'[1]201-250'!AJ58+'[1]251-300'!AJ58</f>
        <v>0</v>
      </c>
      <c r="AK58" s="160">
        <f>'[1]1-50'!AK58+'[1]51-100'!AK58+'[1]101-150'!AK58+'[1]151-200'!AK58+'[1]201-250'!AK58+'[1]251-300'!AK58</f>
        <v>0</v>
      </c>
      <c r="AL58" s="158">
        <f>IF(AK58=0,VLOOKUP($B58,[1]Paramètres!$C$7:$F$55,$C$6,FALSE),AM58/AK58)</f>
        <v>0</v>
      </c>
      <c r="AM58" s="159">
        <f>'[1]1-50'!AM58+'[1]51-100'!AM58+'[1]101-150'!AM58+'[1]151-200'!AM58+'[1]201-250'!AM58+'[1]251-300'!AM58</f>
        <v>0</v>
      </c>
      <c r="AN58" s="157">
        <f t="shared" si="4"/>
        <v>0</v>
      </c>
      <c r="AO58" s="158">
        <f>VLOOKUP($B58,[1]Paramètres!$C$7:$F$55,$C$6,FALSE)</f>
        <v>0</v>
      </c>
      <c r="AP58" s="163">
        <f t="shared" si="5"/>
        <v>0</v>
      </c>
    </row>
    <row r="59" spans="2:42" ht="18.75" hidden="1" customHeight="1" x14ac:dyDescent="0.25">
      <c r="B59" s="19" t="str">
        <f>[1]Paramètres!C48</f>
        <v>Mise en place accord d'entreprise</v>
      </c>
      <c r="C59" s="18" t="str">
        <f t="shared" si="3"/>
        <v/>
      </c>
      <c r="D59" s="157"/>
      <c r="E59" s="158">
        <f>IF(D59=0,VLOOKUP($B59,[1]Paramètres!$C$7:$F$55,$C$6,FALSE),F59/D59)</f>
        <v>0</v>
      </c>
      <c r="F59" s="159"/>
      <c r="G59" s="160">
        <f>'[1]1-50'!G59+'[1]51-100'!G59+'[1]101-150'!G59+'[1]151-200'!G59+'[1]201-250'!G59+'[1]251-300'!G59</f>
        <v>0</v>
      </c>
      <c r="H59" s="158">
        <f>IF(G59=0,VLOOKUP($B59,[1]Paramètres!$C$7:$F$55,$C$6,FALSE),I59/G59)</f>
        <v>0</v>
      </c>
      <c r="I59" s="161">
        <f>'[1]1-50'!I59+'[1]51-100'!I59+'[1]101-150'!I59+'[1]151-200'!I59+'[1]201-250'!I59+'[1]251-300'!I59</f>
        <v>0</v>
      </c>
      <c r="J59" s="162">
        <f>'[1]1-50'!J59+'[1]51-100'!J59+'[1]101-150'!J59+'[1]151-200'!J59+'[1]201-250'!J59+'[1]251-300'!J59</f>
        <v>0</v>
      </c>
      <c r="K59" s="158">
        <f>IF(J59=0,VLOOKUP($B59,[1]Paramètres!$C$7:$F$55,$C$6,FALSE),L59/J59)</f>
        <v>0</v>
      </c>
      <c r="L59" s="159">
        <f>'[1]1-50'!L59+'[1]51-100'!L59+'[1]101-150'!L59+'[1]151-200'!L59+'[1]201-250'!L59+'[1]251-300'!L59</f>
        <v>0</v>
      </c>
      <c r="M59" s="160">
        <f>'[1]1-50'!M59+'[1]51-100'!M59+'[1]101-150'!M59+'[1]151-200'!M59+'[1]201-250'!M59+'[1]251-300'!M59</f>
        <v>0</v>
      </c>
      <c r="N59" s="158">
        <f>IF(M59=0,VLOOKUP($B59,[1]Paramètres!$C$7:$F$55,$C$6,FALSE),O59/M59)</f>
        <v>0</v>
      </c>
      <c r="O59" s="161">
        <f>'[1]1-50'!O59+'[1]51-100'!O59+'[1]101-150'!O59+'[1]151-200'!O59+'[1]201-250'!O59+'[1]251-300'!O59</f>
        <v>0</v>
      </c>
      <c r="P59" s="162">
        <f>'[1]1-50'!P59+'[1]51-100'!P59+'[1]101-150'!P59+'[1]151-200'!P59+'[1]201-250'!P59+'[1]251-300'!P59</f>
        <v>0</v>
      </c>
      <c r="Q59" s="158">
        <f>IF(P59=0,VLOOKUP($B59,[1]Paramètres!$C$7:$F$55,$C$6,FALSE),R59/P59)</f>
        <v>0</v>
      </c>
      <c r="R59" s="159">
        <f>'[1]1-50'!R59+'[1]51-100'!R59+'[1]101-150'!R59+'[1]151-200'!R59+'[1]201-250'!R59+'[1]251-300'!R59</f>
        <v>0</v>
      </c>
      <c r="S59" s="160">
        <f>'[1]1-50'!S59+'[1]51-100'!S59+'[1]101-150'!S59+'[1]151-200'!S59+'[1]201-250'!S59+'[1]251-300'!S59</f>
        <v>0</v>
      </c>
      <c r="T59" s="158">
        <f>IF(S59=0,VLOOKUP($B59,[1]Paramètres!$C$7:$F$55,$C$6,FALSE),U59/S59)</f>
        <v>0</v>
      </c>
      <c r="U59" s="161">
        <f>'[1]1-50'!U59+'[1]51-100'!U59+'[1]101-150'!U59+'[1]151-200'!U59+'[1]201-250'!U59+'[1]251-300'!U59</f>
        <v>0</v>
      </c>
      <c r="V59" s="162">
        <f>'[1]1-50'!V59+'[1]51-100'!V59+'[1]101-150'!V59+'[1]151-200'!V59+'[1]201-250'!V59+'[1]251-300'!V59</f>
        <v>0</v>
      </c>
      <c r="W59" s="158">
        <f>IF(V59=0,VLOOKUP($B59,[1]Paramètres!$C$7:$F$55,$C$6,FALSE),X59/V59)</f>
        <v>0</v>
      </c>
      <c r="X59" s="159">
        <f>'[1]1-50'!X59+'[1]51-100'!X59+'[1]101-150'!X59+'[1]151-200'!X59+'[1]201-250'!X59+'[1]251-300'!X59</f>
        <v>0</v>
      </c>
      <c r="Y59" s="160">
        <f>'[1]1-50'!Y59+'[1]51-100'!Y59+'[1]101-150'!Y59+'[1]151-200'!Y59+'[1]201-250'!Y59+'[1]251-300'!Y59</f>
        <v>0</v>
      </c>
      <c r="Z59" s="158">
        <f>IF(Y59=0,VLOOKUP($B59,[1]Paramètres!$C$7:$F$55,$C$6,FALSE),AA59/Y59)</f>
        <v>0</v>
      </c>
      <c r="AA59" s="161">
        <f>'[1]1-50'!AA59+'[1]51-100'!AA59+'[1]101-150'!AA59+'[1]151-200'!AA59+'[1]201-250'!AA59+'[1]251-300'!AA59</f>
        <v>0</v>
      </c>
      <c r="AB59" s="162">
        <f>'[1]1-50'!AB59+'[1]51-100'!AB59+'[1]101-150'!AB59+'[1]151-200'!AB59+'[1]201-250'!AB59+'[1]251-300'!AB59</f>
        <v>0</v>
      </c>
      <c r="AC59" s="158">
        <f>IF(AB59=0,VLOOKUP($B59,[1]Paramètres!$C$7:$F$55,$C$6,FALSE),AD59/AB59)</f>
        <v>0</v>
      </c>
      <c r="AD59" s="159">
        <f>'[1]1-50'!AD59+'[1]51-100'!AD59+'[1]101-150'!AD59+'[1]151-200'!AD59+'[1]201-250'!AD59+'[1]251-300'!AD59</f>
        <v>0</v>
      </c>
      <c r="AE59" s="160">
        <f>'[1]1-50'!AE59+'[1]51-100'!AE59+'[1]101-150'!AE59+'[1]151-200'!AE59+'[1]201-250'!AE59+'[1]251-300'!AE59</f>
        <v>0</v>
      </c>
      <c r="AF59" s="158">
        <f>IF(AE59=0,VLOOKUP($B59,[1]Paramètres!$C$7:$F$55,$C$6,FALSE),AG59/AE59)</f>
        <v>0</v>
      </c>
      <c r="AG59" s="161">
        <f>'[1]1-50'!AG59+'[1]51-100'!AG59+'[1]101-150'!AG59+'[1]151-200'!AG59+'[1]201-250'!AG59+'[1]251-300'!AG59</f>
        <v>0</v>
      </c>
      <c r="AH59" s="162">
        <f>'[1]1-50'!AH59+'[1]51-100'!AH59+'[1]101-150'!AH59+'[1]151-200'!AH59+'[1]201-250'!AH59+'[1]251-300'!AH59</f>
        <v>0</v>
      </c>
      <c r="AI59" s="158">
        <f>IF(AH59=0,VLOOKUP($B59,[1]Paramètres!$C$7:$F$55,$C$6,FALSE),AJ59/AH59)</f>
        <v>0</v>
      </c>
      <c r="AJ59" s="159">
        <f>'[1]1-50'!AJ59+'[1]51-100'!AJ59+'[1]101-150'!AJ59+'[1]151-200'!AJ59+'[1]201-250'!AJ59+'[1]251-300'!AJ59</f>
        <v>0</v>
      </c>
      <c r="AK59" s="160">
        <f>'[1]1-50'!AK59+'[1]51-100'!AK59+'[1]101-150'!AK59+'[1]151-200'!AK59+'[1]201-250'!AK59+'[1]251-300'!AK59</f>
        <v>0</v>
      </c>
      <c r="AL59" s="158">
        <f>IF(AK59=0,VLOOKUP($B59,[1]Paramètres!$C$7:$F$55,$C$6,FALSE),AM59/AK59)</f>
        <v>0</v>
      </c>
      <c r="AM59" s="159">
        <f>'[1]1-50'!AM59+'[1]51-100'!AM59+'[1]101-150'!AM59+'[1]151-200'!AM59+'[1]201-250'!AM59+'[1]251-300'!AM59</f>
        <v>0</v>
      </c>
      <c r="AN59" s="157">
        <f t="shared" si="4"/>
        <v>0</v>
      </c>
      <c r="AO59" s="158">
        <f>VLOOKUP($B59,[1]Paramètres!$C$7:$F$55,$C$6,FALSE)</f>
        <v>0</v>
      </c>
      <c r="AP59" s="163">
        <f t="shared" si="5"/>
        <v>0</v>
      </c>
    </row>
    <row r="60" spans="2:42" ht="18.75" hidden="1" customHeight="1" x14ac:dyDescent="0.25">
      <c r="B60" s="19" t="str">
        <f>[1]Paramètres!C49</f>
        <v>Accord d'intéressement</v>
      </c>
      <c r="C60" s="18" t="str">
        <f t="shared" si="3"/>
        <v/>
      </c>
      <c r="D60" s="157"/>
      <c r="E60" s="158">
        <f>IF(D60=0,VLOOKUP($B60,[1]Paramètres!$C$7:$F$55,$C$6,FALSE),F60/D60)</f>
        <v>0</v>
      </c>
      <c r="F60" s="159"/>
      <c r="G60" s="160">
        <f>'[1]1-50'!G60+'[1]51-100'!G60+'[1]101-150'!G60+'[1]151-200'!G60+'[1]201-250'!G60+'[1]251-300'!G60</f>
        <v>0</v>
      </c>
      <c r="H60" s="158">
        <f>IF(G60=0,VLOOKUP($B60,[1]Paramètres!$C$7:$F$55,$C$6,FALSE),I60/G60)</f>
        <v>0</v>
      </c>
      <c r="I60" s="161">
        <f>'[1]1-50'!I60+'[1]51-100'!I60+'[1]101-150'!I60+'[1]151-200'!I60+'[1]201-250'!I60+'[1]251-300'!I60</f>
        <v>0</v>
      </c>
      <c r="J60" s="162">
        <f>'[1]1-50'!J60+'[1]51-100'!J60+'[1]101-150'!J60+'[1]151-200'!J60+'[1]201-250'!J60+'[1]251-300'!J60</f>
        <v>0</v>
      </c>
      <c r="K60" s="158">
        <f>IF(J60=0,VLOOKUP($B60,[1]Paramètres!$C$7:$F$55,$C$6,FALSE),L60/J60)</f>
        <v>0</v>
      </c>
      <c r="L60" s="159">
        <f>'[1]1-50'!L60+'[1]51-100'!L60+'[1]101-150'!L60+'[1]151-200'!L60+'[1]201-250'!L60+'[1]251-300'!L60</f>
        <v>0</v>
      </c>
      <c r="M60" s="160">
        <f>'[1]1-50'!M60+'[1]51-100'!M60+'[1]101-150'!M60+'[1]151-200'!M60+'[1]201-250'!M60+'[1]251-300'!M60</f>
        <v>0</v>
      </c>
      <c r="N60" s="158">
        <f>IF(M60=0,VLOOKUP($B60,[1]Paramètres!$C$7:$F$55,$C$6,FALSE),O60/M60)</f>
        <v>0</v>
      </c>
      <c r="O60" s="161">
        <f>'[1]1-50'!O60+'[1]51-100'!O60+'[1]101-150'!O60+'[1]151-200'!O60+'[1]201-250'!O60+'[1]251-300'!O60</f>
        <v>0</v>
      </c>
      <c r="P60" s="162">
        <f>'[1]1-50'!P60+'[1]51-100'!P60+'[1]101-150'!P60+'[1]151-200'!P60+'[1]201-250'!P60+'[1]251-300'!P60</f>
        <v>0</v>
      </c>
      <c r="Q60" s="158">
        <f>IF(P60=0,VLOOKUP($B60,[1]Paramètres!$C$7:$F$55,$C$6,FALSE),R60/P60)</f>
        <v>0</v>
      </c>
      <c r="R60" s="159">
        <f>'[1]1-50'!R60+'[1]51-100'!R60+'[1]101-150'!R60+'[1]151-200'!R60+'[1]201-250'!R60+'[1]251-300'!R60</f>
        <v>0</v>
      </c>
      <c r="S60" s="160">
        <f>'[1]1-50'!S60+'[1]51-100'!S60+'[1]101-150'!S60+'[1]151-200'!S60+'[1]201-250'!S60+'[1]251-300'!S60</f>
        <v>0</v>
      </c>
      <c r="T60" s="158">
        <f>IF(S60=0,VLOOKUP($B60,[1]Paramètres!$C$7:$F$55,$C$6,FALSE),U60/S60)</f>
        <v>0</v>
      </c>
      <c r="U60" s="161">
        <f>'[1]1-50'!U60+'[1]51-100'!U60+'[1]101-150'!U60+'[1]151-200'!U60+'[1]201-250'!U60+'[1]251-300'!U60</f>
        <v>0</v>
      </c>
      <c r="V60" s="162">
        <f>'[1]1-50'!V60+'[1]51-100'!V60+'[1]101-150'!V60+'[1]151-200'!V60+'[1]201-250'!V60+'[1]251-300'!V60</f>
        <v>0</v>
      </c>
      <c r="W60" s="158">
        <f>IF(V60=0,VLOOKUP($B60,[1]Paramètres!$C$7:$F$55,$C$6,FALSE),X60/V60)</f>
        <v>0</v>
      </c>
      <c r="X60" s="159">
        <f>'[1]1-50'!X60+'[1]51-100'!X60+'[1]101-150'!X60+'[1]151-200'!X60+'[1]201-250'!X60+'[1]251-300'!X60</f>
        <v>0</v>
      </c>
      <c r="Y60" s="160">
        <f>'[1]1-50'!Y60+'[1]51-100'!Y60+'[1]101-150'!Y60+'[1]151-200'!Y60+'[1]201-250'!Y60+'[1]251-300'!Y60</f>
        <v>0</v>
      </c>
      <c r="Z60" s="158">
        <f>IF(Y60=0,VLOOKUP($B60,[1]Paramètres!$C$7:$F$55,$C$6,FALSE),AA60/Y60)</f>
        <v>0</v>
      </c>
      <c r="AA60" s="161">
        <f>'[1]1-50'!AA60+'[1]51-100'!AA60+'[1]101-150'!AA60+'[1]151-200'!AA60+'[1]201-250'!AA60+'[1]251-300'!AA60</f>
        <v>0</v>
      </c>
      <c r="AB60" s="162">
        <f>'[1]1-50'!AB60+'[1]51-100'!AB60+'[1]101-150'!AB60+'[1]151-200'!AB60+'[1]201-250'!AB60+'[1]251-300'!AB60</f>
        <v>0</v>
      </c>
      <c r="AC60" s="158">
        <f>IF(AB60=0,VLOOKUP($B60,[1]Paramètres!$C$7:$F$55,$C$6,FALSE),AD60/AB60)</f>
        <v>0</v>
      </c>
      <c r="AD60" s="159">
        <f>'[1]1-50'!AD60+'[1]51-100'!AD60+'[1]101-150'!AD60+'[1]151-200'!AD60+'[1]201-250'!AD60+'[1]251-300'!AD60</f>
        <v>0</v>
      </c>
      <c r="AE60" s="160">
        <f>'[1]1-50'!AE60+'[1]51-100'!AE60+'[1]101-150'!AE60+'[1]151-200'!AE60+'[1]201-250'!AE60+'[1]251-300'!AE60</f>
        <v>0</v>
      </c>
      <c r="AF60" s="158">
        <f>IF(AE60=0,VLOOKUP($B60,[1]Paramètres!$C$7:$F$55,$C$6,FALSE),AG60/AE60)</f>
        <v>0</v>
      </c>
      <c r="AG60" s="161">
        <f>'[1]1-50'!AG60+'[1]51-100'!AG60+'[1]101-150'!AG60+'[1]151-200'!AG60+'[1]201-250'!AG60+'[1]251-300'!AG60</f>
        <v>0</v>
      </c>
      <c r="AH60" s="162">
        <f>'[1]1-50'!AH60+'[1]51-100'!AH60+'[1]101-150'!AH60+'[1]151-200'!AH60+'[1]201-250'!AH60+'[1]251-300'!AH60</f>
        <v>0</v>
      </c>
      <c r="AI60" s="158">
        <f>IF(AH60=0,VLOOKUP($B60,[1]Paramètres!$C$7:$F$55,$C$6,FALSE),AJ60/AH60)</f>
        <v>0</v>
      </c>
      <c r="AJ60" s="159">
        <f>'[1]1-50'!AJ60+'[1]51-100'!AJ60+'[1]101-150'!AJ60+'[1]151-200'!AJ60+'[1]201-250'!AJ60+'[1]251-300'!AJ60</f>
        <v>0</v>
      </c>
      <c r="AK60" s="160">
        <f>'[1]1-50'!AK60+'[1]51-100'!AK60+'[1]101-150'!AK60+'[1]151-200'!AK60+'[1]201-250'!AK60+'[1]251-300'!AK60</f>
        <v>0</v>
      </c>
      <c r="AL60" s="158">
        <f>IF(AK60=0,VLOOKUP($B60,[1]Paramètres!$C$7:$F$55,$C$6,FALSE),AM60/AK60)</f>
        <v>0</v>
      </c>
      <c r="AM60" s="159">
        <f>'[1]1-50'!AM60+'[1]51-100'!AM60+'[1]101-150'!AM60+'[1]151-200'!AM60+'[1]201-250'!AM60+'[1]251-300'!AM60</f>
        <v>0</v>
      </c>
      <c r="AN60" s="157">
        <f t="shared" si="4"/>
        <v>0</v>
      </c>
      <c r="AO60" s="158">
        <f>VLOOKUP($B60,[1]Paramètres!$C$7:$F$55,$C$6,FALSE)</f>
        <v>0</v>
      </c>
      <c r="AP60" s="163">
        <f t="shared" si="5"/>
        <v>0</v>
      </c>
    </row>
    <row r="61" spans="2:42" ht="18.75" hidden="1" customHeight="1" x14ac:dyDescent="0.25">
      <c r="B61" s="19" t="str">
        <f>[1]Paramètres!C50</f>
        <v>Accord de participation</v>
      </c>
      <c r="C61" s="18" t="str">
        <f t="shared" si="3"/>
        <v/>
      </c>
      <c r="D61" s="157"/>
      <c r="E61" s="158">
        <f>IF(D61=0,VLOOKUP($B61,[1]Paramètres!$C$7:$F$55,$C$6,FALSE),F61/D61)</f>
        <v>0</v>
      </c>
      <c r="F61" s="159"/>
      <c r="G61" s="160">
        <f>'[1]1-50'!G61+'[1]51-100'!G61+'[1]101-150'!G61+'[1]151-200'!G61+'[1]201-250'!G61+'[1]251-300'!G61</f>
        <v>0</v>
      </c>
      <c r="H61" s="158">
        <f>IF(G61=0,VLOOKUP($B61,[1]Paramètres!$C$7:$F$55,$C$6,FALSE),I61/G61)</f>
        <v>0</v>
      </c>
      <c r="I61" s="161">
        <f>'[1]1-50'!I61+'[1]51-100'!I61+'[1]101-150'!I61+'[1]151-200'!I61+'[1]201-250'!I61+'[1]251-300'!I61</f>
        <v>0</v>
      </c>
      <c r="J61" s="162">
        <f>'[1]1-50'!J61+'[1]51-100'!J61+'[1]101-150'!J61+'[1]151-200'!J61+'[1]201-250'!J61+'[1]251-300'!J61</f>
        <v>0</v>
      </c>
      <c r="K61" s="158">
        <f>IF(J61=0,VLOOKUP($B61,[1]Paramètres!$C$7:$F$55,$C$6,FALSE),L61/J61)</f>
        <v>0</v>
      </c>
      <c r="L61" s="159">
        <f>'[1]1-50'!L61+'[1]51-100'!L61+'[1]101-150'!L61+'[1]151-200'!L61+'[1]201-250'!L61+'[1]251-300'!L61</f>
        <v>0</v>
      </c>
      <c r="M61" s="160">
        <f>'[1]1-50'!M61+'[1]51-100'!M61+'[1]101-150'!M61+'[1]151-200'!M61+'[1]201-250'!M61+'[1]251-300'!M61</f>
        <v>0</v>
      </c>
      <c r="N61" s="158">
        <f>IF(M61=0,VLOOKUP($B61,[1]Paramètres!$C$7:$F$55,$C$6,FALSE),O61/M61)</f>
        <v>0</v>
      </c>
      <c r="O61" s="161">
        <f>'[1]1-50'!O61+'[1]51-100'!O61+'[1]101-150'!O61+'[1]151-200'!O61+'[1]201-250'!O61+'[1]251-300'!O61</f>
        <v>0</v>
      </c>
      <c r="P61" s="162">
        <f>'[1]1-50'!P61+'[1]51-100'!P61+'[1]101-150'!P61+'[1]151-200'!P61+'[1]201-250'!P61+'[1]251-300'!P61</f>
        <v>0</v>
      </c>
      <c r="Q61" s="158">
        <f>IF(P61=0,VLOOKUP($B61,[1]Paramètres!$C$7:$F$55,$C$6,FALSE),R61/P61)</f>
        <v>0</v>
      </c>
      <c r="R61" s="159">
        <f>'[1]1-50'!R61+'[1]51-100'!R61+'[1]101-150'!R61+'[1]151-200'!R61+'[1]201-250'!R61+'[1]251-300'!R61</f>
        <v>0</v>
      </c>
      <c r="S61" s="160">
        <f>'[1]1-50'!S61+'[1]51-100'!S61+'[1]101-150'!S61+'[1]151-200'!S61+'[1]201-250'!S61+'[1]251-300'!S61</f>
        <v>0</v>
      </c>
      <c r="T61" s="158">
        <f>IF(S61=0,VLOOKUP($B61,[1]Paramètres!$C$7:$F$55,$C$6,FALSE),U61/S61)</f>
        <v>0</v>
      </c>
      <c r="U61" s="161">
        <f>'[1]1-50'!U61+'[1]51-100'!U61+'[1]101-150'!U61+'[1]151-200'!U61+'[1]201-250'!U61+'[1]251-300'!U61</f>
        <v>0</v>
      </c>
      <c r="V61" s="162">
        <f>'[1]1-50'!V61+'[1]51-100'!V61+'[1]101-150'!V61+'[1]151-200'!V61+'[1]201-250'!V61+'[1]251-300'!V61</f>
        <v>0</v>
      </c>
      <c r="W61" s="158">
        <f>IF(V61=0,VLOOKUP($B61,[1]Paramètres!$C$7:$F$55,$C$6,FALSE),X61/V61)</f>
        <v>0</v>
      </c>
      <c r="X61" s="159">
        <f>'[1]1-50'!X61+'[1]51-100'!X61+'[1]101-150'!X61+'[1]151-200'!X61+'[1]201-250'!X61+'[1]251-300'!X61</f>
        <v>0</v>
      </c>
      <c r="Y61" s="160">
        <f>'[1]1-50'!Y61+'[1]51-100'!Y61+'[1]101-150'!Y61+'[1]151-200'!Y61+'[1]201-250'!Y61+'[1]251-300'!Y61</f>
        <v>0</v>
      </c>
      <c r="Z61" s="158">
        <f>IF(Y61=0,VLOOKUP($B61,[1]Paramètres!$C$7:$F$55,$C$6,FALSE),AA61/Y61)</f>
        <v>0</v>
      </c>
      <c r="AA61" s="161">
        <f>'[1]1-50'!AA61+'[1]51-100'!AA61+'[1]101-150'!AA61+'[1]151-200'!AA61+'[1]201-250'!AA61+'[1]251-300'!AA61</f>
        <v>0</v>
      </c>
      <c r="AB61" s="162">
        <f>'[1]1-50'!AB61+'[1]51-100'!AB61+'[1]101-150'!AB61+'[1]151-200'!AB61+'[1]201-250'!AB61+'[1]251-300'!AB61</f>
        <v>0</v>
      </c>
      <c r="AC61" s="158">
        <f>IF(AB61=0,VLOOKUP($B61,[1]Paramètres!$C$7:$F$55,$C$6,FALSE),AD61/AB61)</f>
        <v>0</v>
      </c>
      <c r="AD61" s="159">
        <f>'[1]1-50'!AD61+'[1]51-100'!AD61+'[1]101-150'!AD61+'[1]151-200'!AD61+'[1]201-250'!AD61+'[1]251-300'!AD61</f>
        <v>0</v>
      </c>
      <c r="AE61" s="160">
        <f>'[1]1-50'!AE61+'[1]51-100'!AE61+'[1]101-150'!AE61+'[1]151-200'!AE61+'[1]201-250'!AE61+'[1]251-300'!AE61</f>
        <v>0</v>
      </c>
      <c r="AF61" s="158">
        <f>IF(AE61=0,VLOOKUP($B61,[1]Paramètres!$C$7:$F$55,$C$6,FALSE),AG61/AE61)</f>
        <v>0</v>
      </c>
      <c r="AG61" s="161">
        <f>'[1]1-50'!AG61+'[1]51-100'!AG61+'[1]101-150'!AG61+'[1]151-200'!AG61+'[1]201-250'!AG61+'[1]251-300'!AG61</f>
        <v>0</v>
      </c>
      <c r="AH61" s="162">
        <f>'[1]1-50'!AH61+'[1]51-100'!AH61+'[1]101-150'!AH61+'[1]151-200'!AH61+'[1]201-250'!AH61+'[1]251-300'!AH61</f>
        <v>0</v>
      </c>
      <c r="AI61" s="158">
        <f>IF(AH61=0,VLOOKUP($B61,[1]Paramètres!$C$7:$F$55,$C$6,FALSE),AJ61/AH61)</f>
        <v>0</v>
      </c>
      <c r="AJ61" s="159">
        <f>'[1]1-50'!AJ61+'[1]51-100'!AJ61+'[1]101-150'!AJ61+'[1]151-200'!AJ61+'[1]201-250'!AJ61+'[1]251-300'!AJ61</f>
        <v>0</v>
      </c>
      <c r="AK61" s="160">
        <f>'[1]1-50'!AK61+'[1]51-100'!AK61+'[1]101-150'!AK61+'[1]151-200'!AK61+'[1]201-250'!AK61+'[1]251-300'!AK61</f>
        <v>0</v>
      </c>
      <c r="AL61" s="158">
        <f>IF(AK61=0,VLOOKUP($B61,[1]Paramètres!$C$7:$F$55,$C$6,FALSE),AM61/AK61)</f>
        <v>0</v>
      </c>
      <c r="AM61" s="159">
        <f>'[1]1-50'!AM61+'[1]51-100'!AM61+'[1]101-150'!AM61+'[1]151-200'!AM61+'[1]201-250'!AM61+'[1]251-300'!AM61</f>
        <v>0</v>
      </c>
      <c r="AN61" s="157">
        <f t="shared" si="4"/>
        <v>0</v>
      </c>
      <c r="AO61" s="158">
        <f>VLOOKUP($B61,[1]Paramètres!$C$7:$F$55,$C$6,FALSE)</f>
        <v>0</v>
      </c>
      <c r="AP61" s="163">
        <f t="shared" si="5"/>
        <v>0</v>
      </c>
    </row>
    <row r="62" spans="2:42" ht="18.75" hidden="1" customHeight="1" x14ac:dyDescent="0.25">
      <c r="B62" s="19" t="str">
        <f>[1]Paramètres!C51</f>
        <v>Règlement intérieur</v>
      </c>
      <c r="C62" s="18" t="str">
        <f t="shared" si="3"/>
        <v/>
      </c>
      <c r="D62" s="157"/>
      <c r="E62" s="158">
        <f>IF(D62=0,VLOOKUP($B62,[1]Paramètres!$C$7:$F$55,$C$6,FALSE),F62/D62)</f>
        <v>0</v>
      </c>
      <c r="F62" s="159"/>
      <c r="G62" s="160">
        <f>'[1]1-50'!G62+'[1]51-100'!G62+'[1]101-150'!G62+'[1]151-200'!G62+'[1]201-250'!G62+'[1]251-300'!G62</f>
        <v>0</v>
      </c>
      <c r="H62" s="158">
        <f>IF(G62=0,VLOOKUP($B62,[1]Paramètres!$C$7:$F$55,$C$6,FALSE),I62/G62)</f>
        <v>0</v>
      </c>
      <c r="I62" s="161">
        <f>'[1]1-50'!I62+'[1]51-100'!I62+'[1]101-150'!I62+'[1]151-200'!I62+'[1]201-250'!I62+'[1]251-300'!I62</f>
        <v>0</v>
      </c>
      <c r="J62" s="162">
        <f>'[1]1-50'!J62+'[1]51-100'!J62+'[1]101-150'!J62+'[1]151-200'!J62+'[1]201-250'!J62+'[1]251-300'!J62</f>
        <v>0</v>
      </c>
      <c r="K62" s="158">
        <f>IF(J62=0,VLOOKUP($B62,[1]Paramètres!$C$7:$F$55,$C$6,FALSE),L62/J62)</f>
        <v>0</v>
      </c>
      <c r="L62" s="159">
        <f>'[1]1-50'!L62+'[1]51-100'!L62+'[1]101-150'!L62+'[1]151-200'!L62+'[1]201-250'!L62+'[1]251-300'!L62</f>
        <v>0</v>
      </c>
      <c r="M62" s="160">
        <f>'[1]1-50'!M62+'[1]51-100'!M62+'[1]101-150'!M62+'[1]151-200'!M62+'[1]201-250'!M62+'[1]251-300'!M62</f>
        <v>0</v>
      </c>
      <c r="N62" s="158">
        <f>IF(M62=0,VLOOKUP($B62,[1]Paramètres!$C$7:$F$55,$C$6,FALSE),O62/M62)</f>
        <v>0</v>
      </c>
      <c r="O62" s="161">
        <f>'[1]1-50'!O62+'[1]51-100'!O62+'[1]101-150'!O62+'[1]151-200'!O62+'[1]201-250'!O62+'[1]251-300'!O62</f>
        <v>0</v>
      </c>
      <c r="P62" s="162">
        <f>'[1]1-50'!P62+'[1]51-100'!P62+'[1]101-150'!P62+'[1]151-200'!P62+'[1]201-250'!P62+'[1]251-300'!P62</f>
        <v>0</v>
      </c>
      <c r="Q62" s="158">
        <f>IF(P62=0,VLOOKUP($B62,[1]Paramètres!$C$7:$F$55,$C$6,FALSE),R62/P62)</f>
        <v>0</v>
      </c>
      <c r="R62" s="159">
        <f>'[1]1-50'!R62+'[1]51-100'!R62+'[1]101-150'!R62+'[1]151-200'!R62+'[1]201-250'!R62+'[1]251-300'!R62</f>
        <v>0</v>
      </c>
      <c r="S62" s="160">
        <f>'[1]1-50'!S62+'[1]51-100'!S62+'[1]101-150'!S62+'[1]151-200'!S62+'[1]201-250'!S62+'[1]251-300'!S62</f>
        <v>0</v>
      </c>
      <c r="T62" s="158">
        <f>IF(S62=0,VLOOKUP($B62,[1]Paramètres!$C$7:$F$55,$C$6,FALSE),U62/S62)</f>
        <v>0</v>
      </c>
      <c r="U62" s="161">
        <f>'[1]1-50'!U62+'[1]51-100'!U62+'[1]101-150'!U62+'[1]151-200'!U62+'[1]201-250'!U62+'[1]251-300'!U62</f>
        <v>0</v>
      </c>
      <c r="V62" s="162">
        <f>'[1]1-50'!V62+'[1]51-100'!V62+'[1]101-150'!V62+'[1]151-200'!V62+'[1]201-250'!V62+'[1]251-300'!V62</f>
        <v>0</v>
      </c>
      <c r="W62" s="158">
        <f>IF(V62=0,VLOOKUP($B62,[1]Paramètres!$C$7:$F$55,$C$6,FALSE),X62/V62)</f>
        <v>0</v>
      </c>
      <c r="X62" s="159">
        <f>'[1]1-50'!X62+'[1]51-100'!X62+'[1]101-150'!X62+'[1]151-200'!X62+'[1]201-250'!X62+'[1]251-300'!X62</f>
        <v>0</v>
      </c>
      <c r="Y62" s="160">
        <f>'[1]1-50'!Y62+'[1]51-100'!Y62+'[1]101-150'!Y62+'[1]151-200'!Y62+'[1]201-250'!Y62+'[1]251-300'!Y62</f>
        <v>0</v>
      </c>
      <c r="Z62" s="158">
        <f>IF(Y62=0,VLOOKUP($B62,[1]Paramètres!$C$7:$F$55,$C$6,FALSE),AA62/Y62)</f>
        <v>0</v>
      </c>
      <c r="AA62" s="161">
        <f>'[1]1-50'!AA62+'[1]51-100'!AA62+'[1]101-150'!AA62+'[1]151-200'!AA62+'[1]201-250'!AA62+'[1]251-300'!AA62</f>
        <v>0</v>
      </c>
      <c r="AB62" s="162">
        <f>'[1]1-50'!AB62+'[1]51-100'!AB62+'[1]101-150'!AB62+'[1]151-200'!AB62+'[1]201-250'!AB62+'[1]251-300'!AB62</f>
        <v>0</v>
      </c>
      <c r="AC62" s="158">
        <f>IF(AB62=0,VLOOKUP($B62,[1]Paramètres!$C$7:$F$55,$C$6,FALSE),AD62/AB62)</f>
        <v>0</v>
      </c>
      <c r="AD62" s="159">
        <f>'[1]1-50'!AD62+'[1]51-100'!AD62+'[1]101-150'!AD62+'[1]151-200'!AD62+'[1]201-250'!AD62+'[1]251-300'!AD62</f>
        <v>0</v>
      </c>
      <c r="AE62" s="160">
        <f>'[1]1-50'!AE62+'[1]51-100'!AE62+'[1]101-150'!AE62+'[1]151-200'!AE62+'[1]201-250'!AE62+'[1]251-300'!AE62</f>
        <v>0</v>
      </c>
      <c r="AF62" s="158">
        <f>IF(AE62=0,VLOOKUP($B62,[1]Paramètres!$C$7:$F$55,$C$6,FALSE),AG62/AE62)</f>
        <v>0</v>
      </c>
      <c r="AG62" s="161">
        <f>'[1]1-50'!AG62+'[1]51-100'!AG62+'[1]101-150'!AG62+'[1]151-200'!AG62+'[1]201-250'!AG62+'[1]251-300'!AG62</f>
        <v>0</v>
      </c>
      <c r="AH62" s="162">
        <f>'[1]1-50'!AH62+'[1]51-100'!AH62+'[1]101-150'!AH62+'[1]151-200'!AH62+'[1]201-250'!AH62+'[1]251-300'!AH62</f>
        <v>0</v>
      </c>
      <c r="AI62" s="158">
        <f>IF(AH62=0,VLOOKUP($B62,[1]Paramètres!$C$7:$F$55,$C$6,FALSE),AJ62/AH62)</f>
        <v>0</v>
      </c>
      <c r="AJ62" s="159">
        <f>'[1]1-50'!AJ62+'[1]51-100'!AJ62+'[1]101-150'!AJ62+'[1]151-200'!AJ62+'[1]201-250'!AJ62+'[1]251-300'!AJ62</f>
        <v>0</v>
      </c>
      <c r="AK62" s="160">
        <f>'[1]1-50'!AK62+'[1]51-100'!AK62+'[1]101-150'!AK62+'[1]151-200'!AK62+'[1]201-250'!AK62+'[1]251-300'!AK62</f>
        <v>0</v>
      </c>
      <c r="AL62" s="158">
        <f>IF(AK62=0,VLOOKUP($B62,[1]Paramètres!$C$7:$F$55,$C$6,FALSE),AM62/AK62)</f>
        <v>0</v>
      </c>
      <c r="AM62" s="159">
        <f>'[1]1-50'!AM62+'[1]51-100'!AM62+'[1]101-150'!AM62+'[1]151-200'!AM62+'[1]201-250'!AM62+'[1]251-300'!AM62</f>
        <v>0</v>
      </c>
      <c r="AN62" s="157">
        <f t="shared" si="4"/>
        <v>0</v>
      </c>
      <c r="AO62" s="158">
        <f>VLOOKUP($B62,[1]Paramètres!$C$7:$F$55,$C$6,FALSE)</f>
        <v>0</v>
      </c>
      <c r="AP62" s="163">
        <f t="shared" si="5"/>
        <v>0</v>
      </c>
    </row>
    <row r="63" spans="2:42" ht="18.75" hidden="1" customHeight="1" x14ac:dyDescent="0.25">
      <c r="B63" s="19" t="str">
        <f>[1]Paramètres!C52</f>
        <v>Assistance rédaction note de service</v>
      </c>
      <c r="C63" s="18" t="str">
        <f t="shared" si="3"/>
        <v/>
      </c>
      <c r="D63" s="157"/>
      <c r="E63" s="158">
        <f>IF(D63=0,VLOOKUP($B63,[1]Paramètres!$C$7:$F$55,$C$6,FALSE),F63/D63)</f>
        <v>0</v>
      </c>
      <c r="F63" s="159"/>
      <c r="G63" s="160">
        <f>'[1]1-50'!G63+'[1]51-100'!G63+'[1]101-150'!G63+'[1]151-200'!G63+'[1]201-250'!G63+'[1]251-300'!G63</f>
        <v>0</v>
      </c>
      <c r="H63" s="158">
        <f>IF(G63=0,VLOOKUP($B63,[1]Paramètres!$C$7:$F$55,$C$6,FALSE),I63/G63)</f>
        <v>0</v>
      </c>
      <c r="I63" s="161">
        <f>'[1]1-50'!I63+'[1]51-100'!I63+'[1]101-150'!I63+'[1]151-200'!I63+'[1]201-250'!I63+'[1]251-300'!I63</f>
        <v>0</v>
      </c>
      <c r="J63" s="162">
        <f>'[1]1-50'!J63+'[1]51-100'!J63+'[1]101-150'!J63+'[1]151-200'!J63+'[1]201-250'!J63+'[1]251-300'!J63</f>
        <v>0</v>
      </c>
      <c r="K63" s="158">
        <f>IF(J63=0,VLOOKUP($B63,[1]Paramètres!$C$7:$F$55,$C$6,FALSE),L63/J63)</f>
        <v>0</v>
      </c>
      <c r="L63" s="159">
        <f>'[1]1-50'!L63+'[1]51-100'!L63+'[1]101-150'!L63+'[1]151-200'!L63+'[1]201-250'!L63+'[1]251-300'!L63</f>
        <v>0</v>
      </c>
      <c r="M63" s="160">
        <f>'[1]1-50'!M63+'[1]51-100'!M63+'[1]101-150'!M63+'[1]151-200'!M63+'[1]201-250'!M63+'[1]251-300'!M63</f>
        <v>0</v>
      </c>
      <c r="N63" s="158">
        <f>IF(M63=0,VLOOKUP($B63,[1]Paramètres!$C$7:$F$55,$C$6,FALSE),O63/M63)</f>
        <v>0</v>
      </c>
      <c r="O63" s="161">
        <f>'[1]1-50'!O63+'[1]51-100'!O63+'[1]101-150'!O63+'[1]151-200'!O63+'[1]201-250'!O63+'[1]251-300'!O63</f>
        <v>0</v>
      </c>
      <c r="P63" s="162">
        <f>'[1]1-50'!P63+'[1]51-100'!P63+'[1]101-150'!P63+'[1]151-200'!P63+'[1]201-250'!P63+'[1]251-300'!P63</f>
        <v>0</v>
      </c>
      <c r="Q63" s="158">
        <f>IF(P63=0,VLOOKUP($B63,[1]Paramètres!$C$7:$F$55,$C$6,FALSE),R63/P63)</f>
        <v>0</v>
      </c>
      <c r="R63" s="159">
        <f>'[1]1-50'!R63+'[1]51-100'!R63+'[1]101-150'!R63+'[1]151-200'!R63+'[1]201-250'!R63+'[1]251-300'!R63</f>
        <v>0</v>
      </c>
      <c r="S63" s="160">
        <f>'[1]1-50'!S63+'[1]51-100'!S63+'[1]101-150'!S63+'[1]151-200'!S63+'[1]201-250'!S63+'[1]251-300'!S63</f>
        <v>0</v>
      </c>
      <c r="T63" s="158">
        <f>IF(S63=0,VLOOKUP($B63,[1]Paramètres!$C$7:$F$55,$C$6,FALSE),U63/S63)</f>
        <v>0</v>
      </c>
      <c r="U63" s="161">
        <f>'[1]1-50'!U63+'[1]51-100'!U63+'[1]101-150'!U63+'[1]151-200'!U63+'[1]201-250'!U63+'[1]251-300'!U63</f>
        <v>0</v>
      </c>
      <c r="V63" s="162">
        <f>'[1]1-50'!V63+'[1]51-100'!V63+'[1]101-150'!V63+'[1]151-200'!V63+'[1]201-250'!V63+'[1]251-300'!V63</f>
        <v>0</v>
      </c>
      <c r="W63" s="158">
        <f>IF(V63=0,VLOOKUP($B63,[1]Paramètres!$C$7:$F$55,$C$6,FALSE),X63/V63)</f>
        <v>0</v>
      </c>
      <c r="X63" s="159">
        <f>'[1]1-50'!X63+'[1]51-100'!X63+'[1]101-150'!X63+'[1]151-200'!X63+'[1]201-250'!X63+'[1]251-300'!X63</f>
        <v>0</v>
      </c>
      <c r="Y63" s="160">
        <f>'[1]1-50'!Y63+'[1]51-100'!Y63+'[1]101-150'!Y63+'[1]151-200'!Y63+'[1]201-250'!Y63+'[1]251-300'!Y63</f>
        <v>0</v>
      </c>
      <c r="Z63" s="158">
        <f>IF(Y63=0,VLOOKUP($B63,[1]Paramètres!$C$7:$F$55,$C$6,FALSE),AA63/Y63)</f>
        <v>0</v>
      </c>
      <c r="AA63" s="161">
        <f>'[1]1-50'!AA63+'[1]51-100'!AA63+'[1]101-150'!AA63+'[1]151-200'!AA63+'[1]201-250'!AA63+'[1]251-300'!AA63</f>
        <v>0</v>
      </c>
      <c r="AB63" s="162">
        <f>'[1]1-50'!AB63+'[1]51-100'!AB63+'[1]101-150'!AB63+'[1]151-200'!AB63+'[1]201-250'!AB63+'[1]251-300'!AB63</f>
        <v>0</v>
      </c>
      <c r="AC63" s="158">
        <f>IF(AB63=0,VLOOKUP($B63,[1]Paramètres!$C$7:$F$55,$C$6,FALSE),AD63/AB63)</f>
        <v>0</v>
      </c>
      <c r="AD63" s="159">
        <f>'[1]1-50'!AD63+'[1]51-100'!AD63+'[1]101-150'!AD63+'[1]151-200'!AD63+'[1]201-250'!AD63+'[1]251-300'!AD63</f>
        <v>0</v>
      </c>
      <c r="AE63" s="160">
        <f>'[1]1-50'!AE63+'[1]51-100'!AE63+'[1]101-150'!AE63+'[1]151-200'!AE63+'[1]201-250'!AE63+'[1]251-300'!AE63</f>
        <v>0</v>
      </c>
      <c r="AF63" s="158">
        <f>IF(AE63=0,VLOOKUP($B63,[1]Paramètres!$C$7:$F$55,$C$6,FALSE),AG63/AE63)</f>
        <v>0</v>
      </c>
      <c r="AG63" s="161">
        <f>'[1]1-50'!AG63+'[1]51-100'!AG63+'[1]101-150'!AG63+'[1]151-200'!AG63+'[1]201-250'!AG63+'[1]251-300'!AG63</f>
        <v>0</v>
      </c>
      <c r="AH63" s="162">
        <f>'[1]1-50'!AH63+'[1]51-100'!AH63+'[1]101-150'!AH63+'[1]151-200'!AH63+'[1]201-250'!AH63+'[1]251-300'!AH63</f>
        <v>0</v>
      </c>
      <c r="AI63" s="158">
        <f>IF(AH63=0,VLOOKUP($B63,[1]Paramètres!$C$7:$F$55,$C$6,FALSE),AJ63/AH63)</f>
        <v>0</v>
      </c>
      <c r="AJ63" s="159">
        <f>'[1]1-50'!AJ63+'[1]51-100'!AJ63+'[1]101-150'!AJ63+'[1]151-200'!AJ63+'[1]201-250'!AJ63+'[1]251-300'!AJ63</f>
        <v>0</v>
      </c>
      <c r="AK63" s="160">
        <f>'[1]1-50'!AK63+'[1]51-100'!AK63+'[1]101-150'!AK63+'[1]151-200'!AK63+'[1]201-250'!AK63+'[1]251-300'!AK63</f>
        <v>0</v>
      </c>
      <c r="AL63" s="158">
        <f>IF(AK63=0,VLOOKUP($B63,[1]Paramètres!$C$7:$F$55,$C$6,FALSE),AM63/AK63)</f>
        <v>0</v>
      </c>
      <c r="AM63" s="159">
        <f>'[1]1-50'!AM63+'[1]51-100'!AM63+'[1]101-150'!AM63+'[1]151-200'!AM63+'[1]201-250'!AM63+'[1]251-300'!AM63</f>
        <v>0</v>
      </c>
      <c r="AN63" s="157">
        <f t="shared" si="4"/>
        <v>0</v>
      </c>
      <c r="AO63" s="158">
        <f>VLOOKUP($B63,[1]Paramètres!$C$7:$F$55,$C$6,FALSE)</f>
        <v>0</v>
      </c>
      <c r="AP63" s="163">
        <f t="shared" si="5"/>
        <v>0</v>
      </c>
    </row>
    <row r="64" spans="2:42" ht="18.75" hidden="1" customHeight="1" x14ac:dyDescent="0.25">
      <c r="B64" s="19" t="str">
        <f>[1]Paramètres!C53</f>
        <v>Elections des représentants du pers.</v>
      </c>
      <c r="C64" s="18" t="str">
        <f t="shared" si="3"/>
        <v/>
      </c>
      <c r="D64" s="157"/>
      <c r="E64" s="158">
        <f>IF(D64=0,VLOOKUP($B64,[1]Paramètres!$C$7:$F$55,$C$6,FALSE),F64/D64)</f>
        <v>0</v>
      </c>
      <c r="F64" s="159"/>
      <c r="G64" s="160">
        <f>'[1]1-50'!G64+'[1]51-100'!G64+'[1]101-150'!G64+'[1]151-200'!G64+'[1]201-250'!G64+'[1]251-300'!G64</f>
        <v>0</v>
      </c>
      <c r="H64" s="158">
        <f>IF(G64=0,VLOOKUP($B64,[1]Paramètres!$C$7:$F$55,$C$6,FALSE),I64/G64)</f>
        <v>0</v>
      </c>
      <c r="I64" s="161">
        <f>'[1]1-50'!I64+'[1]51-100'!I64+'[1]101-150'!I64+'[1]151-200'!I64+'[1]201-250'!I64+'[1]251-300'!I64</f>
        <v>0</v>
      </c>
      <c r="J64" s="162">
        <f>'[1]1-50'!J64+'[1]51-100'!J64+'[1]101-150'!J64+'[1]151-200'!J64+'[1]201-250'!J64+'[1]251-300'!J64</f>
        <v>0</v>
      </c>
      <c r="K64" s="158">
        <f>IF(J64=0,VLOOKUP($B64,[1]Paramètres!$C$7:$F$55,$C$6,FALSE),L64/J64)</f>
        <v>0</v>
      </c>
      <c r="L64" s="159">
        <f>'[1]1-50'!L64+'[1]51-100'!L64+'[1]101-150'!L64+'[1]151-200'!L64+'[1]201-250'!L64+'[1]251-300'!L64</f>
        <v>0</v>
      </c>
      <c r="M64" s="160">
        <f>'[1]1-50'!M64+'[1]51-100'!M64+'[1]101-150'!M64+'[1]151-200'!M64+'[1]201-250'!M64+'[1]251-300'!M64</f>
        <v>0</v>
      </c>
      <c r="N64" s="158">
        <f>IF(M64=0,VLOOKUP($B64,[1]Paramètres!$C$7:$F$55,$C$6,FALSE),O64/M64)</f>
        <v>0</v>
      </c>
      <c r="O64" s="161">
        <f>'[1]1-50'!O64+'[1]51-100'!O64+'[1]101-150'!O64+'[1]151-200'!O64+'[1]201-250'!O64+'[1]251-300'!O64</f>
        <v>0</v>
      </c>
      <c r="P64" s="162">
        <f>'[1]1-50'!P64+'[1]51-100'!P64+'[1]101-150'!P64+'[1]151-200'!P64+'[1]201-250'!P64+'[1]251-300'!P64</f>
        <v>0</v>
      </c>
      <c r="Q64" s="158">
        <f>IF(P64=0,VLOOKUP($B64,[1]Paramètres!$C$7:$F$55,$C$6,FALSE),R64/P64)</f>
        <v>0</v>
      </c>
      <c r="R64" s="159">
        <f>'[1]1-50'!R64+'[1]51-100'!R64+'[1]101-150'!R64+'[1]151-200'!R64+'[1]201-250'!R64+'[1]251-300'!R64</f>
        <v>0</v>
      </c>
      <c r="S64" s="160">
        <f>'[1]1-50'!S64+'[1]51-100'!S64+'[1]101-150'!S64+'[1]151-200'!S64+'[1]201-250'!S64+'[1]251-300'!S64</f>
        <v>0</v>
      </c>
      <c r="T64" s="158">
        <f>IF(S64=0,VLOOKUP($B64,[1]Paramètres!$C$7:$F$55,$C$6,FALSE),U64/S64)</f>
        <v>0</v>
      </c>
      <c r="U64" s="161">
        <f>'[1]1-50'!U64+'[1]51-100'!U64+'[1]101-150'!U64+'[1]151-200'!U64+'[1]201-250'!U64+'[1]251-300'!U64</f>
        <v>0</v>
      </c>
      <c r="V64" s="162">
        <f>'[1]1-50'!V64+'[1]51-100'!V64+'[1]101-150'!V64+'[1]151-200'!V64+'[1]201-250'!V64+'[1]251-300'!V64</f>
        <v>0</v>
      </c>
      <c r="W64" s="158">
        <f>IF(V64=0,VLOOKUP($B64,[1]Paramètres!$C$7:$F$55,$C$6,FALSE),X64/V64)</f>
        <v>0</v>
      </c>
      <c r="X64" s="159">
        <f>'[1]1-50'!X64+'[1]51-100'!X64+'[1]101-150'!X64+'[1]151-200'!X64+'[1]201-250'!X64+'[1]251-300'!X64</f>
        <v>0</v>
      </c>
      <c r="Y64" s="160">
        <f>'[1]1-50'!Y64+'[1]51-100'!Y64+'[1]101-150'!Y64+'[1]151-200'!Y64+'[1]201-250'!Y64+'[1]251-300'!Y64</f>
        <v>0</v>
      </c>
      <c r="Z64" s="158">
        <f>IF(Y64=0,VLOOKUP($B64,[1]Paramètres!$C$7:$F$55,$C$6,FALSE),AA64/Y64)</f>
        <v>0</v>
      </c>
      <c r="AA64" s="161">
        <f>'[1]1-50'!AA64+'[1]51-100'!AA64+'[1]101-150'!AA64+'[1]151-200'!AA64+'[1]201-250'!AA64+'[1]251-300'!AA64</f>
        <v>0</v>
      </c>
      <c r="AB64" s="162">
        <f>'[1]1-50'!AB64+'[1]51-100'!AB64+'[1]101-150'!AB64+'[1]151-200'!AB64+'[1]201-250'!AB64+'[1]251-300'!AB64</f>
        <v>0</v>
      </c>
      <c r="AC64" s="158">
        <f>IF(AB64=0,VLOOKUP($B64,[1]Paramètres!$C$7:$F$55,$C$6,FALSE),AD64/AB64)</f>
        <v>0</v>
      </c>
      <c r="AD64" s="159">
        <f>'[1]1-50'!AD64+'[1]51-100'!AD64+'[1]101-150'!AD64+'[1]151-200'!AD64+'[1]201-250'!AD64+'[1]251-300'!AD64</f>
        <v>0</v>
      </c>
      <c r="AE64" s="160">
        <f>'[1]1-50'!AE64+'[1]51-100'!AE64+'[1]101-150'!AE64+'[1]151-200'!AE64+'[1]201-250'!AE64+'[1]251-300'!AE64</f>
        <v>0</v>
      </c>
      <c r="AF64" s="158">
        <f>IF(AE64=0,VLOOKUP($B64,[1]Paramètres!$C$7:$F$55,$C$6,FALSE),AG64/AE64)</f>
        <v>0</v>
      </c>
      <c r="AG64" s="161">
        <f>'[1]1-50'!AG64+'[1]51-100'!AG64+'[1]101-150'!AG64+'[1]151-200'!AG64+'[1]201-250'!AG64+'[1]251-300'!AG64</f>
        <v>0</v>
      </c>
      <c r="AH64" s="162">
        <f>'[1]1-50'!AH64+'[1]51-100'!AH64+'[1]101-150'!AH64+'[1]151-200'!AH64+'[1]201-250'!AH64+'[1]251-300'!AH64</f>
        <v>0</v>
      </c>
      <c r="AI64" s="158">
        <f>IF(AH64=0,VLOOKUP($B64,[1]Paramètres!$C$7:$F$55,$C$6,FALSE),AJ64/AH64)</f>
        <v>0</v>
      </c>
      <c r="AJ64" s="159">
        <f>'[1]1-50'!AJ64+'[1]51-100'!AJ64+'[1]101-150'!AJ64+'[1]151-200'!AJ64+'[1]201-250'!AJ64+'[1]251-300'!AJ64</f>
        <v>0</v>
      </c>
      <c r="AK64" s="160">
        <f>'[1]1-50'!AK64+'[1]51-100'!AK64+'[1]101-150'!AK64+'[1]151-200'!AK64+'[1]201-250'!AK64+'[1]251-300'!AK64</f>
        <v>0</v>
      </c>
      <c r="AL64" s="158">
        <f>IF(AK64=0,VLOOKUP($B64,[1]Paramètres!$C$7:$F$55,$C$6,FALSE),AM64/AK64)</f>
        <v>0</v>
      </c>
      <c r="AM64" s="159">
        <f>'[1]1-50'!AM64+'[1]51-100'!AM64+'[1]101-150'!AM64+'[1]151-200'!AM64+'[1]201-250'!AM64+'[1]251-300'!AM64</f>
        <v>0</v>
      </c>
      <c r="AN64" s="157">
        <f t="shared" si="4"/>
        <v>0</v>
      </c>
      <c r="AO64" s="158">
        <f>VLOOKUP($B64,[1]Paramètres!$C$7:$F$55,$C$6,FALSE)</f>
        <v>0</v>
      </c>
      <c r="AP64" s="163">
        <f t="shared" si="5"/>
        <v>0</v>
      </c>
    </row>
    <row r="65" spans="2:42" ht="18.75" hidden="1" customHeight="1" x14ac:dyDescent="0.25">
      <c r="B65" s="19" t="str">
        <f>[1]Paramètres!C54</f>
        <v>Affiches obligatoires</v>
      </c>
      <c r="C65" s="18" t="str">
        <f t="shared" si="3"/>
        <v/>
      </c>
      <c r="D65" s="157"/>
      <c r="E65" s="158">
        <f>IF(D65=0,VLOOKUP($B65,[1]Paramètres!$C$7:$F$55,$C$6,FALSE),F65/D65)</f>
        <v>185</v>
      </c>
      <c r="F65" s="159"/>
      <c r="G65" s="160">
        <f>'[1]1-50'!G65+'[1]51-100'!G65+'[1]101-150'!G65+'[1]151-200'!G65+'[1]201-250'!G65+'[1]251-300'!G65</f>
        <v>0</v>
      </c>
      <c r="H65" s="158">
        <f>IF(G65=0,VLOOKUP($B65,[1]Paramètres!$C$7:$F$55,$C$6,FALSE),I65/G65)</f>
        <v>185</v>
      </c>
      <c r="I65" s="161">
        <f>'[1]1-50'!I65+'[1]51-100'!I65+'[1]101-150'!I65+'[1]151-200'!I65+'[1]201-250'!I65+'[1]251-300'!I65</f>
        <v>0</v>
      </c>
      <c r="J65" s="162">
        <f>'[1]1-50'!J65+'[1]51-100'!J65+'[1]101-150'!J65+'[1]151-200'!J65+'[1]201-250'!J65+'[1]251-300'!J65</f>
        <v>0</v>
      </c>
      <c r="K65" s="158">
        <f>IF(J65=0,VLOOKUP($B65,[1]Paramètres!$C$7:$F$55,$C$6,FALSE),L65/J65)</f>
        <v>185</v>
      </c>
      <c r="L65" s="159">
        <f>'[1]1-50'!L65+'[1]51-100'!L65+'[1]101-150'!L65+'[1]151-200'!L65+'[1]201-250'!L65+'[1]251-300'!L65</f>
        <v>0</v>
      </c>
      <c r="M65" s="160">
        <f>'[1]1-50'!M65+'[1]51-100'!M65+'[1]101-150'!M65+'[1]151-200'!M65+'[1]201-250'!M65+'[1]251-300'!M65</f>
        <v>0</v>
      </c>
      <c r="N65" s="158">
        <f>IF(M65=0,VLOOKUP($B65,[1]Paramètres!$C$7:$F$55,$C$6,FALSE),O65/M65)</f>
        <v>185</v>
      </c>
      <c r="O65" s="161">
        <f>'[1]1-50'!O65+'[1]51-100'!O65+'[1]101-150'!O65+'[1]151-200'!O65+'[1]201-250'!O65+'[1]251-300'!O65</f>
        <v>0</v>
      </c>
      <c r="P65" s="162">
        <f>'[1]1-50'!P65+'[1]51-100'!P65+'[1]101-150'!P65+'[1]151-200'!P65+'[1]201-250'!P65+'[1]251-300'!P65</f>
        <v>0</v>
      </c>
      <c r="Q65" s="158">
        <f>IF(P65=0,VLOOKUP($B65,[1]Paramètres!$C$7:$F$55,$C$6,FALSE),R65/P65)</f>
        <v>185</v>
      </c>
      <c r="R65" s="159">
        <f>'[1]1-50'!R65+'[1]51-100'!R65+'[1]101-150'!R65+'[1]151-200'!R65+'[1]201-250'!R65+'[1]251-300'!R65</f>
        <v>0</v>
      </c>
      <c r="S65" s="160">
        <f>'[1]1-50'!S65+'[1]51-100'!S65+'[1]101-150'!S65+'[1]151-200'!S65+'[1]201-250'!S65+'[1]251-300'!S65</f>
        <v>0</v>
      </c>
      <c r="T65" s="158">
        <f>IF(S65=0,VLOOKUP($B65,[1]Paramètres!$C$7:$F$55,$C$6,FALSE),U65/S65)</f>
        <v>185</v>
      </c>
      <c r="U65" s="161">
        <f>'[1]1-50'!U65+'[1]51-100'!U65+'[1]101-150'!U65+'[1]151-200'!U65+'[1]201-250'!U65+'[1]251-300'!U65</f>
        <v>0</v>
      </c>
      <c r="V65" s="162">
        <f>'[1]1-50'!V65+'[1]51-100'!V65+'[1]101-150'!V65+'[1]151-200'!V65+'[1]201-250'!V65+'[1]251-300'!V65</f>
        <v>0</v>
      </c>
      <c r="W65" s="158">
        <f>IF(V65=0,VLOOKUP($B65,[1]Paramètres!$C$7:$F$55,$C$6,FALSE),X65/V65)</f>
        <v>185</v>
      </c>
      <c r="X65" s="159">
        <f>'[1]1-50'!X65+'[1]51-100'!X65+'[1]101-150'!X65+'[1]151-200'!X65+'[1]201-250'!X65+'[1]251-300'!X65</f>
        <v>0</v>
      </c>
      <c r="Y65" s="160">
        <f>'[1]1-50'!Y65+'[1]51-100'!Y65+'[1]101-150'!Y65+'[1]151-200'!Y65+'[1]201-250'!Y65+'[1]251-300'!Y65</f>
        <v>0</v>
      </c>
      <c r="Z65" s="158">
        <f>IF(Y65=0,VLOOKUP($B65,[1]Paramètres!$C$7:$F$55,$C$6,FALSE),AA65/Y65)</f>
        <v>185</v>
      </c>
      <c r="AA65" s="161">
        <f>'[1]1-50'!AA65+'[1]51-100'!AA65+'[1]101-150'!AA65+'[1]151-200'!AA65+'[1]201-250'!AA65+'[1]251-300'!AA65</f>
        <v>0</v>
      </c>
      <c r="AB65" s="162">
        <f>'[1]1-50'!AB65+'[1]51-100'!AB65+'[1]101-150'!AB65+'[1]151-200'!AB65+'[1]201-250'!AB65+'[1]251-300'!AB65</f>
        <v>0</v>
      </c>
      <c r="AC65" s="158">
        <f>IF(AB65=0,VLOOKUP($B65,[1]Paramètres!$C$7:$F$55,$C$6,FALSE),AD65/AB65)</f>
        <v>185</v>
      </c>
      <c r="AD65" s="159">
        <f>'[1]1-50'!AD65+'[1]51-100'!AD65+'[1]101-150'!AD65+'[1]151-200'!AD65+'[1]201-250'!AD65+'[1]251-300'!AD65</f>
        <v>0</v>
      </c>
      <c r="AE65" s="160">
        <f>'[1]1-50'!AE65+'[1]51-100'!AE65+'[1]101-150'!AE65+'[1]151-200'!AE65+'[1]201-250'!AE65+'[1]251-300'!AE65</f>
        <v>0</v>
      </c>
      <c r="AF65" s="158">
        <f>IF(AE65=0,VLOOKUP($B65,[1]Paramètres!$C$7:$F$55,$C$6,FALSE),AG65/AE65)</f>
        <v>185</v>
      </c>
      <c r="AG65" s="161">
        <f>'[1]1-50'!AG65+'[1]51-100'!AG65+'[1]101-150'!AG65+'[1]151-200'!AG65+'[1]201-250'!AG65+'[1]251-300'!AG65</f>
        <v>0</v>
      </c>
      <c r="AH65" s="162">
        <f>'[1]1-50'!AH65+'[1]51-100'!AH65+'[1]101-150'!AH65+'[1]151-200'!AH65+'[1]201-250'!AH65+'[1]251-300'!AH65</f>
        <v>0</v>
      </c>
      <c r="AI65" s="158">
        <f>IF(AH65=0,VLOOKUP($B65,[1]Paramètres!$C$7:$F$55,$C$6,FALSE),AJ65/AH65)</f>
        <v>185</v>
      </c>
      <c r="AJ65" s="159">
        <f>'[1]1-50'!AJ65+'[1]51-100'!AJ65+'[1]101-150'!AJ65+'[1]151-200'!AJ65+'[1]201-250'!AJ65+'[1]251-300'!AJ65</f>
        <v>0</v>
      </c>
      <c r="AK65" s="160">
        <f>'[1]1-50'!AK65+'[1]51-100'!AK65+'[1]101-150'!AK65+'[1]151-200'!AK65+'[1]201-250'!AK65+'[1]251-300'!AK65</f>
        <v>0</v>
      </c>
      <c r="AL65" s="158">
        <f>IF(AK65=0,VLOOKUP($B65,[1]Paramètres!$C$7:$F$55,$C$6,FALSE),AM65/AK65)</f>
        <v>185</v>
      </c>
      <c r="AM65" s="159">
        <f>'[1]1-50'!AM65+'[1]51-100'!AM65+'[1]101-150'!AM65+'[1]151-200'!AM65+'[1]201-250'!AM65+'[1]251-300'!AM65</f>
        <v>0</v>
      </c>
      <c r="AN65" s="157">
        <f t="shared" si="4"/>
        <v>0</v>
      </c>
      <c r="AO65" s="158">
        <f>VLOOKUP($B65,[1]Paramètres!$C$7:$F$55,$C$6,FALSE)</f>
        <v>185</v>
      </c>
      <c r="AP65" s="163">
        <f t="shared" si="5"/>
        <v>0</v>
      </c>
    </row>
    <row r="66" spans="2:42" ht="18.75" hidden="1" customHeight="1" x14ac:dyDescent="0.25">
      <c r="B66" s="21" t="str">
        <f>[1]Paramètres!C55</f>
        <v>Document unique risque professionnels</v>
      </c>
      <c r="C66" s="31" t="str">
        <f t="shared" si="3"/>
        <v/>
      </c>
      <c r="D66" s="164"/>
      <c r="E66" s="165">
        <f>IF(D66=0,VLOOKUP($B66,[1]Paramètres!$C$7:$F$55,$C$6,FALSE),F66/D66)</f>
        <v>0</v>
      </c>
      <c r="F66" s="166"/>
      <c r="G66" s="167">
        <f>'[1]1-50'!G66+'[1]51-100'!G66+'[1]101-150'!G66+'[1]151-200'!G66+'[1]201-250'!G66+'[1]251-300'!G66</f>
        <v>0</v>
      </c>
      <c r="H66" s="165">
        <f>IF(G66=0,VLOOKUP($B66,[1]Paramètres!$C$7:$F$55,$C$6,FALSE),I66/G66)</f>
        <v>0</v>
      </c>
      <c r="I66" s="168">
        <f>'[1]1-50'!I66+'[1]51-100'!I66+'[1]101-150'!I66+'[1]151-200'!I66+'[1]201-250'!I66+'[1]251-300'!I66</f>
        <v>0</v>
      </c>
      <c r="J66" s="169">
        <f>'[1]1-50'!J66+'[1]51-100'!J66+'[1]101-150'!J66+'[1]151-200'!J66+'[1]201-250'!J66+'[1]251-300'!J66</f>
        <v>0</v>
      </c>
      <c r="K66" s="165">
        <f>IF(J66=0,VLOOKUP($B66,[1]Paramètres!$C$7:$F$55,$C$6,FALSE),L66/J66)</f>
        <v>0</v>
      </c>
      <c r="L66" s="166">
        <f>'[1]1-50'!L66+'[1]51-100'!L66+'[1]101-150'!L66+'[1]151-200'!L66+'[1]201-250'!L66+'[1]251-300'!L66</f>
        <v>0</v>
      </c>
      <c r="M66" s="167">
        <f>'[1]1-50'!M66+'[1]51-100'!M66+'[1]101-150'!M66+'[1]151-200'!M66+'[1]201-250'!M66+'[1]251-300'!M66</f>
        <v>0</v>
      </c>
      <c r="N66" s="165">
        <f>IF(M66=0,VLOOKUP($B66,[1]Paramètres!$C$7:$F$55,$C$6,FALSE),O66/M66)</f>
        <v>0</v>
      </c>
      <c r="O66" s="168">
        <f>'[1]1-50'!O66+'[1]51-100'!O66+'[1]101-150'!O66+'[1]151-200'!O66+'[1]201-250'!O66+'[1]251-300'!O66</f>
        <v>0</v>
      </c>
      <c r="P66" s="169">
        <f>'[1]1-50'!P66+'[1]51-100'!P66+'[1]101-150'!P66+'[1]151-200'!P66+'[1]201-250'!P66+'[1]251-300'!P66</f>
        <v>0</v>
      </c>
      <c r="Q66" s="165">
        <f>IF(P66=0,VLOOKUP($B66,[1]Paramètres!$C$7:$F$55,$C$6,FALSE),R66/P66)</f>
        <v>0</v>
      </c>
      <c r="R66" s="166">
        <f>'[1]1-50'!R66+'[1]51-100'!R66+'[1]101-150'!R66+'[1]151-200'!R66+'[1]201-250'!R66+'[1]251-300'!R66</f>
        <v>0</v>
      </c>
      <c r="S66" s="167">
        <f>'[1]1-50'!S66+'[1]51-100'!S66+'[1]101-150'!S66+'[1]151-200'!S66+'[1]201-250'!S66+'[1]251-300'!S66</f>
        <v>0</v>
      </c>
      <c r="T66" s="165">
        <f>IF(S66=0,VLOOKUP($B66,[1]Paramètres!$C$7:$F$55,$C$6,FALSE),U66/S66)</f>
        <v>0</v>
      </c>
      <c r="U66" s="168">
        <f>'[1]1-50'!U66+'[1]51-100'!U66+'[1]101-150'!U66+'[1]151-200'!U66+'[1]201-250'!U66+'[1]251-300'!U66</f>
        <v>0</v>
      </c>
      <c r="V66" s="169">
        <f>'[1]1-50'!V66+'[1]51-100'!V66+'[1]101-150'!V66+'[1]151-200'!V66+'[1]201-250'!V66+'[1]251-300'!V66</f>
        <v>0</v>
      </c>
      <c r="W66" s="165">
        <f>IF(V66=0,VLOOKUP($B66,[1]Paramètres!$C$7:$F$55,$C$6,FALSE),X66/V66)</f>
        <v>0</v>
      </c>
      <c r="X66" s="166">
        <f>'[1]1-50'!X66+'[1]51-100'!X66+'[1]101-150'!X66+'[1]151-200'!X66+'[1]201-250'!X66+'[1]251-300'!X66</f>
        <v>0</v>
      </c>
      <c r="Y66" s="167">
        <f>'[1]1-50'!Y66+'[1]51-100'!Y66+'[1]101-150'!Y66+'[1]151-200'!Y66+'[1]201-250'!Y66+'[1]251-300'!Y66</f>
        <v>0</v>
      </c>
      <c r="Z66" s="165">
        <f>IF(Y66=0,VLOOKUP($B66,[1]Paramètres!$C$7:$F$55,$C$6,FALSE),AA66/Y66)</f>
        <v>0</v>
      </c>
      <c r="AA66" s="168">
        <f>'[1]1-50'!AA66+'[1]51-100'!AA66+'[1]101-150'!AA66+'[1]151-200'!AA66+'[1]201-250'!AA66+'[1]251-300'!AA66</f>
        <v>0</v>
      </c>
      <c r="AB66" s="169">
        <f>'[1]1-50'!AB66+'[1]51-100'!AB66+'[1]101-150'!AB66+'[1]151-200'!AB66+'[1]201-250'!AB66+'[1]251-300'!AB66</f>
        <v>0</v>
      </c>
      <c r="AC66" s="165">
        <f>IF(AB66=0,VLOOKUP($B66,[1]Paramètres!$C$7:$F$55,$C$6,FALSE),AD66/AB66)</f>
        <v>0</v>
      </c>
      <c r="AD66" s="166">
        <f>'[1]1-50'!AD66+'[1]51-100'!AD66+'[1]101-150'!AD66+'[1]151-200'!AD66+'[1]201-250'!AD66+'[1]251-300'!AD66</f>
        <v>0</v>
      </c>
      <c r="AE66" s="167">
        <f>'[1]1-50'!AE66+'[1]51-100'!AE66+'[1]101-150'!AE66+'[1]151-200'!AE66+'[1]201-250'!AE66+'[1]251-300'!AE66</f>
        <v>0</v>
      </c>
      <c r="AF66" s="165">
        <f>IF(AE66=0,VLOOKUP($B66,[1]Paramètres!$C$7:$F$55,$C$6,FALSE),AG66/AE66)</f>
        <v>0</v>
      </c>
      <c r="AG66" s="168">
        <f>'[1]1-50'!AG66+'[1]51-100'!AG66+'[1]101-150'!AG66+'[1]151-200'!AG66+'[1]201-250'!AG66+'[1]251-300'!AG66</f>
        <v>0</v>
      </c>
      <c r="AH66" s="169">
        <f>'[1]1-50'!AH66+'[1]51-100'!AH66+'[1]101-150'!AH66+'[1]151-200'!AH66+'[1]201-250'!AH66+'[1]251-300'!AH66</f>
        <v>0</v>
      </c>
      <c r="AI66" s="165">
        <f>IF(AH66=0,VLOOKUP($B66,[1]Paramètres!$C$7:$F$55,$C$6,FALSE),AJ66/AH66)</f>
        <v>0</v>
      </c>
      <c r="AJ66" s="166">
        <f>'[1]1-50'!AJ66+'[1]51-100'!AJ66+'[1]101-150'!AJ66+'[1]151-200'!AJ66+'[1]201-250'!AJ66+'[1]251-300'!AJ66</f>
        <v>0</v>
      </c>
      <c r="AK66" s="167">
        <f>'[1]1-50'!AK66+'[1]51-100'!AK66+'[1]101-150'!AK66+'[1]151-200'!AK66+'[1]201-250'!AK66+'[1]251-300'!AK66</f>
        <v>0</v>
      </c>
      <c r="AL66" s="165">
        <f>IF(AK66=0,VLOOKUP($B66,[1]Paramètres!$C$7:$F$55,$C$6,FALSE),AM66/AK66)</f>
        <v>0</v>
      </c>
      <c r="AM66" s="166">
        <f>'[1]1-50'!AM66+'[1]51-100'!AM66+'[1]101-150'!AM66+'[1]151-200'!AM66+'[1]201-250'!AM66+'[1]251-300'!AM66</f>
        <v>0</v>
      </c>
      <c r="AN66" s="164">
        <f t="shared" si="4"/>
        <v>0</v>
      </c>
      <c r="AO66" s="165">
        <f>VLOOKUP($B66,[1]Paramètres!$C$7:$F$55,$C$6,FALSE)</f>
        <v>0</v>
      </c>
      <c r="AP66" s="170">
        <f t="shared" si="5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/>
      <c r="G67" s="47"/>
      <c r="H67" s="46"/>
      <c r="I67" s="97">
        <f>SUM(I44:I66)</f>
        <v>0</v>
      </c>
      <c r="J67" s="48"/>
      <c r="K67" s="46"/>
      <c r="L67" s="62">
        <f>SUM(L44:L66)</f>
        <v>0</v>
      </c>
      <c r="M67" s="47"/>
      <c r="N67" s="46"/>
      <c r="O67" s="97">
        <f>SUM(O44:O66)</f>
        <v>180</v>
      </c>
      <c r="P67" s="48"/>
      <c r="Q67" s="46"/>
      <c r="R67" s="62">
        <f>SUM(R44:R66)</f>
        <v>60</v>
      </c>
      <c r="S67" s="47"/>
      <c r="T67" s="46"/>
      <c r="U67" s="97">
        <f>SUM(U44:U66)</f>
        <v>60</v>
      </c>
      <c r="V67" s="48"/>
      <c r="W67" s="46"/>
      <c r="X67" s="62">
        <f>SUM(X44:X66)</f>
        <v>0</v>
      </c>
      <c r="Y67" s="47"/>
      <c r="Z67" s="46"/>
      <c r="AA67" s="97">
        <f>SUM(AA44:AA66)</f>
        <v>0</v>
      </c>
      <c r="AB67" s="48"/>
      <c r="AC67" s="46"/>
      <c r="AD67" s="62">
        <f>SUM(AD44:AD66)</f>
        <v>0</v>
      </c>
      <c r="AE67" s="47"/>
      <c r="AF67" s="46"/>
      <c r="AG67" s="97">
        <f>SUM(AG44:AG66)</f>
        <v>0</v>
      </c>
      <c r="AH67" s="48"/>
      <c r="AI67" s="46"/>
      <c r="AJ67" s="62">
        <f>SUM(AJ44:AJ66)</f>
        <v>0</v>
      </c>
      <c r="AK67" s="47"/>
      <c r="AL67" s="46"/>
      <c r="AM67" s="62">
        <f>SUM(AM44:AM66)</f>
        <v>0</v>
      </c>
      <c r="AN67" s="44"/>
      <c r="AO67" s="46"/>
      <c r="AP67" s="71">
        <f>SUM(AP44:AP66)</f>
        <v>300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72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/>
      <c r="G70" s="147"/>
      <c r="H70" s="51"/>
      <c r="I70" s="64">
        <f>I22+I43+I67</f>
        <v>0</v>
      </c>
      <c r="J70" s="147"/>
      <c r="K70" s="51"/>
      <c r="L70" s="64">
        <f>L22+L43+L67</f>
        <v>0</v>
      </c>
      <c r="M70" s="147"/>
      <c r="N70" s="51"/>
      <c r="O70" s="64">
        <f>O22+O43+O67</f>
        <v>180</v>
      </c>
      <c r="P70" s="147"/>
      <c r="Q70" s="51"/>
      <c r="R70" s="64">
        <f>R22+R43+R67</f>
        <v>60</v>
      </c>
      <c r="S70" s="147"/>
      <c r="T70" s="51"/>
      <c r="U70" s="64">
        <f>U22+U43+U67</f>
        <v>60</v>
      </c>
      <c r="V70" s="147"/>
      <c r="W70" s="51"/>
      <c r="X70" s="64">
        <f>X22+X43+X67</f>
        <v>0</v>
      </c>
      <c r="Y70" s="147"/>
      <c r="Z70" s="51"/>
      <c r="AA70" s="64">
        <f>AA22+AA43+AA67</f>
        <v>0</v>
      </c>
      <c r="AB70" s="147"/>
      <c r="AC70" s="51"/>
      <c r="AD70" s="64">
        <f>AD22+AD43+AD67</f>
        <v>0</v>
      </c>
      <c r="AE70" s="147"/>
      <c r="AF70" s="51"/>
      <c r="AG70" s="64">
        <f>AG22+AG43+AG67</f>
        <v>0</v>
      </c>
      <c r="AH70" s="147"/>
      <c r="AI70" s="51"/>
      <c r="AJ70" s="64">
        <f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300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173"/>
      <c r="G71" s="174"/>
      <c r="H71" s="175"/>
      <c r="I71" s="173">
        <f>'[1]1-50'!I71+'[1]51-100'!I71+'[1]101-150'!I71+'[1]151-200'!I71+'[1]201-250'!I71+'[1]251-300'!I71</f>
        <v>0</v>
      </c>
      <c r="J71" s="174"/>
      <c r="K71" s="175"/>
      <c r="L71" s="173">
        <f>'[1]1-50'!L71+'[1]51-100'!L71+'[1]101-150'!L71+'[1]151-200'!L71+'[1]201-250'!L71+'[1]251-300'!L71</f>
        <v>0</v>
      </c>
      <c r="M71" s="174"/>
      <c r="N71" s="175"/>
      <c r="O71" s="173">
        <f>'[1]1-50'!O71+'[1]51-100'!O71+'[1]101-150'!O71+'[1]151-200'!O71+'[1]201-250'!O71+'[1]251-300'!O71</f>
        <v>0</v>
      </c>
      <c r="P71" s="174"/>
      <c r="Q71" s="175"/>
      <c r="R71" s="173">
        <f>'[1]1-50'!R71+'[1]51-100'!R71+'[1]101-150'!R71+'[1]151-200'!R71+'[1]201-250'!R71+'[1]251-300'!R71</f>
        <v>0</v>
      </c>
      <c r="S71" s="174"/>
      <c r="T71" s="175"/>
      <c r="U71" s="173">
        <f>'[1]1-50'!U71+'[1]51-100'!U71+'[1]101-150'!U71+'[1]151-200'!U71+'[1]201-250'!U71+'[1]251-300'!U71</f>
        <v>0</v>
      </c>
      <c r="V71" s="174"/>
      <c r="W71" s="175"/>
      <c r="X71" s="173">
        <f>'[1]1-50'!X71+'[1]51-100'!X71+'[1]101-150'!X71+'[1]151-200'!X71+'[1]201-250'!X71+'[1]251-300'!X71</f>
        <v>0</v>
      </c>
      <c r="Y71" s="174"/>
      <c r="Z71" s="175"/>
      <c r="AA71" s="173">
        <f>'[1]1-50'!AA71+'[1]51-100'!AA71+'[1]101-150'!AA71+'[1]151-200'!AA71+'[1]201-250'!AA71+'[1]251-300'!AA71</f>
        <v>0</v>
      </c>
      <c r="AB71" s="174"/>
      <c r="AC71" s="175"/>
      <c r="AD71" s="173">
        <f>'[1]1-50'!AD71+'[1]51-100'!AD71+'[1]101-150'!AD71+'[1]151-200'!AD71+'[1]201-250'!AD71+'[1]251-300'!AD71</f>
        <v>0</v>
      </c>
      <c r="AE71" s="174"/>
      <c r="AF71" s="175"/>
      <c r="AG71" s="173">
        <f>'[1]1-50'!AG71+'[1]51-100'!AG71+'[1]101-150'!AG71+'[1]151-200'!AG71+'[1]201-250'!AG71+'[1]251-300'!AG71</f>
        <v>0</v>
      </c>
      <c r="AH71" s="174"/>
      <c r="AI71" s="175"/>
      <c r="AJ71" s="173">
        <f>'[1]1-50'!AJ71+'[1]51-100'!AJ71+'[1]101-150'!AJ71+'[1]151-200'!AJ71+'[1]201-250'!AJ71+'[1]251-300'!AJ71</f>
        <v>0</v>
      </c>
      <c r="AK71" s="174"/>
      <c r="AL71" s="175"/>
      <c r="AM71" s="233">
        <f>'[1]1-50'!AM71+'[1]51-100'!AM71+'[1]101-150'!AM71+'[1]151-200'!AM71+'[1]201-250'!AM71+'[1]251-300'!AM71</f>
        <v>0</v>
      </c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173"/>
      <c r="G72" s="174"/>
      <c r="H72" s="175"/>
      <c r="I72" s="173">
        <f>'[1]1-50'!I72+'[1]51-100'!I72+'[1]101-150'!I72+'[1]151-200'!I72+'[1]201-250'!I72+'[1]251-300'!I72</f>
        <v>0</v>
      </c>
      <c r="J72" s="174"/>
      <c r="K72" s="175"/>
      <c r="L72" s="173">
        <f>'[1]1-50'!L72+'[1]51-100'!L72+'[1]101-150'!L72+'[1]151-200'!L72+'[1]201-250'!L72+'[1]251-300'!L72</f>
        <v>0</v>
      </c>
      <c r="M72" s="174"/>
      <c r="N72" s="175"/>
      <c r="O72" s="173">
        <f>'[1]1-50'!O72+'[1]51-100'!O72+'[1]101-150'!O72+'[1]151-200'!O72+'[1]201-250'!O72+'[1]251-300'!O72</f>
        <v>0</v>
      </c>
      <c r="P72" s="174"/>
      <c r="Q72" s="175"/>
      <c r="R72" s="173">
        <f>'[1]1-50'!R72+'[1]51-100'!R72+'[1]101-150'!R72+'[1]151-200'!R72+'[1]201-250'!R72+'[1]251-300'!R72</f>
        <v>0</v>
      </c>
      <c r="S72" s="174"/>
      <c r="T72" s="175"/>
      <c r="U72" s="173">
        <f>'[1]1-50'!U72+'[1]51-100'!U72+'[1]101-150'!U72+'[1]151-200'!U72+'[1]201-250'!U72+'[1]251-300'!U72</f>
        <v>0</v>
      </c>
      <c r="V72" s="174"/>
      <c r="W72" s="175"/>
      <c r="X72" s="173">
        <f>'[1]1-50'!X72+'[1]51-100'!X72+'[1]101-150'!X72+'[1]151-200'!X72+'[1]201-250'!X72+'[1]251-300'!X72</f>
        <v>0</v>
      </c>
      <c r="Y72" s="174"/>
      <c r="Z72" s="175"/>
      <c r="AA72" s="173">
        <f>'[1]1-50'!AA72+'[1]51-100'!AA72+'[1]101-150'!AA72+'[1]151-200'!AA72+'[1]201-250'!AA72+'[1]251-300'!AA72</f>
        <v>0</v>
      </c>
      <c r="AB72" s="174"/>
      <c r="AC72" s="175"/>
      <c r="AD72" s="173">
        <f>'[1]1-50'!AD72+'[1]51-100'!AD72+'[1]101-150'!AD72+'[1]151-200'!AD72+'[1]201-250'!AD72+'[1]251-300'!AD72</f>
        <v>0</v>
      </c>
      <c r="AE72" s="174"/>
      <c r="AF72" s="175"/>
      <c r="AG72" s="173">
        <f>'[1]1-50'!AG72+'[1]51-100'!AG72+'[1]101-150'!AG72+'[1]151-200'!AG72+'[1]201-250'!AG72+'[1]251-300'!AG72</f>
        <v>0</v>
      </c>
      <c r="AH72" s="174"/>
      <c r="AI72" s="175"/>
      <c r="AJ72" s="173">
        <f>'[1]1-50'!AJ72+'[1]51-100'!AJ72+'[1]101-150'!AJ72+'[1]151-200'!AJ72+'[1]201-250'!AJ72+'[1]251-300'!AJ72</f>
        <v>0</v>
      </c>
      <c r="AK72" s="174"/>
      <c r="AL72" s="175"/>
      <c r="AM72" s="233">
        <f>'[1]1-50'!AM72+'[1]51-100'!AM72+'[1]101-150'!AM72+'[1]151-200'!AM72+'[1]201-250'!AM72+'[1]251-300'!AM72</f>
        <v>0</v>
      </c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/>
      <c r="G73" s="149"/>
      <c r="H73" s="81"/>
      <c r="I73" s="82">
        <f>I69+I70-I71-I72</f>
        <v>0</v>
      </c>
      <c r="J73" s="149"/>
      <c r="K73" s="81"/>
      <c r="L73" s="82">
        <f>L69+L70-L71-L72</f>
        <v>0</v>
      </c>
      <c r="M73" s="149"/>
      <c r="N73" s="81"/>
      <c r="O73" s="82">
        <f>O69+O70-O71-O72</f>
        <v>180</v>
      </c>
      <c r="P73" s="149"/>
      <c r="Q73" s="81"/>
      <c r="R73" s="82">
        <f>R69+R70-R71-R72</f>
        <v>60</v>
      </c>
      <c r="S73" s="149"/>
      <c r="T73" s="81"/>
      <c r="U73" s="82">
        <f>U69+U70-U71-U72</f>
        <v>60</v>
      </c>
      <c r="V73" s="149"/>
      <c r="W73" s="81"/>
      <c r="X73" s="82">
        <f>X69+X70-X71-X72</f>
        <v>0</v>
      </c>
      <c r="Y73" s="149"/>
      <c r="Z73" s="81"/>
      <c r="AA73" s="82">
        <f>AA69+AA70-AA71-AA72</f>
        <v>0</v>
      </c>
      <c r="AB73" s="149"/>
      <c r="AC73" s="81"/>
      <c r="AD73" s="82">
        <f>AD69+AD70-AD71-AD72</f>
        <v>0</v>
      </c>
      <c r="AE73" s="149"/>
      <c r="AF73" s="81"/>
      <c r="AG73" s="82">
        <f>AG69+AG70-AG71-AG72</f>
        <v>0</v>
      </c>
      <c r="AH73" s="149"/>
      <c r="AI73" s="81"/>
      <c r="AJ73" s="82">
        <f>AJ69+AJ70-AJ71-AJ72</f>
        <v>0</v>
      </c>
      <c r="AK73" s="149"/>
      <c r="AL73" s="81"/>
      <c r="AM73" s="84">
        <f>AM69+AM70-AM71-AM72</f>
        <v>0</v>
      </c>
      <c r="AN73" s="83"/>
      <c r="AO73" s="81"/>
      <c r="AP73" s="84">
        <f>SUM(F73,I73,L73,O73,R73,U73,X73,AA73,AD73,AG73,AJ73,AM73)</f>
        <v>300</v>
      </c>
    </row>
    <row r="74" spans="2:42" ht="15.75" thickTop="1" x14ac:dyDescent="0.25"/>
    <row r="80" spans="2:42" x14ac:dyDescent="0.25">
      <c r="P80" s="53"/>
    </row>
  </sheetData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verticalDpi="0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'G:\Users\fabien.delpouve.EXCOFSO\Desktop\[Tableau de suivi social 2018 ST ESTEVE ARGELES (d''après liste du 05-01-18).xlsx]Paramètres'!#REF!</xm:f>
          </x14:formula1>
          <xm:sqref>D5</xm:sqref>
        </x14:dataValidation>
        <x14:dataValidation type="list" allowBlank="1" showInputMessage="1" showErrorMessage="1">
          <x14:formula1>
            <xm:f>'G:\Users\fabien.delpouve.EXCOFSO\Desktop\[Tableau de suivi social 2018 ST ESTEVE ARGELES (d''après liste du 05-01-18).xlsx]Paramètres'!#REF!</xm:f>
          </x14:formula1>
          <xm:sqref>D4:F4</xm:sqref>
        </x14:dataValidation>
        <x14:dataValidation type="list" allowBlank="1" showInputMessage="1" showErrorMessage="1">
          <x14:formula1>
            <xm:f>'G:\Users\fabien.delpouve.EXCOFSO\Desktop\[Tableau de suivi social 2018 ST ESTEVE ARGELES (d''après liste du 05-01-18).xlsx]Paramètres'!#REF!</xm:f>
          </x14:formula1>
          <xm:sqref>D6:F6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Matrice</v>
      </c>
      <c r="E2" s="219"/>
      <c r="F2" s="220"/>
    </row>
    <row r="3" spans="2:43" x14ac:dyDescent="0.25">
      <c r="B3" s="109" t="s">
        <v>77</v>
      </c>
      <c r="C3" s="112"/>
      <c r="D3" s="230" t="s">
        <v>90</v>
      </c>
      <c r="E3" s="231"/>
      <c r="F3" s="232"/>
    </row>
    <row r="4" spans="2:43" x14ac:dyDescent="0.25">
      <c r="B4" s="109" t="s">
        <v>75</v>
      </c>
      <c r="C4" s="112"/>
      <c r="D4" s="224" t="s">
        <v>82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24" t="s">
        <v>13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87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ref="I18" si="11">G18*H18</f>
        <v>0</v>
      </c>
      <c r="J18" s="88"/>
      <c r="K18" s="16">
        <f>VLOOKUP($B18,Paramètres!$C$7:$F$55,$C$6,FALSE)</f>
        <v>10.75</v>
      </c>
      <c r="L18" s="57">
        <f t="shared" ref="L18" si="12">J18*K18</f>
        <v>0</v>
      </c>
      <c r="M18" s="89"/>
      <c r="N18" s="16">
        <f>VLOOKUP($B18,Paramètres!$C$7:$F$55,$C$6,FALSE)</f>
        <v>10.75</v>
      </c>
      <c r="O18" s="90">
        <f t="shared" ref="O18" si="13">M18*N18</f>
        <v>0</v>
      </c>
      <c r="P18" s="88"/>
      <c r="Q18" s="16">
        <f>VLOOKUP($B18,Paramètres!$C$7:$F$55,$C$6,FALSE)</f>
        <v>10.75</v>
      </c>
      <c r="R18" s="57">
        <f t="shared" ref="R18" si="14">P18*Q18</f>
        <v>0</v>
      </c>
      <c r="S18" s="89"/>
      <c r="T18" s="16">
        <f>VLOOKUP($B18,Paramètres!$C$7:$F$55,$C$6,FALSE)</f>
        <v>10.75</v>
      </c>
      <c r="U18" s="90">
        <f t="shared" ref="U18" si="15">S18*T18</f>
        <v>0</v>
      </c>
      <c r="V18" s="88"/>
      <c r="W18" s="16">
        <f>VLOOKUP($B18,Paramètres!$C$7:$F$55,$C$6,FALSE)</f>
        <v>10.75</v>
      </c>
      <c r="X18" s="57">
        <f t="shared" ref="X18" si="16">V18*W18</f>
        <v>0</v>
      </c>
      <c r="Y18" s="89"/>
      <c r="Z18" s="16">
        <f>VLOOKUP($B18,Paramètres!$C$7:$F$55,$C$6,FALSE)</f>
        <v>10.75</v>
      </c>
      <c r="AA18" s="90">
        <f t="shared" ref="AA18" si="17">Y18*Z18</f>
        <v>0</v>
      </c>
      <c r="AB18" s="88"/>
      <c r="AC18" s="16">
        <f>VLOOKUP($B18,Paramètres!$C$7:$F$55,$C$6,FALSE)</f>
        <v>10.75</v>
      </c>
      <c r="AD18" s="57">
        <f t="shared" ref="AD18" si="18">AB18*AC18</f>
        <v>0</v>
      </c>
      <c r="AE18" s="89"/>
      <c r="AF18" s="16">
        <f>VLOOKUP($B18,Paramètres!$C$7:$F$55,$C$6,FALSE)</f>
        <v>10.75</v>
      </c>
      <c r="AG18" s="90">
        <f t="shared" ref="AG18" si="19">AE18*AF18</f>
        <v>0</v>
      </c>
      <c r="AH18" s="88"/>
      <c r="AI18" s="16">
        <f>VLOOKUP($B18,Paramètres!$C$7:$F$55,$C$6,FALSE)</f>
        <v>10.75</v>
      </c>
      <c r="AJ18" s="57">
        <f t="shared" ref="AJ18" si="20">AH18*AI18</f>
        <v>0</v>
      </c>
      <c r="AK18" s="89"/>
      <c r="AL18" s="16">
        <f>VLOOKUP($B18,Paramètres!$C$7:$F$55,$C$6,FALSE)</f>
        <v>10.75</v>
      </c>
      <c r="AM18" s="57">
        <f t="shared" ref="AM18" si="21">AK18*AL18</f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22">IF(AP19&gt;0,"X","")</f>
        <v/>
      </c>
      <c r="D19" s="54"/>
      <c r="E19" s="16">
        <f>VLOOKUP($B19,Paramètres!$C$7:$F$55,$C$6,FALSE)</f>
        <v>80</v>
      </c>
      <c r="F19" s="57">
        <f t="shared" ref="F19:F21" si="23">IF(ISNUMBER(E19),D19*E19,0)</f>
        <v>0</v>
      </c>
      <c r="G19" s="89"/>
      <c r="H19" s="16">
        <f>VLOOKUP($B19,Paramètres!$C$7:$F$55,$C$6,FALSE)</f>
        <v>80</v>
      </c>
      <c r="I19" s="90">
        <f t="shared" ref="I19:I21" si="24">G19*H19</f>
        <v>0</v>
      </c>
      <c r="J19" s="88"/>
      <c r="K19" s="16">
        <f>VLOOKUP($B19,Paramètres!$C$7:$F$55,$C$6,FALSE)</f>
        <v>80</v>
      </c>
      <c r="L19" s="57">
        <f t="shared" ref="L19:L21" si="25">J19*K19</f>
        <v>0</v>
      </c>
      <c r="M19" s="89"/>
      <c r="N19" s="16">
        <f>VLOOKUP($B19,Paramètres!$C$7:$F$55,$C$6,FALSE)</f>
        <v>80</v>
      </c>
      <c r="O19" s="90">
        <f t="shared" ref="O19:O21" si="26">M19*N19</f>
        <v>0</v>
      </c>
      <c r="P19" s="88"/>
      <c r="Q19" s="16">
        <f>VLOOKUP($B19,Paramètres!$C$7:$F$55,$C$6,FALSE)</f>
        <v>80</v>
      </c>
      <c r="R19" s="57">
        <f t="shared" ref="R19:R21" si="27">P19*Q19</f>
        <v>0</v>
      </c>
      <c r="S19" s="89"/>
      <c r="T19" s="16">
        <f>VLOOKUP($B19,Paramètres!$C$7:$F$55,$C$6,FALSE)</f>
        <v>80</v>
      </c>
      <c r="U19" s="90">
        <f t="shared" ref="U19:U21" si="28">S19*T19</f>
        <v>0</v>
      </c>
      <c r="V19" s="88"/>
      <c r="W19" s="16">
        <f>VLOOKUP($B19,Paramètres!$C$7:$F$55,$C$6,FALSE)</f>
        <v>80</v>
      </c>
      <c r="X19" s="57">
        <f t="shared" ref="X19:X21" si="29">V19*W19</f>
        <v>0</v>
      </c>
      <c r="Y19" s="89"/>
      <c r="Z19" s="16">
        <f>VLOOKUP($B19,Paramètres!$C$7:$F$55,$C$6,FALSE)</f>
        <v>80</v>
      </c>
      <c r="AA19" s="90">
        <f t="shared" ref="AA19:AA21" si="30">Y19*Z19</f>
        <v>0</v>
      </c>
      <c r="AB19" s="88"/>
      <c r="AC19" s="16">
        <f>VLOOKUP($B19,Paramètres!$C$7:$F$55,$C$6,FALSE)</f>
        <v>80</v>
      </c>
      <c r="AD19" s="57">
        <f t="shared" ref="AD19:AD21" si="31">AB19*AC19</f>
        <v>0</v>
      </c>
      <c r="AE19" s="89"/>
      <c r="AF19" s="16">
        <f>VLOOKUP($B19,Paramètres!$C$7:$F$55,$C$6,FALSE)</f>
        <v>80</v>
      </c>
      <c r="AG19" s="90">
        <f t="shared" ref="AG19:AG21" si="32">AE19*AF19</f>
        <v>0</v>
      </c>
      <c r="AH19" s="88"/>
      <c r="AI19" s="16">
        <f>VLOOKUP($B19,Paramètres!$C$7:$F$55,$C$6,FALSE)</f>
        <v>80</v>
      </c>
      <c r="AJ19" s="57">
        <f t="shared" ref="AJ19:AJ21" si="33">AH19*AI19</f>
        <v>0</v>
      </c>
      <c r="AK19" s="89"/>
      <c r="AL19" s="16">
        <f>VLOOKUP($B19,Paramètres!$C$7:$F$55,$C$6,FALSE)</f>
        <v>80</v>
      </c>
      <c r="AM19" s="57">
        <f t="shared" ref="AM19:AM21" si="34">AK19*AL19</f>
        <v>0</v>
      </c>
      <c r="AN19" s="20">
        <f t="shared" ref="AN19:AN21" si="35">SUM(D19,G19,J19,M19,P19,S19,V19,Y19,AB19,AE19,AH19,AK19)</f>
        <v>0</v>
      </c>
      <c r="AO19" s="16">
        <f>VLOOKUP($B19,Paramètres!$C$7:$F$55,$C$6,FALSE)</f>
        <v>80</v>
      </c>
      <c r="AP19" s="66">
        <f t="shared" ref="AP19:AP21" si="36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22"/>
        <v/>
      </c>
      <c r="D20" s="54"/>
      <c r="E20" s="16">
        <f>VLOOKUP($B20,Paramètres!$C$7:$F$55,$C$6,FALSE)</f>
        <v>90</v>
      </c>
      <c r="F20" s="57">
        <f t="shared" si="23"/>
        <v>0</v>
      </c>
      <c r="G20" s="89"/>
      <c r="H20" s="16">
        <f>VLOOKUP($B20,Paramètres!$C$7:$F$55,$C$6,FALSE)</f>
        <v>90</v>
      </c>
      <c r="I20" s="90">
        <f t="shared" si="24"/>
        <v>0</v>
      </c>
      <c r="J20" s="88"/>
      <c r="K20" s="16">
        <f>VLOOKUP($B20,Paramètres!$C$7:$F$55,$C$6,FALSE)</f>
        <v>90</v>
      </c>
      <c r="L20" s="57">
        <f t="shared" si="25"/>
        <v>0</v>
      </c>
      <c r="M20" s="89"/>
      <c r="N20" s="16">
        <f>VLOOKUP($B20,Paramètres!$C$7:$F$55,$C$6,FALSE)</f>
        <v>90</v>
      </c>
      <c r="O20" s="90">
        <f t="shared" si="26"/>
        <v>0</v>
      </c>
      <c r="P20" s="88"/>
      <c r="Q20" s="16">
        <f>VLOOKUP($B20,Paramètres!$C$7:$F$55,$C$6,FALSE)</f>
        <v>90</v>
      </c>
      <c r="R20" s="57">
        <f t="shared" si="27"/>
        <v>0</v>
      </c>
      <c r="S20" s="89"/>
      <c r="T20" s="16">
        <f>VLOOKUP($B20,Paramètres!$C$7:$F$55,$C$6,FALSE)</f>
        <v>90</v>
      </c>
      <c r="U20" s="90">
        <f t="shared" si="28"/>
        <v>0</v>
      </c>
      <c r="V20" s="88"/>
      <c r="W20" s="16">
        <f>VLOOKUP($B20,Paramètres!$C$7:$F$55,$C$6,FALSE)</f>
        <v>90</v>
      </c>
      <c r="X20" s="57">
        <f t="shared" si="29"/>
        <v>0</v>
      </c>
      <c r="Y20" s="89"/>
      <c r="Z20" s="16">
        <f>VLOOKUP($B20,Paramètres!$C$7:$F$55,$C$6,FALSE)</f>
        <v>90</v>
      </c>
      <c r="AA20" s="90">
        <f t="shared" si="30"/>
        <v>0</v>
      </c>
      <c r="AB20" s="88"/>
      <c r="AC20" s="16">
        <f>VLOOKUP($B20,Paramètres!$C$7:$F$55,$C$6,FALSE)</f>
        <v>90</v>
      </c>
      <c r="AD20" s="57">
        <f t="shared" si="31"/>
        <v>0</v>
      </c>
      <c r="AE20" s="89"/>
      <c r="AF20" s="16">
        <f>VLOOKUP($B20,Paramètres!$C$7:$F$55,$C$6,FALSE)</f>
        <v>90</v>
      </c>
      <c r="AG20" s="90">
        <f t="shared" si="32"/>
        <v>0</v>
      </c>
      <c r="AH20" s="88"/>
      <c r="AI20" s="16">
        <f>VLOOKUP($B20,Paramètres!$C$7:$F$55,$C$6,FALSE)</f>
        <v>90</v>
      </c>
      <c r="AJ20" s="57">
        <f t="shared" si="33"/>
        <v>0</v>
      </c>
      <c r="AK20" s="89"/>
      <c r="AL20" s="16">
        <f>VLOOKUP($B20,Paramètres!$C$7:$F$55,$C$6,FALSE)</f>
        <v>90</v>
      </c>
      <c r="AM20" s="57">
        <f t="shared" si="34"/>
        <v>0</v>
      </c>
      <c r="AN20" s="20">
        <f t="shared" si="35"/>
        <v>0</v>
      </c>
      <c r="AO20" s="16">
        <f>VLOOKUP($B20,Paramètres!$C$7:$F$55,$C$6,FALSE)</f>
        <v>90</v>
      </c>
      <c r="AP20" s="66">
        <f t="shared" si="36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22"/>
        <v/>
      </c>
      <c r="D21" s="54"/>
      <c r="E21" s="16">
        <f>VLOOKUP($B21,Paramètres!$C$7:$F$55,$C$6,FALSE)</f>
        <v>130</v>
      </c>
      <c r="F21" s="57">
        <f t="shared" si="23"/>
        <v>0</v>
      </c>
      <c r="G21" s="89"/>
      <c r="H21" s="16">
        <f>VLOOKUP($B21,Paramètres!$C$7:$F$55,$C$6,FALSE)</f>
        <v>130</v>
      </c>
      <c r="I21" s="90">
        <f t="shared" si="24"/>
        <v>0</v>
      </c>
      <c r="J21" s="88"/>
      <c r="K21" s="16">
        <f>VLOOKUP($B21,Paramètres!$C$7:$F$55,$C$6,FALSE)</f>
        <v>130</v>
      </c>
      <c r="L21" s="57">
        <f t="shared" si="25"/>
        <v>0</v>
      </c>
      <c r="M21" s="89"/>
      <c r="N21" s="16">
        <f>VLOOKUP($B21,Paramètres!$C$7:$F$55,$C$6,FALSE)</f>
        <v>130</v>
      </c>
      <c r="O21" s="90">
        <f t="shared" si="26"/>
        <v>0</v>
      </c>
      <c r="P21" s="88"/>
      <c r="Q21" s="16">
        <f>VLOOKUP($B21,Paramètres!$C$7:$F$55,$C$6,FALSE)</f>
        <v>130</v>
      </c>
      <c r="R21" s="57">
        <f t="shared" si="27"/>
        <v>0</v>
      </c>
      <c r="S21" s="89"/>
      <c r="T21" s="16">
        <f>VLOOKUP($B21,Paramètres!$C$7:$F$55,$C$6,FALSE)</f>
        <v>130</v>
      </c>
      <c r="U21" s="90">
        <f t="shared" si="28"/>
        <v>0</v>
      </c>
      <c r="V21" s="88"/>
      <c r="W21" s="16">
        <f>VLOOKUP($B21,Paramètres!$C$7:$F$55,$C$6,FALSE)</f>
        <v>130</v>
      </c>
      <c r="X21" s="57">
        <f t="shared" si="29"/>
        <v>0</v>
      </c>
      <c r="Y21" s="89"/>
      <c r="Z21" s="16">
        <f>VLOOKUP($B21,Paramètres!$C$7:$F$55,$C$6,FALSE)</f>
        <v>130</v>
      </c>
      <c r="AA21" s="90">
        <f t="shared" si="30"/>
        <v>0</v>
      </c>
      <c r="AB21" s="88"/>
      <c r="AC21" s="16">
        <f>VLOOKUP($B21,Paramètres!$C$7:$F$55,$C$6,FALSE)</f>
        <v>130</v>
      </c>
      <c r="AD21" s="57">
        <f t="shared" si="31"/>
        <v>0</v>
      </c>
      <c r="AE21" s="89"/>
      <c r="AF21" s="16">
        <f>VLOOKUP($B21,Paramètres!$C$7:$F$55,$C$6,FALSE)</f>
        <v>130</v>
      </c>
      <c r="AG21" s="90">
        <f t="shared" si="32"/>
        <v>0</v>
      </c>
      <c r="AH21" s="88"/>
      <c r="AI21" s="16">
        <f>VLOOKUP($B21,Paramètres!$C$7:$F$55,$C$6,FALSE)</f>
        <v>130</v>
      </c>
      <c r="AJ21" s="57">
        <f t="shared" si="33"/>
        <v>0</v>
      </c>
      <c r="AK21" s="89"/>
      <c r="AL21" s="16">
        <f>VLOOKUP($B21,Paramètres!$C$7:$F$55,$C$6,FALSE)</f>
        <v>130</v>
      </c>
      <c r="AM21" s="57">
        <f t="shared" si="34"/>
        <v>0</v>
      </c>
      <c r="AN21" s="20">
        <f t="shared" si="35"/>
        <v>0</v>
      </c>
      <c r="AO21" s="16">
        <f>VLOOKUP($B21,Paramètres!$C$7:$F$55,$C$6,FALSE)</f>
        <v>130</v>
      </c>
      <c r="AP21" s="67">
        <f t="shared" si="36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37">SUM(I17:I21)</f>
        <v>0</v>
      </c>
      <c r="J22" s="38"/>
      <c r="K22" s="36"/>
      <c r="L22" s="60">
        <f t="shared" ref="L22" si="38">SUM(L17:L21)</f>
        <v>0</v>
      </c>
      <c r="M22" s="37"/>
      <c r="N22" s="36"/>
      <c r="O22" s="93">
        <f t="shared" ref="O22" si="39">SUM(O17:O21)</f>
        <v>0</v>
      </c>
      <c r="P22" s="38"/>
      <c r="Q22" s="36"/>
      <c r="R22" s="60">
        <f t="shared" ref="R22" si="40">SUM(R17:R21)</f>
        <v>0</v>
      </c>
      <c r="S22" s="37"/>
      <c r="T22" s="36"/>
      <c r="U22" s="93">
        <f t="shared" ref="U22" si="41">SUM(U17:U21)</f>
        <v>0</v>
      </c>
      <c r="V22" s="38"/>
      <c r="W22" s="36"/>
      <c r="X22" s="60">
        <f t="shared" ref="X22" si="42">SUM(X17:X21)</f>
        <v>0</v>
      </c>
      <c r="Y22" s="37"/>
      <c r="Z22" s="36"/>
      <c r="AA22" s="93">
        <f t="shared" ref="AA22" si="43">SUM(AA17:AA21)</f>
        <v>0</v>
      </c>
      <c r="AB22" s="38"/>
      <c r="AC22" s="36"/>
      <c r="AD22" s="60">
        <f t="shared" ref="AD22" si="44">SUM(AD17:AD21)</f>
        <v>0</v>
      </c>
      <c r="AE22" s="37"/>
      <c r="AF22" s="36"/>
      <c r="AG22" s="93">
        <f t="shared" ref="AG22" si="45">SUM(AG17:AG21)</f>
        <v>0</v>
      </c>
      <c r="AH22" s="38"/>
      <c r="AI22" s="36"/>
      <c r="AJ22" s="60">
        <f t="shared" ref="AJ22" si="46">SUM(AJ17:AJ21)</f>
        <v>0</v>
      </c>
      <c r="AK22" s="37"/>
      <c r="AL22" s="36"/>
      <c r="AM22" s="60">
        <f t="shared" ref="AM22" si="47">SUM(AM17:AM21)</f>
        <v>0</v>
      </c>
      <c r="AN22" s="34"/>
      <c r="AO22" s="36"/>
      <c r="AP22" s="68">
        <f t="shared" ref="AP22" si="48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49">IF(AP23&gt;0,"X","")</f>
        <v/>
      </c>
      <c r="D23" s="75"/>
      <c r="E23" s="77">
        <f>VLOOKUP($B23,Paramètres!$C$7:$F$55,$C$6,FALSE)</f>
        <v>0</v>
      </c>
      <c r="F23" s="58">
        <f t="shared" ref="F23" si="50">D23*E23</f>
        <v>0</v>
      </c>
      <c r="G23" s="94"/>
      <c r="H23" s="77">
        <f>VLOOKUP($B23,Paramètres!$C$7:$F$55,$C$6,FALSE)</f>
        <v>0</v>
      </c>
      <c r="I23" s="91">
        <f t="shared" ref="I23" si="51">G23*H23</f>
        <v>0</v>
      </c>
      <c r="J23" s="55"/>
      <c r="K23" s="77">
        <f>VLOOKUP($B23,Paramètres!$C$7:$F$55,$C$6,FALSE)</f>
        <v>0</v>
      </c>
      <c r="L23" s="58">
        <f t="shared" ref="L23" si="52">J23*K23</f>
        <v>0</v>
      </c>
      <c r="M23" s="94"/>
      <c r="N23" s="77">
        <f>VLOOKUP($B23,Paramètres!$C$7:$F$55,$C$6,FALSE)</f>
        <v>0</v>
      </c>
      <c r="O23" s="91">
        <f t="shared" ref="O23" si="53">M23*N23</f>
        <v>0</v>
      </c>
      <c r="P23" s="55"/>
      <c r="Q23" s="77">
        <f>VLOOKUP($B23,Paramètres!$C$7:$F$55,$C$6,FALSE)</f>
        <v>0</v>
      </c>
      <c r="R23" s="58">
        <f t="shared" ref="R23" si="54">P23*Q23</f>
        <v>0</v>
      </c>
      <c r="S23" s="94"/>
      <c r="T23" s="77">
        <f>VLOOKUP($B23,Paramètres!$C$7:$F$55,$C$6,FALSE)</f>
        <v>0</v>
      </c>
      <c r="U23" s="91">
        <f t="shared" ref="U23" si="55">S23*T23</f>
        <v>0</v>
      </c>
      <c r="V23" s="55"/>
      <c r="W23" s="77">
        <f>VLOOKUP($B23,Paramètres!$C$7:$F$55,$C$6,FALSE)</f>
        <v>0</v>
      </c>
      <c r="X23" s="58">
        <f t="shared" ref="X23" si="56">V23*W23</f>
        <v>0</v>
      </c>
      <c r="Y23" s="94"/>
      <c r="Z23" s="77">
        <f>VLOOKUP($B23,Paramètres!$C$7:$F$55,$C$6,FALSE)</f>
        <v>0</v>
      </c>
      <c r="AA23" s="91">
        <f t="shared" ref="AA23" si="57">Y23*Z23</f>
        <v>0</v>
      </c>
      <c r="AB23" s="55"/>
      <c r="AC23" s="77">
        <f>VLOOKUP($B23,Paramètres!$C$7:$F$55,$C$6,FALSE)</f>
        <v>0</v>
      </c>
      <c r="AD23" s="58">
        <f t="shared" ref="AD23" si="58">AB23*AC23</f>
        <v>0</v>
      </c>
      <c r="AE23" s="94"/>
      <c r="AF23" s="77">
        <f>VLOOKUP($B23,Paramètres!$C$7:$F$55,$C$6,FALSE)</f>
        <v>0</v>
      </c>
      <c r="AG23" s="91">
        <f t="shared" ref="AG23" si="59">AE23*AF23</f>
        <v>0</v>
      </c>
      <c r="AH23" s="55"/>
      <c r="AI23" s="77">
        <f>VLOOKUP($B23,Paramètres!$C$7:$F$55,$C$6,FALSE)</f>
        <v>0</v>
      </c>
      <c r="AJ23" s="58">
        <f t="shared" ref="AJ23" si="60">AH23*AI23</f>
        <v>0</v>
      </c>
      <c r="AK23" s="94"/>
      <c r="AL23" s="77">
        <f>VLOOKUP($B23,Paramètres!$C$7:$F$55,$C$6,FALSE)</f>
        <v>0</v>
      </c>
      <c r="AM23" s="58">
        <f t="shared" ref="AM23" si="61">AK23*AL23</f>
        <v>0</v>
      </c>
      <c r="AN23" s="19">
        <f t="shared" ref="AN23" si="62">SUM(D23,G23,J23,M23,P23,S23,V23,Y23,AB23,AE23,AH23,AK23)</f>
        <v>0</v>
      </c>
      <c r="AO23" s="17">
        <f>VLOOKUP($B23,Paramètres!$C$7:$F$55,$C$6,FALSE)</f>
        <v>0</v>
      </c>
      <c r="AP23" s="66">
        <f t="shared" ref="AP23" si="63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64">IF(AP24&gt;0,"X","")</f>
        <v/>
      </c>
      <c r="D24" s="54"/>
      <c r="E24" s="16">
        <f>VLOOKUP($B24,Paramètres!$C$7:$F$55,$C$6,FALSE)</f>
        <v>20</v>
      </c>
      <c r="F24" s="57">
        <f t="shared" ref="F24" si="65">D24*E24</f>
        <v>0</v>
      </c>
      <c r="G24" s="89"/>
      <c r="H24" s="16">
        <f>VLOOKUP($B24,Paramètres!$C$7:$F$55,$C$6,FALSE)</f>
        <v>20</v>
      </c>
      <c r="I24" s="90">
        <f t="shared" ref="I24" si="66">G24*H24</f>
        <v>0</v>
      </c>
      <c r="J24" s="88"/>
      <c r="K24" s="16">
        <f>VLOOKUP($B24,Paramètres!$C$7:$F$55,$C$6,FALSE)</f>
        <v>20</v>
      </c>
      <c r="L24" s="57">
        <f t="shared" ref="L24" si="67">J24*K24</f>
        <v>0</v>
      </c>
      <c r="M24" s="89"/>
      <c r="N24" s="16">
        <f>VLOOKUP($B24,Paramètres!$C$7:$F$55,$C$6,FALSE)</f>
        <v>20</v>
      </c>
      <c r="O24" s="90">
        <f t="shared" ref="O24" si="68">M24*N24</f>
        <v>0</v>
      </c>
      <c r="P24" s="88"/>
      <c r="Q24" s="16">
        <f>VLOOKUP($B24,Paramètres!$C$7:$F$55,$C$6,FALSE)</f>
        <v>20</v>
      </c>
      <c r="R24" s="57">
        <f t="shared" ref="R24" si="69">P24*Q24</f>
        <v>0</v>
      </c>
      <c r="S24" s="89"/>
      <c r="T24" s="16">
        <f>VLOOKUP($B24,Paramètres!$C$7:$F$55,$C$6,FALSE)</f>
        <v>20</v>
      </c>
      <c r="U24" s="90">
        <f t="shared" ref="U24" si="70">S24*T24</f>
        <v>0</v>
      </c>
      <c r="V24" s="88"/>
      <c r="W24" s="16">
        <f>VLOOKUP($B24,Paramètres!$C$7:$F$55,$C$6,FALSE)</f>
        <v>20</v>
      </c>
      <c r="X24" s="57">
        <f t="shared" ref="X24" si="71">V24*W24</f>
        <v>0</v>
      </c>
      <c r="Y24" s="89"/>
      <c r="Z24" s="16">
        <f>VLOOKUP($B24,Paramètres!$C$7:$F$55,$C$6,FALSE)</f>
        <v>20</v>
      </c>
      <c r="AA24" s="90">
        <f t="shared" ref="AA24" si="72">Y24*Z24</f>
        <v>0</v>
      </c>
      <c r="AB24" s="88"/>
      <c r="AC24" s="16">
        <f>VLOOKUP($B24,Paramètres!$C$7:$F$55,$C$6,FALSE)</f>
        <v>20</v>
      </c>
      <c r="AD24" s="57">
        <f t="shared" ref="AD24" si="73">AB24*AC24</f>
        <v>0</v>
      </c>
      <c r="AE24" s="89"/>
      <c r="AF24" s="16">
        <f>VLOOKUP($B24,Paramètres!$C$7:$F$55,$C$6,FALSE)</f>
        <v>20</v>
      </c>
      <c r="AG24" s="90">
        <f t="shared" ref="AG24" si="74">AE24*AF24</f>
        <v>0</v>
      </c>
      <c r="AH24" s="88"/>
      <c r="AI24" s="16">
        <f>VLOOKUP($B24,Paramètres!$C$7:$F$55,$C$6,FALSE)</f>
        <v>20</v>
      </c>
      <c r="AJ24" s="57">
        <f t="shared" ref="AJ24" si="75">AH24*AI24</f>
        <v>0</v>
      </c>
      <c r="AK24" s="89"/>
      <c r="AL24" s="16">
        <f>VLOOKUP($B24,Paramètres!$C$7:$F$55,$C$6,FALSE)</f>
        <v>20</v>
      </c>
      <c r="AM24" s="57">
        <f t="shared" ref="AM24" si="76">AK24*AL24</f>
        <v>0</v>
      </c>
      <c r="AN24" s="20">
        <f t="shared" ref="AN24" si="77">SUM(D24,G24,J24,M24,P24,S24,V24,Y24,AB24,AE24,AH24,AK24)</f>
        <v>0</v>
      </c>
      <c r="AO24" s="16">
        <f>VLOOKUP($B24,Paramètres!$C$7:$F$55,$C$6,FALSE)</f>
        <v>20</v>
      </c>
      <c r="AP24" s="69">
        <f t="shared" ref="AP24" si="78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22"/>
        <v/>
      </c>
      <c r="D25" s="75"/>
      <c r="E25" s="17">
        <f>VLOOKUP($B25,Paramètres!$C$7:$F$55,$C$6,FALSE)</f>
        <v>10</v>
      </c>
      <c r="F25" s="58">
        <f t="shared" ref="F25:F66" si="79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80">SUM(D25,G25,J25,M25,P25,S25,V25,Y25,AB25,AE25,AH25,AK25)</f>
        <v>0</v>
      </c>
      <c r="AO25" s="17">
        <f>VLOOKUP($B25,Paramètres!$C$7:$F$55,$C$6,FALSE)</f>
        <v>10</v>
      </c>
      <c r="AP25" s="66">
        <f t="shared" ref="AP25:AP66" si="81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22"/>
        <v/>
      </c>
      <c r="D26" s="75"/>
      <c r="E26" s="17">
        <f>VLOOKUP($B26,Paramètres!$C$7:$F$55,$C$6,FALSE)</f>
        <v>45</v>
      </c>
      <c r="F26" s="58">
        <f t="shared" si="79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80"/>
        <v>0</v>
      </c>
      <c r="AO26" s="17">
        <f>VLOOKUP($B26,Paramètres!$C$7:$F$55,$C$6,FALSE)</f>
        <v>45</v>
      </c>
      <c r="AP26" s="66">
        <f t="shared" si="8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22"/>
        <v/>
      </c>
      <c r="D27" s="75"/>
      <c r="E27" s="17">
        <f>VLOOKUP($B27,Paramètres!$C$7:$F$55,$C$6,FALSE)</f>
        <v>90</v>
      </c>
      <c r="F27" s="58">
        <f t="shared" si="79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80"/>
        <v>0</v>
      </c>
      <c r="AO27" s="17">
        <f>VLOOKUP($B27,Paramètres!$C$7:$F$55,$C$6,FALSE)</f>
        <v>90</v>
      </c>
      <c r="AP27" s="66">
        <f t="shared" si="8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22"/>
        <v/>
      </c>
      <c r="D28" s="75"/>
      <c r="E28" s="17">
        <f>VLOOKUP($B28,Paramètres!$C$7:$F$55,$C$6,FALSE)</f>
        <v>20</v>
      </c>
      <c r="F28" s="58">
        <f t="shared" si="79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80"/>
        <v>0</v>
      </c>
      <c r="AO28" s="17">
        <f>VLOOKUP($B28,Paramètres!$C$7:$F$55,$C$6,FALSE)</f>
        <v>20</v>
      </c>
      <c r="AP28" s="66">
        <f t="shared" si="8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22"/>
        <v/>
      </c>
      <c r="D29" s="75"/>
      <c r="E29" s="77">
        <f>VLOOKUP($B29,Paramètres!$C$7:$F$55,$C$6,FALSE)</f>
        <v>0</v>
      </c>
      <c r="F29" s="58">
        <f t="shared" si="79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80"/>
        <v>0</v>
      </c>
      <c r="AO29" s="17">
        <f>VLOOKUP($B29,Paramètres!$C$7:$F$55,$C$6,FALSE)</f>
        <v>0</v>
      </c>
      <c r="AP29" s="66">
        <f t="shared" si="8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22"/>
        <v/>
      </c>
      <c r="D30" s="75"/>
      <c r="E30" s="17">
        <f>VLOOKUP($B30,Paramètres!$C$7:$F$55,$C$6,FALSE)</f>
        <v>45</v>
      </c>
      <c r="F30" s="58">
        <f t="shared" si="79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80"/>
        <v>0</v>
      </c>
      <c r="AO30" s="17">
        <f>VLOOKUP($B30,Paramètres!$C$7:$F$55,$C$6,FALSE)</f>
        <v>45</v>
      </c>
      <c r="AP30" s="66">
        <f t="shared" si="8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22"/>
        <v/>
      </c>
      <c r="D31" s="75"/>
      <c r="E31" s="17">
        <f>VLOOKUP($B31,Paramètres!$C$7:$F$55,$C$6,FALSE)</f>
        <v>30</v>
      </c>
      <c r="F31" s="58">
        <f t="shared" si="79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80"/>
        <v>0</v>
      </c>
      <c r="AO31" s="17">
        <f>VLOOKUP($B31,Paramètres!$C$7:$F$55,$C$6,FALSE)</f>
        <v>30</v>
      </c>
      <c r="AP31" s="66">
        <f t="shared" si="8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22"/>
        <v/>
      </c>
      <c r="D32" s="75"/>
      <c r="E32" s="17">
        <f>VLOOKUP($B32,Paramètres!$C$7:$F$55,$C$6,FALSE)</f>
        <v>30</v>
      </c>
      <c r="F32" s="58">
        <f t="shared" si="79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80"/>
        <v>0</v>
      </c>
      <c r="AO32" s="17">
        <f>VLOOKUP($B32,Paramètres!$C$7:$F$55,$C$6,FALSE)</f>
        <v>30</v>
      </c>
      <c r="AP32" s="66">
        <f t="shared" si="8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22"/>
        <v/>
      </c>
      <c r="D33" s="76"/>
      <c r="E33" s="22">
        <f>VLOOKUP($B33,Paramètres!$C$7:$F$55,$C$6,FALSE)</f>
        <v>22</v>
      </c>
      <c r="F33" s="59">
        <f t="shared" si="79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80"/>
        <v>0</v>
      </c>
      <c r="AO33" s="22">
        <f>VLOOKUP($B33,Paramètres!$C$7:$F$55,$C$6,FALSE)</f>
        <v>22</v>
      </c>
      <c r="AP33" s="67">
        <f t="shared" si="8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22"/>
        <v/>
      </c>
      <c r="D34" s="54"/>
      <c r="E34" s="16">
        <f>VLOOKUP($B34,Paramètres!$C$7:$F$55,$C$6,FALSE)</f>
        <v>30</v>
      </c>
      <c r="F34" s="57">
        <f t="shared" si="79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80"/>
        <v>0</v>
      </c>
      <c r="AO34" s="16">
        <f>VLOOKUP($B34,Paramètres!$C$7:$F$55,$C$6,FALSE)</f>
        <v>30</v>
      </c>
      <c r="AP34" s="69">
        <f t="shared" si="8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22"/>
        <v/>
      </c>
      <c r="D35" s="76"/>
      <c r="E35" s="22">
        <f>VLOOKUP($B35,Paramètres!$C$7:$F$55,$C$6,FALSE)</f>
        <v>7</v>
      </c>
      <c r="F35" s="59">
        <f t="shared" si="79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80"/>
        <v>0</v>
      </c>
      <c r="AO35" s="22">
        <f>VLOOKUP($B35,Paramètres!$C$7:$F$55,$C$6,FALSE)</f>
        <v>7</v>
      </c>
      <c r="AP35" s="67">
        <f t="shared" si="8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22"/>
        <v/>
      </c>
      <c r="D36" s="54"/>
      <c r="E36" s="16">
        <f>VLOOKUP($B36,Paramètres!$C$7:$F$55,$C$6,FALSE)</f>
        <v>20</v>
      </c>
      <c r="F36" s="57">
        <f t="shared" si="79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80"/>
        <v>0</v>
      </c>
      <c r="AO36" s="16">
        <f>VLOOKUP($B36,Paramètres!$C$7:$F$55,$C$6,FALSE)</f>
        <v>20</v>
      </c>
      <c r="AP36" s="69">
        <f t="shared" si="8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22"/>
        <v/>
      </c>
      <c r="D37" s="75"/>
      <c r="E37" s="17">
        <f>VLOOKUP($B37,Paramètres!$C$7:$F$55,$C$6,FALSE)</f>
        <v>20</v>
      </c>
      <c r="F37" s="58">
        <f t="shared" si="79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80"/>
        <v>0</v>
      </c>
      <c r="AO37" s="17">
        <f>VLOOKUP($B37,Paramètres!$C$7:$F$55,$C$6,FALSE)</f>
        <v>20</v>
      </c>
      <c r="AP37" s="66">
        <f t="shared" si="8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22"/>
        <v/>
      </c>
      <c r="D38" s="76"/>
      <c r="E38" s="22">
        <f>VLOOKUP($B38,Paramètres!$C$7:$F$55,$C$6,FALSE)</f>
        <v>20</v>
      </c>
      <c r="F38" s="59">
        <f t="shared" si="79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80"/>
        <v>0</v>
      </c>
      <c r="AO38" s="22">
        <f>VLOOKUP($B38,Paramètres!$C$7:$F$55,$C$6,FALSE)</f>
        <v>20</v>
      </c>
      <c r="AP38" s="67">
        <f t="shared" si="8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22"/>
        <v/>
      </c>
      <c r="D39" s="54"/>
      <c r="E39" s="16">
        <f>VLOOKUP($B39,Paramètres!$C$7:$F$55,$C$6,FALSE)</f>
        <v>15</v>
      </c>
      <c r="F39" s="57">
        <f t="shared" si="79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80"/>
        <v>0</v>
      </c>
      <c r="AO39" s="16">
        <f>VLOOKUP($B39,Paramètres!$C$7:$F$55,$C$6,FALSE)</f>
        <v>15</v>
      </c>
      <c r="AP39" s="69">
        <f t="shared" si="8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22"/>
        <v/>
      </c>
      <c r="D40" s="75"/>
      <c r="E40" s="17">
        <f>VLOOKUP($B40,Paramètres!$C$7:$F$55,$C$6,FALSE)</f>
        <v>25</v>
      </c>
      <c r="F40" s="58">
        <f t="shared" si="79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8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22"/>
        <v/>
      </c>
      <c r="D41" s="75"/>
      <c r="E41" s="17">
        <f>VLOOKUP($B41,Paramètres!$C$7:$F$55,$C$6,FALSE)</f>
        <v>40</v>
      </c>
      <c r="F41" s="58">
        <f t="shared" si="79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80"/>
        <v>0</v>
      </c>
      <c r="AO41" s="17">
        <f>VLOOKUP($B41,Paramètres!$C$7:$F$55,$C$6,FALSE)</f>
        <v>40</v>
      </c>
      <c r="AP41" s="66">
        <f t="shared" si="8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22"/>
        <v/>
      </c>
      <c r="D42" s="75"/>
      <c r="E42" s="17">
        <f>VLOOKUP($B42,Paramètres!$C$7:$F$55,$C$6,FALSE)</f>
        <v>15</v>
      </c>
      <c r="F42" s="58">
        <f t="shared" si="79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80"/>
        <v>0</v>
      </c>
      <c r="AO42" s="17">
        <f>VLOOKUP($B42,Paramètres!$C$7:$F$55,$C$6,FALSE)</f>
        <v>15</v>
      </c>
      <c r="AP42" s="66">
        <f t="shared" si="8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82">SUM(I23:I42)</f>
        <v>0</v>
      </c>
      <c r="J43" s="43"/>
      <c r="K43" s="41"/>
      <c r="L43" s="61">
        <f t="shared" ref="L43" si="83">SUM(L23:L42)</f>
        <v>0</v>
      </c>
      <c r="M43" s="42"/>
      <c r="N43" s="41"/>
      <c r="O43" s="96">
        <f t="shared" ref="O43" si="84">SUM(O23:O42)</f>
        <v>0</v>
      </c>
      <c r="P43" s="43"/>
      <c r="Q43" s="41"/>
      <c r="R43" s="61">
        <f t="shared" ref="R43" si="85">SUM(R23:R42)</f>
        <v>0</v>
      </c>
      <c r="S43" s="42"/>
      <c r="T43" s="41"/>
      <c r="U43" s="96">
        <f t="shared" ref="U43" si="86">SUM(U23:U42)</f>
        <v>0</v>
      </c>
      <c r="V43" s="43"/>
      <c r="W43" s="41"/>
      <c r="X43" s="61">
        <f t="shared" ref="X43" si="87">SUM(X23:X42)</f>
        <v>0</v>
      </c>
      <c r="Y43" s="42"/>
      <c r="Z43" s="41"/>
      <c r="AA43" s="96">
        <f t="shared" ref="AA43" si="88">SUM(AA23:AA42)</f>
        <v>0</v>
      </c>
      <c r="AB43" s="43"/>
      <c r="AC43" s="41"/>
      <c r="AD43" s="61">
        <f t="shared" ref="AD43" si="89">SUM(AD23:AD42)</f>
        <v>0</v>
      </c>
      <c r="AE43" s="42"/>
      <c r="AF43" s="41"/>
      <c r="AG43" s="96">
        <f t="shared" ref="AG43" si="90">SUM(AG23:AG42)</f>
        <v>0</v>
      </c>
      <c r="AH43" s="43"/>
      <c r="AI43" s="41"/>
      <c r="AJ43" s="61">
        <f t="shared" ref="AJ43" si="9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22"/>
        <v/>
      </c>
      <c r="D44" s="75"/>
      <c r="E44" s="17">
        <f>VLOOKUP($B44,Paramètres!$C$7:$F$55,$C$6,FALSE)</f>
        <v>650</v>
      </c>
      <c r="F44" s="58">
        <f t="shared" si="79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80"/>
        <v>0</v>
      </c>
      <c r="AO44" s="17">
        <f>VLOOKUP($B44,Paramètres!$C$7:$F$55,$C$6,FALSE)</f>
        <v>650</v>
      </c>
      <c r="AP44" s="66">
        <f t="shared" si="8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22"/>
        <v/>
      </c>
      <c r="D45" s="75"/>
      <c r="E45" s="77">
        <f>VLOOKUP($B45,Paramètres!$C$7:$F$55,$C$6,FALSE)</f>
        <v>0</v>
      </c>
      <c r="F45" s="58">
        <f t="shared" si="79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80"/>
        <v>0</v>
      </c>
      <c r="AO45" s="17">
        <f>VLOOKUP($B45,Paramètres!$C$7:$F$55,$C$6,FALSE)</f>
        <v>0</v>
      </c>
      <c r="AP45" s="66">
        <f t="shared" si="8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22"/>
        <v/>
      </c>
      <c r="D46" s="75"/>
      <c r="E46" s="17">
        <f>VLOOKUP($B46,Paramètres!$C$7:$F$55,$C$6,FALSE)</f>
        <v>650</v>
      </c>
      <c r="F46" s="58">
        <f t="shared" si="79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80"/>
        <v>0</v>
      </c>
      <c r="AO46" s="17">
        <f>VLOOKUP($B46,Paramètres!$C$7:$F$55,$C$6,FALSE)</f>
        <v>650</v>
      </c>
      <c r="AP46" s="66">
        <f t="shared" si="8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22"/>
        <v/>
      </c>
      <c r="D47" s="75"/>
      <c r="E47" s="17">
        <f>VLOOKUP($B47,Paramètres!$C$7:$F$55,$C$6,FALSE)</f>
        <v>550</v>
      </c>
      <c r="F47" s="58">
        <f t="shared" si="79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80"/>
        <v>0</v>
      </c>
      <c r="AO47" s="17">
        <f>VLOOKUP($B47,Paramètres!$C$7:$F$55,$C$6,FALSE)</f>
        <v>550</v>
      </c>
      <c r="AP47" s="66">
        <f t="shared" si="8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22"/>
        <v/>
      </c>
      <c r="D48" s="75"/>
      <c r="E48" s="17">
        <f>VLOOKUP($B48,Paramètres!$C$7:$F$55,$C$6,FALSE)</f>
        <v>250</v>
      </c>
      <c r="F48" s="58">
        <f t="shared" si="79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80"/>
        <v>0</v>
      </c>
      <c r="AO48" s="17">
        <f>VLOOKUP($B48,Paramètres!$C$7:$F$55,$C$6,FALSE)</f>
        <v>250</v>
      </c>
      <c r="AP48" s="66">
        <f t="shared" si="8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22"/>
        <v/>
      </c>
      <c r="D49" s="75"/>
      <c r="E49" s="17">
        <f>VLOOKUP($B49,Paramètres!$C$7:$F$55,$C$6,FALSE)</f>
        <v>450</v>
      </c>
      <c r="F49" s="58">
        <f t="shared" si="79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80"/>
        <v>0</v>
      </c>
      <c r="AO49" s="17">
        <f>VLOOKUP($B49,Paramètres!$C$7:$F$55,$C$6,FALSE)</f>
        <v>450</v>
      </c>
      <c r="AP49" s="66">
        <f t="shared" si="8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22"/>
        <v/>
      </c>
      <c r="D50" s="75"/>
      <c r="E50" s="17">
        <f>VLOOKUP($B50,Paramètres!$C$7:$F$55,$C$6,FALSE)</f>
        <v>250</v>
      </c>
      <c r="F50" s="58">
        <f t="shared" si="79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80"/>
        <v>0</v>
      </c>
      <c r="AO50" s="17">
        <f>VLOOKUP($B50,Paramètres!$C$7:$F$55,$C$6,FALSE)</f>
        <v>250</v>
      </c>
      <c r="AP50" s="66">
        <f t="shared" si="8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22"/>
        <v/>
      </c>
      <c r="D51" s="75"/>
      <c r="E51" s="17">
        <f>VLOOKUP($B51,Paramètres!$C$7:$F$55,$C$6,FALSE)</f>
        <v>40</v>
      </c>
      <c r="F51" s="58">
        <f t="shared" si="79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80"/>
        <v>0</v>
      </c>
      <c r="AO51" s="17">
        <f>VLOOKUP($B51,Paramètres!$C$7:$F$55,$C$6,FALSE)</f>
        <v>40</v>
      </c>
      <c r="AP51" s="66">
        <f t="shared" si="8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22"/>
        <v/>
      </c>
      <c r="D52" s="75"/>
      <c r="E52" s="17">
        <f>VLOOKUP($B52,Paramètres!$C$7:$F$55,$C$6,FALSE)</f>
        <v>35</v>
      </c>
      <c r="F52" s="58">
        <f t="shared" si="79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80"/>
        <v>0</v>
      </c>
      <c r="AO52" s="17">
        <f>VLOOKUP($B52,Paramètres!$C$7:$F$55,$C$6,FALSE)</f>
        <v>35</v>
      </c>
      <c r="AP52" s="66">
        <f t="shared" si="8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22"/>
        <v/>
      </c>
      <c r="D53" s="75"/>
      <c r="E53" s="77">
        <f>VLOOKUP($B53,Paramètres!$C$7:$F$55,$C$6,FALSE)</f>
        <v>0</v>
      </c>
      <c r="F53" s="58">
        <f t="shared" si="79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80"/>
        <v>0</v>
      </c>
      <c r="AO53" s="17">
        <f>VLOOKUP($B53,Paramètres!$C$7:$F$55,$C$6,FALSE)</f>
        <v>0</v>
      </c>
      <c r="AP53" s="66">
        <f t="shared" si="8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22"/>
        <v/>
      </c>
      <c r="D54" s="75"/>
      <c r="E54" s="77">
        <f>VLOOKUP($B54,Paramètres!$C$7:$F$55,$C$6,FALSE)</f>
        <v>0</v>
      </c>
      <c r="F54" s="58">
        <f t="shared" si="79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80"/>
        <v>0</v>
      </c>
      <c r="AO54" s="17">
        <f>VLOOKUP($B54,Paramètres!$C$7:$F$55,$C$6,FALSE)</f>
        <v>0</v>
      </c>
      <c r="AP54" s="66">
        <f t="shared" si="8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22"/>
        <v/>
      </c>
      <c r="D55" s="75"/>
      <c r="E55" s="77">
        <f>VLOOKUP($B55,Paramètres!$C$7:$F$55,$C$6,FALSE)</f>
        <v>0</v>
      </c>
      <c r="F55" s="58">
        <f t="shared" si="79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80"/>
        <v>0</v>
      </c>
      <c r="AO55" s="17">
        <f>VLOOKUP($B55,Paramètres!$C$7:$F$55,$C$6,FALSE)</f>
        <v>0</v>
      </c>
      <c r="AP55" s="66">
        <f t="shared" si="8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22"/>
        <v/>
      </c>
      <c r="D56" s="75"/>
      <c r="E56" s="77">
        <f>VLOOKUP($B56,Paramètres!$C$7:$F$55,$C$6,FALSE)</f>
        <v>0</v>
      </c>
      <c r="F56" s="58">
        <f t="shared" si="79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80"/>
        <v>0</v>
      </c>
      <c r="AO56" s="17">
        <f>VLOOKUP($B56,Paramètres!$C$7:$F$55,$C$6,FALSE)</f>
        <v>0</v>
      </c>
      <c r="AP56" s="66">
        <f t="shared" si="8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22"/>
        <v/>
      </c>
      <c r="D57" s="75"/>
      <c r="E57" s="77">
        <f>VLOOKUP($B57,Paramètres!$C$7:$F$55,$C$6,FALSE)</f>
        <v>0</v>
      </c>
      <c r="F57" s="58">
        <f t="shared" si="79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80"/>
        <v>0</v>
      </c>
      <c r="AO57" s="17">
        <f>VLOOKUP($B57,Paramètres!$C$7:$F$55,$C$6,FALSE)</f>
        <v>0</v>
      </c>
      <c r="AP57" s="66">
        <f t="shared" si="8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22"/>
        <v/>
      </c>
      <c r="D58" s="75"/>
      <c r="E58" s="77">
        <f>VLOOKUP($B58,Paramètres!$C$7:$F$55,$C$6,FALSE)</f>
        <v>0</v>
      </c>
      <c r="F58" s="58">
        <f t="shared" si="79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80"/>
        <v>0</v>
      </c>
      <c r="AO58" s="17">
        <f>VLOOKUP($B58,Paramètres!$C$7:$F$55,$C$6,FALSE)</f>
        <v>0</v>
      </c>
      <c r="AP58" s="66">
        <f t="shared" si="8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22"/>
        <v/>
      </c>
      <c r="D59" s="75"/>
      <c r="E59" s="77">
        <f>VLOOKUP($B59,Paramètres!$C$7:$F$55,$C$6,FALSE)</f>
        <v>0</v>
      </c>
      <c r="F59" s="58">
        <f t="shared" si="79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80"/>
        <v>0</v>
      </c>
      <c r="AO59" s="17">
        <f>VLOOKUP($B59,Paramètres!$C$7:$F$55,$C$6,FALSE)</f>
        <v>0</v>
      </c>
      <c r="AP59" s="66">
        <f t="shared" si="8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22"/>
        <v/>
      </c>
      <c r="D60" s="75"/>
      <c r="E60" s="77">
        <f>VLOOKUP($B60,Paramètres!$C$7:$F$55,$C$6,FALSE)</f>
        <v>0</v>
      </c>
      <c r="F60" s="58">
        <f t="shared" si="79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80"/>
        <v>0</v>
      </c>
      <c r="AO60" s="17">
        <f>VLOOKUP($B60,Paramètres!$C$7:$F$55,$C$6,FALSE)</f>
        <v>0</v>
      </c>
      <c r="AP60" s="66">
        <f t="shared" si="8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22"/>
        <v/>
      </c>
      <c r="D61" s="75"/>
      <c r="E61" s="77">
        <f>VLOOKUP($B61,Paramètres!$C$7:$F$55,$C$6,FALSE)</f>
        <v>0</v>
      </c>
      <c r="F61" s="58">
        <f t="shared" si="79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80"/>
        <v>0</v>
      </c>
      <c r="AO61" s="17">
        <f>VLOOKUP($B61,Paramètres!$C$7:$F$55,$C$6,FALSE)</f>
        <v>0</v>
      </c>
      <c r="AP61" s="66">
        <f t="shared" si="8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22"/>
        <v/>
      </c>
      <c r="D62" s="75"/>
      <c r="E62" s="77">
        <f>VLOOKUP($B62,Paramètres!$C$7:$F$55,$C$6,FALSE)</f>
        <v>0</v>
      </c>
      <c r="F62" s="58">
        <f t="shared" si="79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80"/>
        <v>0</v>
      </c>
      <c r="AO62" s="17">
        <f>VLOOKUP($B62,Paramètres!$C$7:$F$55,$C$6,FALSE)</f>
        <v>0</v>
      </c>
      <c r="AP62" s="66">
        <f t="shared" si="8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22"/>
        <v/>
      </c>
      <c r="D63" s="75"/>
      <c r="E63" s="77">
        <f>VLOOKUP($B63,Paramètres!$C$7:$F$55,$C$6,FALSE)</f>
        <v>0</v>
      </c>
      <c r="F63" s="58">
        <f t="shared" si="79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80"/>
        <v>0</v>
      </c>
      <c r="AO63" s="17">
        <f>VLOOKUP($B63,Paramètres!$C$7:$F$55,$C$6,FALSE)</f>
        <v>0</v>
      </c>
      <c r="AP63" s="66">
        <f t="shared" si="8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22"/>
        <v/>
      </c>
      <c r="D64" s="75"/>
      <c r="E64" s="77">
        <f>VLOOKUP($B64,Paramètres!$C$7:$F$55,$C$6,FALSE)</f>
        <v>0</v>
      </c>
      <c r="F64" s="58">
        <f t="shared" si="79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80"/>
        <v>0</v>
      </c>
      <c r="AO64" s="17">
        <f>VLOOKUP($B64,Paramètres!$C$7:$F$55,$C$6,FALSE)</f>
        <v>0</v>
      </c>
      <c r="AP64" s="66">
        <f t="shared" si="8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22"/>
        <v/>
      </c>
      <c r="D65" s="75"/>
      <c r="E65" s="17">
        <f>VLOOKUP($B65,Paramètres!$C$7:$F$55,$C$6,FALSE)</f>
        <v>185</v>
      </c>
      <c r="F65" s="58">
        <f t="shared" si="79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80"/>
        <v>0</v>
      </c>
      <c r="AO65" s="17">
        <f>VLOOKUP($B65,Paramètres!$C$7:$F$55,$C$6,FALSE)</f>
        <v>185</v>
      </c>
      <c r="AP65" s="66">
        <f t="shared" si="8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22"/>
        <v/>
      </c>
      <c r="D66" s="76"/>
      <c r="E66" s="78">
        <f>VLOOKUP($B66,Paramètres!$C$7:$F$55,$C$6,FALSE)</f>
        <v>0</v>
      </c>
      <c r="F66" s="59">
        <f t="shared" si="79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80"/>
        <v>0</v>
      </c>
      <c r="AO66" s="22">
        <f>VLOOKUP($B66,Paramètres!$C$7:$F$55,$C$6,FALSE)</f>
        <v>0</v>
      </c>
      <c r="AP66" s="67">
        <f t="shared" si="8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92">SUM(I44:I66)</f>
        <v>0</v>
      </c>
      <c r="J67" s="48"/>
      <c r="K67" s="46"/>
      <c r="L67" s="62">
        <f t="shared" ref="L67" si="93">SUM(L44:L66)</f>
        <v>0</v>
      </c>
      <c r="M67" s="47"/>
      <c r="N67" s="46"/>
      <c r="O67" s="97">
        <f t="shared" ref="O67" si="94">SUM(O44:O66)</f>
        <v>0</v>
      </c>
      <c r="P67" s="48"/>
      <c r="Q67" s="46"/>
      <c r="R67" s="62">
        <f t="shared" ref="R67" si="95">SUM(R44:R66)</f>
        <v>0</v>
      </c>
      <c r="S67" s="47"/>
      <c r="T67" s="46"/>
      <c r="U67" s="97">
        <f t="shared" ref="U67" si="96">SUM(U44:U66)</f>
        <v>0</v>
      </c>
      <c r="V67" s="48"/>
      <c r="W67" s="46"/>
      <c r="X67" s="62">
        <f t="shared" ref="X67" si="97">SUM(X44:X66)</f>
        <v>0</v>
      </c>
      <c r="Y67" s="47"/>
      <c r="Z67" s="46"/>
      <c r="AA67" s="97">
        <f t="shared" ref="AA67" si="98">SUM(AA44:AA66)</f>
        <v>0</v>
      </c>
      <c r="AB67" s="48"/>
      <c r="AC67" s="46"/>
      <c r="AD67" s="62">
        <f t="shared" ref="AD67" si="99">SUM(AD44:AD66)</f>
        <v>0</v>
      </c>
      <c r="AE67" s="47"/>
      <c r="AF67" s="46"/>
      <c r="AG67" s="97">
        <f t="shared" ref="AG67" si="100">SUM(AG44:AG66)</f>
        <v>0</v>
      </c>
      <c r="AH67" s="48"/>
      <c r="AI67" s="46"/>
      <c r="AJ67" s="62">
        <f t="shared" ref="AJ67" si="101">SUM(AJ44:AJ66)</f>
        <v>0</v>
      </c>
      <c r="AK67" s="47"/>
      <c r="AL67" s="46"/>
      <c r="AM67" s="62">
        <f t="shared" ref="AM67" si="102">SUM(AM44:AM66)</f>
        <v>0</v>
      </c>
      <c r="AN67" s="44"/>
      <c r="AO67" s="46"/>
      <c r="AP67" s="71">
        <f t="shared" ref="AP67" si="10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104">I22+I43+I67</f>
        <v>0</v>
      </c>
      <c r="J70" s="147"/>
      <c r="K70" s="51"/>
      <c r="L70" s="64">
        <f t="shared" ref="L70" si="105">L22+L43+L67</f>
        <v>0</v>
      </c>
      <c r="M70" s="147"/>
      <c r="N70" s="51"/>
      <c r="O70" s="64">
        <f t="shared" ref="O70" si="106">O22+O43+O67</f>
        <v>0</v>
      </c>
      <c r="P70" s="147"/>
      <c r="Q70" s="51"/>
      <c r="R70" s="64">
        <f t="shared" ref="R70" si="107">R22+R43+R67</f>
        <v>0</v>
      </c>
      <c r="S70" s="147"/>
      <c r="T70" s="51"/>
      <c r="U70" s="64">
        <f t="shared" ref="U70" si="108">U22+U43+U67</f>
        <v>0</v>
      </c>
      <c r="V70" s="147"/>
      <c r="W70" s="51"/>
      <c r="X70" s="64">
        <f t="shared" ref="X70" si="109">X22+X43+X67</f>
        <v>0</v>
      </c>
      <c r="Y70" s="147"/>
      <c r="Z70" s="51"/>
      <c r="AA70" s="64">
        <f t="shared" ref="AA70" si="110">AA22+AA43+AA67</f>
        <v>0</v>
      </c>
      <c r="AB70" s="147"/>
      <c r="AC70" s="51"/>
      <c r="AD70" s="64">
        <f t="shared" ref="AD70" si="111">AD22+AD43+AD67</f>
        <v>0</v>
      </c>
      <c r="AE70" s="147"/>
      <c r="AF70" s="51"/>
      <c r="AG70" s="64">
        <f t="shared" ref="AG70" si="112">AG22+AG43+AG67</f>
        <v>0</v>
      </c>
      <c r="AH70" s="147"/>
      <c r="AI70" s="51"/>
      <c r="AJ70" s="64">
        <f t="shared" ref="AJ70" si="11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5" topLeftCell="D16" activePane="bottomRight" state="frozen"/>
      <selection pane="bottomRight" activeCell="P10" sqref="P10"/>
      <pageMargins left="0.25" right="0.25" top="0.75" bottom="0.38" header="0.3" footer="0.3"/>
      <pageSetup paperSize="9" scale="48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 hiddenRows="1" state="hidden">
      <pane xSplit="3" ySplit="14" topLeftCell="D16" activePane="bottomRight" state="frozen"/>
      <selection pane="bottomRight" activeCell="D4" sqref="D4:F4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 state="hidden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 state="hidden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D2:F2"/>
    <mergeCell ref="AK15:AM15"/>
    <mergeCell ref="AN15:AP15"/>
    <mergeCell ref="D3:F3"/>
    <mergeCell ref="S15:U15"/>
    <mergeCell ref="V15:X15"/>
    <mergeCell ref="Y15:AA15"/>
    <mergeCell ref="AB15:AD15"/>
    <mergeCell ref="AE15:AG15"/>
    <mergeCell ref="AH15:AJ15"/>
    <mergeCell ref="D15:F15"/>
    <mergeCell ref="G15:I15"/>
    <mergeCell ref="J15:L15"/>
    <mergeCell ref="M15:O15"/>
    <mergeCell ref="P15:R15"/>
    <mergeCell ref="D4:F4"/>
    <mergeCell ref="D5:F5"/>
    <mergeCell ref="D6:F6"/>
  </mergeCells>
  <pageMargins left="0.25" right="0.25" top="0.75" bottom="0.38" header="0.3" footer="0.3"/>
  <pageSetup paperSize="9" scale="48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11" style="14" bestFit="1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A3 PLANS SARL</v>
      </c>
      <c r="E2" s="219"/>
      <c r="F2" s="220"/>
    </row>
    <row r="3" spans="2:43" x14ac:dyDescent="0.25">
      <c r="B3" s="109" t="s">
        <v>77</v>
      </c>
      <c r="C3" s="112"/>
      <c r="D3" s="230" t="s">
        <v>105</v>
      </c>
      <c r="E3" s="231"/>
      <c r="F3" s="232"/>
    </row>
    <row r="4" spans="2:43" x14ac:dyDescent="0.25">
      <c r="B4" s="109" t="s">
        <v>75</v>
      </c>
      <c r="C4" s="112"/>
      <c r="D4" s="224" t="s">
        <v>100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24" t="s">
        <v>13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 t="s">
        <v>106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21.5</v>
      </c>
      <c r="F17" s="57">
        <f>IF(ISNUMBER(E17),D17*E17,0)</f>
        <v>21.5</v>
      </c>
      <c r="G17" s="89">
        <v>1</v>
      </c>
      <c r="H17" s="16">
        <f>VLOOKUP($B17,Paramètres!$C$7:$F$55,$C$6,FALSE)</f>
        <v>21.5</v>
      </c>
      <c r="I17" s="90">
        <f t="shared" ref="I17:I66" si="0">G17*H17</f>
        <v>21.5</v>
      </c>
      <c r="J17" s="88">
        <v>1</v>
      </c>
      <c r="K17" s="16">
        <f>VLOOKUP($B17,Paramètres!$C$7:$F$55,$C$6,FALSE)</f>
        <v>21.5</v>
      </c>
      <c r="L17" s="57">
        <f t="shared" ref="L17:L66" si="1">J17*K17</f>
        <v>21.5</v>
      </c>
      <c r="M17" s="89">
        <v>1</v>
      </c>
      <c r="N17" s="16">
        <f>VLOOKUP($B17,Paramètres!$C$7:$F$55,$C$6,FALSE)</f>
        <v>21.5</v>
      </c>
      <c r="O17" s="90">
        <f t="shared" ref="O17:O66" si="2">M17*N17</f>
        <v>21.5</v>
      </c>
      <c r="P17" s="88">
        <v>1</v>
      </c>
      <c r="Q17" s="16">
        <f>VLOOKUP($B17,Paramètres!$C$7:$F$55,$C$6,FALSE)</f>
        <v>21.5</v>
      </c>
      <c r="R17" s="57">
        <f t="shared" ref="R17:R66" si="3">P17*Q17</f>
        <v>21.5</v>
      </c>
      <c r="S17" s="89">
        <v>1</v>
      </c>
      <c r="T17" s="16">
        <f>VLOOKUP($B17,Paramètres!$C$7:$F$55,$C$6,FALSE)</f>
        <v>21.5</v>
      </c>
      <c r="U17" s="90">
        <f t="shared" ref="U17:U66" si="4">S17*T17</f>
        <v>21.5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21.5</v>
      </c>
      <c r="AP17" s="65">
        <f>SUM(F17,I17,L17,O17,R17,U17,X17,AA17,AD17,AG17,AJ17,AM17)</f>
        <v>129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80</v>
      </c>
      <c r="F19" s="57">
        <f t="shared" ref="F19:F21" si="12">IF(ISNUMBER(E19),D19*E19,0)</f>
        <v>80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80</v>
      </c>
      <c r="AP19" s="66">
        <f t="shared" ref="AP19:AP21" si="14">SUM(F19,I19,L19,O19,R19,U19,X19,AA19,AD19,AG19,AJ19,AM19)</f>
        <v>80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101.5</v>
      </c>
      <c r="G22" s="37"/>
      <c r="H22" s="36"/>
      <c r="I22" s="93">
        <f t="shared" ref="I22" si="15">SUM(I17:I21)</f>
        <v>21.5</v>
      </c>
      <c r="J22" s="38"/>
      <c r="K22" s="36"/>
      <c r="L22" s="60">
        <f t="shared" ref="L22" si="16">SUM(L17:L21)</f>
        <v>21.5</v>
      </c>
      <c r="M22" s="37"/>
      <c r="N22" s="36"/>
      <c r="O22" s="93">
        <f t="shared" ref="O22" si="17">SUM(O17:O21)</f>
        <v>21.5</v>
      </c>
      <c r="P22" s="38"/>
      <c r="Q22" s="36"/>
      <c r="R22" s="60">
        <f t="shared" ref="R22" si="18">SUM(R17:R21)</f>
        <v>21.5</v>
      </c>
      <c r="S22" s="37"/>
      <c r="T22" s="36"/>
      <c r="U22" s="93">
        <f t="shared" ref="U22" si="19">SUM(U17:U21)</f>
        <v>21.5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209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101.5</v>
      </c>
      <c r="G70" s="147"/>
      <c r="H70" s="51"/>
      <c r="I70" s="64">
        <f t="shared" ref="I70" si="82">I22+I43+I67</f>
        <v>21.5</v>
      </c>
      <c r="J70" s="147"/>
      <c r="K70" s="51"/>
      <c r="L70" s="64">
        <f t="shared" ref="L70" si="83">L22+L43+L67</f>
        <v>21.5</v>
      </c>
      <c r="M70" s="147"/>
      <c r="N70" s="51"/>
      <c r="O70" s="64">
        <f t="shared" ref="O70" si="84">O22+O43+O67</f>
        <v>21.5</v>
      </c>
      <c r="P70" s="147"/>
      <c r="Q70" s="51"/>
      <c r="R70" s="64">
        <f t="shared" ref="R70" si="85">R22+R43+R67</f>
        <v>21.5</v>
      </c>
      <c r="S70" s="147"/>
      <c r="T70" s="51"/>
      <c r="U70" s="64">
        <f t="shared" ref="U70" si="86">U22+U43+U67</f>
        <v>21.5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209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101.5</v>
      </c>
      <c r="G73" s="149"/>
      <c r="H73" s="81"/>
      <c r="I73" s="82">
        <f>F73+I70-I71-I72</f>
        <v>123</v>
      </c>
      <c r="J73" s="149"/>
      <c r="K73" s="81"/>
      <c r="L73" s="82">
        <f>I73+L70-L71-L72</f>
        <v>144.5</v>
      </c>
      <c r="M73" s="149"/>
      <c r="N73" s="81"/>
      <c r="O73" s="82">
        <f>L73+O70-O71-O72</f>
        <v>166</v>
      </c>
      <c r="P73" s="149"/>
      <c r="Q73" s="81"/>
      <c r="R73" s="82">
        <f>O73+R70-R71-R72</f>
        <v>187.5</v>
      </c>
      <c r="S73" s="149"/>
      <c r="T73" s="81"/>
      <c r="U73" s="82">
        <f>R73+U70-U71-U72</f>
        <v>209</v>
      </c>
      <c r="V73" s="149"/>
      <c r="W73" s="81"/>
      <c r="X73" s="82">
        <f>U73+X70-X71-X72</f>
        <v>209</v>
      </c>
      <c r="Y73" s="149"/>
      <c r="Z73" s="81"/>
      <c r="AA73" s="82">
        <f>X73+AA70-AA71-AA72</f>
        <v>209</v>
      </c>
      <c r="AB73" s="149"/>
      <c r="AC73" s="81"/>
      <c r="AD73" s="82">
        <f>AA73+AD70-AD71-AD72</f>
        <v>209</v>
      </c>
      <c r="AE73" s="149"/>
      <c r="AF73" s="81"/>
      <c r="AG73" s="82">
        <f>AD73+AG70-AG71-AG72</f>
        <v>209</v>
      </c>
      <c r="AH73" s="149"/>
      <c r="AI73" s="81"/>
      <c r="AJ73" s="82">
        <f>AG73+AJ70-AJ71-AJ72</f>
        <v>209</v>
      </c>
      <c r="AK73" s="149"/>
      <c r="AL73" s="81"/>
      <c r="AM73" s="84">
        <f>AJ73+AM70-AM71-AM72</f>
        <v>209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 activeCell="D16" sqref="D16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 activeCell="D17" sqref="D17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  <mergeCell ref="AB15:AD15"/>
    <mergeCell ref="AE15:AG15"/>
    <mergeCell ref="AH15:AJ15"/>
    <mergeCell ref="AK15:AM15"/>
    <mergeCell ref="AN15:AP1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ARENY SASU (LES ANGLES)</v>
      </c>
      <c r="E2" s="219"/>
      <c r="F2" s="220"/>
    </row>
    <row r="3" spans="2:43" x14ac:dyDescent="0.25">
      <c r="B3" s="109" t="s">
        <v>77</v>
      </c>
      <c r="C3" s="112"/>
      <c r="D3" s="230" t="s">
        <v>109</v>
      </c>
      <c r="E3" s="231"/>
      <c r="F3" s="232"/>
    </row>
    <row r="4" spans="2:43" x14ac:dyDescent="0.25">
      <c r="B4" s="109" t="s">
        <v>75</v>
      </c>
      <c r="C4" s="112"/>
      <c r="D4" s="224" t="s">
        <v>100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24" t="s">
        <v>15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86" t="s">
        <v>107</v>
      </c>
      <c r="F8" s="186"/>
      <c r="G8" s="186"/>
      <c r="H8" s="186"/>
      <c r="I8" s="186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 t="s">
        <v>114</v>
      </c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17</v>
      </c>
      <c r="E17" s="16">
        <f>VLOOKUP($B17,Paramètres!$C$7:$F$55,$C$6,FALSE)</f>
        <v>15.5</v>
      </c>
      <c r="F17" s="57">
        <f>IF(ISNUMBER(E17),D17*E17,0)</f>
        <v>263.5</v>
      </c>
      <c r="G17" s="89">
        <v>17</v>
      </c>
      <c r="H17" s="16">
        <f>VLOOKUP($B17,Paramètres!$C$7:$F$55,$C$6,FALSE)</f>
        <v>15.5</v>
      </c>
      <c r="I17" s="90">
        <f t="shared" ref="I17:I66" si="0">G17*H17</f>
        <v>263.5</v>
      </c>
      <c r="J17" s="88">
        <v>18</v>
      </c>
      <c r="K17" s="16">
        <f>VLOOKUP($B17,Paramètres!$C$7:$F$55,$C$6,FALSE)</f>
        <v>15.5</v>
      </c>
      <c r="L17" s="57">
        <f t="shared" ref="L17:L66" si="1">J17*K17</f>
        <v>279</v>
      </c>
      <c r="M17" s="89">
        <v>19</v>
      </c>
      <c r="N17" s="16">
        <f>VLOOKUP($B17,Paramètres!$C$7:$F$55,$C$6,FALSE)</f>
        <v>15.5</v>
      </c>
      <c r="O17" s="90">
        <f t="shared" ref="O17:O66" si="2">M17*N17</f>
        <v>294.5</v>
      </c>
      <c r="P17" s="88">
        <v>19</v>
      </c>
      <c r="Q17" s="16">
        <f>VLOOKUP($B17,Paramètres!$C$7:$F$55,$C$6,FALSE)</f>
        <v>15.5</v>
      </c>
      <c r="R17" s="57">
        <f t="shared" ref="R17:R66" si="3">P17*Q17</f>
        <v>294.5</v>
      </c>
      <c r="S17" s="89">
        <v>18</v>
      </c>
      <c r="T17" s="16">
        <f>VLOOKUP($B17,Paramètres!$C$7:$F$55,$C$6,FALSE)</f>
        <v>15.5</v>
      </c>
      <c r="U17" s="90">
        <f t="shared" ref="U17:U66" si="4">S17*T17</f>
        <v>279</v>
      </c>
      <c r="V17" s="88"/>
      <c r="W17" s="16">
        <f>VLOOKUP($B17,Paramètres!$C$7:$F$55,$C$6,FALSE)</f>
        <v>15.5</v>
      </c>
      <c r="X17" s="57">
        <f t="shared" ref="X17:X66" si="5">V17*W17</f>
        <v>0</v>
      </c>
      <c r="Y17" s="89"/>
      <c r="Z17" s="16">
        <f>VLOOKUP($B17,Paramètres!$C$7:$F$55,$C$6,FALSE)</f>
        <v>15.5</v>
      </c>
      <c r="AA17" s="90">
        <f t="shared" ref="AA17:AA66" si="6">Y17*Z17</f>
        <v>0</v>
      </c>
      <c r="AB17" s="88"/>
      <c r="AC17" s="16">
        <f>VLOOKUP($B17,Paramètres!$C$7:$F$55,$C$6,FALSE)</f>
        <v>15.5</v>
      </c>
      <c r="AD17" s="57">
        <f t="shared" ref="AD17:AD66" si="7">AB17*AC17</f>
        <v>0</v>
      </c>
      <c r="AE17" s="89"/>
      <c r="AF17" s="16">
        <f>VLOOKUP($B17,Paramètres!$C$7:$F$55,$C$6,FALSE)</f>
        <v>15.5</v>
      </c>
      <c r="AG17" s="90">
        <f t="shared" ref="AG17:AG66" si="8">AE17*AF17</f>
        <v>0</v>
      </c>
      <c r="AH17" s="88"/>
      <c r="AI17" s="16">
        <f>VLOOKUP($B17,Paramètres!$C$7:$F$55,$C$6,FALSE)</f>
        <v>15.5</v>
      </c>
      <c r="AJ17" s="57">
        <f t="shared" ref="AJ17:AJ66" si="9">AH17*AI17</f>
        <v>0</v>
      </c>
      <c r="AK17" s="89"/>
      <c r="AL17" s="16">
        <f>VLOOKUP($B17,Paramètres!$C$7:$F$55,$C$6,FALSE)</f>
        <v>15.5</v>
      </c>
      <c r="AM17" s="57">
        <f t="shared" ref="AM17:AM66" si="10">AK17*AL17</f>
        <v>0</v>
      </c>
      <c r="AN17" s="20">
        <f>SUM(D17,G17,J17,M17,P17,S17,V17,Y17,AB17,AE17,AH17,AK17)</f>
        <v>108</v>
      </c>
      <c r="AO17" s="16">
        <f>VLOOKUP($B17,Paramètres!$C$7:$F$55,$C$6,FALSE)</f>
        <v>15.5</v>
      </c>
      <c r="AP17" s="65">
        <f>SUM(F17,I17,L17,O17,R17,U17,X17,AA17,AD17,AG17,AJ17,AM17)</f>
        <v>1674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413.5</v>
      </c>
      <c r="G22" s="37"/>
      <c r="H22" s="36"/>
      <c r="I22" s="93">
        <f t="shared" ref="I22" si="15">SUM(I17:I21)</f>
        <v>263.5</v>
      </c>
      <c r="J22" s="38"/>
      <c r="K22" s="36"/>
      <c r="L22" s="60">
        <f t="shared" ref="L22" si="16">SUM(L17:L21)</f>
        <v>279</v>
      </c>
      <c r="M22" s="37"/>
      <c r="N22" s="36"/>
      <c r="O22" s="93">
        <f t="shared" ref="O22" si="17">SUM(O17:O21)</f>
        <v>294.5</v>
      </c>
      <c r="P22" s="38"/>
      <c r="Q22" s="36"/>
      <c r="R22" s="60">
        <f t="shared" ref="R22" si="18">SUM(R17:R21)</f>
        <v>294.5</v>
      </c>
      <c r="S22" s="37"/>
      <c r="T22" s="36"/>
      <c r="U22" s="93">
        <f t="shared" ref="U22" si="19">SUM(U17:U21)</f>
        <v>279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1824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>X</v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>
        <v>2</v>
      </c>
      <c r="K25" s="17">
        <f>VLOOKUP($B25,Paramètres!$C$7:$F$55,$C$6,FALSE)</f>
        <v>10</v>
      </c>
      <c r="L25" s="58">
        <f t="shared" si="1"/>
        <v>20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>
        <v>1</v>
      </c>
      <c r="T25" s="17">
        <f>VLOOKUP($B25,Paramètres!$C$7:$F$55,$C$6,FALSE)</f>
        <v>10</v>
      </c>
      <c r="U25" s="91">
        <f t="shared" si="4"/>
        <v>10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3</v>
      </c>
      <c r="AO25" s="17">
        <f>VLOOKUP($B25,Paramètres!$C$7:$F$55,$C$6,FALSE)</f>
        <v>10</v>
      </c>
      <c r="AP25" s="66">
        <f t="shared" ref="AP25:AP66" si="59">SUM(F25,I25,L25,O25,R25,U25,X25,AA25,AD25,AG25,AJ25,AM25)</f>
        <v>30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>X</v>
      </c>
      <c r="D33" s="76"/>
      <c r="E33" s="22">
        <f>VLOOKUP($B33,Paramètres!$C$7:$F$55,$C$6,FALSE)</f>
        <v>22</v>
      </c>
      <c r="F33" s="59">
        <f t="shared" si="57"/>
        <v>0</v>
      </c>
      <c r="G33" s="95">
        <v>1</v>
      </c>
      <c r="H33" s="22">
        <f>VLOOKUP($B33,Paramètres!$C$7:$F$55,$C$6,FALSE)</f>
        <v>22</v>
      </c>
      <c r="I33" s="92">
        <f t="shared" si="0"/>
        <v>22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1</v>
      </c>
      <c r="AO33" s="22">
        <f>VLOOKUP($B33,Paramètres!$C$7:$F$55,$C$6,FALSE)</f>
        <v>22</v>
      </c>
      <c r="AP33" s="67">
        <f t="shared" si="59"/>
        <v>22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>X</v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>
        <v>1</v>
      </c>
      <c r="K34" s="16">
        <f>VLOOKUP($B34,Paramètres!$C$7:$F$55,$C$6,FALSE)</f>
        <v>30</v>
      </c>
      <c r="L34" s="57">
        <f t="shared" si="1"/>
        <v>30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1</v>
      </c>
      <c r="AO34" s="16">
        <f>VLOOKUP($B34,Paramètres!$C$7:$F$55,$C$6,FALSE)</f>
        <v>30</v>
      </c>
      <c r="AP34" s="69">
        <f t="shared" si="59"/>
        <v>30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>X</v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>
        <v>2</v>
      </c>
      <c r="K39" s="16">
        <f>VLOOKUP($B39,Paramètres!$C$7:$F$55,$C$6,FALSE)</f>
        <v>15</v>
      </c>
      <c r="L39" s="57">
        <f t="shared" si="1"/>
        <v>30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2</v>
      </c>
      <c r="AO39" s="16">
        <f>VLOOKUP($B39,Paramètres!$C$7:$F$55,$C$6,FALSE)</f>
        <v>15</v>
      </c>
      <c r="AP39" s="69">
        <f t="shared" si="59"/>
        <v>30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>X</v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>
        <v>1</v>
      </c>
      <c r="Q40" s="17">
        <f>VLOOKUP($B40,Paramètres!$C$7:$F$55,$C$6,FALSE)</f>
        <v>25</v>
      </c>
      <c r="R40" s="58">
        <f t="shared" si="3"/>
        <v>25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1</v>
      </c>
      <c r="AO40" s="17">
        <f>VLOOKUP($B40,Paramètres!$C$7:$F$55,$C$6,FALSE)</f>
        <v>25</v>
      </c>
      <c r="AP40" s="66">
        <f>SUM(F40,I40,L40,O40,R40,U40,X40,AA40,AD40,AG40,AJ40,AM40)</f>
        <v>25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22</v>
      </c>
      <c r="J43" s="43"/>
      <c r="K43" s="41"/>
      <c r="L43" s="61">
        <f t="shared" ref="L43" si="61">SUM(L23:L42)</f>
        <v>80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25</v>
      </c>
      <c r="S43" s="42"/>
      <c r="T43" s="41"/>
      <c r="U43" s="96">
        <f t="shared" ref="U43" si="64">SUM(U23:U42)</f>
        <v>10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137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413.5</v>
      </c>
      <c r="G70" s="147"/>
      <c r="H70" s="51"/>
      <c r="I70" s="64">
        <f t="shared" ref="I70" si="82">I22+I43+I67</f>
        <v>285.5</v>
      </c>
      <c r="J70" s="147"/>
      <c r="K70" s="51"/>
      <c r="L70" s="64">
        <f t="shared" ref="L70" si="83">L22+L43+L67</f>
        <v>359</v>
      </c>
      <c r="M70" s="147"/>
      <c r="N70" s="51"/>
      <c r="O70" s="64">
        <f t="shared" ref="O70" si="84">O22+O43+O67</f>
        <v>294.5</v>
      </c>
      <c r="P70" s="147"/>
      <c r="Q70" s="51"/>
      <c r="R70" s="64">
        <f t="shared" ref="R70" si="85">R22+R43+R67</f>
        <v>319.5</v>
      </c>
      <c r="S70" s="147"/>
      <c r="T70" s="51"/>
      <c r="U70" s="64">
        <f t="shared" ref="U70" si="86">U22+U43+U67</f>
        <v>289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1961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413.5</v>
      </c>
      <c r="G73" s="149"/>
      <c r="H73" s="81"/>
      <c r="I73" s="82">
        <f>F73+I70-I71-I72</f>
        <v>699</v>
      </c>
      <c r="J73" s="149"/>
      <c r="K73" s="81"/>
      <c r="L73" s="82">
        <f>I73+L70-L71-L72</f>
        <v>1058</v>
      </c>
      <c r="M73" s="149"/>
      <c r="N73" s="81"/>
      <c r="O73" s="82">
        <f>L73+O70-O71-O72</f>
        <v>1352.5</v>
      </c>
      <c r="P73" s="149"/>
      <c r="Q73" s="81"/>
      <c r="R73" s="82">
        <f>O73+R70-R71-R72</f>
        <v>1672</v>
      </c>
      <c r="S73" s="149"/>
      <c r="T73" s="81"/>
      <c r="U73" s="82">
        <f>R73+U70-U71-U72</f>
        <v>1961</v>
      </c>
      <c r="V73" s="149"/>
      <c r="W73" s="81"/>
      <c r="X73" s="82">
        <f>U73+X70-X71-X72</f>
        <v>1961</v>
      </c>
      <c r="Y73" s="149"/>
      <c r="Z73" s="81"/>
      <c r="AA73" s="82">
        <f>X73+AA70-AA71-AA72</f>
        <v>1961</v>
      </c>
      <c r="AB73" s="149"/>
      <c r="AC73" s="81"/>
      <c r="AD73" s="82">
        <f>AA73+AD70-AD71-AD72</f>
        <v>1961</v>
      </c>
      <c r="AE73" s="149"/>
      <c r="AF73" s="81"/>
      <c r="AG73" s="82">
        <f>AD73+AG70-AG71-AG72</f>
        <v>1961</v>
      </c>
      <c r="AH73" s="149"/>
      <c r="AI73" s="81"/>
      <c r="AJ73" s="82">
        <f>AG73+AJ70-AJ71-AJ72</f>
        <v>1961</v>
      </c>
      <c r="AK73" s="149"/>
      <c r="AL73" s="81"/>
      <c r="AM73" s="84">
        <f>AJ73+AM70-AM71-AM72</f>
        <v>1961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 activeCell="G8" sqref="G8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>
      <pane xSplit="3" ySplit="15" topLeftCell="D22" activePane="bottomRight" state="frozen"/>
      <selection pane="bottomRight" activeCell="S25" sqref="S25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  <mergeCell ref="AB15:AD15"/>
    <mergeCell ref="AE15:AG15"/>
    <mergeCell ref="AH15:AJ15"/>
    <mergeCell ref="AK15:AM15"/>
    <mergeCell ref="AN15:AP1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ARENY SASU (PUYVALADOR)</v>
      </c>
      <c r="E2" s="219"/>
      <c r="F2" s="220"/>
    </row>
    <row r="3" spans="2:43" x14ac:dyDescent="0.25">
      <c r="B3" s="109" t="s">
        <v>77</v>
      </c>
      <c r="C3" s="112"/>
      <c r="D3" s="230" t="s">
        <v>110</v>
      </c>
      <c r="E3" s="231"/>
      <c r="F3" s="232"/>
    </row>
    <row r="4" spans="2:43" x14ac:dyDescent="0.25">
      <c r="B4" s="109" t="s">
        <v>75</v>
      </c>
      <c r="C4" s="112"/>
      <c r="D4" s="224" t="s">
        <v>100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24" t="s">
        <v>15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86" t="s">
        <v>107</v>
      </c>
      <c r="F8" s="186"/>
      <c r="G8" s="186"/>
      <c r="H8" s="186"/>
      <c r="I8" s="186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2</v>
      </c>
      <c r="E17" s="16">
        <v>15.5</v>
      </c>
      <c r="F17" s="57">
        <f>IF(ISNUMBER(E17),D17*E17,0)</f>
        <v>31</v>
      </c>
      <c r="G17" s="89">
        <v>2</v>
      </c>
      <c r="H17" s="16">
        <v>15.5</v>
      </c>
      <c r="I17" s="90">
        <f t="shared" ref="I17:I66" si="0">G17*H17</f>
        <v>31</v>
      </c>
      <c r="J17" s="88">
        <v>2</v>
      </c>
      <c r="K17" s="16">
        <v>15.5</v>
      </c>
      <c r="L17" s="57">
        <f t="shared" ref="L17:L66" si="1">J17*K17</f>
        <v>31</v>
      </c>
      <c r="M17" s="89">
        <v>2</v>
      </c>
      <c r="N17" s="16">
        <v>15.5</v>
      </c>
      <c r="O17" s="90">
        <f t="shared" ref="O17:O66" si="2">M17*N17</f>
        <v>31</v>
      </c>
      <c r="P17" s="88">
        <v>2</v>
      </c>
      <c r="Q17" s="16">
        <v>15.5</v>
      </c>
      <c r="R17" s="57">
        <f t="shared" ref="R17:R66" si="3">P17*Q17</f>
        <v>31</v>
      </c>
      <c r="S17" s="89">
        <v>2</v>
      </c>
      <c r="T17" s="16">
        <v>15.5</v>
      </c>
      <c r="U17" s="90">
        <f t="shared" ref="U17:U66" si="4">S17*T17</f>
        <v>31</v>
      </c>
      <c r="V17" s="88"/>
      <c r="W17" s="16">
        <v>15.5</v>
      </c>
      <c r="X17" s="57">
        <f t="shared" ref="X17:X66" si="5">V17*W17</f>
        <v>0</v>
      </c>
      <c r="Y17" s="89"/>
      <c r="Z17" s="16">
        <v>15.5</v>
      </c>
      <c r="AA17" s="90">
        <f t="shared" ref="AA17:AA66" si="6">Y17*Z17</f>
        <v>0</v>
      </c>
      <c r="AB17" s="88"/>
      <c r="AC17" s="16">
        <v>15.5</v>
      </c>
      <c r="AD17" s="57">
        <f t="shared" ref="AD17:AD66" si="7">AB17*AC17</f>
        <v>0</v>
      </c>
      <c r="AE17" s="89"/>
      <c r="AF17" s="16">
        <v>15.5</v>
      </c>
      <c r="AG17" s="90">
        <f t="shared" ref="AG17:AG66" si="8">AE17*AF17</f>
        <v>0</v>
      </c>
      <c r="AH17" s="88"/>
      <c r="AI17" s="16">
        <v>15.5</v>
      </c>
      <c r="AJ17" s="57">
        <f t="shared" ref="AJ17:AJ66" si="9">AH17*AI17</f>
        <v>0</v>
      </c>
      <c r="AK17" s="89"/>
      <c r="AL17" s="16">
        <v>15.5</v>
      </c>
      <c r="AM17" s="57">
        <f t="shared" ref="AM17:AM66" si="10">AK17*AL17</f>
        <v>0</v>
      </c>
      <c r="AN17" s="20">
        <f>SUM(D17,G17,J17,M17,P17,S17,V17,Y17,AB17,AE17,AH17,AK17)</f>
        <v>12</v>
      </c>
      <c r="AO17" s="16">
        <v>15.5</v>
      </c>
      <c r="AP17" s="65">
        <f>SUM(F17,I17,L17,O17,R17,U17,X17,AA17,AD17,AG17,AJ17,AM17)</f>
        <v>186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181</v>
      </c>
      <c r="G22" s="37"/>
      <c r="H22" s="36"/>
      <c r="I22" s="93">
        <f t="shared" ref="I22" si="15">SUM(I17:I21)</f>
        <v>31</v>
      </c>
      <c r="J22" s="38"/>
      <c r="K22" s="36"/>
      <c r="L22" s="60">
        <f t="shared" ref="L22" si="16">SUM(L17:L21)</f>
        <v>31</v>
      </c>
      <c r="M22" s="37"/>
      <c r="N22" s="36"/>
      <c r="O22" s="93">
        <f t="shared" ref="O22" si="17">SUM(O17:O21)</f>
        <v>31</v>
      </c>
      <c r="P22" s="38"/>
      <c r="Q22" s="36"/>
      <c r="R22" s="60">
        <f t="shared" ref="R22" si="18">SUM(R17:R21)</f>
        <v>31</v>
      </c>
      <c r="S22" s="37"/>
      <c r="T22" s="36"/>
      <c r="U22" s="93">
        <f t="shared" ref="U22" si="19">SUM(U17:U21)</f>
        <v>31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336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181</v>
      </c>
      <c r="G70" s="147"/>
      <c r="H70" s="51"/>
      <c r="I70" s="64">
        <f t="shared" ref="I70" si="82">I22+I43+I67</f>
        <v>31</v>
      </c>
      <c r="J70" s="147"/>
      <c r="K70" s="51"/>
      <c r="L70" s="64">
        <f t="shared" ref="L70" si="83">L22+L43+L67</f>
        <v>31</v>
      </c>
      <c r="M70" s="147"/>
      <c r="N70" s="51"/>
      <c r="O70" s="64">
        <f t="shared" ref="O70" si="84">O22+O43+O67</f>
        <v>31</v>
      </c>
      <c r="P70" s="147"/>
      <c r="Q70" s="51"/>
      <c r="R70" s="64">
        <f t="shared" ref="R70" si="85">R22+R43+R67</f>
        <v>31</v>
      </c>
      <c r="S70" s="147"/>
      <c r="T70" s="51"/>
      <c r="U70" s="64">
        <f t="shared" ref="U70" si="86">U22+U43+U67</f>
        <v>31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336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181</v>
      </c>
      <c r="G73" s="149"/>
      <c r="H73" s="81"/>
      <c r="I73" s="82">
        <f>F73+I70-I71-I72</f>
        <v>212</v>
      </c>
      <c r="J73" s="149"/>
      <c r="K73" s="81"/>
      <c r="L73" s="82">
        <f>I73+L70-L71-L72</f>
        <v>243</v>
      </c>
      <c r="M73" s="149"/>
      <c r="N73" s="81"/>
      <c r="O73" s="82">
        <f>L73+O70-O71-O72</f>
        <v>274</v>
      </c>
      <c r="P73" s="149"/>
      <c r="Q73" s="81"/>
      <c r="R73" s="82">
        <f>O73+R70-R71-R72</f>
        <v>305</v>
      </c>
      <c r="S73" s="149"/>
      <c r="T73" s="81"/>
      <c r="U73" s="82">
        <f>R73+U70-U71-U72</f>
        <v>336</v>
      </c>
      <c r="V73" s="149"/>
      <c r="W73" s="81"/>
      <c r="X73" s="82">
        <f>U73+X70-X71-X72</f>
        <v>336</v>
      </c>
      <c r="Y73" s="149"/>
      <c r="Z73" s="81"/>
      <c r="AA73" s="82">
        <f>X73+AA70-AA71-AA72</f>
        <v>336</v>
      </c>
      <c r="AB73" s="149"/>
      <c r="AC73" s="81"/>
      <c r="AD73" s="82">
        <f>AA73+AD70-AD71-AD72</f>
        <v>336</v>
      </c>
      <c r="AE73" s="149"/>
      <c r="AF73" s="81"/>
      <c r="AG73" s="82">
        <f>AD73+AG70-AG71-AG72</f>
        <v>336</v>
      </c>
      <c r="AH73" s="149"/>
      <c r="AI73" s="81"/>
      <c r="AJ73" s="82">
        <f>AG73+AJ70-AJ71-AJ72</f>
        <v>336</v>
      </c>
      <c r="AK73" s="149"/>
      <c r="AL73" s="81"/>
      <c r="AM73" s="84">
        <f>AJ73+AM70-AM71-AM72</f>
        <v>336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25" activePane="bottomRight" state="frozen"/>
      <selection pane="bottomRight" activeCell="D26" sqref="D26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  <mergeCell ref="AB15:AD15"/>
    <mergeCell ref="AE15:AG15"/>
    <mergeCell ref="AH15:AJ15"/>
    <mergeCell ref="AK15:AM15"/>
    <mergeCell ref="AN15:AP1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CCC"/>
    <pageSetUpPr fitToPage="1"/>
  </sheetPr>
  <dimension ref="B1:AQ80"/>
  <sheetViews>
    <sheetView zoomScale="90" zoomScaleNormal="90" workbookViewId="0">
      <pane xSplit="3" ySplit="16" topLeftCell="E17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ASSANTE Thierry</v>
      </c>
      <c r="E2" s="219"/>
      <c r="F2" s="220"/>
    </row>
    <row r="3" spans="2:43" x14ac:dyDescent="0.25">
      <c r="B3" s="109" t="s">
        <v>77</v>
      </c>
      <c r="C3" s="112"/>
      <c r="D3" s="230" t="s">
        <v>111</v>
      </c>
      <c r="E3" s="231"/>
      <c r="F3" s="232"/>
    </row>
    <row r="4" spans="2:43" x14ac:dyDescent="0.25">
      <c r="B4" s="109" t="s">
        <v>75</v>
      </c>
      <c r="C4" s="112"/>
      <c r="D4" s="224" t="s">
        <v>100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24" t="s">
        <v>13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21.5</v>
      </c>
      <c r="F17" s="57">
        <f>IF(ISNUMBER(E17),D17*E17,0)</f>
        <v>21.5</v>
      </c>
      <c r="G17" s="89">
        <v>1</v>
      </c>
      <c r="H17" s="16">
        <f>VLOOKUP($B17,Paramètres!$C$7:$F$55,$C$6,FALSE)</f>
        <v>21.5</v>
      </c>
      <c r="I17" s="90">
        <f t="shared" ref="I17:I66" si="0">G17*H17</f>
        <v>21.5</v>
      </c>
      <c r="J17" s="88">
        <v>1</v>
      </c>
      <c r="K17" s="16">
        <f>VLOOKUP($B17,Paramètres!$C$7:$F$55,$C$6,FALSE)</f>
        <v>21.5</v>
      </c>
      <c r="L17" s="57">
        <f t="shared" ref="L17:L66" si="1">J17*K17</f>
        <v>21.5</v>
      </c>
      <c r="M17" s="89">
        <v>1</v>
      </c>
      <c r="N17" s="16">
        <f>VLOOKUP($B17,Paramètres!$C$7:$F$55,$C$6,FALSE)</f>
        <v>21.5</v>
      </c>
      <c r="O17" s="90">
        <f t="shared" ref="O17:O66" si="2">M17*N17</f>
        <v>21.5</v>
      </c>
      <c r="P17" s="88">
        <v>1</v>
      </c>
      <c r="Q17" s="16">
        <f>VLOOKUP($B17,Paramètres!$C$7:$F$55,$C$6,FALSE)</f>
        <v>21.5</v>
      </c>
      <c r="R17" s="57">
        <f t="shared" ref="R17:R66" si="3">P17*Q17</f>
        <v>21.5</v>
      </c>
      <c r="S17" s="89">
        <v>1</v>
      </c>
      <c r="T17" s="16">
        <f>VLOOKUP($B17,Paramètres!$C$7:$F$55,$C$6,FALSE)</f>
        <v>21.5</v>
      </c>
      <c r="U17" s="90">
        <f t="shared" ref="U17:U66" si="4">S17*T17</f>
        <v>21.5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21.5</v>
      </c>
      <c r="AP17" s="65">
        <f>SUM(F17,I17,L17,O17,R17,U17,X17,AA17,AD17,AG17,AJ17,AM17)</f>
        <v>129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80</v>
      </c>
      <c r="F19" s="57">
        <f t="shared" ref="F19:F21" si="12">IF(ISNUMBER(E19),D19*E19,0)</f>
        <v>80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80</v>
      </c>
      <c r="AP19" s="66">
        <f t="shared" ref="AP19:AP21" si="14">SUM(F19,I19,L19,O19,R19,U19,X19,AA19,AD19,AG19,AJ19,AM19)</f>
        <v>80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101.5</v>
      </c>
      <c r="G22" s="37"/>
      <c r="H22" s="36"/>
      <c r="I22" s="93">
        <f t="shared" ref="I22" si="15">SUM(I17:I21)</f>
        <v>21.5</v>
      </c>
      <c r="J22" s="38"/>
      <c r="K22" s="36"/>
      <c r="L22" s="60">
        <f t="shared" ref="L22" si="16">SUM(L17:L21)</f>
        <v>21.5</v>
      </c>
      <c r="M22" s="37"/>
      <c r="N22" s="36"/>
      <c r="O22" s="93">
        <f t="shared" ref="O22" si="17">SUM(O17:O21)</f>
        <v>21.5</v>
      </c>
      <c r="P22" s="38"/>
      <c r="Q22" s="36"/>
      <c r="R22" s="60">
        <f t="shared" ref="R22" si="18">SUM(R17:R21)</f>
        <v>21.5</v>
      </c>
      <c r="S22" s="37"/>
      <c r="T22" s="36"/>
      <c r="U22" s="93">
        <f t="shared" ref="U22" si="19">SUM(U17:U21)</f>
        <v>21.5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209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101.5</v>
      </c>
      <c r="G70" s="147"/>
      <c r="H70" s="51"/>
      <c r="I70" s="64">
        <f t="shared" ref="I70" si="82">I22+I43+I67</f>
        <v>21.5</v>
      </c>
      <c r="J70" s="147"/>
      <c r="K70" s="51"/>
      <c r="L70" s="64">
        <f t="shared" ref="L70" si="83">L22+L43+L67</f>
        <v>21.5</v>
      </c>
      <c r="M70" s="147"/>
      <c r="N70" s="51"/>
      <c r="O70" s="64">
        <f t="shared" ref="O70" si="84">O22+O43+O67</f>
        <v>21.5</v>
      </c>
      <c r="P70" s="147"/>
      <c r="Q70" s="51"/>
      <c r="R70" s="64">
        <f t="shared" ref="R70" si="85">R22+R43+R67</f>
        <v>21.5</v>
      </c>
      <c r="S70" s="147"/>
      <c r="T70" s="51"/>
      <c r="U70" s="64">
        <f t="shared" ref="U70" si="86">U22+U43+U67</f>
        <v>21.5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209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101.5</v>
      </c>
      <c r="G73" s="149"/>
      <c r="H73" s="81"/>
      <c r="I73" s="82">
        <f>F73+I70-I71-I72</f>
        <v>123</v>
      </c>
      <c r="J73" s="149"/>
      <c r="K73" s="81"/>
      <c r="L73" s="82">
        <f>I73+L70-L71-L72</f>
        <v>144.5</v>
      </c>
      <c r="M73" s="149"/>
      <c r="N73" s="81"/>
      <c r="O73" s="82">
        <f>L73+O70-O71-O72</f>
        <v>166</v>
      </c>
      <c r="P73" s="149"/>
      <c r="Q73" s="81"/>
      <c r="R73" s="82">
        <f>O73+R70-R71-R72</f>
        <v>187.5</v>
      </c>
      <c r="S73" s="149"/>
      <c r="T73" s="81"/>
      <c r="U73" s="82">
        <f>R73+U70-U71-U72</f>
        <v>209</v>
      </c>
      <c r="V73" s="149"/>
      <c r="W73" s="81"/>
      <c r="X73" s="82">
        <f>U73+X70-X71-X72</f>
        <v>209</v>
      </c>
      <c r="Y73" s="149"/>
      <c r="Z73" s="81"/>
      <c r="AA73" s="82">
        <f>X73+AA70-AA71-AA72</f>
        <v>209</v>
      </c>
      <c r="AB73" s="149"/>
      <c r="AC73" s="81"/>
      <c r="AD73" s="82">
        <f>AA73+AD70-AD71-AD72</f>
        <v>209</v>
      </c>
      <c r="AE73" s="149"/>
      <c r="AF73" s="81"/>
      <c r="AG73" s="82">
        <f>AD73+AG70-AG71-AG72</f>
        <v>209</v>
      </c>
      <c r="AH73" s="149"/>
      <c r="AI73" s="81"/>
      <c r="AJ73" s="82">
        <f>AG73+AJ70-AJ71-AJ72</f>
        <v>209</v>
      </c>
      <c r="AK73" s="149"/>
      <c r="AL73" s="81"/>
      <c r="AM73" s="84">
        <f>AJ73+AM70-AM71-AM72</f>
        <v>209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  <mergeCell ref="AB15:AD15"/>
    <mergeCell ref="AE15:AG15"/>
    <mergeCell ref="AH15:AJ15"/>
    <mergeCell ref="AK15:AM15"/>
    <mergeCell ref="AN15:AP1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CCC"/>
    <pageSetUpPr fitToPage="1"/>
  </sheetPr>
  <dimension ref="B1:AQ80"/>
  <sheetViews>
    <sheetView tabSelected="1" zoomScale="90" zoomScaleNormal="90" workbookViewId="0">
      <pane xSplit="3" ySplit="16" topLeftCell="D17" activePane="bottomRight" state="frozen"/>
      <selection activeCell="D6" sqref="D6:F6"/>
      <selection pane="topRight" activeCell="D6" sqref="D6:F6"/>
      <selection pane="bottomLeft" activeCell="D6" sqref="D6:F6"/>
      <selection pane="bottomRight" activeCell="D6" sqref="D6:F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18" t="str">
        <f ca="1">MID(CELL("nomfichier",A1),FIND("]",CELL("nomfichier",A1))+1,32)</f>
        <v>AUTOS JPM SARL</v>
      </c>
      <c r="E2" s="219"/>
      <c r="F2" s="220"/>
    </row>
    <row r="3" spans="2:43" x14ac:dyDescent="0.25">
      <c r="B3" s="109" t="s">
        <v>77</v>
      </c>
      <c r="C3" s="112"/>
      <c r="D3" s="230" t="s">
        <v>112</v>
      </c>
      <c r="E3" s="231"/>
      <c r="F3" s="232"/>
    </row>
    <row r="4" spans="2:43" x14ac:dyDescent="0.25">
      <c r="B4" s="109" t="s">
        <v>75</v>
      </c>
      <c r="C4" s="112"/>
      <c r="D4" s="224" t="s">
        <v>100</v>
      </c>
      <c r="E4" s="225"/>
      <c r="F4" s="226"/>
    </row>
    <row r="5" spans="2:43" x14ac:dyDescent="0.25">
      <c r="B5" s="110" t="s">
        <v>118</v>
      </c>
      <c r="C5" s="189"/>
      <c r="D5" s="227" t="s">
        <v>83</v>
      </c>
      <c r="E5" s="228"/>
      <c r="F5" s="229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24" t="s">
        <v>15</v>
      </c>
      <c r="E6" s="225"/>
      <c r="F6" s="226"/>
    </row>
    <row r="7" spans="2:43" x14ac:dyDescent="0.25">
      <c r="B7" s="190" t="e">
        <f>CONCATENATE(IF(#REF!=Paramètres!$J$17,Paramètres!$J$17,$D$4),"_",IF(#REF!=Paramètres!$H$12,Paramètres!$H$12,$D$5))</f>
        <v>#REF!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86" t="s">
        <v>108</v>
      </c>
      <c r="H8" s="186"/>
      <c r="I8" s="186"/>
      <c r="J8" s="186"/>
      <c r="K8" s="186"/>
      <c r="L8" s="186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14" t="s">
        <v>0</v>
      </c>
      <c r="E15" s="212"/>
      <c r="F15" s="213"/>
      <c r="G15" s="211" t="s">
        <v>1</v>
      </c>
      <c r="H15" s="212"/>
      <c r="I15" s="217"/>
      <c r="J15" s="216" t="s">
        <v>2</v>
      </c>
      <c r="K15" s="212"/>
      <c r="L15" s="213"/>
      <c r="M15" s="211" t="s">
        <v>3</v>
      </c>
      <c r="N15" s="212"/>
      <c r="O15" s="217"/>
      <c r="P15" s="216" t="s">
        <v>4</v>
      </c>
      <c r="Q15" s="212"/>
      <c r="R15" s="213"/>
      <c r="S15" s="211" t="s">
        <v>5</v>
      </c>
      <c r="T15" s="212"/>
      <c r="U15" s="217"/>
      <c r="V15" s="216" t="s">
        <v>6</v>
      </c>
      <c r="W15" s="212"/>
      <c r="X15" s="213"/>
      <c r="Y15" s="211" t="s">
        <v>7</v>
      </c>
      <c r="Z15" s="212"/>
      <c r="AA15" s="217"/>
      <c r="AB15" s="216" t="s">
        <v>8</v>
      </c>
      <c r="AC15" s="212"/>
      <c r="AD15" s="213"/>
      <c r="AE15" s="211" t="s">
        <v>9</v>
      </c>
      <c r="AF15" s="212"/>
      <c r="AG15" s="217"/>
      <c r="AH15" s="216" t="s">
        <v>10</v>
      </c>
      <c r="AI15" s="212"/>
      <c r="AJ15" s="213"/>
      <c r="AK15" s="211" t="s">
        <v>11</v>
      </c>
      <c r="AL15" s="212"/>
      <c r="AM15" s="213"/>
      <c r="AN15" s="214" t="s">
        <v>12</v>
      </c>
      <c r="AO15" s="212"/>
      <c r="AP15" s="215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15.5</v>
      </c>
      <c r="F17" s="57">
        <f>IF(ISNUMBER(E17),D17*E17,0)</f>
        <v>15.5</v>
      </c>
      <c r="G17" s="89">
        <v>1</v>
      </c>
      <c r="H17" s="16">
        <f>VLOOKUP($B17,Paramètres!$C$7:$F$55,$C$6,FALSE)</f>
        <v>15.5</v>
      </c>
      <c r="I17" s="90">
        <f t="shared" ref="I17:I66" si="0">G17*H17</f>
        <v>15.5</v>
      </c>
      <c r="J17" s="88">
        <v>1</v>
      </c>
      <c r="K17" s="16">
        <f>VLOOKUP($B17,Paramètres!$C$7:$F$55,$C$6,FALSE)</f>
        <v>15.5</v>
      </c>
      <c r="L17" s="57">
        <f t="shared" ref="L17:L66" si="1">J17*K17</f>
        <v>15.5</v>
      </c>
      <c r="M17" s="89">
        <v>1</v>
      </c>
      <c r="N17" s="16">
        <f>VLOOKUP($B17,Paramètres!$C$7:$F$55,$C$6,FALSE)</f>
        <v>15.5</v>
      </c>
      <c r="O17" s="90">
        <f t="shared" ref="O17:O66" si="2">M17*N17</f>
        <v>15.5</v>
      </c>
      <c r="P17" s="88">
        <v>1</v>
      </c>
      <c r="Q17" s="16">
        <f>VLOOKUP($B17,Paramètres!$C$7:$F$55,$C$6,FALSE)</f>
        <v>15.5</v>
      </c>
      <c r="R17" s="57">
        <f t="shared" ref="R17:R66" si="3">P17*Q17</f>
        <v>15.5</v>
      </c>
      <c r="S17" s="89">
        <v>1</v>
      </c>
      <c r="T17" s="16">
        <f>VLOOKUP($B17,Paramètres!$C$7:$F$55,$C$6,FALSE)</f>
        <v>15.5</v>
      </c>
      <c r="U17" s="90">
        <f t="shared" ref="U17:U66" si="4">S17*T17</f>
        <v>15.5</v>
      </c>
      <c r="V17" s="88"/>
      <c r="W17" s="16">
        <f>VLOOKUP($B17,Paramètres!$C$7:$F$55,$C$6,FALSE)</f>
        <v>15.5</v>
      </c>
      <c r="X17" s="57">
        <f t="shared" ref="X17:X66" si="5">V17*W17</f>
        <v>0</v>
      </c>
      <c r="Y17" s="89"/>
      <c r="Z17" s="16">
        <f>VLOOKUP($B17,Paramètres!$C$7:$F$55,$C$6,FALSE)</f>
        <v>15.5</v>
      </c>
      <c r="AA17" s="90">
        <f t="shared" ref="AA17:AA66" si="6">Y17*Z17</f>
        <v>0</v>
      </c>
      <c r="AB17" s="88"/>
      <c r="AC17" s="16">
        <f>VLOOKUP($B17,Paramètres!$C$7:$F$55,$C$6,FALSE)</f>
        <v>15.5</v>
      </c>
      <c r="AD17" s="57">
        <f t="shared" ref="AD17:AD66" si="7">AB17*AC17</f>
        <v>0</v>
      </c>
      <c r="AE17" s="89"/>
      <c r="AF17" s="16">
        <f>VLOOKUP($B17,Paramètres!$C$7:$F$55,$C$6,FALSE)</f>
        <v>15.5</v>
      </c>
      <c r="AG17" s="90">
        <f t="shared" ref="AG17:AG66" si="8">AE17*AF17</f>
        <v>0</v>
      </c>
      <c r="AH17" s="88"/>
      <c r="AI17" s="16">
        <f>VLOOKUP($B17,Paramètres!$C$7:$F$55,$C$6,FALSE)</f>
        <v>15.5</v>
      </c>
      <c r="AJ17" s="57">
        <f t="shared" ref="AJ17:AJ66" si="9">AH17*AI17</f>
        <v>0</v>
      </c>
      <c r="AK17" s="89"/>
      <c r="AL17" s="16">
        <f>VLOOKUP($B17,Paramètres!$C$7:$F$55,$C$6,FALSE)</f>
        <v>15.5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15.5</v>
      </c>
      <c r="AP17" s="65">
        <f>SUM(F17,I17,L17,O17,R17,U17,X17,AA17,AD17,AG17,AJ17,AM17)</f>
        <v>93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165.5</v>
      </c>
      <c r="G22" s="37"/>
      <c r="H22" s="36"/>
      <c r="I22" s="93">
        <f t="shared" ref="I22" si="15">SUM(I17:I21)</f>
        <v>15.5</v>
      </c>
      <c r="J22" s="38"/>
      <c r="K22" s="36"/>
      <c r="L22" s="60">
        <f t="shared" ref="L22" si="16">SUM(L17:L21)</f>
        <v>15.5</v>
      </c>
      <c r="M22" s="37"/>
      <c r="N22" s="36"/>
      <c r="O22" s="93">
        <f t="shared" ref="O22" si="17">SUM(O17:O21)</f>
        <v>15.5</v>
      </c>
      <c r="P22" s="38"/>
      <c r="Q22" s="36"/>
      <c r="R22" s="60">
        <f t="shared" ref="R22" si="18">SUM(R17:R21)</f>
        <v>15.5</v>
      </c>
      <c r="S22" s="37"/>
      <c r="T22" s="36"/>
      <c r="U22" s="93">
        <f t="shared" ref="U22" si="19">SUM(U17:U21)</f>
        <v>15.5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243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165.5</v>
      </c>
      <c r="G70" s="147"/>
      <c r="H70" s="51"/>
      <c r="I70" s="64">
        <f t="shared" ref="I70" si="82">I22+I43+I67</f>
        <v>15.5</v>
      </c>
      <c r="J70" s="147"/>
      <c r="K70" s="51"/>
      <c r="L70" s="64">
        <f t="shared" ref="L70" si="83">L22+L43+L67</f>
        <v>15.5</v>
      </c>
      <c r="M70" s="147"/>
      <c r="N70" s="51"/>
      <c r="O70" s="64">
        <f t="shared" ref="O70" si="84">O22+O43+O67</f>
        <v>15.5</v>
      </c>
      <c r="P70" s="147"/>
      <c r="Q70" s="51"/>
      <c r="R70" s="64">
        <f t="shared" ref="R70" si="85">R22+R43+R67</f>
        <v>15.5</v>
      </c>
      <c r="S70" s="147"/>
      <c r="T70" s="51"/>
      <c r="U70" s="64">
        <f t="shared" ref="U70" si="86">U22+U43+U67</f>
        <v>15.5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243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165.5</v>
      </c>
      <c r="G73" s="149"/>
      <c r="H73" s="81"/>
      <c r="I73" s="82">
        <f>F73+I70-I71-I72</f>
        <v>181</v>
      </c>
      <c r="J73" s="149"/>
      <c r="K73" s="81"/>
      <c r="L73" s="82">
        <f>I73+L70-L71-L72</f>
        <v>196.5</v>
      </c>
      <c r="M73" s="149"/>
      <c r="N73" s="81"/>
      <c r="O73" s="82">
        <f>L73+O70-O71-O72</f>
        <v>212</v>
      </c>
      <c r="P73" s="149"/>
      <c r="Q73" s="81"/>
      <c r="R73" s="82">
        <f>O73+R70-R71-R72</f>
        <v>227.5</v>
      </c>
      <c r="S73" s="149"/>
      <c r="T73" s="81"/>
      <c r="U73" s="82">
        <f>R73+U70-U71-U72</f>
        <v>243</v>
      </c>
      <c r="V73" s="149"/>
      <c r="W73" s="81"/>
      <c r="X73" s="82">
        <f>U73+X70-X71-X72</f>
        <v>243</v>
      </c>
      <c r="Y73" s="149"/>
      <c r="Z73" s="81"/>
      <c r="AA73" s="82">
        <f>X73+AA70-AA71-AA72</f>
        <v>243</v>
      </c>
      <c r="AB73" s="149"/>
      <c r="AC73" s="81"/>
      <c r="AD73" s="82">
        <f>AA73+AD70-AD71-AD72</f>
        <v>243</v>
      </c>
      <c r="AE73" s="149"/>
      <c r="AF73" s="81"/>
      <c r="AG73" s="82">
        <f>AD73+AG70-AG71-AG72</f>
        <v>243</v>
      </c>
      <c r="AH73" s="149"/>
      <c r="AI73" s="81"/>
      <c r="AJ73" s="82">
        <f>AG73+AJ70-AJ71-AJ72</f>
        <v>243</v>
      </c>
      <c r="AK73" s="149"/>
      <c r="AL73" s="81"/>
      <c r="AM73" s="84">
        <f>AJ73+AM70-AM71-AM72</f>
        <v>243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70" activePane="bottomRight" state="frozen"/>
      <selection pane="bottomRight" activeCell="L11" sqref="L11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5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6:AP67"/>
    </customSheetView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  <mergeCell ref="AB15:AD15"/>
    <mergeCell ref="AE15:AG15"/>
    <mergeCell ref="AH15:AJ15"/>
    <mergeCell ref="AK15:AM15"/>
    <mergeCell ref="AN15:AP1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Paramètres</vt:lpstr>
      <vt:lpstr>Totaux mensuels</vt:lpstr>
      <vt:lpstr>Matrice</vt:lpstr>
      <vt:lpstr>A3 PLANS SARL</vt:lpstr>
      <vt:lpstr>ARENY SASU (LES ANGLES)</vt:lpstr>
      <vt:lpstr>ARENY SASU (PUYVALADOR)</vt:lpstr>
      <vt:lpstr>ASSANTE Thierry</vt:lpstr>
      <vt:lpstr>AUTOS JPM SARL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Durand</dc:creator>
  <cp:lastModifiedBy>Fabien Delpouve</cp:lastModifiedBy>
  <cp:lastPrinted>2018-07-10T10:02:22Z</cp:lastPrinted>
  <dcterms:created xsi:type="dcterms:W3CDTF">2016-12-12T08:54:42Z</dcterms:created>
  <dcterms:modified xsi:type="dcterms:W3CDTF">2018-07-13T09:22:35Z</dcterms:modified>
</cp:coreProperties>
</file>