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8_{FDEE1E51-F60F-4217-8CB1-B5B122F3F312}" xr6:coauthVersionLast="44" xr6:coauthVersionMax="44" xr10:uidLastSave="{00000000-0000-0000-0000-000000000000}"/>
  <bookViews>
    <workbookView xWindow="-120" yWindow="-120" windowWidth="29040" windowHeight="15840" tabRatio="529" xr2:uid="{00000000-000D-0000-FFFF-FFFF00000000}"/>
  </bookViews>
  <sheets>
    <sheet name="SAISIE" sheetId="22" r:id="rId1"/>
    <sheet name="INTEGR" sheetId="2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" i="22" l="1"/>
  <c r="H3" i="22" l="1"/>
  <c r="AC20" i="22" l="1"/>
  <c r="AC19" i="22"/>
  <c r="AC18" i="22"/>
  <c r="AC17" i="22"/>
  <c r="AC16" i="22"/>
  <c r="R47" i="22" l="1"/>
  <c r="R49" i="22" s="1"/>
  <c r="R48" i="22" s="1"/>
  <c r="S47" i="22"/>
  <c r="S49" i="22" s="1"/>
  <c r="S48" i="22" s="1"/>
  <c r="T47" i="22"/>
  <c r="U47" i="22"/>
  <c r="U49" i="22" s="1"/>
  <c r="U48" i="22" s="1"/>
  <c r="V47" i="22"/>
  <c r="W47" i="22"/>
  <c r="E3" i="22"/>
  <c r="V49" i="22" l="1"/>
  <c r="V48" i="22" s="1"/>
  <c r="T49" i="22"/>
  <c r="T48" i="22" s="1"/>
  <c r="AG16" i="22"/>
  <c r="A17" i="22" l="1"/>
  <c r="A18" i="22" l="1"/>
  <c r="AG17" i="22"/>
  <c r="Y15" i="22"/>
  <c r="E5" i="22"/>
  <c r="A19" i="22" l="1"/>
  <c r="AG18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16" i="22"/>
  <c r="A20" i="22" l="1"/>
  <c r="AG19" i="22"/>
  <c r="Y16" i="22"/>
  <c r="Y17" i="22" s="1"/>
  <c r="Y18" i="22" s="1"/>
  <c r="Y19" i="22" s="1"/>
  <c r="Y20" i="22" s="1"/>
  <c r="Y21" i="22" s="1"/>
  <c r="Y22" i="22" s="1"/>
  <c r="Y23" i="22" s="1"/>
  <c r="Y24" i="22" s="1"/>
  <c r="Y25" i="22" s="1"/>
  <c r="Y26" i="22" s="1"/>
  <c r="Y27" i="22" s="1"/>
  <c r="Y28" i="22" s="1"/>
  <c r="Y29" i="22" s="1"/>
  <c r="Y30" i="22" s="1"/>
  <c r="Y31" i="22" s="1"/>
  <c r="Y32" i="22" s="1"/>
  <c r="Y33" i="22" s="1"/>
  <c r="Y34" i="22" s="1"/>
  <c r="Y35" i="22" s="1"/>
  <c r="Y36" i="22" s="1"/>
  <c r="Y37" i="22" s="1"/>
  <c r="Y38" i="22" s="1"/>
  <c r="Y39" i="22" s="1"/>
  <c r="Y40" i="22" s="1"/>
  <c r="Y41" i="22" s="1"/>
  <c r="Y42" i="22" s="1"/>
  <c r="Y43" i="22" s="1"/>
  <c r="Y44" i="22" s="1"/>
  <c r="Y45" i="22" s="1"/>
  <c r="Y46" i="22" s="1"/>
  <c r="A21" i="22" l="1"/>
  <c r="AG20" i="22"/>
  <c r="L7" i="22"/>
  <c r="A22" i="22" l="1"/>
  <c r="AG21" i="22"/>
  <c r="G47" i="22"/>
  <c r="C47" i="22"/>
  <c r="D47" i="22"/>
  <c r="D49" i="22" s="1"/>
  <c r="E47" i="22"/>
  <c r="E49" i="22" s="1"/>
  <c r="F47" i="22"/>
  <c r="E4" i="22"/>
  <c r="E7" i="22"/>
  <c r="E2" i="22"/>
  <c r="B47" i="22"/>
  <c r="B49" i="22" s="1"/>
  <c r="H17" i="22"/>
  <c r="P17" i="22" s="1"/>
  <c r="H18" i="22"/>
  <c r="P18" i="22" s="1"/>
  <c r="H19" i="22"/>
  <c r="P19" i="22" s="1"/>
  <c r="H20" i="22"/>
  <c r="P20" i="22" s="1"/>
  <c r="H21" i="22"/>
  <c r="P21" i="22" s="1"/>
  <c r="H22" i="22"/>
  <c r="P22" i="22" s="1"/>
  <c r="H23" i="22"/>
  <c r="P23" i="22" s="1"/>
  <c r="H24" i="22"/>
  <c r="P24" i="22" s="1"/>
  <c r="H25" i="22"/>
  <c r="P25" i="22" s="1"/>
  <c r="H26" i="22"/>
  <c r="P26" i="22" s="1"/>
  <c r="H27" i="22"/>
  <c r="P27" i="22" s="1"/>
  <c r="H28" i="22"/>
  <c r="P28" i="22" s="1"/>
  <c r="H29" i="22"/>
  <c r="P29" i="22" s="1"/>
  <c r="H30" i="22"/>
  <c r="P30" i="22" s="1"/>
  <c r="H31" i="22"/>
  <c r="P31" i="22" s="1"/>
  <c r="H32" i="22"/>
  <c r="P32" i="22" s="1"/>
  <c r="H33" i="22"/>
  <c r="P33" i="22" s="1"/>
  <c r="H34" i="22"/>
  <c r="P34" i="22" s="1"/>
  <c r="H35" i="22"/>
  <c r="P35" i="22" s="1"/>
  <c r="H36" i="22"/>
  <c r="P36" i="22" s="1"/>
  <c r="H37" i="22"/>
  <c r="P37" i="22" s="1"/>
  <c r="H38" i="22"/>
  <c r="P38" i="22" s="1"/>
  <c r="H39" i="22"/>
  <c r="P39" i="22" s="1"/>
  <c r="H40" i="22"/>
  <c r="P40" i="22" s="1"/>
  <c r="H41" i="22"/>
  <c r="P41" i="22" s="1"/>
  <c r="H42" i="22"/>
  <c r="P42" i="22" s="1"/>
  <c r="H43" i="22"/>
  <c r="P43" i="22" s="1"/>
  <c r="H44" i="22"/>
  <c r="P44" i="22" s="1"/>
  <c r="H45" i="22"/>
  <c r="P45" i="22" s="1"/>
  <c r="H46" i="22"/>
  <c r="P46" i="22" s="1"/>
  <c r="H16" i="22"/>
  <c r="G49" i="22" l="1"/>
  <c r="G48" i="22" s="1"/>
  <c r="F48" i="22"/>
  <c r="F49" i="22"/>
  <c r="C49" i="22"/>
  <c r="C48" i="22" s="1"/>
  <c r="B48" i="22"/>
  <c r="A23" i="22"/>
  <c r="AG22" i="22"/>
  <c r="P16" i="22"/>
  <c r="E48" i="22"/>
  <c r="D48" i="22"/>
  <c r="E54" i="22" l="1"/>
  <c r="E53" i="22"/>
  <c r="A24" i="22"/>
  <c r="AG23" i="22"/>
  <c r="Y47" i="22"/>
  <c r="AE47" i="22"/>
  <c r="N47" i="22"/>
  <c r="X47" i="22"/>
  <c r="Q47" i="22"/>
  <c r="AD47" i="22"/>
  <c r="AB47" i="22"/>
  <c r="AA47" i="22"/>
  <c r="Z47" i="22"/>
  <c r="M47" i="22"/>
  <c r="L47" i="22"/>
  <c r="K47" i="22"/>
  <c r="J47" i="22"/>
  <c r="I47" i="22"/>
  <c r="AC46" i="22"/>
  <c r="AC45" i="22"/>
  <c r="AC44" i="22"/>
  <c r="AC43" i="22"/>
  <c r="AC42" i="22"/>
  <c r="AC41" i="22"/>
  <c r="AC40" i="22"/>
  <c r="AC39" i="22"/>
  <c r="AC38" i="22"/>
  <c r="AC37" i="22"/>
  <c r="AC36" i="22"/>
  <c r="AC35" i="22"/>
  <c r="AC34" i="22"/>
  <c r="AC33" i="22"/>
  <c r="AC32" i="22"/>
  <c r="AC31" i="22"/>
  <c r="AC30" i="22"/>
  <c r="AC29" i="22"/>
  <c r="AC28" i="22"/>
  <c r="AC27" i="22"/>
  <c r="AC26" i="22"/>
  <c r="AC25" i="22"/>
  <c r="AC24" i="22"/>
  <c r="AC23" i="22"/>
  <c r="AC22" i="22"/>
  <c r="AC21" i="22"/>
  <c r="Q49" i="22" l="1"/>
  <c r="T52" i="22"/>
  <c r="A25" i="22"/>
  <c r="AG24" i="22"/>
  <c r="O47" i="22"/>
  <c r="AC47" i="22"/>
  <c r="H47" i="22"/>
  <c r="E52" i="22" s="1"/>
  <c r="P47" i="22"/>
  <c r="Q48" i="22" l="1"/>
  <c r="T53" i="22" s="1"/>
  <c r="T54" i="22"/>
  <c r="A26" i="22"/>
  <c r="AG25" i="22"/>
  <c r="A27" i="22" l="1"/>
  <c r="AG26" i="22"/>
  <c r="A28" i="22" l="1"/>
  <c r="AG27" i="22"/>
  <c r="A29" i="22" l="1"/>
  <c r="AG28" i="22"/>
  <c r="A30" i="22" l="1"/>
  <c r="AG29" i="22"/>
  <c r="A31" i="22" l="1"/>
  <c r="AG30" i="22"/>
  <c r="A32" i="22" l="1"/>
  <c r="AG31" i="22"/>
  <c r="A33" i="22" l="1"/>
  <c r="AG32" i="22"/>
  <c r="A34" i="22" l="1"/>
  <c r="AG33" i="22"/>
  <c r="A35" i="22" l="1"/>
  <c r="AG34" i="22"/>
  <c r="A36" i="22" l="1"/>
  <c r="AG35" i="22"/>
  <c r="A37" i="22" l="1"/>
  <c r="AG36" i="22"/>
  <c r="A38" i="22" l="1"/>
  <c r="AG37" i="22"/>
  <c r="A39" i="22" l="1"/>
  <c r="AG38" i="22"/>
  <c r="A40" i="22" l="1"/>
  <c r="AG39" i="22"/>
  <c r="A41" i="22" l="1"/>
  <c r="AG40" i="22"/>
  <c r="A42" i="22" l="1"/>
  <c r="AG41" i="22"/>
  <c r="A43" i="22" l="1"/>
  <c r="AG42" i="22"/>
  <c r="A44" i="22" l="1"/>
  <c r="AG43" i="22"/>
  <c r="A45" i="22" l="1"/>
  <c r="AG44" i="22"/>
  <c r="A46" i="22" l="1"/>
  <c r="AG46" i="22" s="1"/>
  <c r="AG45" i="22"/>
</calcChain>
</file>

<file path=xl/sharedStrings.xml><?xml version="1.0" encoding="utf-8"?>
<sst xmlns="http://schemas.openxmlformats.org/spreadsheetml/2006/main" count="82" uniqueCount="67">
  <si>
    <t>REMISE EN BANQUE</t>
  </si>
  <si>
    <t>APPORTS</t>
  </si>
  <si>
    <t>TOTAL</t>
  </si>
  <si>
    <t>CB</t>
  </si>
  <si>
    <t>ESPECES</t>
  </si>
  <si>
    <t>HT</t>
  </si>
  <si>
    <t>TVA</t>
  </si>
  <si>
    <t>VIREMENT</t>
  </si>
  <si>
    <t>CHEQUES</t>
  </si>
  <si>
    <t>RECETTES (TTC)</t>
  </si>
  <si>
    <t>PRLVT</t>
  </si>
  <si>
    <t>Code TVA</t>
  </si>
  <si>
    <t>SAISIE DE LA CAISSE</t>
  </si>
  <si>
    <t>Jour</t>
  </si>
  <si>
    <t>CODE JOURNAL</t>
  </si>
  <si>
    <t>COMPTE DE CAISSE</t>
  </si>
  <si>
    <t>CONTRÔLE CAISSE</t>
  </si>
  <si>
    <t>Libellé</t>
  </si>
  <si>
    <t>Compte</t>
  </si>
  <si>
    <t>Taux TVA</t>
  </si>
  <si>
    <t>Compte TVA</t>
  </si>
  <si>
    <t>TICKETS RESTO</t>
  </si>
  <si>
    <t>CHEQUES VACANCES</t>
  </si>
  <si>
    <t>REGLEMENTS (TTC)</t>
  </si>
  <si>
    <t>CODE JOURNAL Caisse</t>
  </si>
  <si>
    <t>SOLDE CAISSE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</si>
  <si>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</si>
  <si>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</si>
  <si>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</si>
  <si>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</si>
  <si>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</si>
  <si>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</si>
  <si>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</si>
  <si>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</si>
  <si>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</si>
  <si>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</si>
  <si>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</si>
  <si>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</si>
  <si>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</si>
  <si>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</si>
  <si>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</si>
  <si>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</si>
  <si>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</si>
  <si>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</si>
  <si>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</si>
  <si>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</si>
  <si>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</si>
  <si>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</si>
  <si>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</si>
  <si>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</si>
  <si>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Solde caisse 1° jour</t>
  </si>
  <si>
    <t>COMPTABILISE (date)</t>
  </si>
  <si>
    <t>Numéro du MOIS</t>
  </si>
  <si>
    <t>ANNEE (ex : 2017)</t>
  </si>
  <si>
    <t>Prochain numéro de pièce :</t>
  </si>
  <si>
    <t>UTILISATION CAISSE (TTC)</t>
  </si>
  <si>
    <t>TTC</t>
  </si>
  <si>
    <t>.</t>
  </si>
  <si>
    <t>RECETTES</t>
  </si>
  <si>
    <t>DEPENSES</t>
  </si>
  <si>
    <t>531</t>
  </si>
  <si>
    <t>2020</t>
  </si>
  <si>
    <t>16</t>
  </si>
  <si>
    <t>VENTES 10%</t>
  </si>
  <si>
    <t>VENTES 20%</t>
  </si>
  <si>
    <t>V6</t>
  </si>
  <si>
    <t>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</si>
</sst>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6" fillId="0" borderId="0"/>
  </cellStyleXfs>
  <cellXfs count="144">
    <xf numFmtId="0" fontId="0" fillId="0" borderId="0" xfId="0"/>
    <xf numFmtId="4" fontId="0" fillId="0" borderId="7" xfId="0" applyNumberFormat="1" applyFill="1" applyBorder="1" applyAlignment="1" applyProtection="1">
      <alignment horizontal="center"/>
      <protection locked="0"/>
    </xf>
    <xf numFmtId="4" fontId="1" fillId="2" borderId="8" xfId="0" applyNumberFormat="1" applyFont="1" applyFill="1" applyBorder="1" applyAlignment="1" applyProtection="1">
      <alignment horizontal="center"/>
    </xf>
    <xf numFmtId="4" fontId="0" fillId="0" borderId="9" xfId="0" applyNumberFormat="1" applyFill="1" applyBorder="1" applyAlignment="1" applyProtection="1">
      <alignment horizontal="center"/>
      <protection locked="0"/>
    </xf>
    <xf numFmtId="4" fontId="0" fillId="0" borderId="10" xfId="0" applyNumberFormat="1" applyFill="1" applyBorder="1" applyAlignment="1" applyProtection="1">
      <alignment horizontal="center"/>
      <protection locked="0"/>
    </xf>
    <xf numFmtId="4" fontId="1" fillId="4" borderId="11" xfId="0" applyNumberFormat="1" applyFont="1" applyFill="1" applyBorder="1" applyAlignment="1" applyProtection="1">
      <alignment horizontal="center"/>
    </xf>
    <xf numFmtId="4" fontId="0" fillId="0" borderId="13" xfId="0" applyNumberFormat="1" applyFill="1" applyBorder="1" applyAlignment="1" applyProtection="1">
      <alignment horizontal="center"/>
      <protection locked="0"/>
    </xf>
    <xf numFmtId="4" fontId="0" fillId="0" borderId="14" xfId="0" applyNumberFormat="1" applyFill="1" applyBorder="1" applyAlignment="1" applyProtection="1">
      <alignment horizontal="center"/>
      <protection locked="0"/>
    </xf>
    <xf numFmtId="4" fontId="0" fillId="0" borderId="15" xfId="0" applyNumberFormat="1" applyFill="1" applyBorder="1" applyAlignment="1" applyProtection="1">
      <alignment horizontal="center"/>
      <protection locked="0"/>
    </xf>
    <xf numFmtId="4" fontId="0" fillId="0" borderId="11" xfId="0" applyNumberFormat="1" applyFill="1" applyBorder="1" applyAlignment="1" applyProtection="1">
      <alignment horizontal="center"/>
      <protection locked="0"/>
    </xf>
    <xf numFmtId="4" fontId="0" fillId="0" borderId="2" xfId="0" applyNumberFormat="1" applyFill="1" applyBorder="1" applyAlignment="1" applyProtection="1">
      <alignment horizontal="center"/>
      <protection locked="0"/>
    </xf>
    <xf numFmtId="4" fontId="0" fillId="0" borderId="16" xfId="0" applyNumberFormat="1" applyFill="1" applyBorder="1" applyAlignment="1" applyProtection="1">
      <alignment horizontal="center"/>
      <protection locked="0"/>
    </xf>
    <xf numFmtId="4" fontId="0" fillId="0" borderId="17" xfId="0" applyNumberFormat="1" applyFill="1" applyBorder="1" applyAlignment="1" applyProtection="1">
      <alignment horizontal="center"/>
      <protection locked="0"/>
    </xf>
    <xf numFmtId="4" fontId="0" fillId="0" borderId="3" xfId="0" applyNumberFormat="1" applyFill="1" applyBorder="1" applyAlignment="1" applyProtection="1">
      <alignment horizontal="center"/>
      <protection locked="0"/>
    </xf>
    <xf numFmtId="4" fontId="1" fillId="6" borderId="18" xfId="0" applyNumberFormat="1" applyFont="1" applyFill="1" applyBorder="1" applyAlignment="1" applyProtection="1">
      <alignment horizontal="center" vertical="center"/>
    </xf>
    <xf numFmtId="4" fontId="1" fillId="0" borderId="18" xfId="0" applyNumberFormat="1" applyFont="1" applyFill="1" applyBorder="1" applyAlignment="1" applyProtection="1">
      <alignment horizontal="center" vertical="center"/>
    </xf>
    <xf numFmtId="4" fontId="1" fillId="4" borderId="18" xfId="0" applyNumberFormat="1" applyFont="1" applyFill="1" applyBorder="1" applyAlignment="1" applyProtection="1">
      <alignment horizontal="center" vertical="center"/>
    </xf>
    <xf numFmtId="4" fontId="1" fillId="2" borderId="19" xfId="0" applyNumberFormat="1" applyFont="1" applyFill="1" applyBorder="1" applyAlignment="1" applyProtection="1">
      <alignment horizontal="center"/>
    </xf>
    <xf numFmtId="4" fontId="1" fillId="2" borderId="20" xfId="0" applyNumberFormat="1" applyFont="1" applyFill="1" applyBorder="1" applyAlignment="1" applyProtection="1">
      <alignment horizontal="center"/>
    </xf>
    <xf numFmtId="4" fontId="0" fillId="0" borderId="24" xfId="0" applyNumberFormat="1" applyFill="1" applyBorder="1" applyAlignment="1" applyProtection="1">
      <alignment horizontal="center"/>
      <protection locked="0"/>
    </xf>
    <xf numFmtId="4" fontId="0" fillId="0" borderId="25" xfId="0" applyNumberForma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/>
    <xf numFmtId="0" fontId="10" fillId="0" borderId="0" xfId="0" applyFont="1" applyAlignment="1" applyProtection="1">
      <alignment horizontal="left"/>
    </xf>
    <xf numFmtId="49" fontId="9" fillId="6" borderId="13" xfId="0" applyNumberFormat="1" applyFont="1" applyFill="1" applyBorder="1" applyAlignment="1" applyProtection="1">
      <alignment horizontal="center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0" fontId="2" fillId="2" borderId="13" xfId="0" applyNumberFormat="1" applyFont="1" applyFill="1" applyBorder="1" applyAlignment="1" applyProtection="1">
      <alignment horizontal="center"/>
      <protection locked="0"/>
    </xf>
    <xf numFmtId="49" fontId="9" fillId="6" borderId="2" xfId="0" applyNumberFormat="1" applyFont="1" applyFill="1" applyBorder="1" applyAlignment="1" applyProtection="1">
      <alignment horizontal="center"/>
      <protection locked="0"/>
    </xf>
    <xf numFmtId="0" fontId="2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4" borderId="13" xfId="0" applyNumberFormat="1" applyFont="1" applyFill="1" applyBorder="1" applyAlignment="1" applyProtection="1">
      <alignment horizontal="center" vertical="center"/>
      <protection locked="0"/>
    </xf>
    <xf numFmtId="10" fontId="2" fillId="4" borderId="13" xfId="0" applyNumberFormat="1" applyFont="1" applyFill="1" applyBorder="1" applyAlignment="1" applyProtection="1">
      <alignment horizontal="center" vertical="center"/>
      <protection locked="0"/>
    </xf>
    <xf numFmtId="4" fontId="0" fillId="0" borderId="35" xfId="0" applyNumberFormat="1" applyFill="1" applyBorder="1" applyAlignment="1" applyProtection="1">
      <alignment horizontal="center"/>
      <protection locked="0"/>
    </xf>
    <xf numFmtId="4" fontId="0" fillId="0" borderId="36" xfId="0" applyNumberFormat="1" applyFill="1" applyBorder="1" applyAlignment="1" applyProtection="1">
      <alignment horizontal="center"/>
      <protection locked="0"/>
    </xf>
    <xf numFmtId="4" fontId="0" fillId="0" borderId="37" xfId="0" applyNumberFormat="1" applyFill="1" applyBorder="1" applyAlignment="1" applyProtection="1">
      <alignment horizontal="center"/>
      <protection locked="0"/>
    </xf>
    <xf numFmtId="4" fontId="0" fillId="0" borderId="38" xfId="0" applyNumberFormat="1" applyFill="1" applyBorder="1" applyAlignment="1" applyProtection="1">
      <alignment horizontal="center"/>
      <protection locked="0"/>
    </xf>
    <xf numFmtId="4" fontId="0" fillId="0" borderId="22" xfId="0" applyNumberFormat="1" applyFill="1" applyBorder="1" applyAlignment="1" applyProtection="1">
      <alignment horizontal="center"/>
      <protection locked="0"/>
    </xf>
    <xf numFmtId="4" fontId="0" fillId="0" borderId="39" xfId="0" applyNumberFormat="1" applyFill="1" applyBorder="1" applyAlignment="1" applyProtection="1">
      <alignment horizontal="center"/>
      <protection locked="0"/>
    </xf>
    <xf numFmtId="4" fontId="5" fillId="3" borderId="40" xfId="0" applyNumberFormat="1" applyFont="1" applyFill="1" applyBorder="1" applyAlignment="1" applyProtection="1">
      <alignment horizontal="center"/>
    </xf>
    <xf numFmtId="4" fontId="5" fillId="3" borderId="11" xfId="0" applyNumberFormat="1" applyFont="1" applyFill="1" applyBorder="1" applyAlignment="1" applyProtection="1">
      <alignment horizontal="center"/>
    </xf>
    <xf numFmtId="4" fontId="1" fillId="2" borderId="24" xfId="0" applyNumberFormat="1" applyFont="1" applyFill="1" applyBorder="1" applyAlignment="1" applyProtection="1">
      <alignment horizontal="center"/>
    </xf>
    <xf numFmtId="4" fontId="1" fillId="2" borderId="25" xfId="0" applyNumberFormat="1" applyFont="1" applyFill="1" applyBorder="1" applyAlignment="1" applyProtection="1">
      <alignment horizontal="center"/>
    </xf>
    <xf numFmtId="1" fontId="2" fillId="2" borderId="13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8" fillId="10" borderId="22" xfId="0" applyFont="1" applyFill="1" applyBorder="1" applyProtection="1"/>
    <xf numFmtId="0" fontId="8" fillId="10" borderId="28" xfId="0" applyFont="1" applyFill="1" applyBorder="1" applyProtection="1"/>
    <xf numFmtId="0" fontId="8" fillId="10" borderId="23" xfId="0" applyFont="1" applyFill="1" applyBorder="1" applyProtection="1"/>
    <xf numFmtId="0" fontId="8" fillId="10" borderId="21" xfId="0" applyFont="1" applyFill="1" applyBorder="1" applyProtection="1"/>
    <xf numFmtId="22" fontId="2" fillId="4" borderId="13" xfId="0" applyNumberFormat="1" applyFont="1" applyFill="1" applyBorder="1" applyAlignment="1" applyProtection="1">
      <alignment horizontal="center" vertical="center"/>
      <protection locked="0"/>
    </xf>
    <xf numFmtId="4" fontId="2" fillId="4" borderId="13" xfId="0" applyNumberFormat="1" applyFont="1" applyFill="1" applyBorder="1" applyAlignment="1" applyProtection="1">
      <alignment horizontal="center" vertical="center"/>
      <protection locked="0"/>
    </xf>
    <xf numFmtId="1" fontId="2" fillId="2" borderId="13" xfId="0" applyNumberFormat="1" applyFont="1" applyFill="1" applyBorder="1" applyAlignment="1" applyProtection="1">
      <alignment horizontal="center" vertical="center"/>
      <protection locked="0"/>
    </xf>
    <xf numFmtId="22" fontId="0" fillId="0" borderId="13" xfId="0" applyNumberFormat="1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49" fontId="0" fillId="0" borderId="0" xfId="0" applyNumberFormat="1" applyProtection="1"/>
    <xf numFmtId="49" fontId="0" fillId="0" borderId="0" xfId="0" applyNumberFormat="1" applyAlignment="1" applyProtection="1">
      <alignment horizontal="center"/>
    </xf>
    <xf numFmtId="0" fontId="0" fillId="0" borderId="0" xfId="0" applyBorder="1" applyProtection="1"/>
    <xf numFmtId="4" fontId="2" fillId="0" borderId="0" xfId="0" applyNumberFormat="1" applyFont="1" applyFill="1" applyBorder="1" applyAlignment="1" applyProtection="1">
      <alignment vertical="center"/>
    </xf>
    <xf numFmtId="0" fontId="11" fillId="0" borderId="0" xfId="0" applyFont="1" applyProtection="1"/>
    <xf numFmtId="4" fontId="2" fillId="3" borderId="26" xfId="0" applyNumberFormat="1" applyFont="1" applyFill="1" applyBorder="1" applyAlignment="1" applyProtection="1">
      <alignment vertical="center"/>
    </xf>
    <xf numFmtId="4" fontId="2" fillId="3" borderId="0" xfId="0" applyNumberFormat="1" applyFont="1" applyFill="1" applyBorder="1" applyAlignment="1" applyProtection="1">
      <alignment horizontal="center" vertical="center"/>
    </xf>
    <xf numFmtId="4" fontId="2" fillId="3" borderId="0" xfId="0" applyNumberFormat="1" applyFont="1" applyFill="1" applyBorder="1" applyAlignment="1" applyProtection="1">
      <alignment vertical="center"/>
    </xf>
    <xf numFmtId="4" fontId="2" fillId="9" borderId="23" xfId="0" applyNumberFormat="1" applyFont="1" applyFill="1" applyBorder="1" applyAlignment="1" applyProtection="1">
      <alignment horizontal="center" vertical="center"/>
    </xf>
    <xf numFmtId="4" fontId="2" fillId="9" borderId="21" xfId="0" applyNumberFormat="1" applyFont="1" applyFill="1" applyBorder="1" applyAlignment="1" applyProtection="1">
      <alignment horizontal="center" vertical="center"/>
    </xf>
    <xf numFmtId="4" fontId="2" fillId="3" borderId="26" xfId="0" applyNumberFormat="1" applyFont="1" applyFill="1" applyBorder="1" applyAlignment="1" applyProtection="1">
      <alignment horizontal="center" vertical="center"/>
    </xf>
    <xf numFmtId="4" fontId="2" fillId="9" borderId="26" xfId="0" applyNumberFormat="1" applyFont="1" applyFill="1" applyBorder="1" applyAlignment="1" applyProtection="1">
      <alignment horizontal="center" vertical="center"/>
    </xf>
    <xf numFmtId="4" fontId="2" fillId="9" borderId="29" xfId="0" applyNumberFormat="1" applyFont="1" applyFill="1" applyBorder="1" applyAlignment="1" applyProtection="1">
      <alignment horizontal="center" vertical="center"/>
    </xf>
    <xf numFmtId="4" fontId="2" fillId="0" borderId="16" xfId="0" applyNumberFormat="1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</xf>
    <xf numFmtId="4" fontId="2" fillId="3" borderId="30" xfId="0" applyNumberFormat="1" applyFont="1" applyFill="1" applyBorder="1" applyAlignment="1" applyProtection="1">
      <alignment horizontal="center" vertical="center"/>
    </xf>
    <xf numFmtId="4" fontId="2" fillId="3" borderId="31" xfId="0" applyNumberFormat="1" applyFont="1" applyFill="1" applyBorder="1" applyAlignment="1" applyProtection="1">
      <alignment horizontal="center" vertical="center"/>
    </xf>
    <xf numFmtId="4" fontId="2" fillId="9" borderId="30" xfId="0" applyNumberFormat="1" applyFont="1" applyFill="1" applyBorder="1" applyAlignment="1" applyProtection="1">
      <alignment horizontal="center" vertical="center"/>
    </xf>
    <xf numFmtId="4" fontId="2" fillId="9" borderId="32" xfId="0" applyNumberFormat="1" applyFont="1" applyFill="1" applyBorder="1" applyAlignment="1" applyProtection="1">
      <alignment horizontal="center" vertical="center"/>
    </xf>
    <xf numFmtId="4" fontId="2" fillId="0" borderId="31" xfId="0" applyNumberFormat="1" applyFont="1" applyFill="1" applyBorder="1" applyAlignment="1" applyProtection="1">
      <alignment horizontal="center" vertical="center"/>
    </xf>
    <xf numFmtId="0" fontId="2" fillId="0" borderId="31" xfId="0" applyFont="1" applyFill="1" applyBorder="1" applyAlignment="1" applyProtection="1">
      <alignment horizontal="center" vertical="center"/>
    </xf>
    <xf numFmtId="1" fontId="4" fillId="5" borderId="5" xfId="0" applyNumberFormat="1" applyFont="1" applyFill="1" applyBorder="1" applyAlignment="1" applyProtection="1">
      <alignment horizontal="left"/>
    </xf>
    <xf numFmtId="1" fontId="3" fillId="5" borderId="0" xfId="0" applyNumberFormat="1" applyFont="1" applyFill="1" applyBorder="1" applyAlignment="1" applyProtection="1">
      <alignment horizontal="left"/>
    </xf>
    <xf numFmtId="1" fontId="3" fillId="5" borderId="0" xfId="0" applyNumberFormat="1" applyFont="1" applyFill="1" applyBorder="1" applyProtection="1"/>
    <xf numFmtId="1" fontId="3" fillId="5" borderId="4" xfId="0" applyNumberFormat="1" applyFont="1" applyFill="1" applyBorder="1" applyProtection="1"/>
    <xf numFmtId="4" fontId="3" fillId="5" borderId="4" xfId="0" applyNumberFormat="1" applyFont="1" applyFill="1" applyBorder="1" applyProtection="1"/>
    <xf numFmtId="4" fontId="4" fillId="5" borderId="33" xfId="0" applyNumberFormat="1" applyFont="1" applyFill="1" applyBorder="1" applyAlignment="1" applyProtection="1">
      <alignment horizontal="center"/>
    </xf>
    <xf numFmtId="1" fontId="0" fillId="0" borderId="12" xfId="0" quotePrefix="1" applyNumberFormat="1" applyFill="1" applyBorder="1" applyAlignment="1" applyProtection="1">
      <alignment horizontal="center"/>
    </xf>
    <xf numFmtId="4" fontId="0" fillId="0" borderId="13" xfId="0" applyNumberFormat="1" applyFill="1" applyBorder="1" applyAlignment="1" applyProtection="1">
      <alignment horizontal="center"/>
    </xf>
    <xf numFmtId="4" fontId="0" fillId="0" borderId="6" xfId="0" applyNumberFormat="1" applyFill="1" applyBorder="1" applyAlignment="1" applyProtection="1">
      <alignment horizontal="center"/>
    </xf>
    <xf numFmtId="2" fontId="2" fillId="3" borderId="13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164" fontId="0" fillId="0" borderId="0" xfId="0" applyNumberFormat="1" applyProtection="1"/>
    <xf numFmtId="0" fontId="0" fillId="0" borderId="0" xfId="0" applyNumberFormat="1" applyProtection="1"/>
    <xf numFmtId="1" fontId="0" fillId="0" borderId="18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" fontId="0" fillId="0" borderId="19" xfId="0" applyNumberForma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>
      <alignment horizontal="center"/>
    </xf>
    <xf numFmtId="4" fontId="1" fillId="7" borderId="0" xfId="0" applyNumberFormat="1" applyFont="1" applyFill="1" applyBorder="1" applyAlignment="1" applyProtection="1">
      <alignment horizontal="center"/>
    </xf>
    <xf numFmtId="1" fontId="0" fillId="0" borderId="20" xfId="0" applyNumberFormat="1" applyFill="1" applyBorder="1" applyAlignment="1" applyProtection="1">
      <alignment horizontal="center"/>
    </xf>
    <xf numFmtId="4" fontId="1" fillId="2" borderId="41" xfId="0" applyNumberFormat="1" applyFont="1" applyFill="1" applyBorder="1" applyAlignment="1" applyProtection="1">
      <alignment horizontal="center" vertical="center"/>
    </xf>
    <xf numFmtId="4" fontId="1" fillId="2" borderId="18" xfId="0" applyNumberFormat="1" applyFont="1" applyFill="1" applyBorder="1" applyAlignment="1" applyProtection="1">
      <alignment horizontal="center"/>
    </xf>
    <xf numFmtId="4" fontId="9" fillId="6" borderId="13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2" fillId="0" borderId="13" xfId="0" applyNumberFormat="1" applyFont="1" applyFill="1" applyBorder="1" applyAlignment="1" applyProtection="1">
      <alignment horizontal="center" vertical="center"/>
    </xf>
    <xf numFmtId="0" fontId="9" fillId="6" borderId="13" xfId="0" applyNumberFormat="1" applyFont="1" applyFill="1" applyBorder="1" applyAlignment="1" applyProtection="1">
      <alignment horizontal="center"/>
      <protection locked="0"/>
    </xf>
    <xf numFmtId="4" fontId="2" fillId="0" borderId="13" xfId="0" applyNumberFormat="1" applyFont="1" applyFill="1" applyBorder="1" applyAlignment="1" applyProtection="1">
      <alignment horizontal="center" vertical="center" wrapText="1"/>
    </xf>
    <xf numFmtId="4" fontId="0" fillId="0" borderId="42" xfId="0" applyNumberFormat="1" applyFill="1" applyBorder="1" applyAlignment="1" applyProtection="1">
      <alignment horizontal="center"/>
      <protection locked="0"/>
    </xf>
    <xf numFmtId="1" fontId="0" fillId="0" borderId="43" xfId="0" quotePrefix="1" applyNumberFormat="1" applyFill="1" applyBorder="1" applyAlignment="1" applyProtection="1">
      <alignment horizontal="center"/>
    </xf>
    <xf numFmtId="4" fontId="1" fillId="2" borderId="18" xfId="0" applyNumberFormat="1" applyFont="1" applyFill="1" applyBorder="1" applyAlignment="1" applyProtection="1">
      <alignment horizontal="center" vertical="center"/>
    </xf>
    <xf numFmtId="4" fontId="1" fillId="6" borderId="19" xfId="0" applyNumberFormat="1" applyFont="1" applyFill="1" applyBorder="1" applyAlignment="1" applyProtection="1">
      <alignment horizontal="center" vertical="center"/>
    </xf>
    <xf numFmtId="4" fontId="2" fillId="4" borderId="18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14" fontId="0" fillId="0" borderId="0" xfId="0" applyNumberFormat="1"/>
    <xf numFmtId="0" fontId="2" fillId="8" borderId="27" xfId="1" applyFont="1" applyFill="1" applyBorder="1" applyAlignment="1" applyProtection="1">
      <alignment horizontal="center"/>
    </xf>
    <xf numFmtId="14" fontId="2" fillId="8" borderId="27" xfId="1" applyNumberFormat="1" applyFont="1" applyFill="1" applyBorder="1" applyAlignment="1" applyProtection="1">
      <alignment horizontal="center"/>
    </xf>
    <xf numFmtId="4" fontId="0" fillId="0" borderId="0" xfId="0" applyNumberFormat="1"/>
    <xf numFmtId="4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/>
      <protection locked="0"/>
    </xf>
    <xf numFmtId="4" fontId="3" fillId="5" borderId="45" xfId="0" applyNumberFormat="1" applyFont="1" applyFill="1" applyBorder="1" applyProtection="1"/>
    <xf numFmtId="1" fontId="3" fillId="5" borderId="44" xfId="0" applyNumberFormat="1" applyFont="1" applyFill="1" applyBorder="1" applyAlignment="1" applyProtection="1">
      <alignment horizontal="right"/>
    </xf>
    <xf numFmtId="1" fontId="0" fillId="0" borderId="19" xfId="0" applyNumberForma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wrapText="1"/>
    </xf>
    <xf numFmtId="1" fontId="2" fillId="2" borderId="13" xfId="0" applyNumberFormat="1" applyFont="1" applyFill="1" applyBorder="1" applyAlignment="1" applyProtection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/>
    </xf>
    <xf numFmtId="1" fontId="2" fillId="2" borderId="1" xfId="0" applyNumberFormat="1" applyFont="1" applyFill="1" applyBorder="1" applyAlignment="1" applyProtection="1">
      <alignment horizontal="center" vertical="center"/>
    </xf>
    <xf numFmtId="1" fontId="2" fillId="2" borderId="27" xfId="0" applyNumberFormat="1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31" xfId="0" applyFont="1" applyFill="1" applyBorder="1" applyAlignment="1" applyProtection="1">
      <alignment horizontal="center" vertical="center" wrapText="1"/>
    </xf>
    <xf numFmtId="0" fontId="12" fillId="3" borderId="13" xfId="0" applyFont="1" applyFill="1" applyBorder="1" applyAlignment="1" applyProtection="1">
      <alignment horizontal="center" vertical="center"/>
    </xf>
    <xf numFmtId="4" fontId="2" fillId="0" borderId="28" xfId="0" applyNumberFormat="1" applyFont="1" applyFill="1" applyBorder="1" applyAlignment="1" applyProtection="1">
      <alignment horizontal="center" vertical="center"/>
    </xf>
    <xf numFmtId="4" fontId="2" fillId="0" borderId="13" xfId="0" applyNumberFormat="1" applyFont="1" applyFill="1" applyBorder="1" applyAlignment="1" applyProtection="1">
      <alignment horizontal="center" vertical="center"/>
    </xf>
    <xf numFmtId="4" fontId="2" fillId="0" borderId="22" xfId="0" applyNumberFormat="1" applyFont="1" applyFill="1" applyBorder="1" applyAlignment="1" applyProtection="1">
      <alignment horizontal="center" vertical="center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27" xfId="0" applyNumberFormat="1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 applyProtection="1">
      <alignment horizontal="center" vertical="center" wrapText="1"/>
    </xf>
    <xf numFmtId="0" fontId="2" fillId="0" borderId="30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/>
    </xf>
    <xf numFmtId="4" fontId="2" fillId="4" borderId="13" xfId="0" applyNumberFormat="1" applyFont="1" applyFill="1" applyBorder="1" applyAlignment="1" applyProtection="1">
      <alignment horizontal="center" vertical="center" wrapText="1"/>
    </xf>
    <xf numFmtId="4" fontId="2" fillId="4" borderId="13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4" fontId="0" fillId="0" borderId="42" xfId="0" applyNumberFormat="1" applyBorder="1" applyAlignment="1" applyProtection="1">
      <alignment horizontal="center"/>
      <protection locked="0"/>
    </xf>
    <xf numFmtId="4" fontId="0" fillId="0" borderId="13" xfId="0" applyNumberFormat="1" applyBorder="1" applyAlignment="1" applyProtection="1">
      <alignment horizontal="center"/>
      <protection locked="0"/>
    </xf>
    <xf numFmtId="4" fontId="0" fillId="0" borderId="34" xfId="0" applyNumberFormat="1" applyBorder="1" applyAlignment="1" applyProtection="1">
      <alignment horizontal="center"/>
      <protection locked="0"/>
    </xf>
    <xf numFmtId="4" fontId="0" fillId="0" borderId="6" xfId="0" applyNumberFormat="1" applyBorder="1" applyAlignment="1" applyProtection="1">
      <alignment horizontal="center"/>
      <protection locked="0"/>
    </xf>
    <xf numFmtId="4" fontId="0" fillId="0" borderId="8" xfId="0" applyNumberFormat="1" applyBorder="1" applyAlignment="1" applyProtection="1">
      <alignment horizontal="center"/>
      <protection locked="0"/>
    </xf>
    <xf numFmtId="4" fontId="0" fillId="0" borderId="35" xfId="0" applyNumberFormat="1" applyBorder="1" applyAlignment="1" applyProtection="1">
      <alignment horizontal="center"/>
      <protection locked="0"/>
    </xf>
    <xf numFmtId="4" fontId="0" fillId="0" borderId="24" xfId="0" applyNumberFormat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142875</xdr:rowOff>
        </xdr:from>
        <xdr:to>
          <xdr:col>12</xdr:col>
          <xdr:colOff>581025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les écritures à 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248"/>
  <sheetViews>
    <sheetView showGridLines="0" tabSelected="1" workbookViewId="0">
      <pane xSplit="1" ySplit="15" topLeftCell="B16" activePane="bottomRight" state="frozenSplit"/>
      <selection activeCell="C34" sqref="C34"/>
      <selection pane="topRight" activeCell="C34" sqref="C34"/>
      <selection pane="bottomLeft" activeCell="C34" sqref="C34"/>
      <selection pane="bottomRight" activeCell="S22" sqref="S22"/>
    </sheetView>
  </sheetViews>
  <sheetFormatPr baseColWidth="10" defaultRowHeight="15" x14ac:dyDescent="0.25"/>
  <cols>
    <col min="1" max="1" width="11.42578125" style="51"/>
    <col min="2" max="4" width="12.7109375" style="51" customWidth="1"/>
    <col min="5" max="8" width="12.7109375" style="50" customWidth="1"/>
    <col min="9" max="12" width="11.5703125" style="51" customWidth="1"/>
    <col min="13" max="13" width="10.5703125" style="51" customWidth="1"/>
    <col min="14" max="16" width="11.85546875" style="51" customWidth="1"/>
    <col min="17" max="24" width="11.42578125" style="51"/>
    <col min="25" max="25" width="15.7109375" style="51" customWidth="1"/>
    <col min="26" max="31" width="11.42578125" style="51"/>
    <col min="32" max="32" width="18" style="51" customWidth="1"/>
    <col min="33" max="45" width="0" style="51" hidden="1" customWidth="1"/>
    <col min="46" max="269" width="11.42578125" style="51"/>
    <col min="270" max="270" width="4.42578125" style="51" customWidth="1"/>
    <col min="271" max="271" width="11.42578125" style="51"/>
    <col min="272" max="272" width="14" style="51" customWidth="1"/>
    <col min="273" max="274" width="11.5703125" style="51" customWidth="1"/>
    <col min="275" max="275" width="10.5703125" style="51" customWidth="1"/>
    <col min="276" max="281" width="11.42578125" style="51"/>
    <col min="282" max="282" width="15.7109375" style="51" customWidth="1"/>
    <col min="283" max="525" width="11.42578125" style="51"/>
    <col min="526" max="526" width="4.42578125" style="51" customWidth="1"/>
    <col min="527" max="527" width="11.42578125" style="51"/>
    <col min="528" max="528" width="14" style="51" customWidth="1"/>
    <col min="529" max="530" width="11.5703125" style="51" customWidth="1"/>
    <col min="531" max="531" width="10.5703125" style="51" customWidth="1"/>
    <col min="532" max="537" width="11.42578125" style="51"/>
    <col min="538" max="538" width="15.7109375" style="51" customWidth="1"/>
    <col min="539" max="781" width="11.42578125" style="51"/>
    <col min="782" max="782" width="4.42578125" style="51" customWidth="1"/>
    <col min="783" max="783" width="11.42578125" style="51"/>
    <col min="784" max="784" width="14" style="51" customWidth="1"/>
    <col min="785" max="786" width="11.5703125" style="51" customWidth="1"/>
    <col min="787" max="787" width="10.5703125" style="51" customWidth="1"/>
    <col min="788" max="793" width="11.42578125" style="51"/>
    <col min="794" max="794" width="15.7109375" style="51" customWidth="1"/>
    <col min="795" max="1037" width="11.42578125" style="51"/>
    <col min="1038" max="1038" width="4.42578125" style="51" customWidth="1"/>
    <col min="1039" max="1039" width="11.42578125" style="51"/>
    <col min="1040" max="1040" width="14" style="51" customWidth="1"/>
    <col min="1041" max="1042" width="11.5703125" style="51" customWidth="1"/>
    <col min="1043" max="1043" width="10.5703125" style="51" customWidth="1"/>
    <col min="1044" max="1049" width="11.42578125" style="51"/>
    <col min="1050" max="1050" width="15.7109375" style="51" customWidth="1"/>
    <col min="1051" max="1293" width="11.42578125" style="51"/>
    <col min="1294" max="1294" width="4.42578125" style="51" customWidth="1"/>
    <col min="1295" max="1295" width="11.42578125" style="51"/>
    <col min="1296" max="1296" width="14" style="51" customWidth="1"/>
    <col min="1297" max="1298" width="11.5703125" style="51" customWidth="1"/>
    <col min="1299" max="1299" width="10.5703125" style="51" customWidth="1"/>
    <col min="1300" max="1305" width="11.42578125" style="51"/>
    <col min="1306" max="1306" width="15.7109375" style="51" customWidth="1"/>
    <col min="1307" max="1549" width="11.42578125" style="51"/>
    <col min="1550" max="1550" width="4.42578125" style="51" customWidth="1"/>
    <col min="1551" max="1551" width="11.42578125" style="51"/>
    <col min="1552" max="1552" width="14" style="51" customWidth="1"/>
    <col min="1553" max="1554" width="11.5703125" style="51" customWidth="1"/>
    <col min="1555" max="1555" width="10.5703125" style="51" customWidth="1"/>
    <col min="1556" max="1561" width="11.42578125" style="51"/>
    <col min="1562" max="1562" width="15.7109375" style="51" customWidth="1"/>
    <col min="1563" max="1805" width="11.42578125" style="51"/>
    <col min="1806" max="1806" width="4.42578125" style="51" customWidth="1"/>
    <col min="1807" max="1807" width="11.42578125" style="51"/>
    <col min="1808" max="1808" width="14" style="51" customWidth="1"/>
    <col min="1809" max="1810" width="11.5703125" style="51" customWidth="1"/>
    <col min="1811" max="1811" width="10.5703125" style="51" customWidth="1"/>
    <col min="1812" max="1817" width="11.42578125" style="51"/>
    <col min="1818" max="1818" width="15.7109375" style="51" customWidth="1"/>
    <col min="1819" max="2061" width="11.42578125" style="51"/>
    <col min="2062" max="2062" width="4.42578125" style="51" customWidth="1"/>
    <col min="2063" max="2063" width="11.42578125" style="51"/>
    <col min="2064" max="2064" width="14" style="51" customWidth="1"/>
    <col min="2065" max="2066" width="11.5703125" style="51" customWidth="1"/>
    <col min="2067" max="2067" width="10.5703125" style="51" customWidth="1"/>
    <col min="2068" max="2073" width="11.42578125" style="51"/>
    <col min="2074" max="2074" width="15.7109375" style="51" customWidth="1"/>
    <col min="2075" max="2317" width="11.42578125" style="51"/>
    <col min="2318" max="2318" width="4.42578125" style="51" customWidth="1"/>
    <col min="2319" max="2319" width="11.42578125" style="51"/>
    <col min="2320" max="2320" width="14" style="51" customWidth="1"/>
    <col min="2321" max="2322" width="11.5703125" style="51" customWidth="1"/>
    <col min="2323" max="2323" width="10.5703125" style="51" customWidth="1"/>
    <col min="2324" max="2329" width="11.42578125" style="51"/>
    <col min="2330" max="2330" width="15.7109375" style="51" customWidth="1"/>
    <col min="2331" max="2573" width="11.42578125" style="51"/>
    <col min="2574" max="2574" width="4.42578125" style="51" customWidth="1"/>
    <col min="2575" max="2575" width="11.42578125" style="51"/>
    <col min="2576" max="2576" width="14" style="51" customWidth="1"/>
    <col min="2577" max="2578" width="11.5703125" style="51" customWidth="1"/>
    <col min="2579" max="2579" width="10.5703125" style="51" customWidth="1"/>
    <col min="2580" max="2585" width="11.42578125" style="51"/>
    <col min="2586" max="2586" width="15.7109375" style="51" customWidth="1"/>
    <col min="2587" max="2829" width="11.42578125" style="51"/>
    <col min="2830" max="2830" width="4.42578125" style="51" customWidth="1"/>
    <col min="2831" max="2831" width="11.42578125" style="51"/>
    <col min="2832" max="2832" width="14" style="51" customWidth="1"/>
    <col min="2833" max="2834" width="11.5703125" style="51" customWidth="1"/>
    <col min="2835" max="2835" width="10.5703125" style="51" customWidth="1"/>
    <col min="2836" max="2841" width="11.42578125" style="51"/>
    <col min="2842" max="2842" width="15.7109375" style="51" customWidth="1"/>
    <col min="2843" max="3085" width="11.42578125" style="51"/>
    <col min="3086" max="3086" width="4.42578125" style="51" customWidth="1"/>
    <col min="3087" max="3087" width="11.42578125" style="51"/>
    <col min="3088" max="3088" width="14" style="51" customWidth="1"/>
    <col min="3089" max="3090" width="11.5703125" style="51" customWidth="1"/>
    <col min="3091" max="3091" width="10.5703125" style="51" customWidth="1"/>
    <col min="3092" max="3097" width="11.42578125" style="51"/>
    <col min="3098" max="3098" width="15.7109375" style="51" customWidth="1"/>
    <col min="3099" max="3341" width="11.42578125" style="51"/>
    <col min="3342" max="3342" width="4.42578125" style="51" customWidth="1"/>
    <col min="3343" max="3343" width="11.42578125" style="51"/>
    <col min="3344" max="3344" width="14" style="51" customWidth="1"/>
    <col min="3345" max="3346" width="11.5703125" style="51" customWidth="1"/>
    <col min="3347" max="3347" width="10.5703125" style="51" customWidth="1"/>
    <col min="3348" max="3353" width="11.42578125" style="51"/>
    <col min="3354" max="3354" width="15.7109375" style="51" customWidth="1"/>
    <col min="3355" max="3597" width="11.42578125" style="51"/>
    <col min="3598" max="3598" width="4.42578125" style="51" customWidth="1"/>
    <col min="3599" max="3599" width="11.42578125" style="51"/>
    <col min="3600" max="3600" width="14" style="51" customWidth="1"/>
    <col min="3601" max="3602" width="11.5703125" style="51" customWidth="1"/>
    <col min="3603" max="3603" width="10.5703125" style="51" customWidth="1"/>
    <col min="3604" max="3609" width="11.42578125" style="51"/>
    <col min="3610" max="3610" width="15.7109375" style="51" customWidth="1"/>
    <col min="3611" max="3853" width="11.42578125" style="51"/>
    <col min="3854" max="3854" width="4.42578125" style="51" customWidth="1"/>
    <col min="3855" max="3855" width="11.42578125" style="51"/>
    <col min="3856" max="3856" width="14" style="51" customWidth="1"/>
    <col min="3857" max="3858" width="11.5703125" style="51" customWidth="1"/>
    <col min="3859" max="3859" width="10.5703125" style="51" customWidth="1"/>
    <col min="3860" max="3865" width="11.42578125" style="51"/>
    <col min="3866" max="3866" width="15.7109375" style="51" customWidth="1"/>
    <col min="3867" max="4109" width="11.42578125" style="51"/>
    <col min="4110" max="4110" width="4.42578125" style="51" customWidth="1"/>
    <col min="4111" max="4111" width="11.42578125" style="51"/>
    <col min="4112" max="4112" width="14" style="51" customWidth="1"/>
    <col min="4113" max="4114" width="11.5703125" style="51" customWidth="1"/>
    <col min="4115" max="4115" width="10.5703125" style="51" customWidth="1"/>
    <col min="4116" max="4121" width="11.42578125" style="51"/>
    <col min="4122" max="4122" width="15.7109375" style="51" customWidth="1"/>
    <col min="4123" max="4365" width="11.42578125" style="51"/>
    <col min="4366" max="4366" width="4.42578125" style="51" customWidth="1"/>
    <col min="4367" max="4367" width="11.42578125" style="51"/>
    <col min="4368" max="4368" width="14" style="51" customWidth="1"/>
    <col min="4369" max="4370" width="11.5703125" style="51" customWidth="1"/>
    <col min="4371" max="4371" width="10.5703125" style="51" customWidth="1"/>
    <col min="4372" max="4377" width="11.42578125" style="51"/>
    <col min="4378" max="4378" width="15.7109375" style="51" customWidth="1"/>
    <col min="4379" max="4621" width="11.42578125" style="51"/>
    <col min="4622" max="4622" width="4.42578125" style="51" customWidth="1"/>
    <col min="4623" max="4623" width="11.42578125" style="51"/>
    <col min="4624" max="4624" width="14" style="51" customWidth="1"/>
    <col min="4625" max="4626" width="11.5703125" style="51" customWidth="1"/>
    <col min="4627" max="4627" width="10.5703125" style="51" customWidth="1"/>
    <col min="4628" max="4633" width="11.42578125" style="51"/>
    <col min="4634" max="4634" width="15.7109375" style="51" customWidth="1"/>
    <col min="4635" max="4877" width="11.42578125" style="51"/>
    <col min="4878" max="4878" width="4.42578125" style="51" customWidth="1"/>
    <col min="4879" max="4879" width="11.42578125" style="51"/>
    <col min="4880" max="4880" width="14" style="51" customWidth="1"/>
    <col min="4881" max="4882" width="11.5703125" style="51" customWidth="1"/>
    <col min="4883" max="4883" width="10.5703125" style="51" customWidth="1"/>
    <col min="4884" max="4889" width="11.42578125" style="51"/>
    <col min="4890" max="4890" width="15.7109375" style="51" customWidth="1"/>
    <col min="4891" max="5133" width="11.42578125" style="51"/>
    <col min="5134" max="5134" width="4.42578125" style="51" customWidth="1"/>
    <col min="5135" max="5135" width="11.42578125" style="51"/>
    <col min="5136" max="5136" width="14" style="51" customWidth="1"/>
    <col min="5137" max="5138" width="11.5703125" style="51" customWidth="1"/>
    <col min="5139" max="5139" width="10.5703125" style="51" customWidth="1"/>
    <col min="5140" max="5145" width="11.42578125" style="51"/>
    <col min="5146" max="5146" width="15.7109375" style="51" customWidth="1"/>
    <col min="5147" max="5389" width="11.42578125" style="51"/>
    <col min="5390" max="5390" width="4.42578125" style="51" customWidth="1"/>
    <col min="5391" max="5391" width="11.42578125" style="51"/>
    <col min="5392" max="5392" width="14" style="51" customWidth="1"/>
    <col min="5393" max="5394" width="11.5703125" style="51" customWidth="1"/>
    <col min="5395" max="5395" width="10.5703125" style="51" customWidth="1"/>
    <col min="5396" max="5401" width="11.42578125" style="51"/>
    <col min="5402" max="5402" width="15.7109375" style="51" customWidth="1"/>
    <col min="5403" max="5645" width="11.42578125" style="51"/>
    <col min="5646" max="5646" width="4.42578125" style="51" customWidth="1"/>
    <col min="5647" max="5647" width="11.42578125" style="51"/>
    <col min="5648" max="5648" width="14" style="51" customWidth="1"/>
    <col min="5649" max="5650" width="11.5703125" style="51" customWidth="1"/>
    <col min="5651" max="5651" width="10.5703125" style="51" customWidth="1"/>
    <col min="5652" max="5657" width="11.42578125" style="51"/>
    <col min="5658" max="5658" width="15.7109375" style="51" customWidth="1"/>
    <col min="5659" max="5901" width="11.42578125" style="51"/>
    <col min="5902" max="5902" width="4.42578125" style="51" customWidth="1"/>
    <col min="5903" max="5903" width="11.42578125" style="51"/>
    <col min="5904" max="5904" width="14" style="51" customWidth="1"/>
    <col min="5905" max="5906" width="11.5703125" style="51" customWidth="1"/>
    <col min="5907" max="5907" width="10.5703125" style="51" customWidth="1"/>
    <col min="5908" max="5913" width="11.42578125" style="51"/>
    <col min="5914" max="5914" width="15.7109375" style="51" customWidth="1"/>
    <col min="5915" max="6157" width="11.42578125" style="51"/>
    <col min="6158" max="6158" width="4.42578125" style="51" customWidth="1"/>
    <col min="6159" max="6159" width="11.42578125" style="51"/>
    <col min="6160" max="6160" width="14" style="51" customWidth="1"/>
    <col min="6161" max="6162" width="11.5703125" style="51" customWidth="1"/>
    <col min="6163" max="6163" width="10.5703125" style="51" customWidth="1"/>
    <col min="6164" max="6169" width="11.42578125" style="51"/>
    <col min="6170" max="6170" width="15.7109375" style="51" customWidth="1"/>
    <col min="6171" max="6413" width="11.42578125" style="51"/>
    <col min="6414" max="6414" width="4.42578125" style="51" customWidth="1"/>
    <col min="6415" max="6415" width="11.42578125" style="51"/>
    <col min="6416" max="6416" width="14" style="51" customWidth="1"/>
    <col min="6417" max="6418" width="11.5703125" style="51" customWidth="1"/>
    <col min="6419" max="6419" width="10.5703125" style="51" customWidth="1"/>
    <col min="6420" max="6425" width="11.42578125" style="51"/>
    <col min="6426" max="6426" width="15.7109375" style="51" customWidth="1"/>
    <col min="6427" max="6669" width="11.42578125" style="51"/>
    <col min="6670" max="6670" width="4.42578125" style="51" customWidth="1"/>
    <col min="6671" max="6671" width="11.42578125" style="51"/>
    <col min="6672" max="6672" width="14" style="51" customWidth="1"/>
    <col min="6673" max="6674" width="11.5703125" style="51" customWidth="1"/>
    <col min="6675" max="6675" width="10.5703125" style="51" customWidth="1"/>
    <col min="6676" max="6681" width="11.42578125" style="51"/>
    <col min="6682" max="6682" width="15.7109375" style="51" customWidth="1"/>
    <col min="6683" max="6925" width="11.42578125" style="51"/>
    <col min="6926" max="6926" width="4.42578125" style="51" customWidth="1"/>
    <col min="6927" max="6927" width="11.42578125" style="51"/>
    <col min="6928" max="6928" width="14" style="51" customWidth="1"/>
    <col min="6929" max="6930" width="11.5703125" style="51" customWidth="1"/>
    <col min="6931" max="6931" width="10.5703125" style="51" customWidth="1"/>
    <col min="6932" max="6937" width="11.42578125" style="51"/>
    <col min="6938" max="6938" width="15.7109375" style="51" customWidth="1"/>
    <col min="6939" max="7181" width="11.42578125" style="51"/>
    <col min="7182" max="7182" width="4.42578125" style="51" customWidth="1"/>
    <col min="7183" max="7183" width="11.42578125" style="51"/>
    <col min="7184" max="7184" width="14" style="51" customWidth="1"/>
    <col min="7185" max="7186" width="11.5703125" style="51" customWidth="1"/>
    <col min="7187" max="7187" width="10.5703125" style="51" customWidth="1"/>
    <col min="7188" max="7193" width="11.42578125" style="51"/>
    <col min="7194" max="7194" width="15.7109375" style="51" customWidth="1"/>
    <col min="7195" max="7437" width="11.42578125" style="51"/>
    <col min="7438" max="7438" width="4.42578125" style="51" customWidth="1"/>
    <col min="7439" max="7439" width="11.42578125" style="51"/>
    <col min="7440" max="7440" width="14" style="51" customWidth="1"/>
    <col min="7441" max="7442" width="11.5703125" style="51" customWidth="1"/>
    <col min="7443" max="7443" width="10.5703125" style="51" customWidth="1"/>
    <col min="7444" max="7449" width="11.42578125" style="51"/>
    <col min="7450" max="7450" width="15.7109375" style="51" customWidth="1"/>
    <col min="7451" max="7693" width="11.42578125" style="51"/>
    <col min="7694" max="7694" width="4.42578125" style="51" customWidth="1"/>
    <col min="7695" max="7695" width="11.42578125" style="51"/>
    <col min="7696" max="7696" width="14" style="51" customWidth="1"/>
    <col min="7697" max="7698" width="11.5703125" style="51" customWidth="1"/>
    <col min="7699" max="7699" width="10.5703125" style="51" customWidth="1"/>
    <col min="7700" max="7705" width="11.42578125" style="51"/>
    <col min="7706" max="7706" width="15.7109375" style="51" customWidth="1"/>
    <col min="7707" max="7949" width="11.42578125" style="51"/>
    <col min="7950" max="7950" width="4.42578125" style="51" customWidth="1"/>
    <col min="7951" max="7951" width="11.42578125" style="51"/>
    <col min="7952" max="7952" width="14" style="51" customWidth="1"/>
    <col min="7953" max="7954" width="11.5703125" style="51" customWidth="1"/>
    <col min="7955" max="7955" width="10.5703125" style="51" customWidth="1"/>
    <col min="7956" max="7961" width="11.42578125" style="51"/>
    <col min="7962" max="7962" width="15.7109375" style="51" customWidth="1"/>
    <col min="7963" max="8205" width="11.42578125" style="51"/>
    <col min="8206" max="8206" width="4.42578125" style="51" customWidth="1"/>
    <col min="8207" max="8207" width="11.42578125" style="51"/>
    <col min="8208" max="8208" width="14" style="51" customWidth="1"/>
    <col min="8209" max="8210" width="11.5703125" style="51" customWidth="1"/>
    <col min="8211" max="8211" width="10.5703125" style="51" customWidth="1"/>
    <col min="8212" max="8217" width="11.42578125" style="51"/>
    <col min="8218" max="8218" width="15.7109375" style="51" customWidth="1"/>
    <col min="8219" max="8461" width="11.42578125" style="51"/>
    <col min="8462" max="8462" width="4.42578125" style="51" customWidth="1"/>
    <col min="8463" max="8463" width="11.42578125" style="51"/>
    <col min="8464" max="8464" width="14" style="51" customWidth="1"/>
    <col min="8465" max="8466" width="11.5703125" style="51" customWidth="1"/>
    <col min="8467" max="8467" width="10.5703125" style="51" customWidth="1"/>
    <col min="8468" max="8473" width="11.42578125" style="51"/>
    <col min="8474" max="8474" width="15.7109375" style="51" customWidth="1"/>
    <col min="8475" max="8717" width="11.42578125" style="51"/>
    <col min="8718" max="8718" width="4.42578125" style="51" customWidth="1"/>
    <col min="8719" max="8719" width="11.42578125" style="51"/>
    <col min="8720" max="8720" width="14" style="51" customWidth="1"/>
    <col min="8721" max="8722" width="11.5703125" style="51" customWidth="1"/>
    <col min="8723" max="8723" width="10.5703125" style="51" customWidth="1"/>
    <col min="8724" max="8729" width="11.42578125" style="51"/>
    <col min="8730" max="8730" width="15.7109375" style="51" customWidth="1"/>
    <col min="8731" max="8973" width="11.42578125" style="51"/>
    <col min="8974" max="8974" width="4.42578125" style="51" customWidth="1"/>
    <col min="8975" max="8975" width="11.42578125" style="51"/>
    <col min="8976" max="8976" width="14" style="51" customWidth="1"/>
    <col min="8977" max="8978" width="11.5703125" style="51" customWidth="1"/>
    <col min="8979" max="8979" width="10.5703125" style="51" customWidth="1"/>
    <col min="8980" max="8985" width="11.42578125" style="51"/>
    <col min="8986" max="8986" width="15.7109375" style="51" customWidth="1"/>
    <col min="8987" max="9229" width="11.42578125" style="51"/>
    <col min="9230" max="9230" width="4.42578125" style="51" customWidth="1"/>
    <col min="9231" max="9231" width="11.42578125" style="51"/>
    <col min="9232" max="9232" width="14" style="51" customWidth="1"/>
    <col min="9233" max="9234" width="11.5703125" style="51" customWidth="1"/>
    <col min="9235" max="9235" width="10.5703125" style="51" customWidth="1"/>
    <col min="9236" max="9241" width="11.42578125" style="51"/>
    <col min="9242" max="9242" width="15.7109375" style="51" customWidth="1"/>
    <col min="9243" max="9485" width="11.42578125" style="51"/>
    <col min="9486" max="9486" width="4.42578125" style="51" customWidth="1"/>
    <col min="9487" max="9487" width="11.42578125" style="51"/>
    <col min="9488" max="9488" width="14" style="51" customWidth="1"/>
    <col min="9489" max="9490" width="11.5703125" style="51" customWidth="1"/>
    <col min="9491" max="9491" width="10.5703125" style="51" customWidth="1"/>
    <col min="9492" max="9497" width="11.42578125" style="51"/>
    <col min="9498" max="9498" width="15.7109375" style="51" customWidth="1"/>
    <col min="9499" max="9741" width="11.42578125" style="51"/>
    <col min="9742" max="9742" width="4.42578125" style="51" customWidth="1"/>
    <col min="9743" max="9743" width="11.42578125" style="51"/>
    <col min="9744" max="9744" width="14" style="51" customWidth="1"/>
    <col min="9745" max="9746" width="11.5703125" style="51" customWidth="1"/>
    <col min="9747" max="9747" width="10.5703125" style="51" customWidth="1"/>
    <col min="9748" max="9753" width="11.42578125" style="51"/>
    <col min="9754" max="9754" width="15.7109375" style="51" customWidth="1"/>
    <col min="9755" max="9997" width="11.42578125" style="51"/>
    <col min="9998" max="9998" width="4.42578125" style="51" customWidth="1"/>
    <col min="9999" max="9999" width="11.42578125" style="51"/>
    <col min="10000" max="10000" width="14" style="51" customWidth="1"/>
    <col min="10001" max="10002" width="11.5703125" style="51" customWidth="1"/>
    <col min="10003" max="10003" width="10.5703125" style="51" customWidth="1"/>
    <col min="10004" max="10009" width="11.42578125" style="51"/>
    <col min="10010" max="10010" width="15.7109375" style="51" customWidth="1"/>
    <col min="10011" max="10253" width="11.42578125" style="51"/>
    <col min="10254" max="10254" width="4.42578125" style="51" customWidth="1"/>
    <col min="10255" max="10255" width="11.42578125" style="51"/>
    <col min="10256" max="10256" width="14" style="51" customWidth="1"/>
    <col min="10257" max="10258" width="11.5703125" style="51" customWidth="1"/>
    <col min="10259" max="10259" width="10.5703125" style="51" customWidth="1"/>
    <col min="10260" max="10265" width="11.42578125" style="51"/>
    <col min="10266" max="10266" width="15.7109375" style="51" customWidth="1"/>
    <col min="10267" max="10509" width="11.42578125" style="51"/>
    <col min="10510" max="10510" width="4.42578125" style="51" customWidth="1"/>
    <col min="10511" max="10511" width="11.42578125" style="51"/>
    <col min="10512" max="10512" width="14" style="51" customWidth="1"/>
    <col min="10513" max="10514" width="11.5703125" style="51" customWidth="1"/>
    <col min="10515" max="10515" width="10.5703125" style="51" customWidth="1"/>
    <col min="10516" max="10521" width="11.42578125" style="51"/>
    <col min="10522" max="10522" width="15.7109375" style="51" customWidth="1"/>
    <col min="10523" max="10765" width="11.42578125" style="51"/>
    <col min="10766" max="10766" width="4.42578125" style="51" customWidth="1"/>
    <col min="10767" max="10767" width="11.42578125" style="51"/>
    <col min="10768" max="10768" width="14" style="51" customWidth="1"/>
    <col min="10769" max="10770" width="11.5703125" style="51" customWidth="1"/>
    <col min="10771" max="10771" width="10.5703125" style="51" customWidth="1"/>
    <col min="10772" max="10777" width="11.42578125" style="51"/>
    <col min="10778" max="10778" width="15.7109375" style="51" customWidth="1"/>
    <col min="10779" max="11021" width="11.42578125" style="51"/>
    <col min="11022" max="11022" width="4.42578125" style="51" customWidth="1"/>
    <col min="11023" max="11023" width="11.42578125" style="51"/>
    <col min="11024" max="11024" width="14" style="51" customWidth="1"/>
    <col min="11025" max="11026" width="11.5703125" style="51" customWidth="1"/>
    <col min="11027" max="11027" width="10.5703125" style="51" customWidth="1"/>
    <col min="11028" max="11033" width="11.42578125" style="51"/>
    <col min="11034" max="11034" width="15.7109375" style="51" customWidth="1"/>
    <col min="11035" max="11277" width="11.42578125" style="51"/>
    <col min="11278" max="11278" width="4.42578125" style="51" customWidth="1"/>
    <col min="11279" max="11279" width="11.42578125" style="51"/>
    <col min="11280" max="11280" width="14" style="51" customWidth="1"/>
    <col min="11281" max="11282" width="11.5703125" style="51" customWidth="1"/>
    <col min="11283" max="11283" width="10.5703125" style="51" customWidth="1"/>
    <col min="11284" max="11289" width="11.42578125" style="51"/>
    <col min="11290" max="11290" width="15.7109375" style="51" customWidth="1"/>
    <col min="11291" max="11533" width="11.42578125" style="51"/>
    <col min="11534" max="11534" width="4.42578125" style="51" customWidth="1"/>
    <col min="11535" max="11535" width="11.42578125" style="51"/>
    <col min="11536" max="11536" width="14" style="51" customWidth="1"/>
    <col min="11537" max="11538" width="11.5703125" style="51" customWidth="1"/>
    <col min="11539" max="11539" width="10.5703125" style="51" customWidth="1"/>
    <col min="11540" max="11545" width="11.42578125" style="51"/>
    <col min="11546" max="11546" width="15.7109375" style="51" customWidth="1"/>
    <col min="11547" max="11789" width="11.42578125" style="51"/>
    <col min="11790" max="11790" width="4.42578125" style="51" customWidth="1"/>
    <col min="11791" max="11791" width="11.42578125" style="51"/>
    <col min="11792" max="11792" width="14" style="51" customWidth="1"/>
    <col min="11793" max="11794" width="11.5703125" style="51" customWidth="1"/>
    <col min="11795" max="11795" width="10.5703125" style="51" customWidth="1"/>
    <col min="11796" max="11801" width="11.42578125" style="51"/>
    <col min="11802" max="11802" width="15.7109375" style="51" customWidth="1"/>
    <col min="11803" max="12045" width="11.42578125" style="51"/>
    <col min="12046" max="12046" width="4.42578125" style="51" customWidth="1"/>
    <col min="12047" max="12047" width="11.42578125" style="51"/>
    <col min="12048" max="12048" width="14" style="51" customWidth="1"/>
    <col min="12049" max="12050" width="11.5703125" style="51" customWidth="1"/>
    <col min="12051" max="12051" width="10.5703125" style="51" customWidth="1"/>
    <col min="12052" max="12057" width="11.42578125" style="51"/>
    <col min="12058" max="12058" width="15.7109375" style="51" customWidth="1"/>
    <col min="12059" max="12301" width="11.42578125" style="51"/>
    <col min="12302" max="12302" width="4.42578125" style="51" customWidth="1"/>
    <col min="12303" max="12303" width="11.42578125" style="51"/>
    <col min="12304" max="12304" width="14" style="51" customWidth="1"/>
    <col min="12305" max="12306" width="11.5703125" style="51" customWidth="1"/>
    <col min="12307" max="12307" width="10.5703125" style="51" customWidth="1"/>
    <col min="12308" max="12313" width="11.42578125" style="51"/>
    <col min="12314" max="12314" width="15.7109375" style="51" customWidth="1"/>
    <col min="12315" max="12557" width="11.42578125" style="51"/>
    <col min="12558" max="12558" width="4.42578125" style="51" customWidth="1"/>
    <col min="12559" max="12559" width="11.42578125" style="51"/>
    <col min="12560" max="12560" width="14" style="51" customWidth="1"/>
    <col min="12561" max="12562" width="11.5703125" style="51" customWidth="1"/>
    <col min="12563" max="12563" width="10.5703125" style="51" customWidth="1"/>
    <col min="12564" max="12569" width="11.42578125" style="51"/>
    <col min="12570" max="12570" width="15.7109375" style="51" customWidth="1"/>
    <col min="12571" max="12813" width="11.42578125" style="51"/>
    <col min="12814" max="12814" width="4.42578125" style="51" customWidth="1"/>
    <col min="12815" max="12815" width="11.42578125" style="51"/>
    <col min="12816" max="12816" width="14" style="51" customWidth="1"/>
    <col min="12817" max="12818" width="11.5703125" style="51" customWidth="1"/>
    <col min="12819" max="12819" width="10.5703125" style="51" customWidth="1"/>
    <col min="12820" max="12825" width="11.42578125" style="51"/>
    <col min="12826" max="12826" width="15.7109375" style="51" customWidth="1"/>
    <col min="12827" max="13069" width="11.42578125" style="51"/>
    <col min="13070" max="13070" width="4.42578125" style="51" customWidth="1"/>
    <col min="13071" max="13071" width="11.42578125" style="51"/>
    <col min="13072" max="13072" width="14" style="51" customWidth="1"/>
    <col min="13073" max="13074" width="11.5703125" style="51" customWidth="1"/>
    <col min="13075" max="13075" width="10.5703125" style="51" customWidth="1"/>
    <col min="13076" max="13081" width="11.42578125" style="51"/>
    <col min="13082" max="13082" width="15.7109375" style="51" customWidth="1"/>
    <col min="13083" max="13325" width="11.42578125" style="51"/>
    <col min="13326" max="13326" width="4.42578125" style="51" customWidth="1"/>
    <col min="13327" max="13327" width="11.42578125" style="51"/>
    <col min="13328" max="13328" width="14" style="51" customWidth="1"/>
    <col min="13329" max="13330" width="11.5703125" style="51" customWidth="1"/>
    <col min="13331" max="13331" width="10.5703125" style="51" customWidth="1"/>
    <col min="13332" max="13337" width="11.42578125" style="51"/>
    <col min="13338" max="13338" width="15.7109375" style="51" customWidth="1"/>
    <col min="13339" max="13581" width="11.42578125" style="51"/>
    <col min="13582" max="13582" width="4.42578125" style="51" customWidth="1"/>
    <col min="13583" max="13583" width="11.42578125" style="51"/>
    <col min="13584" max="13584" width="14" style="51" customWidth="1"/>
    <col min="13585" max="13586" width="11.5703125" style="51" customWidth="1"/>
    <col min="13587" max="13587" width="10.5703125" style="51" customWidth="1"/>
    <col min="13588" max="13593" width="11.42578125" style="51"/>
    <col min="13594" max="13594" width="15.7109375" style="51" customWidth="1"/>
    <col min="13595" max="13837" width="11.42578125" style="51"/>
    <col min="13838" max="13838" width="4.42578125" style="51" customWidth="1"/>
    <col min="13839" max="13839" width="11.42578125" style="51"/>
    <col min="13840" max="13840" width="14" style="51" customWidth="1"/>
    <col min="13841" max="13842" width="11.5703125" style="51" customWidth="1"/>
    <col min="13843" max="13843" width="10.5703125" style="51" customWidth="1"/>
    <col min="13844" max="13849" width="11.42578125" style="51"/>
    <col min="13850" max="13850" width="15.7109375" style="51" customWidth="1"/>
    <col min="13851" max="14093" width="11.42578125" style="51"/>
    <col min="14094" max="14094" width="4.42578125" style="51" customWidth="1"/>
    <col min="14095" max="14095" width="11.42578125" style="51"/>
    <col min="14096" max="14096" width="14" style="51" customWidth="1"/>
    <col min="14097" max="14098" width="11.5703125" style="51" customWidth="1"/>
    <col min="14099" max="14099" width="10.5703125" style="51" customWidth="1"/>
    <col min="14100" max="14105" width="11.42578125" style="51"/>
    <col min="14106" max="14106" width="15.7109375" style="51" customWidth="1"/>
    <col min="14107" max="14349" width="11.42578125" style="51"/>
    <col min="14350" max="14350" width="4.42578125" style="51" customWidth="1"/>
    <col min="14351" max="14351" width="11.42578125" style="51"/>
    <col min="14352" max="14352" width="14" style="51" customWidth="1"/>
    <col min="14353" max="14354" width="11.5703125" style="51" customWidth="1"/>
    <col min="14355" max="14355" width="10.5703125" style="51" customWidth="1"/>
    <col min="14356" max="14361" width="11.42578125" style="51"/>
    <col min="14362" max="14362" width="15.7109375" style="51" customWidth="1"/>
    <col min="14363" max="14605" width="11.42578125" style="51"/>
    <col min="14606" max="14606" width="4.42578125" style="51" customWidth="1"/>
    <col min="14607" max="14607" width="11.42578125" style="51"/>
    <col min="14608" max="14608" width="14" style="51" customWidth="1"/>
    <col min="14609" max="14610" width="11.5703125" style="51" customWidth="1"/>
    <col min="14611" max="14611" width="10.5703125" style="51" customWidth="1"/>
    <col min="14612" max="14617" width="11.42578125" style="51"/>
    <col min="14618" max="14618" width="15.7109375" style="51" customWidth="1"/>
    <col min="14619" max="14861" width="11.42578125" style="51"/>
    <col min="14862" max="14862" width="4.42578125" style="51" customWidth="1"/>
    <col min="14863" max="14863" width="11.42578125" style="51"/>
    <col min="14864" max="14864" width="14" style="51" customWidth="1"/>
    <col min="14865" max="14866" width="11.5703125" style="51" customWidth="1"/>
    <col min="14867" max="14867" width="10.5703125" style="51" customWidth="1"/>
    <col min="14868" max="14873" width="11.42578125" style="51"/>
    <col min="14874" max="14874" width="15.7109375" style="51" customWidth="1"/>
    <col min="14875" max="15117" width="11.42578125" style="51"/>
    <col min="15118" max="15118" width="4.42578125" style="51" customWidth="1"/>
    <col min="15119" max="15119" width="11.42578125" style="51"/>
    <col min="15120" max="15120" width="14" style="51" customWidth="1"/>
    <col min="15121" max="15122" width="11.5703125" style="51" customWidth="1"/>
    <col min="15123" max="15123" width="10.5703125" style="51" customWidth="1"/>
    <col min="15124" max="15129" width="11.42578125" style="51"/>
    <col min="15130" max="15130" width="15.7109375" style="51" customWidth="1"/>
    <col min="15131" max="15373" width="11.42578125" style="51"/>
    <col min="15374" max="15374" width="4.42578125" style="51" customWidth="1"/>
    <col min="15375" max="15375" width="11.42578125" style="51"/>
    <col min="15376" max="15376" width="14" style="51" customWidth="1"/>
    <col min="15377" max="15378" width="11.5703125" style="51" customWidth="1"/>
    <col min="15379" max="15379" width="10.5703125" style="51" customWidth="1"/>
    <col min="15380" max="15385" width="11.42578125" style="51"/>
    <col min="15386" max="15386" width="15.7109375" style="51" customWidth="1"/>
    <col min="15387" max="15629" width="11.42578125" style="51"/>
    <col min="15630" max="15630" width="4.42578125" style="51" customWidth="1"/>
    <col min="15631" max="15631" width="11.42578125" style="51"/>
    <col min="15632" max="15632" width="14" style="51" customWidth="1"/>
    <col min="15633" max="15634" width="11.5703125" style="51" customWidth="1"/>
    <col min="15635" max="15635" width="10.5703125" style="51" customWidth="1"/>
    <col min="15636" max="15641" width="11.42578125" style="51"/>
    <col min="15642" max="15642" width="15.7109375" style="51" customWidth="1"/>
    <col min="15643" max="15885" width="11.42578125" style="51"/>
    <col min="15886" max="15886" width="4.42578125" style="51" customWidth="1"/>
    <col min="15887" max="15887" width="11.42578125" style="51"/>
    <col min="15888" max="15888" width="14" style="51" customWidth="1"/>
    <col min="15889" max="15890" width="11.5703125" style="51" customWidth="1"/>
    <col min="15891" max="15891" width="10.5703125" style="51" customWidth="1"/>
    <col min="15892" max="15897" width="11.42578125" style="51"/>
    <col min="15898" max="15898" width="15.7109375" style="51" customWidth="1"/>
    <col min="15899" max="16141" width="11.42578125" style="51"/>
    <col min="16142" max="16142" width="4.42578125" style="51" customWidth="1"/>
    <col min="16143" max="16143" width="11.42578125" style="51"/>
    <col min="16144" max="16144" width="14" style="51" customWidth="1"/>
    <col min="16145" max="16146" width="11.5703125" style="51" customWidth="1"/>
    <col min="16147" max="16147" width="10.5703125" style="51" customWidth="1"/>
    <col min="16148" max="16153" width="11.42578125" style="51"/>
    <col min="16154" max="16154" width="15.7109375" style="51" customWidth="1"/>
    <col min="16155" max="16384" width="11.42578125" style="51"/>
  </cols>
  <sheetData>
    <row r="1" spans="1:37" ht="21" x14ac:dyDescent="0.4">
      <c r="A1" s="21" t="s">
        <v>12</v>
      </c>
      <c r="B1" s="21"/>
      <c r="C1" s="50"/>
      <c r="AJ1" s="52" t="s">
        <v>38</v>
      </c>
      <c r="AK1" s="51" t="s">
        <v>26</v>
      </c>
    </row>
    <row r="2" spans="1:37" x14ac:dyDescent="0.25">
      <c r="B2" s="42" t="s">
        <v>15</v>
      </c>
      <c r="C2" s="43"/>
      <c r="D2" s="23" t="s">
        <v>60</v>
      </c>
      <c r="E2" s="22" t="str">
        <f>IF(D2="","VOUS DEVEZ SAISIR LE COMPTE",IF(LEFT(D2,2)="53","","VOUS DEVEZ SAISIR UN COMPTE 53"))</f>
        <v/>
      </c>
      <c r="H2" s="42" t="s">
        <v>50</v>
      </c>
      <c r="I2" s="43"/>
      <c r="J2" s="94">
        <v>0</v>
      </c>
      <c r="AJ2" s="52" t="s">
        <v>39</v>
      </c>
      <c r="AK2" s="51" t="s">
        <v>27</v>
      </c>
    </row>
    <row r="3" spans="1:37" x14ac:dyDescent="0.25">
      <c r="B3" s="42" t="s">
        <v>52</v>
      </c>
      <c r="C3" s="43"/>
      <c r="D3" s="23" t="s">
        <v>49</v>
      </c>
      <c r="E3" s="22" t="str">
        <f>IF(D3="","Vous DEVEZ SAISIR LE MOIS",VLOOKUP(SAISIE!$D$3,SAISIE!$AJ$1:$AK$13,2))</f>
        <v>décembre</v>
      </c>
      <c r="F3" s="53"/>
      <c r="H3" s="22" t="str">
        <f>IF(J2="","VOUS DEVEZ SAISIR LE SOLDE CAISSE 1° JOUR","")</f>
        <v/>
      </c>
      <c r="AJ3" s="52" t="s">
        <v>40</v>
      </c>
      <c r="AK3" s="51" t="s">
        <v>28</v>
      </c>
    </row>
    <row r="4" spans="1:37" x14ac:dyDescent="0.25">
      <c r="B4" s="42" t="s">
        <v>53</v>
      </c>
      <c r="C4" s="43"/>
      <c r="D4" s="23" t="s">
        <v>61</v>
      </c>
      <c r="E4" s="22" t="str">
        <f>IF(D4="","VOUS DEVEZ SAISIR L'ANNEE","")</f>
        <v/>
      </c>
      <c r="AJ4" s="52" t="s">
        <v>41</v>
      </c>
      <c r="AK4" s="51" t="s">
        <v>29</v>
      </c>
    </row>
    <row r="5" spans="1:37" ht="14.45" hidden="1" x14ac:dyDescent="0.3">
      <c r="E5" s="22" t="str">
        <f>IF(J2="","VOUS DEVEZ SAISIR LE SOLDE CAISSE PREMIER JOUR","")</f>
        <v/>
      </c>
      <c r="AJ5" s="52"/>
    </row>
    <row r="6" spans="1:37" ht="14.45" x14ac:dyDescent="0.3">
      <c r="AJ6" s="52" t="s">
        <v>42</v>
      </c>
      <c r="AK6" s="51" t="s">
        <v>30</v>
      </c>
    </row>
    <row r="7" spans="1:37" x14ac:dyDescent="0.25">
      <c r="B7" s="42" t="s">
        <v>24</v>
      </c>
      <c r="C7" s="43"/>
      <c r="D7" s="23" t="s">
        <v>62</v>
      </c>
      <c r="E7" s="22" t="str">
        <f>IF(D7="","VOUS DEVEZ SAISIR LE JOURNAL","")</f>
        <v/>
      </c>
      <c r="F7" s="51"/>
      <c r="I7" s="44" t="s">
        <v>14</v>
      </c>
      <c r="J7" s="45"/>
      <c r="K7" s="26" t="s">
        <v>62</v>
      </c>
      <c r="L7" s="22" t="str">
        <f>IF(K7="","VOUS DEVEZ SAISIR LE JOURNAL","")</f>
        <v/>
      </c>
      <c r="AJ7" s="52" t="s">
        <v>43</v>
      </c>
      <c r="AK7" s="51" t="s">
        <v>31</v>
      </c>
    </row>
    <row r="8" spans="1:37" x14ac:dyDescent="0.25">
      <c r="B8" s="116" t="s">
        <v>9</v>
      </c>
      <c r="C8" s="116"/>
      <c r="D8" s="116"/>
      <c r="E8" s="116"/>
      <c r="F8" s="116"/>
      <c r="G8" s="116"/>
      <c r="H8" s="116"/>
      <c r="I8" s="125" t="s">
        <v>23</v>
      </c>
      <c r="J8" s="125"/>
      <c r="K8" s="125"/>
      <c r="L8" s="125"/>
      <c r="M8" s="125"/>
      <c r="N8" s="125"/>
      <c r="O8" s="125"/>
      <c r="P8" s="121" t="s">
        <v>16</v>
      </c>
      <c r="Q8" s="134" t="s">
        <v>55</v>
      </c>
      <c r="R8" s="134"/>
      <c r="S8" s="134"/>
      <c r="T8" s="134"/>
      <c r="U8" s="134"/>
      <c r="V8" s="134"/>
      <c r="W8" s="134"/>
      <c r="X8" s="134"/>
      <c r="Y8" s="135" t="s">
        <v>25</v>
      </c>
      <c r="AJ8" s="52" t="s">
        <v>44</v>
      </c>
      <c r="AK8" s="51" t="s">
        <v>32</v>
      </c>
    </row>
    <row r="9" spans="1:37" x14ac:dyDescent="0.25">
      <c r="B9" s="116"/>
      <c r="C9" s="116"/>
      <c r="D9" s="116"/>
      <c r="E9" s="116"/>
      <c r="F9" s="116"/>
      <c r="G9" s="116"/>
      <c r="H9" s="116"/>
      <c r="I9" s="125"/>
      <c r="J9" s="125"/>
      <c r="K9" s="125"/>
      <c r="L9" s="125"/>
      <c r="M9" s="125"/>
      <c r="N9" s="125"/>
      <c r="O9" s="125"/>
      <c r="P9" s="122"/>
      <c r="Q9" s="134"/>
      <c r="R9" s="134"/>
      <c r="S9" s="134"/>
      <c r="T9" s="134"/>
      <c r="U9" s="134"/>
      <c r="V9" s="134"/>
      <c r="W9" s="134"/>
      <c r="X9" s="134"/>
      <c r="Y9" s="135"/>
      <c r="Z9" s="54"/>
      <c r="AA9" s="55"/>
      <c r="AB9" s="55"/>
      <c r="AC9" s="55"/>
      <c r="AD9" s="55"/>
      <c r="AE9" s="55"/>
      <c r="AJ9" s="52" t="s">
        <v>45</v>
      </c>
      <c r="AK9" s="51" t="s">
        <v>33</v>
      </c>
    </row>
    <row r="10" spans="1:37" ht="25.5" x14ac:dyDescent="0.25">
      <c r="A10" s="56" t="s">
        <v>17</v>
      </c>
      <c r="B10" s="48" t="s">
        <v>63</v>
      </c>
      <c r="C10" s="48" t="s">
        <v>64</v>
      </c>
      <c r="D10" s="40"/>
      <c r="E10" s="40"/>
      <c r="F10" s="48"/>
      <c r="G10" s="48"/>
      <c r="H10" s="117" t="s">
        <v>2</v>
      </c>
      <c r="I10" s="99" t="s">
        <v>8</v>
      </c>
      <c r="J10" s="99" t="s">
        <v>21</v>
      </c>
      <c r="K10" s="99" t="s">
        <v>7</v>
      </c>
      <c r="L10" s="99" t="s">
        <v>3</v>
      </c>
      <c r="M10" s="99" t="s">
        <v>4</v>
      </c>
      <c r="N10" s="110" t="s">
        <v>22</v>
      </c>
      <c r="O10" s="120" t="s">
        <v>2</v>
      </c>
      <c r="P10" s="123"/>
      <c r="Q10" s="41"/>
      <c r="R10" s="41"/>
      <c r="S10" s="41"/>
      <c r="T10" s="41"/>
      <c r="U10" s="47"/>
      <c r="V10" s="47"/>
      <c r="W10" s="97" t="s">
        <v>10</v>
      </c>
      <c r="X10" s="97" t="s">
        <v>1</v>
      </c>
      <c r="Y10" s="135"/>
      <c r="Z10" s="126" t="s">
        <v>0</v>
      </c>
      <c r="AA10" s="127"/>
      <c r="AB10" s="127"/>
      <c r="AC10" s="127"/>
      <c r="AD10" s="127"/>
      <c r="AE10" s="128"/>
      <c r="AF10" s="115" t="s">
        <v>51</v>
      </c>
      <c r="AJ10" s="52" t="s">
        <v>46</v>
      </c>
      <c r="AK10" s="51" t="s">
        <v>34</v>
      </c>
    </row>
    <row r="11" spans="1:37" ht="15" customHeight="1" x14ac:dyDescent="0.25">
      <c r="A11" s="56" t="s">
        <v>18</v>
      </c>
      <c r="B11" s="24">
        <v>7016</v>
      </c>
      <c r="C11" s="24">
        <v>7015</v>
      </c>
      <c r="D11" s="24"/>
      <c r="E11" s="24"/>
      <c r="F11" s="24"/>
      <c r="G11" s="24"/>
      <c r="H11" s="118"/>
      <c r="I11" s="136">
        <v>5112</v>
      </c>
      <c r="J11" s="136">
        <v>5113</v>
      </c>
      <c r="K11" s="136">
        <v>5111</v>
      </c>
      <c r="L11" s="136">
        <v>5115</v>
      </c>
      <c r="M11" s="111" t="str">
        <f>D2</f>
        <v>531</v>
      </c>
      <c r="N11" s="27">
        <v>5113</v>
      </c>
      <c r="O11" s="120"/>
      <c r="P11" s="123"/>
      <c r="Q11" s="28"/>
      <c r="R11" s="28"/>
      <c r="S11" s="28"/>
      <c r="T11" s="28"/>
      <c r="U11" s="28"/>
      <c r="V11" s="46"/>
      <c r="W11" s="28"/>
      <c r="X11" s="28"/>
      <c r="Y11" s="135"/>
      <c r="Z11" s="126" t="s">
        <v>8</v>
      </c>
      <c r="AA11" s="129" t="s">
        <v>21</v>
      </c>
      <c r="AB11" s="127" t="s">
        <v>7</v>
      </c>
      <c r="AC11" s="127" t="s">
        <v>3</v>
      </c>
      <c r="AD11" s="133" t="s">
        <v>4</v>
      </c>
      <c r="AE11" s="131" t="s">
        <v>22</v>
      </c>
      <c r="AF11" s="115"/>
      <c r="AJ11" s="52" t="s">
        <v>47</v>
      </c>
      <c r="AK11" s="51" t="s">
        <v>35</v>
      </c>
    </row>
    <row r="12" spans="1:37" x14ac:dyDescent="0.25">
      <c r="A12" s="56" t="s">
        <v>19</v>
      </c>
      <c r="B12" s="25">
        <v>0.1</v>
      </c>
      <c r="C12" s="25">
        <v>0.2</v>
      </c>
      <c r="D12" s="25"/>
      <c r="E12" s="25"/>
      <c r="F12" s="25"/>
      <c r="G12" s="25"/>
      <c r="H12" s="118"/>
      <c r="I12" s="57"/>
      <c r="J12" s="58"/>
      <c r="K12" s="59"/>
      <c r="L12" s="59"/>
      <c r="M12" s="59"/>
      <c r="N12" s="58"/>
      <c r="O12" s="120"/>
      <c r="P12" s="123"/>
      <c r="Q12" s="29"/>
      <c r="R12" s="29"/>
      <c r="S12" s="29"/>
      <c r="T12" s="29"/>
      <c r="U12" s="29"/>
      <c r="V12" s="46"/>
      <c r="W12" s="60"/>
      <c r="X12" s="61"/>
      <c r="Y12" s="135"/>
      <c r="Z12" s="126"/>
      <c r="AA12" s="130"/>
      <c r="AB12" s="127"/>
      <c r="AC12" s="127"/>
      <c r="AD12" s="133"/>
      <c r="AE12" s="132"/>
      <c r="AF12" s="115"/>
      <c r="AJ12" s="52" t="s">
        <v>48</v>
      </c>
      <c r="AK12" s="51" t="s">
        <v>36</v>
      </c>
    </row>
    <row r="13" spans="1:37" x14ac:dyDescent="0.25">
      <c r="A13" s="56" t="s">
        <v>11</v>
      </c>
      <c r="B13" s="24" t="s">
        <v>65</v>
      </c>
      <c r="C13" s="24" t="s">
        <v>66</v>
      </c>
      <c r="D13" s="24"/>
      <c r="E13" s="24"/>
      <c r="F13" s="25"/>
      <c r="G13" s="25"/>
      <c r="H13" s="118"/>
      <c r="I13" s="62"/>
      <c r="J13" s="58"/>
      <c r="K13" s="58"/>
      <c r="L13" s="58"/>
      <c r="M13" s="58"/>
      <c r="N13" s="58"/>
      <c r="O13" s="120"/>
      <c r="P13" s="123"/>
      <c r="Q13" s="47"/>
      <c r="R13" s="47"/>
      <c r="S13" s="47"/>
      <c r="T13" s="47"/>
      <c r="U13" s="47"/>
      <c r="V13" s="47"/>
      <c r="W13" s="63"/>
      <c r="X13" s="64"/>
      <c r="Y13" s="135"/>
      <c r="Z13" s="65"/>
      <c r="AA13" s="65"/>
      <c r="AB13" s="65"/>
      <c r="AC13" s="65"/>
      <c r="AD13" s="66"/>
      <c r="AE13" s="66"/>
      <c r="AF13" s="115"/>
      <c r="AJ13" s="52" t="s">
        <v>49</v>
      </c>
      <c r="AK13" s="51" t="s">
        <v>37</v>
      </c>
    </row>
    <row r="14" spans="1:37" ht="15.75" thickBot="1" x14ac:dyDescent="0.3">
      <c r="A14" s="56" t="s">
        <v>20</v>
      </c>
      <c r="B14" s="24">
        <v>445716</v>
      </c>
      <c r="C14" s="24">
        <v>445715</v>
      </c>
      <c r="D14" s="24"/>
      <c r="E14" s="24"/>
      <c r="F14" s="24"/>
      <c r="G14" s="24"/>
      <c r="H14" s="119"/>
      <c r="I14" s="67"/>
      <c r="J14" s="68"/>
      <c r="K14" s="68"/>
      <c r="L14" s="68"/>
      <c r="M14" s="68"/>
      <c r="N14" s="68"/>
      <c r="O14" s="120"/>
      <c r="P14" s="124"/>
      <c r="Q14" s="28"/>
      <c r="R14" s="28"/>
      <c r="S14" s="28"/>
      <c r="T14" s="28"/>
      <c r="U14" s="28"/>
      <c r="V14" s="46"/>
      <c r="W14" s="69"/>
      <c r="X14" s="70"/>
      <c r="Y14" s="135"/>
      <c r="Z14" s="71"/>
      <c r="AA14" s="71"/>
      <c r="AB14" s="71"/>
      <c r="AC14" s="71"/>
      <c r="AD14" s="72"/>
      <c r="AE14" s="72"/>
      <c r="AF14" s="115"/>
    </row>
    <row r="15" spans="1:37" ht="16.5" thickTop="1" thickBot="1" x14ac:dyDescent="0.3">
      <c r="A15" s="73" t="s">
        <v>13</v>
      </c>
      <c r="B15" s="74"/>
      <c r="C15" s="74"/>
      <c r="D15" s="74"/>
      <c r="E15" s="75"/>
      <c r="F15" s="75"/>
      <c r="G15" s="75"/>
      <c r="H15" s="76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112"/>
      <c r="X15" s="113"/>
      <c r="Y15" s="78">
        <f>J2</f>
        <v>0</v>
      </c>
      <c r="Z15" s="77"/>
      <c r="AA15" s="77"/>
      <c r="AB15" s="77"/>
      <c r="AC15" s="77"/>
      <c r="AD15" s="77"/>
      <c r="AE15" s="77"/>
      <c r="AF15" s="115"/>
    </row>
    <row r="16" spans="1:37" ht="15.75" thickTop="1" x14ac:dyDescent="0.25">
      <c r="A16" s="79">
        <v>1</v>
      </c>
      <c r="B16" s="137">
        <v>616.20000000000005</v>
      </c>
      <c r="C16" s="137">
        <v>54.9</v>
      </c>
      <c r="D16" s="100"/>
      <c r="E16" s="100"/>
      <c r="F16" s="100"/>
      <c r="G16" s="100"/>
      <c r="H16" s="2">
        <f>SUM(B16:G16)</f>
        <v>671.1</v>
      </c>
      <c r="I16" s="139"/>
      <c r="J16" s="140"/>
      <c r="K16" s="140"/>
      <c r="L16" s="140">
        <v>402.8</v>
      </c>
      <c r="M16" s="140">
        <v>268.3</v>
      </c>
      <c r="N16" s="141"/>
      <c r="O16" s="82">
        <f>SUM(I16:N16)</f>
        <v>671.1</v>
      </c>
      <c r="P16" s="36">
        <f>H16-O16</f>
        <v>0</v>
      </c>
      <c r="Q16" s="3"/>
      <c r="R16" s="3"/>
      <c r="S16" s="3"/>
      <c r="T16" s="3"/>
      <c r="U16" s="3"/>
      <c r="V16" s="3"/>
      <c r="W16" s="4"/>
      <c r="X16" s="4"/>
      <c r="Y16" s="5">
        <f>Y15+M16-AD16-SUM(Q16:V16)+X16-W16</f>
        <v>268.3</v>
      </c>
      <c r="Z16" s="1"/>
      <c r="AA16" s="6"/>
      <c r="AB16" s="1"/>
      <c r="AC16" s="81">
        <f t="shared" ref="AC16:AC20" si="0">L16</f>
        <v>402.8</v>
      </c>
      <c r="AD16" s="1"/>
      <c r="AE16" s="33"/>
      <c r="AF16" s="49" t="s">
        <v>57</v>
      </c>
      <c r="AG16" s="83" t="str">
        <f>IF(LEN(SAISIE!A16)=1,CONCATENATE("0",SAISIE!A16,"/",SAISIE!$D$3,"/",SAISIE!$D$4),CONCATENATE(SAISIE!A16,"/",SAISIE!$D$3,"/",SAISIE!$D$4))</f>
        <v>01/12/2020</v>
      </c>
    </row>
    <row r="17" spans="1:35" x14ac:dyDescent="0.25">
      <c r="A17" s="79">
        <f>A16+1</f>
        <v>2</v>
      </c>
      <c r="B17" s="138">
        <v>118.6</v>
      </c>
      <c r="C17" s="138"/>
      <c r="D17" s="6"/>
      <c r="E17" s="6"/>
      <c r="F17" s="6"/>
      <c r="G17" s="6"/>
      <c r="H17" s="38">
        <f t="shared" ref="H17:H46" si="1">SUM(B17:G17)</f>
        <v>118.6</v>
      </c>
      <c r="I17" s="142"/>
      <c r="J17" s="138"/>
      <c r="K17" s="138"/>
      <c r="L17" s="138">
        <v>118.6</v>
      </c>
      <c r="M17" s="138"/>
      <c r="N17" s="143"/>
      <c r="O17" s="82">
        <f t="shared" ref="O17:O46" si="2">SUM(I17:N17)</f>
        <v>118.6</v>
      </c>
      <c r="P17" s="37">
        <f>H17-O17</f>
        <v>0</v>
      </c>
      <c r="Q17" s="8"/>
      <c r="R17" s="8"/>
      <c r="S17" s="8"/>
      <c r="T17" s="8"/>
      <c r="U17" s="8"/>
      <c r="V17" s="8"/>
      <c r="W17" s="9"/>
      <c r="X17" s="9"/>
      <c r="Y17" s="5">
        <f t="shared" ref="Y17:Y46" si="3">Y16+M17-AD17-SUM(Q17:V17)+X17-W17</f>
        <v>268.3</v>
      </c>
      <c r="Z17" s="7"/>
      <c r="AA17" s="6"/>
      <c r="AB17" s="7"/>
      <c r="AC17" s="80">
        <f t="shared" si="0"/>
        <v>118.6</v>
      </c>
      <c r="AD17" s="7"/>
      <c r="AE17" s="34"/>
      <c r="AF17" s="49"/>
      <c r="AG17" s="84" t="str">
        <f>IF(LEN(SAISIE!A17)=1,CONCATENATE("0",SAISIE!A17,"/",SAISIE!$D$3,"/",SAISIE!$D$4),CONCATENATE(SAISIE!A17,"/",SAISIE!$D$3,"/",SAISIE!$D$4))</f>
        <v>02/12/2020</v>
      </c>
      <c r="AI17" s="85"/>
    </row>
    <row r="18" spans="1:35" x14ac:dyDescent="0.25">
      <c r="A18" s="79">
        <f t="shared" ref="A18:A46" si="4">A17+1</f>
        <v>3</v>
      </c>
      <c r="B18" s="138">
        <v>217.8</v>
      </c>
      <c r="C18" s="138">
        <v>20.5</v>
      </c>
      <c r="D18" s="6"/>
      <c r="E18" s="6"/>
      <c r="F18" s="6"/>
      <c r="G18" s="6"/>
      <c r="H18" s="38">
        <f t="shared" si="1"/>
        <v>238.3</v>
      </c>
      <c r="I18" s="142">
        <v>12.5</v>
      </c>
      <c r="J18" s="138"/>
      <c r="K18" s="138"/>
      <c r="L18" s="138">
        <v>225.8</v>
      </c>
      <c r="M18" s="138"/>
      <c r="N18" s="143"/>
      <c r="O18" s="82">
        <f t="shared" si="2"/>
        <v>238.3</v>
      </c>
      <c r="P18" s="37">
        <f t="shared" ref="P18:P46" si="5">H18-O18</f>
        <v>0</v>
      </c>
      <c r="Q18" s="8"/>
      <c r="R18" s="8"/>
      <c r="S18" s="8"/>
      <c r="T18" s="8"/>
      <c r="U18" s="8"/>
      <c r="V18" s="8"/>
      <c r="W18" s="9"/>
      <c r="X18" s="9"/>
      <c r="Y18" s="5">
        <f t="shared" si="3"/>
        <v>268.3</v>
      </c>
      <c r="Z18" s="7"/>
      <c r="AA18" s="6"/>
      <c r="AB18" s="7"/>
      <c r="AC18" s="80">
        <f t="shared" si="0"/>
        <v>225.8</v>
      </c>
      <c r="AD18" s="7"/>
      <c r="AE18" s="34"/>
      <c r="AF18" s="49"/>
      <c r="AG18" s="84" t="str">
        <f>IF(LEN(SAISIE!A18)=1,CONCATENATE("0",SAISIE!A18,"/",SAISIE!$D$3,"/",SAISIE!$D$4),CONCATENATE(SAISIE!A18,"/",SAISIE!$D$3,"/",SAISIE!$D$4))</f>
        <v>03/12/2020</v>
      </c>
    </row>
    <row r="19" spans="1:35" x14ac:dyDescent="0.25">
      <c r="A19" s="79">
        <f t="shared" si="4"/>
        <v>4</v>
      </c>
      <c r="B19" s="138">
        <v>193</v>
      </c>
      <c r="C19" s="138">
        <v>20.100000000000001</v>
      </c>
      <c r="D19" s="6"/>
      <c r="E19" s="6"/>
      <c r="F19" s="6"/>
      <c r="G19" s="6"/>
      <c r="H19" s="38">
        <f t="shared" si="1"/>
        <v>213.1</v>
      </c>
      <c r="I19" s="142">
        <v>19</v>
      </c>
      <c r="J19" s="138"/>
      <c r="K19" s="138"/>
      <c r="L19" s="138">
        <v>181.6</v>
      </c>
      <c r="M19" s="138">
        <v>12.5</v>
      </c>
      <c r="N19" s="143"/>
      <c r="O19" s="82">
        <f t="shared" si="2"/>
        <v>213.1</v>
      </c>
      <c r="P19" s="37">
        <f t="shared" si="5"/>
        <v>0</v>
      </c>
      <c r="Q19" s="8"/>
      <c r="R19" s="8"/>
      <c r="S19" s="8"/>
      <c r="T19" s="8"/>
      <c r="U19" s="8"/>
      <c r="V19" s="8"/>
      <c r="W19" s="9"/>
      <c r="X19" s="9"/>
      <c r="Y19" s="5">
        <f t="shared" si="3"/>
        <v>280.8</v>
      </c>
      <c r="Z19" s="7"/>
      <c r="AA19" s="6"/>
      <c r="AB19" s="7"/>
      <c r="AC19" s="80">
        <f t="shared" si="0"/>
        <v>181.6</v>
      </c>
      <c r="AD19" s="7"/>
      <c r="AE19" s="34"/>
      <c r="AF19" s="49"/>
      <c r="AG19" s="84" t="str">
        <f>IF(LEN(SAISIE!A19)=1,CONCATENATE("0",SAISIE!A19,"/",SAISIE!$D$3,"/",SAISIE!$D$4),CONCATENATE(SAISIE!A19,"/",SAISIE!$D$3,"/",SAISIE!$D$4))</f>
        <v>04/12/2020</v>
      </c>
    </row>
    <row r="20" spans="1:35" x14ac:dyDescent="0.25">
      <c r="A20" s="79">
        <f t="shared" si="4"/>
        <v>5</v>
      </c>
      <c r="B20" s="138">
        <v>927.1</v>
      </c>
      <c r="C20" s="138">
        <v>6.3</v>
      </c>
      <c r="D20" s="6"/>
      <c r="E20" s="6"/>
      <c r="F20" s="6"/>
      <c r="G20" s="6"/>
      <c r="H20" s="38">
        <f t="shared" si="1"/>
        <v>933.4</v>
      </c>
      <c r="I20" s="142"/>
      <c r="J20" s="138"/>
      <c r="K20" s="138"/>
      <c r="L20" s="138">
        <v>933.4</v>
      </c>
      <c r="M20" s="138"/>
      <c r="N20" s="143"/>
      <c r="O20" s="82">
        <f t="shared" si="2"/>
        <v>933.4</v>
      </c>
      <c r="P20" s="37">
        <f t="shared" si="5"/>
        <v>0</v>
      </c>
      <c r="Q20" s="8"/>
      <c r="R20" s="8"/>
      <c r="S20" s="8"/>
      <c r="T20" s="8"/>
      <c r="U20" s="8"/>
      <c r="V20" s="8"/>
      <c r="W20" s="9"/>
      <c r="X20" s="9"/>
      <c r="Y20" s="5">
        <f t="shared" si="3"/>
        <v>280.8</v>
      </c>
      <c r="Z20" s="7"/>
      <c r="AA20" s="6"/>
      <c r="AB20" s="7"/>
      <c r="AC20" s="80">
        <f t="shared" si="0"/>
        <v>933.4</v>
      </c>
      <c r="AD20" s="7"/>
      <c r="AE20" s="34"/>
      <c r="AF20" s="49"/>
      <c r="AG20" s="84" t="str">
        <f>IF(LEN(SAISIE!A20)=1,CONCATENATE("0",SAISIE!A20,"/",SAISIE!$D$3,"/",SAISIE!$D$4),CONCATENATE(SAISIE!A20,"/",SAISIE!$D$3,"/",SAISIE!$D$4))</f>
        <v>05/12/2020</v>
      </c>
    </row>
    <row r="21" spans="1:35" x14ac:dyDescent="0.25">
      <c r="A21" s="79">
        <f t="shared" si="4"/>
        <v>6</v>
      </c>
      <c r="B21" s="138">
        <v>208.2</v>
      </c>
      <c r="C21" s="138">
        <v>12.6</v>
      </c>
      <c r="D21" s="6"/>
      <c r="E21" s="6"/>
      <c r="F21" s="6"/>
      <c r="G21" s="6"/>
      <c r="H21" s="38">
        <f t="shared" si="1"/>
        <v>220.79999999999998</v>
      </c>
      <c r="I21" s="142"/>
      <c r="J21" s="138"/>
      <c r="K21" s="138"/>
      <c r="L21" s="138">
        <v>220.8</v>
      </c>
      <c r="M21" s="138"/>
      <c r="N21" s="143"/>
      <c r="O21" s="82">
        <f t="shared" si="2"/>
        <v>220.8</v>
      </c>
      <c r="P21" s="37">
        <f t="shared" si="5"/>
        <v>0</v>
      </c>
      <c r="Q21" s="8"/>
      <c r="R21" s="8"/>
      <c r="S21" s="8"/>
      <c r="T21" s="8"/>
      <c r="U21" s="8"/>
      <c r="V21" s="8"/>
      <c r="W21" s="9"/>
      <c r="X21" s="9"/>
      <c r="Y21" s="5">
        <f t="shared" si="3"/>
        <v>280.8</v>
      </c>
      <c r="Z21" s="7"/>
      <c r="AA21" s="6"/>
      <c r="AB21" s="7"/>
      <c r="AC21" s="80">
        <f t="shared" ref="AC21:AC46" si="6">L21</f>
        <v>220.8</v>
      </c>
      <c r="AD21" s="7"/>
      <c r="AE21" s="34"/>
      <c r="AF21" s="49"/>
      <c r="AG21" s="84" t="str">
        <f>IF(LEN(SAISIE!A21)=1,CONCATENATE("0",SAISIE!A21,"/",SAISIE!$D$3,"/",SAISIE!$D$4),CONCATENATE(SAISIE!A21,"/",SAISIE!$D$3,"/",SAISIE!$D$4))</f>
        <v>06/12/2020</v>
      </c>
    </row>
    <row r="22" spans="1:35" x14ac:dyDescent="0.25">
      <c r="A22" s="79">
        <f t="shared" si="4"/>
        <v>7</v>
      </c>
      <c r="B22" s="6"/>
      <c r="C22" s="6"/>
      <c r="D22" s="6"/>
      <c r="E22" s="6"/>
      <c r="F22" s="6"/>
      <c r="G22" s="6"/>
      <c r="H22" s="38">
        <f t="shared" si="1"/>
        <v>0</v>
      </c>
      <c r="I22" s="30"/>
      <c r="J22" s="6"/>
      <c r="K22" s="6"/>
      <c r="L22" s="6"/>
      <c r="M22" s="6"/>
      <c r="N22" s="19"/>
      <c r="O22" s="82">
        <f t="shared" si="2"/>
        <v>0</v>
      </c>
      <c r="P22" s="37">
        <f t="shared" si="5"/>
        <v>0</v>
      </c>
      <c r="Q22" s="8"/>
      <c r="R22" s="8"/>
      <c r="S22" s="8"/>
      <c r="T22" s="8"/>
      <c r="U22" s="8"/>
      <c r="V22" s="8"/>
      <c r="W22" s="9"/>
      <c r="X22" s="9"/>
      <c r="Y22" s="5">
        <f t="shared" si="3"/>
        <v>280.8</v>
      </c>
      <c r="Z22" s="7"/>
      <c r="AA22" s="6"/>
      <c r="AB22" s="7"/>
      <c r="AC22" s="80">
        <f t="shared" si="6"/>
        <v>0</v>
      </c>
      <c r="AD22" s="7"/>
      <c r="AE22" s="34"/>
      <c r="AF22" s="49"/>
      <c r="AG22" s="84" t="str">
        <f>IF(LEN(SAISIE!A22)=1,CONCATENATE("0",SAISIE!A22,"/",SAISIE!$D$3,"/",SAISIE!$D$4),CONCATENATE(SAISIE!A22,"/",SAISIE!$D$3,"/",SAISIE!$D$4))</f>
        <v>07/12/2020</v>
      </c>
    </row>
    <row r="23" spans="1:35" ht="14.45" x14ac:dyDescent="0.3">
      <c r="A23" s="79">
        <f t="shared" si="4"/>
        <v>8</v>
      </c>
      <c r="B23" s="6"/>
      <c r="C23" s="6"/>
      <c r="D23" s="6"/>
      <c r="E23" s="6"/>
      <c r="F23" s="6"/>
      <c r="G23" s="6"/>
      <c r="H23" s="38">
        <f t="shared" si="1"/>
        <v>0</v>
      </c>
      <c r="I23" s="30"/>
      <c r="J23" s="6"/>
      <c r="K23" s="6"/>
      <c r="L23" s="6"/>
      <c r="M23" s="6"/>
      <c r="N23" s="19"/>
      <c r="O23" s="82">
        <f t="shared" si="2"/>
        <v>0</v>
      </c>
      <c r="P23" s="37">
        <f t="shared" si="5"/>
        <v>0</v>
      </c>
      <c r="Q23" s="8"/>
      <c r="R23" s="8"/>
      <c r="S23" s="8"/>
      <c r="T23" s="8"/>
      <c r="U23" s="8"/>
      <c r="V23" s="8"/>
      <c r="W23" s="9"/>
      <c r="X23" s="9"/>
      <c r="Y23" s="5">
        <f t="shared" si="3"/>
        <v>280.8</v>
      </c>
      <c r="Z23" s="7"/>
      <c r="AA23" s="6"/>
      <c r="AB23" s="7"/>
      <c r="AC23" s="80">
        <f t="shared" si="6"/>
        <v>0</v>
      </c>
      <c r="AD23" s="7"/>
      <c r="AE23" s="34"/>
      <c r="AF23" s="49"/>
      <c r="AG23" s="84" t="str">
        <f>IF(LEN(SAISIE!A23)=1,CONCATENATE("0",SAISIE!A23,"/",SAISIE!$D$3,"/",SAISIE!$D$4),CONCATENATE(SAISIE!A23,"/",SAISIE!$D$3,"/",SAISIE!$D$4))</f>
        <v>08/12/2020</v>
      </c>
    </row>
    <row r="24" spans="1:35" ht="14.45" x14ac:dyDescent="0.3">
      <c r="A24" s="79">
        <f t="shared" si="4"/>
        <v>9</v>
      </c>
      <c r="B24" s="6"/>
      <c r="C24" s="6"/>
      <c r="D24" s="6"/>
      <c r="E24" s="6"/>
      <c r="F24" s="6"/>
      <c r="G24" s="6"/>
      <c r="H24" s="38">
        <f t="shared" si="1"/>
        <v>0</v>
      </c>
      <c r="I24" s="30"/>
      <c r="J24" s="6"/>
      <c r="K24" s="6"/>
      <c r="L24" s="6"/>
      <c r="M24" s="6"/>
      <c r="N24" s="19"/>
      <c r="O24" s="82">
        <f t="shared" si="2"/>
        <v>0</v>
      </c>
      <c r="P24" s="37">
        <f t="shared" si="5"/>
        <v>0</v>
      </c>
      <c r="Q24" s="8"/>
      <c r="R24" s="8"/>
      <c r="S24" s="8"/>
      <c r="T24" s="8"/>
      <c r="U24" s="8"/>
      <c r="V24" s="8"/>
      <c r="W24" s="9"/>
      <c r="X24" s="9"/>
      <c r="Y24" s="5">
        <f t="shared" si="3"/>
        <v>280.8</v>
      </c>
      <c r="Z24" s="7"/>
      <c r="AA24" s="6"/>
      <c r="AB24" s="7"/>
      <c r="AC24" s="80">
        <f t="shared" si="6"/>
        <v>0</v>
      </c>
      <c r="AD24" s="7"/>
      <c r="AE24" s="34"/>
      <c r="AF24" s="49"/>
      <c r="AG24" s="84" t="str">
        <f>IF(LEN(SAISIE!A24)=1,CONCATENATE("0",SAISIE!A24,"/",SAISIE!$D$3,"/",SAISIE!$D$4),CONCATENATE(SAISIE!A24,"/",SAISIE!$D$3,"/",SAISIE!$D$4))</f>
        <v>09/12/2020</v>
      </c>
    </row>
    <row r="25" spans="1:35" ht="14.45" x14ac:dyDescent="0.3">
      <c r="A25" s="79">
        <f t="shared" si="4"/>
        <v>10</v>
      </c>
      <c r="B25" s="6"/>
      <c r="C25" s="6"/>
      <c r="D25" s="6"/>
      <c r="E25" s="6"/>
      <c r="F25" s="6"/>
      <c r="G25" s="6"/>
      <c r="H25" s="38">
        <f t="shared" si="1"/>
        <v>0</v>
      </c>
      <c r="I25" s="30"/>
      <c r="J25" s="6"/>
      <c r="K25" s="6"/>
      <c r="L25" s="6"/>
      <c r="M25" s="6"/>
      <c r="N25" s="19"/>
      <c r="O25" s="82">
        <f t="shared" si="2"/>
        <v>0</v>
      </c>
      <c r="P25" s="37">
        <f t="shared" si="5"/>
        <v>0</v>
      </c>
      <c r="Q25" s="8"/>
      <c r="R25" s="8"/>
      <c r="S25" s="8"/>
      <c r="T25" s="8"/>
      <c r="U25" s="8"/>
      <c r="V25" s="8"/>
      <c r="W25" s="9"/>
      <c r="X25" s="9"/>
      <c r="Y25" s="5">
        <f t="shared" si="3"/>
        <v>280.8</v>
      </c>
      <c r="Z25" s="7"/>
      <c r="AA25" s="6"/>
      <c r="AB25" s="7"/>
      <c r="AC25" s="80">
        <f t="shared" si="6"/>
        <v>0</v>
      </c>
      <c r="AD25" s="7"/>
      <c r="AE25" s="34"/>
      <c r="AF25" s="49"/>
      <c r="AG25" s="84" t="str">
        <f>IF(LEN(SAISIE!A25)=1,CONCATENATE("0",SAISIE!A25,"/",SAISIE!$D$3,"/",SAISIE!$D$4),CONCATENATE(SAISIE!A25,"/",SAISIE!$D$3,"/",SAISIE!$D$4))</f>
        <v>10/12/2020</v>
      </c>
    </row>
    <row r="26" spans="1:35" ht="14.45" x14ac:dyDescent="0.3">
      <c r="A26" s="79">
        <f t="shared" si="4"/>
        <v>11</v>
      </c>
      <c r="B26" s="6"/>
      <c r="C26" s="6"/>
      <c r="D26" s="6"/>
      <c r="E26" s="6"/>
      <c r="F26" s="6"/>
      <c r="G26" s="6"/>
      <c r="H26" s="38">
        <f t="shared" si="1"/>
        <v>0</v>
      </c>
      <c r="I26" s="30"/>
      <c r="J26" s="6"/>
      <c r="K26" s="6"/>
      <c r="L26" s="6"/>
      <c r="M26" s="6"/>
      <c r="N26" s="19"/>
      <c r="O26" s="82">
        <f t="shared" si="2"/>
        <v>0</v>
      </c>
      <c r="P26" s="37">
        <f t="shared" si="5"/>
        <v>0</v>
      </c>
      <c r="Q26" s="8"/>
      <c r="R26" s="8"/>
      <c r="S26" s="8"/>
      <c r="T26" s="8"/>
      <c r="U26" s="8"/>
      <c r="V26" s="8"/>
      <c r="W26" s="9"/>
      <c r="X26" s="9"/>
      <c r="Y26" s="5">
        <f t="shared" si="3"/>
        <v>280.8</v>
      </c>
      <c r="Z26" s="7"/>
      <c r="AA26" s="6"/>
      <c r="AB26" s="7"/>
      <c r="AC26" s="80">
        <f t="shared" si="6"/>
        <v>0</v>
      </c>
      <c r="AD26" s="7"/>
      <c r="AE26" s="34"/>
      <c r="AF26" s="49"/>
      <c r="AG26" s="84" t="str">
        <f>IF(LEN(SAISIE!A26)=1,CONCATENATE("0",SAISIE!A26,"/",SAISIE!$D$3,"/",SAISIE!$D$4),CONCATENATE(SAISIE!A26,"/",SAISIE!$D$3,"/",SAISIE!$D$4))</f>
        <v>11/12/2020</v>
      </c>
    </row>
    <row r="27" spans="1:35" ht="14.45" x14ac:dyDescent="0.3">
      <c r="A27" s="79">
        <f t="shared" si="4"/>
        <v>12</v>
      </c>
      <c r="B27" s="6"/>
      <c r="C27" s="6"/>
      <c r="D27" s="6"/>
      <c r="E27" s="6"/>
      <c r="F27" s="6"/>
      <c r="G27" s="6"/>
      <c r="H27" s="38">
        <f t="shared" si="1"/>
        <v>0</v>
      </c>
      <c r="I27" s="30"/>
      <c r="J27" s="6"/>
      <c r="K27" s="6"/>
      <c r="L27" s="6"/>
      <c r="M27" s="6"/>
      <c r="N27" s="19"/>
      <c r="O27" s="82">
        <f t="shared" si="2"/>
        <v>0</v>
      </c>
      <c r="P27" s="37">
        <f t="shared" si="5"/>
        <v>0</v>
      </c>
      <c r="Q27" s="8"/>
      <c r="R27" s="8"/>
      <c r="S27" s="8"/>
      <c r="T27" s="8"/>
      <c r="U27" s="8"/>
      <c r="V27" s="8"/>
      <c r="W27" s="9"/>
      <c r="X27" s="9"/>
      <c r="Y27" s="5">
        <f t="shared" si="3"/>
        <v>280.8</v>
      </c>
      <c r="Z27" s="7"/>
      <c r="AA27" s="6"/>
      <c r="AB27" s="7"/>
      <c r="AC27" s="80">
        <f t="shared" si="6"/>
        <v>0</v>
      </c>
      <c r="AD27" s="7"/>
      <c r="AE27" s="34"/>
      <c r="AF27" s="49"/>
      <c r="AG27" s="84" t="str">
        <f>IF(LEN(SAISIE!A27)=1,CONCATENATE("0",SAISIE!A27,"/",SAISIE!$D$3,"/",SAISIE!$D$4),CONCATENATE(SAISIE!A27,"/",SAISIE!$D$3,"/",SAISIE!$D$4))</f>
        <v>12/12/2020</v>
      </c>
    </row>
    <row r="28" spans="1:35" ht="14.45" x14ac:dyDescent="0.3">
      <c r="A28" s="79">
        <f t="shared" si="4"/>
        <v>13</v>
      </c>
      <c r="B28" s="6"/>
      <c r="C28" s="6"/>
      <c r="D28" s="6"/>
      <c r="E28" s="6"/>
      <c r="F28" s="6"/>
      <c r="G28" s="6"/>
      <c r="H28" s="38">
        <f t="shared" si="1"/>
        <v>0</v>
      </c>
      <c r="I28" s="30"/>
      <c r="J28" s="6"/>
      <c r="K28" s="6"/>
      <c r="L28" s="6"/>
      <c r="M28" s="6"/>
      <c r="N28" s="19"/>
      <c r="O28" s="82">
        <f t="shared" si="2"/>
        <v>0</v>
      </c>
      <c r="P28" s="37">
        <f t="shared" si="5"/>
        <v>0</v>
      </c>
      <c r="Q28" s="8"/>
      <c r="R28" s="8"/>
      <c r="S28" s="8"/>
      <c r="T28" s="8"/>
      <c r="U28" s="8"/>
      <c r="V28" s="8"/>
      <c r="W28" s="9"/>
      <c r="X28" s="9"/>
      <c r="Y28" s="5">
        <f t="shared" si="3"/>
        <v>280.8</v>
      </c>
      <c r="Z28" s="7"/>
      <c r="AA28" s="6"/>
      <c r="AB28" s="7"/>
      <c r="AC28" s="80">
        <f t="shared" si="6"/>
        <v>0</v>
      </c>
      <c r="AD28" s="7"/>
      <c r="AE28" s="34"/>
      <c r="AF28" s="49"/>
      <c r="AG28" s="84" t="str">
        <f>IF(LEN(SAISIE!A28)=1,CONCATENATE("0",SAISIE!A28,"/",SAISIE!$D$3,"/",SAISIE!$D$4),CONCATENATE(SAISIE!A28,"/",SAISIE!$D$3,"/",SAISIE!$D$4))</f>
        <v>13/12/2020</v>
      </c>
    </row>
    <row r="29" spans="1:35" ht="14.45" x14ac:dyDescent="0.3">
      <c r="A29" s="79">
        <f t="shared" si="4"/>
        <v>14</v>
      </c>
      <c r="B29" s="6"/>
      <c r="C29" s="6"/>
      <c r="D29" s="6"/>
      <c r="E29" s="6"/>
      <c r="F29" s="6"/>
      <c r="G29" s="6"/>
      <c r="H29" s="38">
        <f t="shared" si="1"/>
        <v>0</v>
      </c>
      <c r="I29" s="30"/>
      <c r="J29" s="6"/>
      <c r="K29" s="6"/>
      <c r="L29" s="6"/>
      <c r="M29" s="6"/>
      <c r="N29" s="19"/>
      <c r="O29" s="82">
        <f t="shared" si="2"/>
        <v>0</v>
      </c>
      <c r="P29" s="37">
        <f t="shared" si="5"/>
        <v>0</v>
      </c>
      <c r="Q29" s="8"/>
      <c r="R29" s="8"/>
      <c r="S29" s="8"/>
      <c r="T29" s="8"/>
      <c r="U29" s="8"/>
      <c r="V29" s="8"/>
      <c r="W29" s="9"/>
      <c r="X29" s="9"/>
      <c r="Y29" s="5">
        <f t="shared" si="3"/>
        <v>280.8</v>
      </c>
      <c r="Z29" s="7"/>
      <c r="AA29" s="6"/>
      <c r="AB29" s="7"/>
      <c r="AC29" s="80">
        <f t="shared" si="6"/>
        <v>0</v>
      </c>
      <c r="AD29" s="7"/>
      <c r="AE29" s="34"/>
      <c r="AF29" s="49"/>
      <c r="AG29" s="84" t="str">
        <f>IF(LEN(SAISIE!A29)=1,CONCATENATE("0",SAISIE!A29,"/",SAISIE!$D$3,"/",SAISIE!$D$4),CONCATENATE(SAISIE!A29,"/",SAISIE!$D$3,"/",SAISIE!$D$4))</f>
        <v>14/12/2020</v>
      </c>
    </row>
    <row r="30" spans="1:35" ht="14.45" x14ac:dyDescent="0.3">
      <c r="A30" s="79">
        <f t="shared" si="4"/>
        <v>15</v>
      </c>
      <c r="B30" s="6"/>
      <c r="C30" s="6"/>
      <c r="D30" s="6"/>
      <c r="E30" s="6"/>
      <c r="F30" s="6"/>
      <c r="G30" s="6"/>
      <c r="H30" s="38">
        <f t="shared" si="1"/>
        <v>0</v>
      </c>
      <c r="I30" s="30"/>
      <c r="J30" s="6"/>
      <c r="K30" s="6"/>
      <c r="L30" s="6"/>
      <c r="M30" s="6"/>
      <c r="N30" s="19"/>
      <c r="O30" s="82">
        <f t="shared" si="2"/>
        <v>0</v>
      </c>
      <c r="P30" s="37">
        <f t="shared" si="5"/>
        <v>0</v>
      </c>
      <c r="Q30" s="8"/>
      <c r="R30" s="8"/>
      <c r="S30" s="8"/>
      <c r="T30" s="8"/>
      <c r="U30" s="8"/>
      <c r="V30" s="8"/>
      <c r="W30" s="9"/>
      <c r="X30" s="9"/>
      <c r="Y30" s="5">
        <f t="shared" si="3"/>
        <v>280.8</v>
      </c>
      <c r="Z30" s="7"/>
      <c r="AA30" s="6"/>
      <c r="AB30" s="7"/>
      <c r="AC30" s="80">
        <f t="shared" si="6"/>
        <v>0</v>
      </c>
      <c r="AD30" s="7"/>
      <c r="AE30" s="34"/>
      <c r="AF30" s="49"/>
      <c r="AG30" s="84" t="str">
        <f>IF(LEN(SAISIE!A30)=1,CONCATENATE("0",SAISIE!A30,"/",SAISIE!$D$3,"/",SAISIE!$D$4),CONCATENATE(SAISIE!A30,"/",SAISIE!$D$3,"/",SAISIE!$D$4))</f>
        <v>15/12/2020</v>
      </c>
    </row>
    <row r="31" spans="1:35" ht="14.45" x14ac:dyDescent="0.3">
      <c r="A31" s="79">
        <f t="shared" si="4"/>
        <v>16</v>
      </c>
      <c r="B31" s="6"/>
      <c r="C31" s="6"/>
      <c r="D31" s="6"/>
      <c r="E31" s="6"/>
      <c r="F31" s="6"/>
      <c r="G31" s="6"/>
      <c r="H31" s="38">
        <f t="shared" si="1"/>
        <v>0</v>
      </c>
      <c r="I31" s="30"/>
      <c r="J31" s="6"/>
      <c r="K31" s="6"/>
      <c r="L31" s="6"/>
      <c r="M31" s="6"/>
      <c r="N31" s="19"/>
      <c r="O31" s="82">
        <f t="shared" si="2"/>
        <v>0</v>
      </c>
      <c r="P31" s="37">
        <f t="shared" si="5"/>
        <v>0</v>
      </c>
      <c r="Q31" s="8"/>
      <c r="R31" s="8"/>
      <c r="S31" s="8"/>
      <c r="T31" s="8"/>
      <c r="U31" s="8"/>
      <c r="V31" s="8"/>
      <c r="W31" s="9"/>
      <c r="X31" s="9"/>
      <c r="Y31" s="5">
        <f t="shared" si="3"/>
        <v>280.8</v>
      </c>
      <c r="Z31" s="7"/>
      <c r="AA31" s="6"/>
      <c r="AB31" s="7"/>
      <c r="AC31" s="80">
        <f t="shared" si="6"/>
        <v>0</v>
      </c>
      <c r="AD31" s="7"/>
      <c r="AE31" s="34"/>
      <c r="AF31" s="49"/>
      <c r="AG31" s="84" t="str">
        <f>IF(LEN(SAISIE!A31)=1,CONCATENATE("0",SAISIE!A31,"/",SAISIE!$D$3,"/",SAISIE!$D$4),CONCATENATE(SAISIE!A31,"/",SAISIE!$D$3,"/",SAISIE!$D$4))</f>
        <v>16/12/2020</v>
      </c>
    </row>
    <row r="32" spans="1:35" ht="14.45" x14ac:dyDescent="0.3">
      <c r="A32" s="79">
        <f t="shared" si="4"/>
        <v>17</v>
      </c>
      <c r="B32" s="6"/>
      <c r="C32" s="6"/>
      <c r="D32" s="6"/>
      <c r="E32" s="6"/>
      <c r="F32" s="6"/>
      <c r="G32" s="6"/>
      <c r="H32" s="38">
        <f t="shared" si="1"/>
        <v>0</v>
      </c>
      <c r="I32" s="30"/>
      <c r="J32" s="6"/>
      <c r="K32" s="6"/>
      <c r="L32" s="6"/>
      <c r="M32" s="6"/>
      <c r="N32" s="19"/>
      <c r="O32" s="82">
        <f t="shared" si="2"/>
        <v>0</v>
      </c>
      <c r="P32" s="37">
        <f t="shared" si="5"/>
        <v>0</v>
      </c>
      <c r="Q32" s="8"/>
      <c r="R32" s="8"/>
      <c r="S32" s="8"/>
      <c r="T32" s="8"/>
      <c r="U32" s="8"/>
      <c r="V32" s="8"/>
      <c r="W32" s="9"/>
      <c r="X32" s="9"/>
      <c r="Y32" s="5">
        <f t="shared" si="3"/>
        <v>280.8</v>
      </c>
      <c r="Z32" s="7"/>
      <c r="AA32" s="6"/>
      <c r="AB32" s="7"/>
      <c r="AC32" s="80">
        <f t="shared" si="6"/>
        <v>0</v>
      </c>
      <c r="AD32" s="7"/>
      <c r="AE32" s="34"/>
      <c r="AF32" s="49"/>
      <c r="AG32" s="84" t="str">
        <f>IF(LEN(SAISIE!A32)=1,CONCATENATE("0",SAISIE!A32,"/",SAISIE!$D$3,"/",SAISIE!$D$4),CONCATENATE(SAISIE!A32,"/",SAISIE!$D$3,"/",SAISIE!$D$4))</f>
        <v>17/12/2020</v>
      </c>
    </row>
    <row r="33" spans="1:33" ht="14.45" x14ac:dyDescent="0.3">
      <c r="A33" s="79">
        <f t="shared" si="4"/>
        <v>18</v>
      </c>
      <c r="B33" s="6"/>
      <c r="C33" s="6"/>
      <c r="D33" s="6"/>
      <c r="E33" s="6"/>
      <c r="F33" s="6"/>
      <c r="G33" s="6"/>
      <c r="H33" s="38">
        <f t="shared" si="1"/>
        <v>0</v>
      </c>
      <c r="I33" s="30"/>
      <c r="J33" s="6"/>
      <c r="K33" s="6"/>
      <c r="L33" s="6"/>
      <c r="M33" s="6"/>
      <c r="N33" s="19"/>
      <c r="O33" s="82">
        <f t="shared" si="2"/>
        <v>0</v>
      </c>
      <c r="P33" s="37">
        <f t="shared" si="5"/>
        <v>0</v>
      </c>
      <c r="Q33" s="8"/>
      <c r="R33" s="8"/>
      <c r="S33" s="8"/>
      <c r="T33" s="8"/>
      <c r="U33" s="8"/>
      <c r="V33" s="8"/>
      <c r="W33" s="9"/>
      <c r="X33" s="9"/>
      <c r="Y33" s="5">
        <f t="shared" si="3"/>
        <v>280.8</v>
      </c>
      <c r="Z33" s="7"/>
      <c r="AA33" s="6"/>
      <c r="AB33" s="7"/>
      <c r="AC33" s="80">
        <f t="shared" si="6"/>
        <v>0</v>
      </c>
      <c r="AD33" s="7"/>
      <c r="AE33" s="34"/>
      <c r="AF33" s="49"/>
      <c r="AG33" s="84" t="str">
        <f>IF(LEN(SAISIE!A33)=1,CONCATENATE("0",SAISIE!A33,"/",SAISIE!$D$3,"/",SAISIE!$D$4),CONCATENATE(SAISIE!A33,"/",SAISIE!$D$3,"/",SAISIE!$D$4))</f>
        <v>18/12/2020</v>
      </c>
    </row>
    <row r="34" spans="1:33" ht="14.45" x14ac:dyDescent="0.3">
      <c r="A34" s="79">
        <f t="shared" si="4"/>
        <v>19</v>
      </c>
      <c r="B34" s="6"/>
      <c r="C34" s="6"/>
      <c r="D34" s="6"/>
      <c r="E34" s="6"/>
      <c r="F34" s="6"/>
      <c r="G34" s="6"/>
      <c r="H34" s="38">
        <f t="shared" si="1"/>
        <v>0</v>
      </c>
      <c r="I34" s="30"/>
      <c r="J34" s="6"/>
      <c r="K34" s="6"/>
      <c r="L34" s="6"/>
      <c r="M34" s="6"/>
      <c r="N34" s="19"/>
      <c r="O34" s="82">
        <f t="shared" si="2"/>
        <v>0</v>
      </c>
      <c r="P34" s="37">
        <f t="shared" si="5"/>
        <v>0</v>
      </c>
      <c r="Q34" s="8"/>
      <c r="R34" s="8"/>
      <c r="S34" s="8"/>
      <c r="T34" s="8"/>
      <c r="U34" s="8"/>
      <c r="V34" s="8"/>
      <c r="W34" s="9"/>
      <c r="X34" s="9"/>
      <c r="Y34" s="5">
        <f t="shared" si="3"/>
        <v>280.8</v>
      </c>
      <c r="Z34" s="7"/>
      <c r="AA34" s="6"/>
      <c r="AB34" s="7"/>
      <c r="AC34" s="80">
        <f t="shared" si="6"/>
        <v>0</v>
      </c>
      <c r="AD34" s="7"/>
      <c r="AE34" s="34"/>
      <c r="AF34" s="49"/>
      <c r="AG34" s="84" t="str">
        <f>IF(LEN(SAISIE!A34)=1,CONCATENATE("0",SAISIE!A34,"/",SAISIE!$D$3,"/",SAISIE!$D$4),CONCATENATE(SAISIE!A34,"/",SAISIE!$D$3,"/",SAISIE!$D$4))</f>
        <v>19/12/2020</v>
      </c>
    </row>
    <row r="35" spans="1:33" ht="14.45" x14ac:dyDescent="0.3">
      <c r="A35" s="79">
        <f t="shared" si="4"/>
        <v>20</v>
      </c>
      <c r="B35" s="6"/>
      <c r="C35" s="6"/>
      <c r="D35" s="6"/>
      <c r="E35" s="6"/>
      <c r="F35" s="6"/>
      <c r="G35" s="6"/>
      <c r="H35" s="38">
        <f t="shared" si="1"/>
        <v>0</v>
      </c>
      <c r="I35" s="30"/>
      <c r="J35" s="6"/>
      <c r="K35" s="6"/>
      <c r="L35" s="6"/>
      <c r="M35" s="6"/>
      <c r="N35" s="19"/>
      <c r="O35" s="82">
        <f t="shared" si="2"/>
        <v>0</v>
      </c>
      <c r="P35" s="37">
        <f t="shared" si="5"/>
        <v>0</v>
      </c>
      <c r="Q35" s="8"/>
      <c r="R35" s="8"/>
      <c r="S35" s="8"/>
      <c r="T35" s="8"/>
      <c r="U35" s="8"/>
      <c r="V35" s="8"/>
      <c r="W35" s="9"/>
      <c r="X35" s="9"/>
      <c r="Y35" s="5">
        <f t="shared" si="3"/>
        <v>280.8</v>
      </c>
      <c r="Z35" s="7"/>
      <c r="AA35" s="6"/>
      <c r="AB35" s="7"/>
      <c r="AC35" s="80">
        <f t="shared" si="6"/>
        <v>0</v>
      </c>
      <c r="AD35" s="7"/>
      <c r="AE35" s="34"/>
      <c r="AF35" s="49"/>
      <c r="AG35" s="84" t="str">
        <f>IF(LEN(SAISIE!A35)=1,CONCATENATE("0",SAISIE!A35,"/",SAISIE!$D$3,"/",SAISIE!$D$4),CONCATENATE(SAISIE!A35,"/",SAISIE!$D$3,"/",SAISIE!$D$4))</f>
        <v>20/12/2020</v>
      </c>
    </row>
    <row r="36" spans="1:33" ht="14.45" x14ac:dyDescent="0.3">
      <c r="A36" s="79">
        <f t="shared" si="4"/>
        <v>21</v>
      </c>
      <c r="B36" s="6"/>
      <c r="C36" s="6"/>
      <c r="D36" s="6"/>
      <c r="E36" s="6"/>
      <c r="F36" s="6"/>
      <c r="G36" s="6"/>
      <c r="H36" s="38">
        <f t="shared" si="1"/>
        <v>0</v>
      </c>
      <c r="I36" s="30"/>
      <c r="J36" s="6"/>
      <c r="K36" s="6"/>
      <c r="L36" s="6"/>
      <c r="M36" s="6"/>
      <c r="N36" s="19"/>
      <c r="O36" s="82">
        <f t="shared" si="2"/>
        <v>0</v>
      </c>
      <c r="P36" s="37">
        <f t="shared" si="5"/>
        <v>0</v>
      </c>
      <c r="Q36" s="8"/>
      <c r="R36" s="8"/>
      <c r="S36" s="8"/>
      <c r="T36" s="8"/>
      <c r="U36" s="8"/>
      <c r="V36" s="8"/>
      <c r="W36" s="9"/>
      <c r="X36" s="9"/>
      <c r="Y36" s="5">
        <f t="shared" si="3"/>
        <v>280.8</v>
      </c>
      <c r="Z36" s="7"/>
      <c r="AA36" s="6"/>
      <c r="AB36" s="7"/>
      <c r="AC36" s="80">
        <f t="shared" si="6"/>
        <v>0</v>
      </c>
      <c r="AD36" s="7"/>
      <c r="AE36" s="34"/>
      <c r="AF36" s="49"/>
      <c r="AG36" s="84" t="str">
        <f>IF(LEN(SAISIE!A36)=1,CONCATENATE("0",SAISIE!A36,"/",SAISIE!$D$3,"/",SAISIE!$D$4),CONCATENATE(SAISIE!A36,"/",SAISIE!$D$3,"/",SAISIE!$D$4))</f>
        <v>21/12/2020</v>
      </c>
    </row>
    <row r="37" spans="1:33" ht="14.45" x14ac:dyDescent="0.3">
      <c r="A37" s="79">
        <f t="shared" si="4"/>
        <v>22</v>
      </c>
      <c r="B37" s="6"/>
      <c r="C37" s="6"/>
      <c r="D37" s="6"/>
      <c r="E37" s="6"/>
      <c r="F37" s="6"/>
      <c r="G37" s="6"/>
      <c r="H37" s="38">
        <f t="shared" si="1"/>
        <v>0</v>
      </c>
      <c r="I37" s="30"/>
      <c r="J37" s="6"/>
      <c r="K37" s="6"/>
      <c r="L37" s="6"/>
      <c r="M37" s="6"/>
      <c r="N37" s="19"/>
      <c r="O37" s="82">
        <f t="shared" si="2"/>
        <v>0</v>
      </c>
      <c r="P37" s="37">
        <f t="shared" si="5"/>
        <v>0</v>
      </c>
      <c r="Q37" s="8"/>
      <c r="R37" s="8"/>
      <c r="S37" s="8"/>
      <c r="T37" s="8"/>
      <c r="U37" s="8"/>
      <c r="V37" s="8"/>
      <c r="W37" s="9"/>
      <c r="X37" s="9"/>
      <c r="Y37" s="5">
        <f t="shared" si="3"/>
        <v>280.8</v>
      </c>
      <c r="Z37" s="7"/>
      <c r="AA37" s="6"/>
      <c r="AB37" s="7"/>
      <c r="AC37" s="80">
        <f t="shared" si="6"/>
        <v>0</v>
      </c>
      <c r="AD37" s="7"/>
      <c r="AE37" s="34"/>
      <c r="AF37" s="49"/>
      <c r="AG37" s="84" t="str">
        <f>IF(LEN(SAISIE!A37)=1,CONCATENATE("0",SAISIE!A37,"/",SAISIE!$D$3,"/",SAISIE!$D$4),CONCATENATE(SAISIE!A37,"/",SAISIE!$D$3,"/",SAISIE!$D$4))</f>
        <v>22/12/2020</v>
      </c>
    </row>
    <row r="38" spans="1:33" ht="14.45" x14ac:dyDescent="0.3">
      <c r="A38" s="79">
        <f t="shared" si="4"/>
        <v>23</v>
      </c>
      <c r="B38" s="6"/>
      <c r="C38" s="6"/>
      <c r="D38" s="6"/>
      <c r="E38" s="6"/>
      <c r="F38" s="6"/>
      <c r="G38" s="6"/>
      <c r="H38" s="38">
        <f t="shared" si="1"/>
        <v>0</v>
      </c>
      <c r="I38" s="30"/>
      <c r="J38" s="6"/>
      <c r="K38" s="6"/>
      <c r="L38" s="6"/>
      <c r="M38" s="6"/>
      <c r="N38" s="19"/>
      <c r="O38" s="82">
        <f t="shared" si="2"/>
        <v>0</v>
      </c>
      <c r="P38" s="37">
        <f t="shared" si="5"/>
        <v>0</v>
      </c>
      <c r="Q38" s="8"/>
      <c r="R38" s="8"/>
      <c r="S38" s="8"/>
      <c r="T38" s="8"/>
      <c r="U38" s="8"/>
      <c r="V38" s="8"/>
      <c r="W38" s="9"/>
      <c r="X38" s="9"/>
      <c r="Y38" s="5">
        <f t="shared" si="3"/>
        <v>280.8</v>
      </c>
      <c r="Z38" s="7"/>
      <c r="AA38" s="6"/>
      <c r="AB38" s="7"/>
      <c r="AC38" s="80">
        <f t="shared" si="6"/>
        <v>0</v>
      </c>
      <c r="AD38" s="7"/>
      <c r="AE38" s="34"/>
      <c r="AF38" s="49"/>
      <c r="AG38" s="84" t="str">
        <f>IF(LEN(SAISIE!A38)=1,CONCATENATE("0",SAISIE!A38,"/",SAISIE!$D$3,"/",SAISIE!$D$4),CONCATENATE(SAISIE!A38,"/",SAISIE!$D$3,"/",SAISIE!$D$4))</f>
        <v>23/12/2020</v>
      </c>
    </row>
    <row r="39" spans="1:33" ht="14.45" x14ac:dyDescent="0.3">
      <c r="A39" s="79">
        <f t="shared" si="4"/>
        <v>24</v>
      </c>
      <c r="B39" s="6"/>
      <c r="C39" s="6"/>
      <c r="D39" s="6"/>
      <c r="E39" s="6"/>
      <c r="F39" s="6"/>
      <c r="G39" s="6"/>
      <c r="H39" s="38">
        <f t="shared" si="1"/>
        <v>0</v>
      </c>
      <c r="I39" s="30"/>
      <c r="J39" s="6"/>
      <c r="K39" s="6"/>
      <c r="L39" s="6"/>
      <c r="M39" s="6"/>
      <c r="N39" s="19"/>
      <c r="O39" s="82">
        <f t="shared" si="2"/>
        <v>0</v>
      </c>
      <c r="P39" s="37">
        <f t="shared" si="5"/>
        <v>0</v>
      </c>
      <c r="Q39" s="8"/>
      <c r="R39" s="8"/>
      <c r="S39" s="8"/>
      <c r="T39" s="8"/>
      <c r="U39" s="8"/>
      <c r="V39" s="8"/>
      <c r="W39" s="9"/>
      <c r="X39" s="9"/>
      <c r="Y39" s="5">
        <f t="shared" si="3"/>
        <v>280.8</v>
      </c>
      <c r="Z39" s="7"/>
      <c r="AA39" s="6"/>
      <c r="AB39" s="7"/>
      <c r="AC39" s="80">
        <f t="shared" si="6"/>
        <v>0</v>
      </c>
      <c r="AD39" s="7"/>
      <c r="AE39" s="34"/>
      <c r="AF39" s="49"/>
      <c r="AG39" s="84" t="str">
        <f>IF(LEN(SAISIE!A39)=1,CONCATENATE("0",SAISIE!A39,"/",SAISIE!$D$3,"/",SAISIE!$D$4),CONCATENATE(SAISIE!A39,"/",SAISIE!$D$3,"/",SAISIE!$D$4))</f>
        <v>24/12/2020</v>
      </c>
    </row>
    <row r="40" spans="1:33" ht="14.45" x14ac:dyDescent="0.3">
      <c r="A40" s="79">
        <f t="shared" si="4"/>
        <v>25</v>
      </c>
      <c r="B40" s="6"/>
      <c r="C40" s="6"/>
      <c r="D40" s="6"/>
      <c r="E40" s="6"/>
      <c r="F40" s="6"/>
      <c r="G40" s="6"/>
      <c r="H40" s="38">
        <f t="shared" si="1"/>
        <v>0</v>
      </c>
      <c r="I40" s="30"/>
      <c r="J40" s="6"/>
      <c r="K40" s="6"/>
      <c r="L40" s="6"/>
      <c r="M40" s="6"/>
      <c r="N40" s="19"/>
      <c r="O40" s="82">
        <f t="shared" si="2"/>
        <v>0</v>
      </c>
      <c r="P40" s="37">
        <f t="shared" si="5"/>
        <v>0</v>
      </c>
      <c r="Q40" s="8"/>
      <c r="R40" s="8"/>
      <c r="S40" s="8"/>
      <c r="T40" s="8"/>
      <c r="U40" s="8"/>
      <c r="V40" s="8"/>
      <c r="W40" s="9"/>
      <c r="X40" s="9"/>
      <c r="Y40" s="5">
        <f t="shared" si="3"/>
        <v>280.8</v>
      </c>
      <c r="Z40" s="7"/>
      <c r="AA40" s="6"/>
      <c r="AB40" s="7"/>
      <c r="AC40" s="80">
        <f t="shared" si="6"/>
        <v>0</v>
      </c>
      <c r="AD40" s="7"/>
      <c r="AE40" s="34"/>
      <c r="AF40" s="49"/>
      <c r="AG40" s="84" t="str">
        <f>IF(LEN(SAISIE!A40)=1,CONCATENATE("0",SAISIE!A40,"/",SAISIE!$D$3,"/",SAISIE!$D$4),CONCATENATE(SAISIE!A40,"/",SAISIE!$D$3,"/",SAISIE!$D$4))</f>
        <v>25/12/2020</v>
      </c>
    </row>
    <row r="41" spans="1:33" ht="14.45" x14ac:dyDescent="0.3">
      <c r="A41" s="79">
        <f t="shared" si="4"/>
        <v>26</v>
      </c>
      <c r="B41" s="6"/>
      <c r="C41" s="6"/>
      <c r="D41" s="6"/>
      <c r="E41" s="6"/>
      <c r="F41" s="6"/>
      <c r="G41" s="6"/>
      <c r="H41" s="38">
        <f t="shared" si="1"/>
        <v>0</v>
      </c>
      <c r="I41" s="30"/>
      <c r="J41" s="6"/>
      <c r="K41" s="6"/>
      <c r="L41" s="6"/>
      <c r="M41" s="6"/>
      <c r="N41" s="19"/>
      <c r="O41" s="82">
        <f t="shared" si="2"/>
        <v>0</v>
      </c>
      <c r="P41" s="37">
        <f t="shared" si="5"/>
        <v>0</v>
      </c>
      <c r="Q41" s="8"/>
      <c r="R41" s="8"/>
      <c r="S41" s="8"/>
      <c r="T41" s="8"/>
      <c r="U41" s="8"/>
      <c r="V41" s="8"/>
      <c r="W41" s="9"/>
      <c r="X41" s="9"/>
      <c r="Y41" s="5">
        <f t="shared" si="3"/>
        <v>280.8</v>
      </c>
      <c r="Z41" s="7"/>
      <c r="AA41" s="6"/>
      <c r="AB41" s="7"/>
      <c r="AC41" s="80">
        <f t="shared" si="6"/>
        <v>0</v>
      </c>
      <c r="AD41" s="7"/>
      <c r="AE41" s="34"/>
      <c r="AF41" s="49"/>
      <c r="AG41" s="84" t="str">
        <f>IF(LEN(SAISIE!A41)=1,CONCATENATE("0",SAISIE!A41,"/",SAISIE!$D$3,"/",SAISIE!$D$4),CONCATENATE(SAISIE!A41,"/",SAISIE!$D$3,"/",SAISIE!$D$4))</f>
        <v>26/12/2020</v>
      </c>
    </row>
    <row r="42" spans="1:33" x14ac:dyDescent="0.25">
      <c r="A42" s="79">
        <f t="shared" si="4"/>
        <v>27</v>
      </c>
      <c r="B42" s="6"/>
      <c r="C42" s="6"/>
      <c r="D42" s="6"/>
      <c r="E42" s="6"/>
      <c r="F42" s="6"/>
      <c r="G42" s="6"/>
      <c r="H42" s="38">
        <f t="shared" si="1"/>
        <v>0</v>
      </c>
      <c r="I42" s="30"/>
      <c r="J42" s="6"/>
      <c r="K42" s="6"/>
      <c r="L42" s="6"/>
      <c r="M42" s="6"/>
      <c r="N42" s="19"/>
      <c r="O42" s="82">
        <f t="shared" si="2"/>
        <v>0</v>
      </c>
      <c r="P42" s="37">
        <f t="shared" si="5"/>
        <v>0</v>
      </c>
      <c r="Q42" s="8"/>
      <c r="R42" s="8"/>
      <c r="S42" s="8"/>
      <c r="T42" s="8"/>
      <c r="U42" s="8"/>
      <c r="V42" s="8"/>
      <c r="W42" s="9"/>
      <c r="X42" s="9"/>
      <c r="Y42" s="5">
        <f t="shared" si="3"/>
        <v>280.8</v>
      </c>
      <c r="Z42" s="7"/>
      <c r="AA42" s="6"/>
      <c r="AB42" s="7"/>
      <c r="AC42" s="80">
        <f t="shared" si="6"/>
        <v>0</v>
      </c>
      <c r="AD42" s="7"/>
      <c r="AE42" s="34"/>
      <c r="AF42" s="49"/>
      <c r="AG42" s="84" t="str">
        <f>IF(LEN(SAISIE!A42)=1,CONCATENATE("0",SAISIE!A42,"/",SAISIE!$D$3,"/",SAISIE!$D$4),CONCATENATE(SAISIE!A42,"/",SAISIE!$D$3,"/",SAISIE!$D$4))</f>
        <v>27/12/2020</v>
      </c>
    </row>
    <row r="43" spans="1:33" x14ac:dyDescent="0.25">
      <c r="A43" s="79">
        <f t="shared" si="4"/>
        <v>28</v>
      </c>
      <c r="B43" s="6"/>
      <c r="C43" s="6"/>
      <c r="D43" s="6"/>
      <c r="E43" s="6"/>
      <c r="F43" s="6"/>
      <c r="G43" s="6"/>
      <c r="H43" s="38">
        <f t="shared" si="1"/>
        <v>0</v>
      </c>
      <c r="I43" s="30"/>
      <c r="J43" s="6"/>
      <c r="K43" s="6"/>
      <c r="L43" s="6"/>
      <c r="M43" s="6"/>
      <c r="N43" s="19"/>
      <c r="O43" s="82">
        <f t="shared" si="2"/>
        <v>0</v>
      </c>
      <c r="P43" s="37">
        <f t="shared" si="5"/>
        <v>0</v>
      </c>
      <c r="Q43" s="8"/>
      <c r="R43" s="8"/>
      <c r="S43" s="8"/>
      <c r="T43" s="8"/>
      <c r="U43" s="8"/>
      <c r="V43" s="8"/>
      <c r="W43" s="9"/>
      <c r="X43" s="9"/>
      <c r="Y43" s="5">
        <f t="shared" si="3"/>
        <v>280.8</v>
      </c>
      <c r="Z43" s="7"/>
      <c r="AA43" s="6"/>
      <c r="AB43" s="7"/>
      <c r="AC43" s="80">
        <f t="shared" si="6"/>
        <v>0</v>
      </c>
      <c r="AD43" s="7"/>
      <c r="AE43" s="34"/>
      <c r="AF43" s="49"/>
      <c r="AG43" s="84" t="str">
        <f>IF(LEN(SAISIE!A43)=1,CONCATENATE("0",SAISIE!A43,"/",SAISIE!$D$3,"/",SAISIE!$D$4),CONCATENATE(SAISIE!A43,"/",SAISIE!$D$3,"/",SAISIE!$D$4))</f>
        <v>28/12/2020</v>
      </c>
    </row>
    <row r="44" spans="1:33" x14ac:dyDescent="0.25">
      <c r="A44" s="79">
        <f t="shared" si="4"/>
        <v>29</v>
      </c>
      <c r="B44" s="6"/>
      <c r="C44" s="6"/>
      <c r="D44" s="6"/>
      <c r="E44" s="6"/>
      <c r="F44" s="6"/>
      <c r="G44" s="6"/>
      <c r="H44" s="38">
        <f t="shared" si="1"/>
        <v>0</v>
      </c>
      <c r="I44" s="30"/>
      <c r="J44" s="6"/>
      <c r="K44" s="6"/>
      <c r="L44" s="6"/>
      <c r="M44" s="6"/>
      <c r="N44" s="19"/>
      <c r="O44" s="82">
        <f t="shared" si="2"/>
        <v>0</v>
      </c>
      <c r="P44" s="37">
        <f t="shared" si="5"/>
        <v>0</v>
      </c>
      <c r="Q44" s="8"/>
      <c r="R44" s="8"/>
      <c r="S44" s="8"/>
      <c r="T44" s="8"/>
      <c r="U44" s="8"/>
      <c r="V44" s="8"/>
      <c r="W44" s="9"/>
      <c r="X44" s="9"/>
      <c r="Y44" s="5">
        <f t="shared" si="3"/>
        <v>280.8</v>
      </c>
      <c r="Z44" s="7"/>
      <c r="AA44" s="6"/>
      <c r="AB44" s="7"/>
      <c r="AC44" s="80">
        <f t="shared" si="6"/>
        <v>0</v>
      </c>
      <c r="AD44" s="7"/>
      <c r="AE44" s="34"/>
      <c r="AF44" s="49"/>
      <c r="AG44" s="84" t="str">
        <f>IF(LEN(SAISIE!A44)=1,CONCATENATE("0",SAISIE!A44,"/",SAISIE!$D$3,"/",SAISIE!$D$4),CONCATENATE(SAISIE!A44,"/",SAISIE!$D$3,"/",SAISIE!$D$4))</f>
        <v>29/12/2020</v>
      </c>
    </row>
    <row r="45" spans="1:33" x14ac:dyDescent="0.25">
      <c r="A45" s="79">
        <f t="shared" si="4"/>
        <v>30</v>
      </c>
      <c r="B45" s="6"/>
      <c r="C45" s="6"/>
      <c r="D45" s="6"/>
      <c r="E45" s="6"/>
      <c r="F45" s="6"/>
      <c r="G45" s="6"/>
      <c r="H45" s="38">
        <f t="shared" si="1"/>
        <v>0</v>
      </c>
      <c r="I45" s="30"/>
      <c r="J45" s="6"/>
      <c r="K45" s="6"/>
      <c r="L45" s="6"/>
      <c r="M45" s="6"/>
      <c r="N45" s="19"/>
      <c r="O45" s="82">
        <f t="shared" si="2"/>
        <v>0</v>
      </c>
      <c r="P45" s="37">
        <f t="shared" si="5"/>
        <v>0</v>
      </c>
      <c r="Q45" s="8"/>
      <c r="R45" s="8"/>
      <c r="S45" s="8"/>
      <c r="T45" s="8"/>
      <c r="U45" s="8"/>
      <c r="V45" s="8"/>
      <c r="W45" s="9"/>
      <c r="X45" s="9"/>
      <c r="Y45" s="5">
        <f t="shared" si="3"/>
        <v>280.8</v>
      </c>
      <c r="Z45" s="7"/>
      <c r="AA45" s="6"/>
      <c r="AB45" s="7"/>
      <c r="AC45" s="80">
        <f t="shared" si="6"/>
        <v>0</v>
      </c>
      <c r="AD45" s="7"/>
      <c r="AE45" s="34"/>
      <c r="AF45" s="49"/>
      <c r="AG45" s="84" t="str">
        <f>IF(LEN(SAISIE!A45)=1,CONCATENATE("0",SAISIE!A45,"/",SAISIE!$D$3,"/",SAISIE!$D$4),CONCATENATE(SAISIE!A45,"/",SAISIE!$D$3,"/",SAISIE!$D$4))</f>
        <v>30/12/2020</v>
      </c>
    </row>
    <row r="46" spans="1:33" ht="15.75" thickBot="1" x14ac:dyDescent="0.3">
      <c r="A46" s="101">
        <f t="shared" si="4"/>
        <v>31</v>
      </c>
      <c r="B46" s="10"/>
      <c r="C46" s="10"/>
      <c r="D46" s="10"/>
      <c r="E46" s="10"/>
      <c r="F46" s="10"/>
      <c r="G46" s="10"/>
      <c r="H46" s="39">
        <f t="shared" si="1"/>
        <v>0</v>
      </c>
      <c r="I46" s="31"/>
      <c r="J46" s="32"/>
      <c r="K46" s="32"/>
      <c r="L46" s="32"/>
      <c r="M46" s="32"/>
      <c r="N46" s="20"/>
      <c r="O46" s="82">
        <f t="shared" si="2"/>
        <v>0</v>
      </c>
      <c r="P46" s="37">
        <f t="shared" si="5"/>
        <v>0</v>
      </c>
      <c r="Q46" s="12"/>
      <c r="R46" s="12"/>
      <c r="S46" s="12"/>
      <c r="T46" s="12"/>
      <c r="U46" s="12"/>
      <c r="V46" s="12"/>
      <c r="W46" s="13"/>
      <c r="X46" s="13"/>
      <c r="Y46" s="5">
        <f t="shared" si="3"/>
        <v>280.8</v>
      </c>
      <c r="Z46" s="11"/>
      <c r="AA46" s="10"/>
      <c r="AB46" s="11"/>
      <c r="AC46" s="80">
        <f t="shared" si="6"/>
        <v>0</v>
      </c>
      <c r="AD46" s="11"/>
      <c r="AE46" s="35"/>
      <c r="AF46" s="49"/>
      <c r="AG46" s="84" t="str">
        <f>IF(LEN(SAISIE!A46)=1,CONCATENATE("0",SAISIE!A46,"/",SAISIE!$D$3,"/",SAISIE!$D$4),CONCATENATE(SAISIE!A46,"/",SAISIE!$D$3,"/",SAISIE!$D$4))</f>
        <v>31/12/2020</v>
      </c>
    </row>
    <row r="47" spans="1:33" s="87" customFormat="1" ht="15.75" thickBot="1" x14ac:dyDescent="0.3">
      <c r="A47" s="86" t="s">
        <v>56</v>
      </c>
      <c r="B47" s="102">
        <f t="shared" ref="B47" si="7">SUM(B16:B46)</f>
        <v>2280.9</v>
      </c>
      <c r="C47" s="102">
        <f t="shared" ref="C47:F47" si="8">SUM(C16:C46)</f>
        <v>114.39999999999999</v>
      </c>
      <c r="D47" s="102">
        <f t="shared" si="8"/>
        <v>0</v>
      </c>
      <c r="E47" s="102">
        <f t="shared" si="8"/>
        <v>0</v>
      </c>
      <c r="F47" s="102">
        <f t="shared" si="8"/>
        <v>0</v>
      </c>
      <c r="G47" s="102">
        <f t="shared" ref="G47" si="9">SUM(G16:G46)</f>
        <v>0</v>
      </c>
      <c r="H47" s="92">
        <f t="shared" ref="H47:P47" si="10">SUM(H16:H46)</f>
        <v>2395.3000000000002</v>
      </c>
      <c r="I47" s="14">
        <f t="shared" si="10"/>
        <v>31.5</v>
      </c>
      <c r="J47" s="14">
        <f t="shared" si="10"/>
        <v>0</v>
      </c>
      <c r="K47" s="14">
        <f t="shared" si="10"/>
        <v>0</v>
      </c>
      <c r="L47" s="14">
        <f t="shared" si="10"/>
        <v>2083</v>
      </c>
      <c r="M47" s="14">
        <f t="shared" si="10"/>
        <v>280.8</v>
      </c>
      <c r="N47" s="14">
        <f t="shared" si="10"/>
        <v>0</v>
      </c>
      <c r="O47" s="14">
        <f>SUM(I47:N47)</f>
        <v>2395.3000000000002</v>
      </c>
      <c r="P47" s="103">
        <f t="shared" si="10"/>
        <v>0</v>
      </c>
      <c r="Q47" s="104">
        <f>SUM(Q16:Q46)</f>
        <v>0</v>
      </c>
      <c r="R47" s="104">
        <f t="shared" ref="R47:W47" si="11">SUM(R16:R46)</f>
        <v>0</v>
      </c>
      <c r="S47" s="104">
        <f t="shared" si="11"/>
        <v>0</v>
      </c>
      <c r="T47" s="104">
        <f t="shared" si="11"/>
        <v>0</v>
      </c>
      <c r="U47" s="104">
        <f t="shared" si="11"/>
        <v>0</v>
      </c>
      <c r="V47" s="104">
        <f t="shared" si="11"/>
        <v>0</v>
      </c>
      <c r="W47" s="104">
        <f t="shared" si="11"/>
        <v>0</v>
      </c>
      <c r="X47" s="104">
        <f>SUM(X16:X46)</f>
        <v>0</v>
      </c>
      <c r="Y47" s="16">
        <f>Y46</f>
        <v>280.8</v>
      </c>
      <c r="Z47" s="15">
        <f t="shared" ref="Z47:AE47" si="12">SUM(Z16:Z46)</f>
        <v>0</v>
      </c>
      <c r="AA47" s="15">
        <f t="shared" si="12"/>
        <v>0</v>
      </c>
      <c r="AB47" s="15">
        <f t="shared" si="12"/>
        <v>0</v>
      </c>
      <c r="AC47" s="15">
        <f t="shared" si="12"/>
        <v>2083</v>
      </c>
      <c r="AD47" s="15">
        <f t="shared" si="12"/>
        <v>0</v>
      </c>
      <c r="AE47" s="15">
        <f t="shared" si="12"/>
        <v>0</v>
      </c>
    </row>
    <row r="48" spans="1:33" ht="15.75" thickBot="1" x14ac:dyDescent="0.3">
      <c r="A48" s="88" t="s">
        <v>5</v>
      </c>
      <c r="B48" s="17">
        <f>B47-B49</f>
        <v>2073.5500000000002</v>
      </c>
      <c r="C48" s="17">
        <f t="shared" ref="C48:G48" si="13">C47-C49</f>
        <v>95.329999999999984</v>
      </c>
      <c r="D48" s="17">
        <f t="shared" si="13"/>
        <v>0</v>
      </c>
      <c r="E48" s="17">
        <f t="shared" si="13"/>
        <v>0</v>
      </c>
      <c r="F48" s="17">
        <f t="shared" si="13"/>
        <v>0</v>
      </c>
      <c r="G48" s="93">
        <f t="shared" si="13"/>
        <v>0</v>
      </c>
      <c r="H48" s="89"/>
      <c r="I48" s="90"/>
      <c r="J48" s="90"/>
      <c r="K48" s="90"/>
      <c r="L48" s="90"/>
      <c r="M48" s="90"/>
      <c r="N48" s="90"/>
      <c r="O48" s="90"/>
      <c r="P48" s="90"/>
      <c r="Q48" s="104">
        <f>Q47-Q49</f>
        <v>0</v>
      </c>
      <c r="R48" s="104">
        <f t="shared" ref="R48:V48" si="14">R47-R49</f>
        <v>0</v>
      </c>
      <c r="S48" s="104">
        <f t="shared" si="14"/>
        <v>0</v>
      </c>
      <c r="T48" s="104">
        <f t="shared" si="14"/>
        <v>0</v>
      </c>
      <c r="U48" s="104">
        <f t="shared" si="14"/>
        <v>0</v>
      </c>
      <c r="V48" s="104">
        <f t="shared" si="14"/>
        <v>0</v>
      </c>
      <c r="W48" s="90"/>
      <c r="X48" s="90"/>
      <c r="Y48" s="90"/>
      <c r="Z48" s="90"/>
      <c r="AA48" s="90"/>
      <c r="AB48" s="90"/>
      <c r="AC48" s="90"/>
      <c r="AD48" s="90"/>
      <c r="AE48" s="90"/>
    </row>
    <row r="49" spans="1:31" ht="15.75" thickBot="1" x14ac:dyDescent="0.3">
      <c r="A49" s="91" t="s">
        <v>6</v>
      </c>
      <c r="B49" s="18">
        <f>ROUND(B47-((B47/(1+B12))),2)</f>
        <v>207.35</v>
      </c>
      <c r="C49" s="18">
        <f t="shared" ref="C49:G49" si="15">ROUND(C47-((C47/(1+C12))),2)</f>
        <v>19.07</v>
      </c>
      <c r="D49" s="18">
        <f t="shared" si="15"/>
        <v>0</v>
      </c>
      <c r="E49" s="18">
        <f t="shared" si="15"/>
        <v>0</v>
      </c>
      <c r="F49" s="18">
        <f t="shared" si="15"/>
        <v>0</v>
      </c>
      <c r="G49" s="93">
        <f t="shared" si="15"/>
        <v>0</v>
      </c>
      <c r="H49" s="89"/>
      <c r="I49" s="90"/>
      <c r="J49" s="90"/>
      <c r="K49" s="90"/>
      <c r="L49" s="90"/>
      <c r="M49" s="90"/>
      <c r="N49" s="90"/>
      <c r="O49" s="90"/>
      <c r="P49" s="90"/>
      <c r="Q49" s="104">
        <f>ROUND(Q47-((Q47/(1+Q12))),2)</f>
        <v>0</v>
      </c>
      <c r="R49" s="104">
        <f t="shared" ref="R49:V49" si="16">ROUND(R47-((R47/(1+R12))),2)</f>
        <v>0</v>
      </c>
      <c r="S49" s="104">
        <f t="shared" si="16"/>
        <v>0</v>
      </c>
      <c r="T49" s="104">
        <f t="shared" si="16"/>
        <v>0</v>
      </c>
      <c r="U49" s="104">
        <f t="shared" si="16"/>
        <v>0</v>
      </c>
      <c r="V49" s="104">
        <f t="shared" si="16"/>
        <v>0</v>
      </c>
      <c r="W49" s="90"/>
      <c r="X49" s="90"/>
      <c r="Y49" s="90"/>
      <c r="Z49" s="90"/>
      <c r="AA49" s="90"/>
      <c r="AB49" s="90"/>
      <c r="AC49" s="90"/>
      <c r="AD49" s="90"/>
      <c r="AE49" s="90"/>
    </row>
    <row r="50" spans="1:31" ht="15.75" thickBot="1" x14ac:dyDescent="0.3">
      <c r="A50" s="96" t="s">
        <v>54</v>
      </c>
      <c r="B50" s="95"/>
      <c r="C50" s="98"/>
      <c r="D50" s="50"/>
      <c r="E50" s="51"/>
      <c r="F50" s="51"/>
      <c r="G50" s="51"/>
      <c r="H50" s="51"/>
    </row>
    <row r="51" spans="1:31" ht="15.75" thickBot="1" x14ac:dyDescent="0.3">
      <c r="A51" s="50"/>
      <c r="B51" s="50"/>
      <c r="C51" s="50"/>
      <c r="D51" s="50"/>
      <c r="E51" s="102" t="s">
        <v>58</v>
      </c>
      <c r="F51" s="51"/>
      <c r="G51" s="51"/>
      <c r="H51" s="51"/>
      <c r="S51" s="50"/>
      <c r="T51" s="104" t="s">
        <v>59</v>
      </c>
    </row>
    <row r="52" spans="1:31" ht="15.75" thickBot="1" x14ac:dyDescent="0.3">
      <c r="A52" s="50"/>
      <c r="B52" s="50"/>
      <c r="C52" s="50"/>
      <c r="D52" s="114" t="s">
        <v>56</v>
      </c>
      <c r="E52" s="102">
        <f>H47</f>
        <v>2395.3000000000002</v>
      </c>
      <c r="F52" s="51"/>
      <c r="G52" s="51"/>
      <c r="H52" s="51"/>
      <c r="S52" s="114" t="s">
        <v>56</v>
      </c>
      <c r="T52" s="104">
        <f>SUM(Q47:V47)</f>
        <v>0</v>
      </c>
    </row>
    <row r="53" spans="1:31" ht="15.75" thickBot="1" x14ac:dyDescent="0.3">
      <c r="A53" s="50"/>
      <c r="B53" s="50"/>
      <c r="C53" s="50"/>
      <c r="D53" s="88" t="s">
        <v>5</v>
      </c>
      <c r="E53" s="93">
        <f>SUM(B48:G48)</f>
        <v>2168.88</v>
      </c>
      <c r="F53" s="51"/>
      <c r="G53" s="51"/>
      <c r="H53" s="51"/>
      <c r="S53" s="88" t="s">
        <v>5</v>
      </c>
      <c r="T53" s="104">
        <f t="shared" ref="T53:T54" si="17">SUM(Q48:V48)</f>
        <v>0</v>
      </c>
    </row>
    <row r="54" spans="1:31" ht="15.75" thickBot="1" x14ac:dyDescent="0.3">
      <c r="A54" s="50"/>
      <c r="B54" s="50"/>
      <c r="C54" s="50"/>
      <c r="D54" s="91" t="s">
        <v>6</v>
      </c>
      <c r="E54" s="93">
        <f>SUM(B49:G49)</f>
        <v>226.42</v>
      </c>
      <c r="F54" s="51"/>
      <c r="G54" s="51"/>
      <c r="H54" s="51"/>
      <c r="S54" s="91" t="s">
        <v>6</v>
      </c>
      <c r="T54" s="104">
        <f t="shared" si="17"/>
        <v>0</v>
      </c>
    </row>
    <row r="55" spans="1:31" x14ac:dyDescent="0.25">
      <c r="A55" s="50"/>
      <c r="B55" s="50"/>
      <c r="C55" s="50"/>
      <c r="D55" s="50"/>
      <c r="E55" s="51"/>
      <c r="F55" s="51"/>
      <c r="G55" s="51"/>
      <c r="H55" s="51"/>
    </row>
    <row r="56" spans="1:31" x14ac:dyDescent="0.25">
      <c r="A56" s="50"/>
      <c r="B56" s="50"/>
      <c r="C56" s="50"/>
      <c r="D56" s="50"/>
      <c r="E56" s="51"/>
      <c r="F56" s="51"/>
      <c r="G56" s="51"/>
      <c r="H56" s="51"/>
    </row>
    <row r="57" spans="1:31" x14ac:dyDescent="0.25">
      <c r="A57" s="50"/>
      <c r="B57" s="50"/>
      <c r="C57" s="50"/>
      <c r="D57" s="50"/>
      <c r="E57" s="51"/>
      <c r="F57" s="51"/>
      <c r="G57" s="51"/>
      <c r="H57" s="51"/>
    </row>
    <row r="58" spans="1:31" x14ac:dyDescent="0.25">
      <c r="A58" s="50"/>
      <c r="B58" s="50"/>
      <c r="C58" s="50"/>
      <c r="D58" s="50"/>
      <c r="E58" s="51"/>
      <c r="F58" s="51"/>
      <c r="G58" s="51"/>
      <c r="H58" s="51"/>
    </row>
    <row r="59" spans="1:31" x14ac:dyDescent="0.25">
      <c r="A59" s="50"/>
      <c r="B59" s="50"/>
      <c r="C59" s="50"/>
      <c r="D59" s="50"/>
      <c r="E59" s="51"/>
      <c r="F59" s="51"/>
      <c r="G59" s="51"/>
      <c r="H59" s="51"/>
    </row>
    <row r="60" spans="1:31" x14ac:dyDescent="0.25">
      <c r="A60" s="50"/>
      <c r="B60" s="50"/>
      <c r="C60" s="50"/>
      <c r="D60" s="50"/>
      <c r="E60" s="51"/>
      <c r="F60" s="51"/>
      <c r="G60" s="51"/>
      <c r="H60" s="51"/>
    </row>
    <row r="61" spans="1:31" x14ac:dyDescent="0.25">
      <c r="A61" s="50"/>
      <c r="B61" s="50"/>
      <c r="C61" s="50"/>
      <c r="D61" s="50"/>
      <c r="E61" s="51"/>
      <c r="F61" s="51"/>
      <c r="G61" s="51"/>
      <c r="H61" s="51"/>
    </row>
    <row r="62" spans="1:31" x14ac:dyDescent="0.25">
      <c r="A62" s="50"/>
      <c r="B62" s="50"/>
      <c r="C62" s="50"/>
      <c r="D62" s="50"/>
      <c r="E62" s="51"/>
      <c r="F62" s="51"/>
      <c r="G62" s="51"/>
      <c r="H62" s="51"/>
    </row>
    <row r="63" spans="1:31" x14ac:dyDescent="0.25">
      <c r="A63" s="50"/>
      <c r="B63" s="50"/>
      <c r="C63" s="50"/>
      <c r="D63" s="50"/>
      <c r="E63" s="51"/>
      <c r="F63" s="51"/>
      <c r="G63" s="51"/>
      <c r="H63" s="51"/>
    </row>
    <row r="64" spans="1:31" x14ac:dyDescent="0.25">
      <c r="A64" s="50"/>
      <c r="B64" s="50"/>
      <c r="C64" s="50"/>
      <c r="D64" s="50"/>
      <c r="E64" s="51"/>
      <c r="F64" s="51"/>
      <c r="G64" s="51"/>
      <c r="H64" s="51"/>
    </row>
    <row r="65" spans="1:8" x14ac:dyDescent="0.25">
      <c r="A65" s="50"/>
      <c r="B65" s="50"/>
      <c r="C65" s="50"/>
      <c r="D65" s="50"/>
      <c r="E65" s="51"/>
      <c r="F65" s="51"/>
      <c r="G65" s="51"/>
      <c r="H65" s="51"/>
    </row>
    <row r="66" spans="1:8" x14ac:dyDescent="0.25">
      <c r="A66" s="50"/>
      <c r="B66" s="50"/>
      <c r="C66" s="50"/>
      <c r="D66" s="50"/>
      <c r="E66" s="51"/>
      <c r="F66" s="51"/>
      <c r="G66" s="51"/>
      <c r="H66" s="51"/>
    </row>
    <row r="67" spans="1:8" x14ac:dyDescent="0.25">
      <c r="A67" s="50"/>
      <c r="B67" s="50"/>
      <c r="C67" s="50"/>
      <c r="D67" s="50"/>
      <c r="E67" s="51"/>
      <c r="F67" s="51"/>
      <c r="G67" s="51"/>
      <c r="H67" s="51"/>
    </row>
    <row r="68" spans="1:8" x14ac:dyDescent="0.25">
      <c r="A68" s="50"/>
      <c r="B68" s="50"/>
      <c r="C68" s="50"/>
      <c r="D68" s="50"/>
      <c r="E68" s="51"/>
      <c r="F68" s="51"/>
      <c r="G68" s="51"/>
      <c r="H68" s="51"/>
    </row>
    <row r="69" spans="1:8" x14ac:dyDescent="0.25">
      <c r="A69" s="50"/>
      <c r="B69" s="50"/>
      <c r="C69" s="50"/>
      <c r="D69" s="50"/>
      <c r="E69" s="51"/>
      <c r="F69" s="51"/>
      <c r="G69" s="51"/>
      <c r="H69" s="51"/>
    </row>
    <row r="70" spans="1:8" x14ac:dyDescent="0.25">
      <c r="A70" s="50"/>
      <c r="B70" s="50"/>
      <c r="C70" s="50"/>
      <c r="D70" s="50"/>
      <c r="E70" s="51"/>
      <c r="F70" s="51"/>
      <c r="G70" s="51"/>
      <c r="H70" s="51"/>
    </row>
    <row r="71" spans="1:8" x14ac:dyDescent="0.25">
      <c r="A71" s="50"/>
      <c r="B71" s="50"/>
      <c r="C71" s="50"/>
      <c r="D71" s="50"/>
      <c r="E71" s="51"/>
      <c r="F71" s="51"/>
      <c r="G71" s="51"/>
      <c r="H71" s="51"/>
    </row>
    <row r="72" spans="1:8" x14ac:dyDescent="0.25">
      <c r="A72" s="50"/>
      <c r="B72" s="50"/>
      <c r="C72" s="50"/>
      <c r="D72" s="50"/>
      <c r="E72" s="51"/>
      <c r="F72" s="51"/>
      <c r="G72" s="51"/>
      <c r="H72" s="51"/>
    </row>
    <row r="73" spans="1:8" x14ac:dyDescent="0.25">
      <c r="A73" s="50"/>
      <c r="B73" s="50"/>
      <c r="C73" s="50"/>
      <c r="D73" s="50"/>
      <c r="E73" s="51"/>
      <c r="F73" s="51"/>
      <c r="G73" s="51"/>
      <c r="H73" s="51"/>
    </row>
    <row r="74" spans="1:8" x14ac:dyDescent="0.25">
      <c r="A74" s="50"/>
      <c r="B74" s="50"/>
      <c r="C74" s="50"/>
      <c r="D74" s="50"/>
      <c r="E74" s="51"/>
      <c r="F74" s="51"/>
      <c r="G74" s="51"/>
      <c r="H74" s="51"/>
    </row>
    <row r="75" spans="1:8" x14ac:dyDescent="0.25">
      <c r="A75" s="50"/>
      <c r="B75" s="50"/>
      <c r="C75" s="50"/>
      <c r="D75" s="50"/>
      <c r="E75" s="51"/>
      <c r="F75" s="51"/>
      <c r="G75" s="51"/>
      <c r="H75" s="51"/>
    </row>
    <row r="76" spans="1:8" x14ac:dyDescent="0.25">
      <c r="A76" s="50"/>
      <c r="B76" s="50"/>
      <c r="C76" s="50"/>
      <c r="D76" s="50"/>
      <c r="E76" s="51"/>
      <c r="F76" s="51"/>
      <c r="G76" s="51"/>
      <c r="H76" s="51"/>
    </row>
    <row r="77" spans="1:8" x14ac:dyDescent="0.25">
      <c r="A77" s="50"/>
      <c r="B77" s="50"/>
      <c r="C77" s="50"/>
      <c r="D77" s="50"/>
      <c r="E77" s="51"/>
      <c r="F77" s="51"/>
      <c r="G77" s="51"/>
      <c r="H77" s="51"/>
    </row>
    <row r="78" spans="1:8" x14ac:dyDescent="0.25">
      <c r="A78" s="50"/>
      <c r="B78" s="50"/>
      <c r="C78" s="50"/>
      <c r="D78" s="50"/>
      <c r="E78" s="51"/>
      <c r="F78" s="51"/>
      <c r="G78" s="51"/>
      <c r="H78" s="51"/>
    </row>
    <row r="79" spans="1:8" x14ac:dyDescent="0.25">
      <c r="A79" s="50"/>
      <c r="B79" s="50"/>
      <c r="C79" s="50"/>
      <c r="D79" s="50"/>
      <c r="E79" s="51"/>
      <c r="F79" s="51"/>
      <c r="G79" s="51"/>
      <c r="H79" s="51"/>
    </row>
    <row r="80" spans="1:8" x14ac:dyDescent="0.25">
      <c r="A80" s="50"/>
      <c r="B80" s="50"/>
      <c r="C80" s="50"/>
      <c r="D80" s="50"/>
      <c r="E80" s="51"/>
      <c r="F80" s="51"/>
      <c r="G80" s="51"/>
      <c r="H80" s="51"/>
    </row>
    <row r="81" spans="1:8" x14ac:dyDescent="0.25">
      <c r="A81" s="50"/>
      <c r="B81" s="50"/>
      <c r="C81" s="50"/>
      <c r="D81" s="50"/>
      <c r="E81" s="51"/>
      <c r="F81" s="51"/>
      <c r="G81" s="51"/>
      <c r="H81" s="51"/>
    </row>
    <row r="82" spans="1:8" x14ac:dyDescent="0.25">
      <c r="A82" s="50"/>
      <c r="B82" s="50"/>
      <c r="C82" s="50"/>
      <c r="D82" s="50"/>
      <c r="E82" s="51"/>
      <c r="F82" s="51"/>
      <c r="G82" s="51"/>
      <c r="H82" s="51"/>
    </row>
    <row r="83" spans="1:8" x14ac:dyDescent="0.25">
      <c r="A83" s="50"/>
      <c r="B83" s="50"/>
      <c r="C83" s="50"/>
      <c r="D83" s="50"/>
      <c r="E83" s="51"/>
      <c r="F83" s="51"/>
      <c r="G83" s="51"/>
      <c r="H83" s="51"/>
    </row>
    <row r="84" spans="1:8" x14ac:dyDescent="0.25">
      <c r="A84" s="50"/>
      <c r="B84" s="50"/>
      <c r="C84" s="50"/>
      <c r="D84" s="50"/>
      <c r="E84" s="51"/>
      <c r="F84" s="51"/>
      <c r="G84" s="51"/>
      <c r="H84" s="51"/>
    </row>
    <row r="85" spans="1:8" x14ac:dyDescent="0.25">
      <c r="A85" s="50"/>
      <c r="B85" s="50"/>
      <c r="C85" s="50"/>
      <c r="D85" s="50"/>
      <c r="E85" s="51"/>
      <c r="F85" s="51"/>
      <c r="G85" s="51"/>
      <c r="H85" s="51"/>
    </row>
    <row r="86" spans="1:8" x14ac:dyDescent="0.25">
      <c r="A86" s="50"/>
      <c r="B86" s="50"/>
      <c r="C86" s="50"/>
      <c r="D86" s="50"/>
      <c r="E86" s="51"/>
      <c r="F86" s="51"/>
      <c r="G86" s="51"/>
      <c r="H86" s="51"/>
    </row>
    <row r="87" spans="1:8" x14ac:dyDescent="0.25">
      <c r="A87" s="50"/>
      <c r="B87" s="50"/>
      <c r="C87" s="50"/>
      <c r="D87" s="50"/>
      <c r="E87" s="51"/>
      <c r="F87" s="51"/>
      <c r="G87" s="51"/>
      <c r="H87" s="51"/>
    </row>
    <row r="88" spans="1:8" x14ac:dyDescent="0.25">
      <c r="A88" s="50"/>
      <c r="B88" s="50"/>
      <c r="C88" s="50"/>
      <c r="D88" s="50"/>
      <c r="E88" s="51"/>
      <c r="F88" s="51"/>
      <c r="G88" s="51"/>
      <c r="H88" s="51"/>
    </row>
    <row r="89" spans="1:8" x14ac:dyDescent="0.25">
      <c r="A89" s="50"/>
      <c r="B89" s="50"/>
      <c r="C89" s="50"/>
      <c r="D89" s="50"/>
      <c r="E89" s="51"/>
      <c r="F89" s="51"/>
      <c r="G89" s="51"/>
      <c r="H89" s="51"/>
    </row>
    <row r="90" spans="1:8" x14ac:dyDescent="0.25">
      <c r="A90" s="50"/>
      <c r="B90" s="50"/>
      <c r="C90" s="50"/>
      <c r="D90" s="50"/>
      <c r="E90" s="51"/>
      <c r="F90" s="51"/>
      <c r="G90" s="51"/>
      <c r="H90" s="51"/>
    </row>
    <row r="91" spans="1:8" x14ac:dyDescent="0.25">
      <c r="A91" s="50"/>
      <c r="B91" s="50"/>
      <c r="C91" s="50"/>
      <c r="D91" s="50"/>
      <c r="E91" s="51"/>
      <c r="F91" s="51"/>
      <c r="G91" s="51"/>
      <c r="H91" s="51"/>
    </row>
    <row r="92" spans="1:8" x14ac:dyDescent="0.25">
      <c r="A92" s="50"/>
      <c r="B92" s="50"/>
      <c r="C92" s="50"/>
      <c r="D92" s="50"/>
      <c r="E92" s="51"/>
      <c r="F92" s="51"/>
      <c r="G92" s="51"/>
      <c r="H92" s="51"/>
    </row>
    <row r="93" spans="1:8" x14ac:dyDescent="0.25">
      <c r="A93" s="50"/>
      <c r="B93" s="50"/>
      <c r="C93" s="50"/>
      <c r="D93" s="50"/>
      <c r="E93" s="51"/>
      <c r="F93" s="51"/>
      <c r="G93" s="51"/>
      <c r="H93" s="51"/>
    </row>
    <row r="94" spans="1:8" x14ac:dyDescent="0.25">
      <c r="A94" s="50"/>
      <c r="B94" s="50"/>
      <c r="C94" s="50"/>
      <c r="D94" s="50"/>
      <c r="E94" s="51"/>
      <c r="F94" s="51"/>
      <c r="G94" s="51"/>
      <c r="H94" s="51"/>
    </row>
    <row r="95" spans="1:8" x14ac:dyDescent="0.25">
      <c r="A95" s="50"/>
      <c r="B95" s="50"/>
      <c r="C95" s="50"/>
      <c r="D95" s="50"/>
      <c r="E95" s="51"/>
      <c r="F95" s="51"/>
      <c r="G95" s="51"/>
      <c r="H95" s="51"/>
    </row>
    <row r="96" spans="1:8" x14ac:dyDescent="0.25">
      <c r="A96" s="50"/>
      <c r="B96" s="50"/>
      <c r="C96" s="50"/>
      <c r="D96" s="50"/>
      <c r="E96" s="51"/>
      <c r="F96" s="51"/>
      <c r="G96" s="51"/>
      <c r="H96" s="51"/>
    </row>
    <row r="97" spans="1:8" x14ac:dyDescent="0.25">
      <c r="A97" s="50"/>
      <c r="B97" s="50"/>
      <c r="C97" s="50"/>
      <c r="D97" s="50"/>
      <c r="E97" s="51"/>
      <c r="F97" s="51"/>
      <c r="G97" s="51"/>
      <c r="H97" s="51"/>
    </row>
    <row r="98" spans="1:8" x14ac:dyDescent="0.25">
      <c r="A98" s="50"/>
      <c r="B98" s="50"/>
      <c r="C98" s="50"/>
      <c r="D98" s="50"/>
      <c r="E98" s="51"/>
      <c r="F98" s="51"/>
      <c r="G98" s="51"/>
      <c r="H98" s="51"/>
    </row>
    <row r="99" spans="1:8" x14ac:dyDescent="0.25">
      <c r="A99" s="50"/>
      <c r="B99" s="50"/>
      <c r="C99" s="50"/>
      <c r="D99" s="50"/>
      <c r="E99" s="51"/>
      <c r="F99" s="51"/>
      <c r="G99" s="51"/>
      <c r="H99" s="51"/>
    </row>
    <row r="100" spans="1:8" x14ac:dyDescent="0.25">
      <c r="A100" s="50"/>
      <c r="B100" s="50"/>
      <c r="C100" s="50"/>
      <c r="D100" s="50"/>
      <c r="E100" s="51"/>
      <c r="F100" s="51"/>
      <c r="G100" s="51"/>
      <c r="H100" s="51"/>
    </row>
    <row r="101" spans="1:8" x14ac:dyDescent="0.25">
      <c r="A101" s="50"/>
      <c r="B101" s="50"/>
      <c r="C101" s="50"/>
      <c r="D101" s="50"/>
      <c r="E101" s="51"/>
      <c r="F101" s="51"/>
      <c r="G101" s="51"/>
      <c r="H101" s="51"/>
    </row>
    <row r="102" spans="1:8" x14ac:dyDescent="0.25">
      <c r="A102" s="50"/>
      <c r="B102" s="50"/>
      <c r="C102" s="50"/>
      <c r="D102" s="50"/>
      <c r="E102" s="51"/>
      <c r="F102" s="51"/>
      <c r="G102" s="51"/>
      <c r="H102" s="51"/>
    </row>
    <row r="103" spans="1:8" x14ac:dyDescent="0.25">
      <c r="A103" s="50"/>
      <c r="B103" s="50"/>
      <c r="C103" s="50"/>
      <c r="D103" s="50"/>
      <c r="E103" s="51"/>
      <c r="F103" s="51"/>
      <c r="G103" s="51"/>
      <c r="H103" s="51"/>
    </row>
    <row r="104" spans="1:8" x14ac:dyDescent="0.25">
      <c r="A104" s="50"/>
      <c r="B104" s="50"/>
      <c r="C104" s="50"/>
      <c r="D104" s="50"/>
      <c r="E104" s="51"/>
      <c r="F104" s="51"/>
      <c r="G104" s="51"/>
      <c r="H104" s="51"/>
    </row>
    <row r="105" spans="1:8" x14ac:dyDescent="0.25">
      <c r="A105" s="50"/>
      <c r="B105" s="50"/>
      <c r="C105" s="50"/>
      <c r="D105" s="50"/>
      <c r="E105" s="51"/>
      <c r="F105" s="51"/>
      <c r="G105" s="51"/>
      <c r="H105" s="51"/>
    </row>
    <row r="106" spans="1:8" x14ac:dyDescent="0.25">
      <c r="A106" s="50"/>
      <c r="B106" s="50"/>
      <c r="C106" s="50"/>
      <c r="D106" s="50"/>
      <c r="E106" s="51"/>
      <c r="F106" s="51"/>
      <c r="G106" s="51"/>
      <c r="H106" s="51"/>
    </row>
    <row r="107" spans="1:8" x14ac:dyDescent="0.25">
      <c r="A107" s="50"/>
      <c r="B107" s="50"/>
      <c r="C107" s="50"/>
      <c r="D107" s="50"/>
      <c r="E107" s="51"/>
      <c r="F107" s="51"/>
      <c r="G107" s="51"/>
      <c r="H107" s="51"/>
    </row>
    <row r="108" spans="1:8" x14ac:dyDescent="0.25">
      <c r="A108" s="50"/>
      <c r="B108" s="50"/>
      <c r="C108" s="50"/>
      <c r="D108" s="50"/>
      <c r="E108" s="51"/>
      <c r="F108" s="51"/>
      <c r="G108" s="51"/>
      <c r="H108" s="51"/>
    </row>
    <row r="109" spans="1:8" x14ac:dyDescent="0.25">
      <c r="A109" s="50"/>
      <c r="B109" s="50"/>
      <c r="C109" s="50"/>
      <c r="D109" s="50"/>
      <c r="E109" s="51"/>
      <c r="F109" s="51"/>
      <c r="G109" s="51"/>
      <c r="H109" s="51"/>
    </row>
    <row r="110" spans="1:8" x14ac:dyDescent="0.25">
      <c r="A110" s="50"/>
      <c r="B110" s="50"/>
      <c r="C110" s="50"/>
      <c r="D110" s="50"/>
      <c r="E110" s="51"/>
      <c r="F110" s="51"/>
      <c r="G110" s="51"/>
      <c r="H110" s="51"/>
    </row>
    <row r="111" spans="1:8" x14ac:dyDescent="0.25">
      <c r="A111" s="50"/>
      <c r="B111" s="50"/>
      <c r="C111" s="50"/>
      <c r="D111" s="50"/>
      <c r="E111" s="51"/>
      <c r="F111" s="51"/>
      <c r="G111" s="51"/>
      <c r="H111" s="51"/>
    </row>
    <row r="112" spans="1:8" x14ac:dyDescent="0.25">
      <c r="A112" s="50"/>
      <c r="B112" s="50"/>
      <c r="C112" s="50"/>
      <c r="D112" s="50"/>
      <c r="E112" s="51"/>
      <c r="F112" s="51"/>
      <c r="G112" s="51"/>
      <c r="H112" s="51"/>
    </row>
    <row r="113" spans="1:8" x14ac:dyDescent="0.25">
      <c r="A113" s="50"/>
      <c r="B113" s="50"/>
      <c r="C113" s="50"/>
      <c r="D113" s="50"/>
      <c r="E113" s="51"/>
      <c r="F113" s="51"/>
      <c r="G113" s="51"/>
      <c r="H113" s="51"/>
    </row>
    <row r="114" spans="1:8" x14ac:dyDescent="0.25">
      <c r="A114" s="50"/>
      <c r="B114" s="50"/>
      <c r="C114" s="50"/>
      <c r="D114" s="50"/>
      <c r="E114" s="51"/>
      <c r="F114" s="51"/>
      <c r="G114" s="51"/>
      <c r="H114" s="51"/>
    </row>
    <row r="115" spans="1:8" x14ac:dyDescent="0.25">
      <c r="A115" s="50"/>
      <c r="B115" s="50"/>
      <c r="C115" s="50"/>
      <c r="D115" s="50"/>
      <c r="E115" s="51"/>
      <c r="F115" s="51"/>
      <c r="G115" s="51"/>
      <c r="H115" s="51"/>
    </row>
    <row r="116" spans="1:8" x14ac:dyDescent="0.25">
      <c r="A116" s="50"/>
      <c r="B116" s="50"/>
      <c r="C116" s="50"/>
      <c r="D116" s="50"/>
      <c r="E116" s="51"/>
      <c r="F116" s="51"/>
      <c r="G116" s="51"/>
      <c r="H116" s="51"/>
    </row>
    <row r="117" spans="1:8" x14ac:dyDescent="0.25">
      <c r="A117" s="50"/>
      <c r="B117" s="50"/>
      <c r="C117" s="50"/>
      <c r="D117" s="50"/>
      <c r="E117" s="51"/>
      <c r="F117" s="51"/>
      <c r="G117" s="51"/>
      <c r="H117" s="51"/>
    </row>
    <row r="118" spans="1:8" x14ac:dyDescent="0.25">
      <c r="A118" s="50"/>
      <c r="B118" s="50"/>
      <c r="C118" s="50"/>
      <c r="D118" s="50"/>
      <c r="E118" s="51"/>
      <c r="F118" s="51"/>
      <c r="G118" s="51"/>
      <c r="H118" s="51"/>
    </row>
    <row r="119" spans="1:8" x14ac:dyDescent="0.25">
      <c r="A119" s="50"/>
      <c r="B119" s="50"/>
      <c r="C119" s="50"/>
      <c r="D119" s="50"/>
      <c r="E119" s="51"/>
      <c r="F119" s="51"/>
      <c r="G119" s="51"/>
      <c r="H119" s="51"/>
    </row>
    <row r="120" spans="1:8" x14ac:dyDescent="0.25">
      <c r="A120" s="50"/>
      <c r="B120" s="50"/>
      <c r="C120" s="50"/>
      <c r="D120" s="50"/>
      <c r="E120" s="51"/>
      <c r="F120" s="51"/>
      <c r="G120" s="51"/>
      <c r="H120" s="51"/>
    </row>
    <row r="121" spans="1:8" x14ac:dyDescent="0.25">
      <c r="A121" s="50"/>
      <c r="B121" s="50"/>
      <c r="C121" s="50"/>
      <c r="D121" s="50"/>
      <c r="E121" s="51"/>
      <c r="F121" s="51"/>
      <c r="G121" s="51"/>
      <c r="H121" s="51"/>
    </row>
    <row r="122" spans="1:8" x14ac:dyDescent="0.25">
      <c r="A122" s="50"/>
      <c r="B122" s="50"/>
      <c r="C122" s="50"/>
      <c r="D122" s="50"/>
      <c r="E122" s="51"/>
      <c r="F122" s="51"/>
      <c r="G122" s="51"/>
      <c r="H122" s="51"/>
    </row>
    <row r="123" spans="1:8" x14ac:dyDescent="0.25">
      <c r="A123" s="50"/>
      <c r="B123" s="50"/>
      <c r="C123" s="50"/>
      <c r="D123" s="50"/>
      <c r="E123" s="51"/>
      <c r="F123" s="51"/>
      <c r="G123" s="51"/>
      <c r="H123" s="51"/>
    </row>
    <row r="124" spans="1:8" x14ac:dyDescent="0.25">
      <c r="A124" s="50"/>
      <c r="B124" s="50"/>
      <c r="C124" s="50"/>
      <c r="D124" s="50"/>
      <c r="E124" s="51"/>
      <c r="F124" s="51"/>
      <c r="G124" s="51"/>
      <c r="H124" s="51"/>
    </row>
    <row r="125" spans="1:8" x14ac:dyDescent="0.25">
      <c r="A125" s="50"/>
      <c r="B125" s="50"/>
      <c r="C125" s="50"/>
      <c r="D125" s="50"/>
      <c r="E125" s="51"/>
      <c r="F125" s="51"/>
      <c r="G125" s="51"/>
      <c r="H125" s="51"/>
    </row>
    <row r="126" spans="1:8" x14ac:dyDescent="0.25">
      <c r="A126" s="50"/>
      <c r="B126" s="50"/>
      <c r="C126" s="50"/>
      <c r="D126" s="50"/>
      <c r="E126" s="51"/>
      <c r="F126" s="51"/>
      <c r="G126" s="51"/>
      <c r="H126" s="51"/>
    </row>
    <row r="127" spans="1:8" x14ac:dyDescent="0.25">
      <c r="A127" s="50"/>
      <c r="B127" s="50"/>
      <c r="C127" s="50"/>
      <c r="D127" s="50"/>
      <c r="E127" s="51"/>
      <c r="F127" s="51"/>
      <c r="G127" s="51"/>
      <c r="H127" s="51"/>
    </row>
    <row r="128" spans="1:8" x14ac:dyDescent="0.25">
      <c r="A128" s="50"/>
      <c r="B128" s="50"/>
      <c r="C128" s="50"/>
      <c r="D128" s="50"/>
      <c r="E128" s="51"/>
      <c r="F128" s="51"/>
      <c r="G128" s="51"/>
      <c r="H128" s="51"/>
    </row>
    <row r="129" spans="1:8" x14ac:dyDescent="0.25">
      <c r="A129" s="50"/>
      <c r="B129" s="50"/>
      <c r="C129" s="50"/>
      <c r="D129" s="50"/>
      <c r="E129" s="51"/>
      <c r="F129" s="51"/>
      <c r="G129" s="51"/>
      <c r="H129" s="51"/>
    </row>
    <row r="130" spans="1:8" x14ac:dyDescent="0.25">
      <c r="A130" s="50"/>
      <c r="B130" s="50"/>
      <c r="C130" s="50"/>
      <c r="D130" s="50"/>
      <c r="E130" s="51"/>
      <c r="F130" s="51"/>
      <c r="G130" s="51"/>
      <c r="H130" s="51"/>
    </row>
    <row r="131" spans="1:8" x14ac:dyDescent="0.25">
      <c r="A131" s="50"/>
      <c r="B131" s="50"/>
      <c r="C131" s="50"/>
      <c r="D131" s="50"/>
      <c r="E131" s="51"/>
      <c r="F131" s="51"/>
      <c r="G131" s="51"/>
      <c r="H131" s="51"/>
    </row>
    <row r="132" spans="1:8" x14ac:dyDescent="0.25">
      <c r="A132" s="50"/>
      <c r="B132" s="50"/>
      <c r="C132" s="50"/>
      <c r="D132" s="50"/>
      <c r="E132" s="51"/>
      <c r="F132" s="51"/>
      <c r="G132" s="51"/>
      <c r="H132" s="51"/>
    </row>
    <row r="133" spans="1:8" x14ac:dyDescent="0.25">
      <c r="A133" s="50"/>
      <c r="B133" s="50"/>
      <c r="C133" s="50"/>
      <c r="D133" s="50"/>
      <c r="E133" s="51"/>
      <c r="F133" s="51"/>
      <c r="G133" s="51"/>
      <c r="H133" s="51"/>
    </row>
    <row r="134" spans="1:8" x14ac:dyDescent="0.25">
      <c r="A134" s="50"/>
      <c r="B134" s="50"/>
      <c r="C134" s="50"/>
      <c r="D134" s="50"/>
      <c r="E134" s="51"/>
      <c r="F134" s="51"/>
      <c r="G134" s="51"/>
      <c r="H134" s="51"/>
    </row>
    <row r="135" spans="1:8" x14ac:dyDescent="0.25">
      <c r="A135" s="50"/>
      <c r="B135" s="50"/>
      <c r="C135" s="50"/>
      <c r="D135" s="50"/>
      <c r="E135" s="51"/>
      <c r="F135" s="51"/>
      <c r="G135" s="51"/>
      <c r="H135" s="51"/>
    </row>
    <row r="136" spans="1:8" x14ac:dyDescent="0.25">
      <c r="A136" s="50"/>
      <c r="B136" s="50"/>
      <c r="C136" s="50"/>
      <c r="D136" s="50"/>
      <c r="E136" s="51"/>
      <c r="F136" s="51"/>
      <c r="G136" s="51"/>
      <c r="H136" s="51"/>
    </row>
    <row r="137" spans="1:8" x14ac:dyDescent="0.25">
      <c r="A137" s="50"/>
      <c r="B137" s="50"/>
      <c r="C137" s="50"/>
      <c r="D137" s="50"/>
      <c r="E137" s="51"/>
      <c r="F137" s="51"/>
      <c r="G137" s="51"/>
      <c r="H137" s="51"/>
    </row>
    <row r="138" spans="1:8" x14ac:dyDescent="0.25">
      <c r="A138" s="50"/>
      <c r="B138" s="50"/>
      <c r="C138" s="50"/>
      <c r="D138" s="50"/>
      <c r="E138" s="51"/>
      <c r="F138" s="51"/>
      <c r="G138" s="51"/>
      <c r="H138" s="51"/>
    </row>
    <row r="139" spans="1:8" x14ac:dyDescent="0.25">
      <c r="A139" s="50"/>
      <c r="B139" s="50"/>
      <c r="C139" s="50"/>
      <c r="D139" s="50"/>
      <c r="E139" s="51"/>
      <c r="F139" s="51"/>
      <c r="G139" s="51"/>
      <c r="H139" s="51"/>
    </row>
    <row r="140" spans="1:8" x14ac:dyDescent="0.25">
      <c r="A140" s="50"/>
      <c r="B140" s="50"/>
      <c r="C140" s="50"/>
      <c r="D140" s="50"/>
      <c r="E140" s="51"/>
      <c r="F140" s="51"/>
      <c r="G140" s="51"/>
      <c r="H140" s="51"/>
    </row>
    <row r="141" spans="1:8" x14ac:dyDescent="0.25">
      <c r="A141" s="50"/>
      <c r="B141" s="50"/>
      <c r="C141" s="50"/>
      <c r="D141" s="50"/>
      <c r="E141" s="51"/>
      <c r="F141" s="51"/>
      <c r="G141" s="51"/>
      <c r="H141" s="51"/>
    </row>
    <row r="142" spans="1:8" x14ac:dyDescent="0.25">
      <c r="A142" s="50"/>
      <c r="B142" s="50"/>
      <c r="C142" s="50"/>
      <c r="D142" s="50"/>
      <c r="E142" s="51"/>
      <c r="F142" s="51"/>
      <c r="G142" s="51"/>
      <c r="H142" s="51"/>
    </row>
    <row r="143" spans="1:8" x14ac:dyDescent="0.25">
      <c r="A143" s="50"/>
      <c r="B143" s="50"/>
      <c r="C143" s="50"/>
      <c r="D143" s="50"/>
      <c r="E143" s="51"/>
      <c r="F143" s="51"/>
      <c r="G143" s="51"/>
      <c r="H143" s="51"/>
    </row>
    <row r="144" spans="1:8" x14ac:dyDescent="0.25">
      <c r="A144" s="50"/>
      <c r="B144" s="50"/>
      <c r="C144" s="50"/>
      <c r="D144" s="50"/>
      <c r="E144" s="51"/>
      <c r="F144" s="51"/>
      <c r="G144" s="51"/>
      <c r="H144" s="51"/>
    </row>
    <row r="145" spans="2:8" x14ac:dyDescent="0.25">
      <c r="B145" s="50"/>
      <c r="C145" s="50"/>
      <c r="D145" s="50"/>
      <c r="F145" s="51"/>
      <c r="G145" s="51"/>
      <c r="H145" s="51"/>
    </row>
    <row r="146" spans="2:8" x14ac:dyDescent="0.25">
      <c r="B146" s="50"/>
      <c r="C146" s="50"/>
      <c r="D146" s="50"/>
      <c r="F146" s="51"/>
      <c r="G146" s="51"/>
      <c r="H146" s="51"/>
    </row>
    <row r="147" spans="2:8" x14ac:dyDescent="0.25">
      <c r="B147" s="50"/>
      <c r="C147" s="50"/>
      <c r="D147" s="50"/>
      <c r="F147" s="51"/>
      <c r="G147" s="51"/>
      <c r="H147" s="51"/>
    </row>
    <row r="148" spans="2:8" x14ac:dyDescent="0.25">
      <c r="B148" s="50"/>
      <c r="C148" s="50"/>
      <c r="D148" s="50"/>
      <c r="F148" s="51"/>
      <c r="G148" s="51"/>
      <c r="H148" s="51"/>
    </row>
    <row r="149" spans="2:8" x14ac:dyDescent="0.25">
      <c r="B149" s="50"/>
      <c r="C149" s="50"/>
      <c r="D149" s="50"/>
      <c r="F149" s="51"/>
      <c r="G149" s="51"/>
      <c r="H149" s="51"/>
    </row>
    <row r="150" spans="2:8" x14ac:dyDescent="0.25">
      <c r="B150" s="50"/>
      <c r="C150" s="50"/>
      <c r="D150" s="50"/>
      <c r="F150" s="51"/>
      <c r="G150" s="51"/>
      <c r="H150" s="51"/>
    </row>
    <row r="151" spans="2:8" x14ac:dyDescent="0.25">
      <c r="B151" s="50"/>
      <c r="C151" s="50"/>
      <c r="D151" s="50"/>
      <c r="F151" s="51"/>
      <c r="G151" s="51"/>
      <c r="H151" s="51"/>
    </row>
    <row r="152" spans="2:8" x14ac:dyDescent="0.25">
      <c r="B152" s="50"/>
      <c r="C152" s="50"/>
      <c r="D152" s="50"/>
      <c r="F152" s="51"/>
      <c r="G152" s="51"/>
      <c r="H152" s="51"/>
    </row>
    <row r="153" spans="2:8" x14ac:dyDescent="0.25">
      <c r="B153" s="50"/>
      <c r="C153" s="50"/>
      <c r="D153" s="50"/>
      <c r="F153" s="51"/>
      <c r="G153" s="51"/>
      <c r="H153" s="51"/>
    </row>
    <row r="154" spans="2:8" x14ac:dyDescent="0.25">
      <c r="B154" s="50"/>
      <c r="C154" s="50"/>
      <c r="D154" s="50"/>
      <c r="F154" s="51"/>
      <c r="G154" s="51"/>
      <c r="H154" s="51"/>
    </row>
    <row r="155" spans="2:8" x14ac:dyDescent="0.25">
      <c r="B155" s="50"/>
      <c r="C155" s="50"/>
      <c r="D155" s="50"/>
      <c r="F155" s="51"/>
      <c r="G155" s="51"/>
      <c r="H155" s="51"/>
    </row>
    <row r="156" spans="2:8" x14ac:dyDescent="0.25">
      <c r="B156" s="50"/>
      <c r="C156" s="50"/>
      <c r="D156" s="50"/>
      <c r="F156" s="51"/>
      <c r="G156" s="51"/>
      <c r="H156" s="51"/>
    </row>
    <row r="157" spans="2:8" x14ac:dyDescent="0.25">
      <c r="B157" s="50"/>
      <c r="C157" s="50"/>
      <c r="D157" s="50"/>
      <c r="F157" s="51"/>
      <c r="G157" s="51"/>
      <c r="H157" s="51"/>
    </row>
    <row r="158" spans="2:8" x14ac:dyDescent="0.25">
      <c r="B158" s="50"/>
      <c r="C158" s="50"/>
      <c r="D158" s="50"/>
      <c r="F158" s="51"/>
      <c r="G158" s="51"/>
      <c r="H158" s="51"/>
    </row>
    <row r="159" spans="2:8" x14ac:dyDescent="0.25">
      <c r="B159" s="50"/>
      <c r="C159" s="50"/>
      <c r="D159" s="50"/>
      <c r="F159" s="51"/>
      <c r="G159" s="51"/>
      <c r="H159" s="51"/>
    </row>
    <row r="160" spans="2:8" x14ac:dyDescent="0.25">
      <c r="B160" s="50"/>
      <c r="C160" s="50"/>
      <c r="D160" s="50"/>
      <c r="F160" s="51"/>
      <c r="G160" s="51"/>
      <c r="H160" s="51"/>
    </row>
    <row r="161" spans="2:8" x14ac:dyDescent="0.25">
      <c r="B161" s="50"/>
      <c r="C161" s="50"/>
      <c r="D161" s="50"/>
      <c r="F161" s="51"/>
      <c r="G161" s="51"/>
      <c r="H161" s="51"/>
    </row>
    <row r="162" spans="2:8" x14ac:dyDescent="0.25">
      <c r="B162" s="50"/>
      <c r="C162" s="50"/>
      <c r="D162" s="50"/>
      <c r="F162" s="51"/>
      <c r="G162" s="51"/>
      <c r="H162" s="51"/>
    </row>
    <row r="163" spans="2:8" x14ac:dyDescent="0.25">
      <c r="B163" s="50"/>
      <c r="C163" s="50"/>
      <c r="D163" s="50"/>
      <c r="F163" s="51"/>
      <c r="G163" s="51"/>
      <c r="H163" s="51"/>
    </row>
    <row r="164" spans="2:8" x14ac:dyDescent="0.25">
      <c r="B164" s="50"/>
      <c r="C164" s="50"/>
      <c r="D164" s="50"/>
      <c r="F164" s="51"/>
      <c r="G164" s="51"/>
      <c r="H164" s="51"/>
    </row>
    <row r="165" spans="2:8" x14ac:dyDescent="0.25">
      <c r="B165" s="50"/>
      <c r="C165" s="50"/>
      <c r="D165" s="50"/>
      <c r="F165" s="51"/>
      <c r="G165" s="51"/>
      <c r="H165" s="51"/>
    </row>
    <row r="166" spans="2:8" x14ac:dyDescent="0.25">
      <c r="B166" s="50"/>
      <c r="C166" s="50"/>
      <c r="D166" s="50"/>
      <c r="F166" s="51"/>
      <c r="G166" s="51"/>
      <c r="H166" s="51"/>
    </row>
    <row r="167" spans="2:8" x14ac:dyDescent="0.25">
      <c r="B167" s="50"/>
      <c r="C167" s="50"/>
      <c r="D167" s="50"/>
      <c r="F167" s="51"/>
      <c r="G167" s="51"/>
      <c r="H167" s="51"/>
    </row>
    <row r="168" spans="2:8" x14ac:dyDescent="0.25">
      <c r="B168" s="50"/>
      <c r="C168" s="50"/>
      <c r="D168" s="50"/>
      <c r="F168" s="51"/>
      <c r="G168" s="51"/>
      <c r="H168" s="51"/>
    </row>
    <row r="169" spans="2:8" x14ac:dyDescent="0.25">
      <c r="B169" s="50"/>
      <c r="C169" s="50"/>
      <c r="D169" s="50"/>
      <c r="F169" s="51"/>
      <c r="G169" s="51"/>
      <c r="H169" s="51"/>
    </row>
    <row r="170" spans="2:8" x14ac:dyDescent="0.25">
      <c r="B170" s="50"/>
      <c r="C170" s="50"/>
      <c r="D170" s="50"/>
      <c r="F170" s="51"/>
      <c r="G170" s="51"/>
      <c r="H170" s="51"/>
    </row>
    <row r="171" spans="2:8" x14ac:dyDescent="0.25">
      <c r="B171" s="50"/>
      <c r="C171" s="50"/>
      <c r="D171" s="50"/>
      <c r="F171" s="51"/>
      <c r="G171" s="51"/>
      <c r="H171" s="51"/>
    </row>
    <row r="172" spans="2:8" x14ac:dyDescent="0.25">
      <c r="B172" s="50"/>
      <c r="C172" s="50"/>
      <c r="D172" s="50"/>
      <c r="F172" s="51"/>
      <c r="G172" s="51"/>
      <c r="H172" s="51"/>
    </row>
    <row r="173" spans="2:8" x14ac:dyDescent="0.25">
      <c r="B173" s="50"/>
      <c r="C173" s="50"/>
      <c r="D173" s="50"/>
      <c r="F173" s="51"/>
      <c r="G173" s="51"/>
      <c r="H173" s="51"/>
    </row>
    <row r="174" spans="2:8" x14ac:dyDescent="0.25">
      <c r="B174" s="50"/>
      <c r="C174" s="50"/>
      <c r="D174" s="50"/>
      <c r="F174" s="51"/>
      <c r="G174" s="51"/>
      <c r="H174" s="51"/>
    </row>
    <row r="175" spans="2:8" x14ac:dyDescent="0.25">
      <c r="B175" s="50"/>
      <c r="C175" s="50"/>
      <c r="D175" s="50"/>
      <c r="F175" s="51"/>
      <c r="G175" s="51"/>
      <c r="H175" s="51"/>
    </row>
    <row r="176" spans="2:8" x14ac:dyDescent="0.25">
      <c r="B176" s="50"/>
      <c r="C176" s="50"/>
      <c r="D176" s="50"/>
      <c r="F176" s="51"/>
      <c r="G176" s="51"/>
      <c r="H176" s="51"/>
    </row>
    <row r="177" spans="2:8" x14ac:dyDescent="0.25">
      <c r="B177" s="50"/>
      <c r="C177" s="50"/>
      <c r="D177" s="50"/>
      <c r="F177" s="51"/>
      <c r="G177" s="51"/>
      <c r="H177" s="51"/>
    </row>
    <row r="178" spans="2:8" x14ac:dyDescent="0.25">
      <c r="B178" s="50"/>
      <c r="C178" s="50"/>
      <c r="D178" s="50"/>
      <c r="F178" s="51"/>
      <c r="G178" s="51"/>
      <c r="H178" s="51"/>
    </row>
    <row r="179" spans="2:8" x14ac:dyDescent="0.25">
      <c r="B179" s="50"/>
      <c r="C179" s="50"/>
      <c r="D179" s="50"/>
      <c r="F179" s="51"/>
      <c r="G179" s="51"/>
      <c r="H179" s="51"/>
    </row>
    <row r="180" spans="2:8" x14ac:dyDescent="0.25">
      <c r="B180" s="50"/>
      <c r="C180" s="50"/>
      <c r="D180" s="50"/>
      <c r="F180" s="51"/>
      <c r="G180" s="51"/>
      <c r="H180" s="51"/>
    </row>
    <row r="181" spans="2:8" x14ac:dyDescent="0.25">
      <c r="B181" s="50"/>
      <c r="C181" s="50"/>
      <c r="D181" s="50"/>
      <c r="F181" s="51"/>
      <c r="G181" s="51"/>
      <c r="H181" s="51"/>
    </row>
    <row r="182" spans="2:8" x14ac:dyDescent="0.25">
      <c r="B182" s="50"/>
      <c r="C182" s="50"/>
      <c r="D182" s="50"/>
      <c r="F182" s="51"/>
      <c r="G182" s="51"/>
      <c r="H182" s="51"/>
    </row>
    <row r="183" spans="2:8" x14ac:dyDescent="0.25">
      <c r="B183" s="50"/>
      <c r="C183" s="50"/>
      <c r="D183" s="50"/>
      <c r="F183" s="51"/>
      <c r="G183" s="51"/>
      <c r="H183" s="51"/>
    </row>
    <row r="184" spans="2:8" x14ac:dyDescent="0.25">
      <c r="B184" s="50"/>
      <c r="C184" s="50"/>
      <c r="D184" s="50"/>
      <c r="F184" s="51"/>
      <c r="G184" s="51"/>
      <c r="H184" s="51"/>
    </row>
    <row r="185" spans="2:8" x14ac:dyDescent="0.25">
      <c r="B185" s="50"/>
      <c r="C185" s="50"/>
      <c r="D185" s="50"/>
      <c r="F185" s="51"/>
      <c r="G185" s="51"/>
      <c r="H185" s="51"/>
    </row>
    <row r="186" spans="2:8" x14ac:dyDescent="0.25">
      <c r="B186" s="50"/>
      <c r="C186" s="50"/>
      <c r="D186" s="50"/>
      <c r="F186" s="51"/>
      <c r="G186" s="51"/>
      <c r="H186" s="51"/>
    </row>
    <row r="187" spans="2:8" x14ac:dyDescent="0.25">
      <c r="B187" s="50"/>
      <c r="C187" s="50"/>
      <c r="D187" s="50"/>
      <c r="F187" s="51"/>
      <c r="G187" s="51"/>
      <c r="H187" s="51"/>
    </row>
    <row r="188" spans="2:8" x14ac:dyDescent="0.25">
      <c r="B188" s="50"/>
      <c r="C188" s="50"/>
      <c r="D188" s="50"/>
      <c r="F188" s="51"/>
      <c r="G188" s="51"/>
      <c r="H188" s="51"/>
    </row>
    <row r="189" spans="2:8" x14ac:dyDescent="0.25">
      <c r="B189" s="50"/>
      <c r="C189" s="50"/>
      <c r="D189" s="50"/>
      <c r="F189" s="51"/>
      <c r="G189" s="51"/>
      <c r="H189" s="51"/>
    </row>
    <row r="190" spans="2:8" x14ac:dyDescent="0.25">
      <c r="B190" s="50"/>
      <c r="C190" s="50"/>
      <c r="D190" s="50"/>
      <c r="F190" s="51"/>
      <c r="G190" s="51"/>
      <c r="H190" s="51"/>
    </row>
    <row r="191" spans="2:8" x14ac:dyDescent="0.25">
      <c r="B191" s="50"/>
      <c r="C191" s="50"/>
      <c r="D191" s="50"/>
      <c r="F191" s="51"/>
      <c r="G191" s="51"/>
      <c r="H191" s="51"/>
    </row>
    <row r="192" spans="2:8" x14ac:dyDescent="0.25">
      <c r="B192" s="50"/>
      <c r="C192" s="50"/>
      <c r="D192" s="50"/>
      <c r="F192" s="51"/>
      <c r="G192" s="51"/>
      <c r="H192" s="51"/>
    </row>
    <row r="193" spans="2:8" x14ac:dyDescent="0.25">
      <c r="B193" s="50"/>
      <c r="C193" s="50"/>
      <c r="D193" s="50"/>
      <c r="F193" s="51"/>
      <c r="G193" s="51"/>
      <c r="H193" s="51"/>
    </row>
    <row r="194" spans="2:8" x14ac:dyDescent="0.25">
      <c r="B194" s="50"/>
      <c r="C194" s="50"/>
      <c r="D194" s="50"/>
      <c r="F194" s="51"/>
      <c r="G194" s="51"/>
      <c r="H194" s="51"/>
    </row>
    <row r="195" spans="2:8" x14ac:dyDescent="0.25">
      <c r="B195" s="50"/>
      <c r="C195" s="50"/>
      <c r="D195" s="50"/>
      <c r="F195" s="51"/>
      <c r="G195" s="51"/>
      <c r="H195" s="51"/>
    </row>
    <row r="196" spans="2:8" x14ac:dyDescent="0.25">
      <c r="B196" s="50"/>
      <c r="C196" s="50"/>
      <c r="D196" s="50"/>
      <c r="F196" s="51"/>
      <c r="G196" s="51"/>
      <c r="H196" s="51"/>
    </row>
    <row r="197" spans="2:8" x14ac:dyDescent="0.25">
      <c r="B197" s="50"/>
      <c r="C197" s="50"/>
      <c r="D197" s="50"/>
      <c r="F197" s="51"/>
      <c r="G197" s="51"/>
      <c r="H197" s="51"/>
    </row>
    <row r="198" spans="2:8" x14ac:dyDescent="0.25">
      <c r="B198" s="50"/>
      <c r="C198" s="50"/>
      <c r="D198" s="50"/>
      <c r="F198" s="51"/>
      <c r="G198" s="51"/>
      <c r="H198" s="51"/>
    </row>
    <row r="199" spans="2:8" x14ac:dyDescent="0.25">
      <c r="B199" s="50"/>
      <c r="C199" s="50"/>
      <c r="D199" s="50"/>
      <c r="F199" s="51"/>
      <c r="G199" s="51"/>
      <c r="H199" s="51"/>
    </row>
    <row r="200" spans="2:8" x14ac:dyDescent="0.25">
      <c r="B200" s="50"/>
      <c r="C200" s="50"/>
      <c r="D200" s="50"/>
      <c r="F200" s="51"/>
      <c r="G200" s="51"/>
      <c r="H200" s="51"/>
    </row>
    <row r="201" spans="2:8" x14ac:dyDescent="0.25">
      <c r="B201" s="50"/>
      <c r="C201" s="50"/>
      <c r="D201" s="50"/>
      <c r="F201" s="51"/>
      <c r="G201" s="51"/>
      <c r="H201" s="51"/>
    </row>
    <row r="202" spans="2:8" x14ac:dyDescent="0.25">
      <c r="B202" s="50"/>
      <c r="C202" s="50"/>
      <c r="D202" s="50"/>
      <c r="F202" s="51"/>
      <c r="G202" s="51"/>
      <c r="H202" s="51"/>
    </row>
    <row r="203" spans="2:8" x14ac:dyDescent="0.25">
      <c r="B203" s="50"/>
      <c r="C203" s="50"/>
      <c r="D203" s="50"/>
      <c r="F203" s="51"/>
      <c r="G203" s="51"/>
      <c r="H203" s="51"/>
    </row>
    <row r="204" spans="2:8" x14ac:dyDescent="0.25">
      <c r="B204" s="50"/>
      <c r="C204" s="50"/>
      <c r="D204" s="50"/>
      <c r="F204" s="51"/>
      <c r="G204" s="51"/>
      <c r="H204" s="51"/>
    </row>
    <row r="205" spans="2:8" x14ac:dyDescent="0.25">
      <c r="B205" s="50"/>
      <c r="C205" s="50"/>
      <c r="D205" s="50"/>
      <c r="F205" s="51"/>
      <c r="G205" s="51"/>
      <c r="H205" s="51"/>
    </row>
    <row r="206" spans="2:8" x14ac:dyDescent="0.25">
      <c r="B206" s="50"/>
      <c r="C206" s="50"/>
      <c r="D206" s="50"/>
      <c r="F206" s="51"/>
      <c r="G206" s="51"/>
      <c r="H206" s="51"/>
    </row>
    <row r="207" spans="2:8" x14ac:dyDescent="0.25">
      <c r="B207" s="50"/>
      <c r="C207" s="50"/>
      <c r="D207" s="50"/>
      <c r="F207" s="51"/>
      <c r="G207" s="51"/>
      <c r="H207" s="51"/>
    </row>
    <row r="208" spans="2:8" x14ac:dyDescent="0.25">
      <c r="B208" s="50"/>
      <c r="C208" s="50"/>
      <c r="D208" s="50"/>
      <c r="F208" s="51"/>
      <c r="G208" s="51"/>
      <c r="H208" s="51"/>
    </row>
    <row r="209" spans="2:8" x14ac:dyDescent="0.25">
      <c r="B209" s="50"/>
      <c r="C209" s="50"/>
      <c r="D209" s="50"/>
      <c r="F209" s="51"/>
      <c r="G209" s="51"/>
      <c r="H209" s="51"/>
    </row>
    <row r="210" spans="2:8" x14ac:dyDescent="0.25">
      <c r="B210" s="50"/>
      <c r="C210" s="50"/>
      <c r="D210" s="50"/>
      <c r="F210" s="51"/>
      <c r="G210" s="51"/>
      <c r="H210" s="51"/>
    </row>
    <row r="211" spans="2:8" x14ac:dyDescent="0.25">
      <c r="B211" s="50"/>
      <c r="C211" s="50"/>
      <c r="D211" s="50"/>
      <c r="F211" s="51"/>
      <c r="G211" s="51"/>
      <c r="H211" s="51"/>
    </row>
    <row r="212" spans="2:8" x14ac:dyDescent="0.25">
      <c r="B212" s="50"/>
      <c r="C212" s="50"/>
      <c r="D212" s="50"/>
      <c r="F212" s="51"/>
      <c r="G212" s="51"/>
      <c r="H212" s="51"/>
    </row>
    <row r="213" spans="2:8" x14ac:dyDescent="0.25">
      <c r="B213" s="50"/>
      <c r="C213" s="50"/>
      <c r="D213" s="50"/>
      <c r="F213" s="51"/>
      <c r="G213" s="51"/>
      <c r="H213" s="51"/>
    </row>
    <row r="214" spans="2:8" x14ac:dyDescent="0.25">
      <c r="B214" s="50"/>
      <c r="C214" s="50"/>
      <c r="D214" s="50"/>
      <c r="F214" s="51"/>
      <c r="G214" s="51"/>
      <c r="H214" s="51"/>
    </row>
    <row r="215" spans="2:8" x14ac:dyDescent="0.25">
      <c r="B215" s="50"/>
      <c r="C215" s="50"/>
      <c r="D215" s="50"/>
      <c r="F215" s="51"/>
      <c r="G215" s="51"/>
      <c r="H215" s="51"/>
    </row>
    <row r="216" spans="2:8" x14ac:dyDescent="0.25">
      <c r="B216" s="50"/>
      <c r="C216" s="50"/>
      <c r="D216" s="50"/>
      <c r="F216" s="51"/>
      <c r="G216" s="51"/>
      <c r="H216" s="51"/>
    </row>
    <row r="217" spans="2:8" x14ac:dyDescent="0.25">
      <c r="B217" s="50"/>
      <c r="C217" s="50"/>
      <c r="D217" s="50"/>
      <c r="F217" s="51"/>
      <c r="G217" s="51"/>
      <c r="H217" s="51"/>
    </row>
    <row r="218" spans="2:8" x14ac:dyDescent="0.25">
      <c r="B218" s="50"/>
      <c r="C218" s="50"/>
      <c r="D218" s="50"/>
      <c r="F218" s="51"/>
      <c r="G218" s="51"/>
      <c r="H218" s="51"/>
    </row>
    <row r="219" spans="2:8" x14ac:dyDescent="0.25">
      <c r="B219" s="50"/>
      <c r="C219" s="50"/>
      <c r="D219" s="50"/>
      <c r="F219" s="51"/>
      <c r="G219" s="51"/>
      <c r="H219" s="51"/>
    </row>
    <row r="220" spans="2:8" x14ac:dyDescent="0.25">
      <c r="B220" s="50"/>
      <c r="C220" s="50"/>
      <c r="D220" s="50"/>
      <c r="F220" s="51"/>
      <c r="G220" s="51"/>
      <c r="H220" s="51"/>
    </row>
    <row r="221" spans="2:8" x14ac:dyDescent="0.25">
      <c r="B221" s="50"/>
      <c r="C221" s="50"/>
      <c r="D221" s="50"/>
      <c r="F221" s="51"/>
      <c r="G221" s="51"/>
      <c r="H221" s="51"/>
    </row>
    <row r="222" spans="2:8" x14ac:dyDescent="0.25">
      <c r="B222" s="50"/>
      <c r="C222" s="50"/>
      <c r="D222" s="50"/>
      <c r="F222" s="51"/>
      <c r="G222" s="51"/>
      <c r="H222" s="51"/>
    </row>
    <row r="223" spans="2:8" x14ac:dyDescent="0.25">
      <c r="B223" s="50"/>
      <c r="C223" s="50"/>
      <c r="D223" s="50"/>
      <c r="F223" s="51"/>
      <c r="G223" s="51"/>
      <c r="H223" s="51"/>
    </row>
    <row r="224" spans="2:8" x14ac:dyDescent="0.25">
      <c r="B224" s="50"/>
      <c r="C224" s="50"/>
      <c r="D224" s="50"/>
      <c r="F224" s="51"/>
      <c r="G224" s="51"/>
      <c r="H224" s="51"/>
    </row>
    <row r="225" spans="2:8" x14ac:dyDescent="0.25">
      <c r="B225" s="50"/>
      <c r="C225" s="50"/>
      <c r="D225" s="50"/>
      <c r="F225" s="51"/>
      <c r="G225" s="51"/>
      <c r="H225" s="51"/>
    </row>
    <row r="226" spans="2:8" x14ac:dyDescent="0.25">
      <c r="B226" s="50"/>
      <c r="C226" s="50"/>
      <c r="D226" s="50"/>
      <c r="F226" s="51"/>
      <c r="G226" s="51"/>
      <c r="H226" s="51"/>
    </row>
    <row r="227" spans="2:8" x14ac:dyDescent="0.25">
      <c r="B227" s="50"/>
      <c r="C227" s="50"/>
      <c r="D227" s="50"/>
      <c r="F227" s="51"/>
      <c r="G227" s="51"/>
      <c r="H227" s="51"/>
    </row>
    <row r="228" spans="2:8" x14ac:dyDescent="0.25">
      <c r="B228" s="50"/>
      <c r="C228" s="50"/>
      <c r="D228" s="50"/>
      <c r="F228" s="51"/>
      <c r="G228" s="51"/>
      <c r="H228" s="51"/>
    </row>
    <row r="229" spans="2:8" x14ac:dyDescent="0.25">
      <c r="B229" s="50"/>
      <c r="C229" s="50"/>
      <c r="D229" s="50"/>
      <c r="F229" s="51"/>
      <c r="G229" s="51"/>
      <c r="H229" s="51"/>
    </row>
    <row r="230" spans="2:8" x14ac:dyDescent="0.25">
      <c r="B230" s="50"/>
      <c r="C230" s="50"/>
      <c r="D230" s="50"/>
      <c r="F230" s="51"/>
      <c r="G230" s="51"/>
      <c r="H230" s="51"/>
    </row>
    <row r="231" spans="2:8" x14ac:dyDescent="0.25">
      <c r="B231" s="50"/>
      <c r="C231" s="50"/>
      <c r="D231" s="50"/>
      <c r="F231" s="51"/>
      <c r="G231" s="51"/>
      <c r="H231" s="51"/>
    </row>
    <row r="232" spans="2:8" x14ac:dyDescent="0.25">
      <c r="B232" s="50"/>
      <c r="C232" s="50"/>
      <c r="D232" s="50"/>
      <c r="F232" s="51"/>
      <c r="G232" s="51"/>
      <c r="H232" s="51"/>
    </row>
    <row r="233" spans="2:8" x14ac:dyDescent="0.25">
      <c r="B233" s="50"/>
      <c r="C233" s="50"/>
      <c r="D233" s="50"/>
      <c r="F233" s="51"/>
      <c r="G233" s="51"/>
      <c r="H233" s="51"/>
    </row>
    <row r="234" spans="2:8" x14ac:dyDescent="0.25">
      <c r="B234" s="50"/>
      <c r="C234" s="50"/>
      <c r="D234" s="50"/>
      <c r="F234" s="51"/>
      <c r="G234" s="51"/>
      <c r="H234" s="51"/>
    </row>
    <row r="235" spans="2:8" x14ac:dyDescent="0.25">
      <c r="B235" s="50"/>
      <c r="C235" s="50"/>
      <c r="D235" s="50"/>
      <c r="F235" s="51"/>
      <c r="G235" s="51"/>
      <c r="H235" s="51"/>
    </row>
    <row r="236" spans="2:8" x14ac:dyDescent="0.25">
      <c r="B236" s="50"/>
      <c r="C236" s="50"/>
      <c r="D236" s="50"/>
      <c r="F236" s="51"/>
      <c r="G236" s="51"/>
      <c r="H236" s="51"/>
    </row>
    <row r="237" spans="2:8" x14ac:dyDescent="0.25">
      <c r="B237" s="50"/>
      <c r="C237" s="50"/>
      <c r="D237" s="50"/>
      <c r="F237" s="51"/>
      <c r="G237" s="51"/>
      <c r="H237" s="51"/>
    </row>
    <row r="238" spans="2:8" x14ac:dyDescent="0.25">
      <c r="B238" s="50"/>
      <c r="C238" s="50"/>
      <c r="D238" s="50"/>
      <c r="F238" s="51"/>
      <c r="G238" s="51"/>
      <c r="H238" s="51"/>
    </row>
    <row r="239" spans="2:8" x14ac:dyDescent="0.25">
      <c r="B239" s="50"/>
      <c r="C239" s="50"/>
      <c r="D239" s="50"/>
      <c r="F239" s="51"/>
      <c r="G239" s="51"/>
      <c r="H239" s="51"/>
    </row>
    <row r="240" spans="2:8" x14ac:dyDescent="0.25">
      <c r="B240" s="50"/>
      <c r="C240" s="50"/>
      <c r="D240" s="50"/>
      <c r="F240" s="51"/>
      <c r="G240" s="51"/>
      <c r="H240" s="51"/>
    </row>
    <row r="241" spans="2:8" x14ac:dyDescent="0.25">
      <c r="B241" s="50"/>
      <c r="C241" s="50"/>
      <c r="D241" s="50"/>
      <c r="F241" s="51"/>
      <c r="G241" s="51"/>
      <c r="H241" s="51"/>
    </row>
    <row r="242" spans="2:8" x14ac:dyDescent="0.25">
      <c r="B242" s="50"/>
      <c r="C242" s="50"/>
      <c r="D242" s="50"/>
      <c r="F242" s="51"/>
      <c r="G242" s="51"/>
      <c r="H242" s="51"/>
    </row>
    <row r="243" spans="2:8" x14ac:dyDescent="0.25">
      <c r="B243" s="50"/>
      <c r="C243" s="50"/>
      <c r="D243" s="50"/>
      <c r="F243" s="51"/>
      <c r="G243" s="51"/>
      <c r="H243" s="51"/>
    </row>
    <row r="244" spans="2:8" x14ac:dyDescent="0.25">
      <c r="B244" s="50"/>
      <c r="C244" s="50"/>
      <c r="D244" s="50"/>
      <c r="F244" s="51"/>
      <c r="G244" s="51"/>
      <c r="H244" s="51"/>
    </row>
    <row r="245" spans="2:8" x14ac:dyDescent="0.25">
      <c r="B245" s="50"/>
      <c r="C245" s="50"/>
      <c r="D245" s="50"/>
      <c r="F245" s="51"/>
      <c r="G245" s="51"/>
      <c r="H245" s="51"/>
    </row>
    <row r="246" spans="2:8" x14ac:dyDescent="0.25">
      <c r="B246" s="50"/>
      <c r="C246" s="50"/>
      <c r="D246" s="50"/>
      <c r="F246" s="51"/>
      <c r="G246" s="51"/>
      <c r="H246" s="51"/>
    </row>
    <row r="247" spans="2:8" x14ac:dyDescent="0.25">
      <c r="B247" s="50"/>
      <c r="C247" s="50"/>
      <c r="D247" s="50"/>
      <c r="F247" s="51"/>
      <c r="G247" s="51"/>
      <c r="H247" s="51"/>
    </row>
    <row r="248" spans="2:8" x14ac:dyDescent="0.25">
      <c r="B248" s="50"/>
      <c r="C248" s="50"/>
      <c r="D248" s="50"/>
      <c r="F248" s="51"/>
      <c r="G248" s="51"/>
      <c r="H248" s="51"/>
    </row>
  </sheetData>
  <mergeCells count="15">
    <mergeCell ref="AF10:AF15"/>
    <mergeCell ref="B8:H9"/>
    <mergeCell ref="H10:H14"/>
    <mergeCell ref="O10:O14"/>
    <mergeCell ref="P8:P14"/>
    <mergeCell ref="I8:O9"/>
    <mergeCell ref="Z10:AE10"/>
    <mergeCell ref="AA11:AA12"/>
    <mergeCell ref="AE11:AE12"/>
    <mergeCell ref="AD11:AD12"/>
    <mergeCell ref="AC11:AC12"/>
    <mergeCell ref="Z11:Z12"/>
    <mergeCell ref="AB11:AB12"/>
    <mergeCell ref="Q8:X9"/>
    <mergeCell ref="Y8:Y14"/>
  </mergeCells>
  <dataValidations count="7">
    <dataValidation type="textLength" allowBlank="1" showInputMessage="1" showErrorMessage="1" errorTitle="Saisi de l'année" error="Saisir les 4 chiffres de l'année (ex :2011)" sqref="D4" xr:uid="{88EB8139-1FAB-4D5B-9CCC-A00702B70210}">
      <formula1>4</formula1>
      <formula2>4</formula2>
    </dataValidation>
    <dataValidation type="textLength" operator="equal" allowBlank="1" showInputMessage="1" showErrorMessage="1" errorTitle="Numéro du MOIS" error="Le mois doit être sur deux caractères (ex : 01)" sqref="D3" xr:uid="{61C37A77-3AE0-47EC-9EBC-199A659DC0BC}">
      <formula1>2</formula1>
    </dataValidation>
    <dataValidation type="textLength" allowBlank="1" showInputMessage="1" showErrorMessage="1" errorTitle="CODE JOURNAL" error="Le code doit contenir 2 caractères (ex: AC)" sqref="D7 K7" xr:uid="{00000000-0002-0000-0000-000002000000}">
      <formula1>2</formula1>
      <formula2>2</formula2>
    </dataValidation>
    <dataValidation allowBlank="1" showInputMessage="1" showErrorMessage="1" errorTitle="COMPTE" error="Le compte de caisse doit être de radical 53 (ex: 531)" sqref="A9 D2" xr:uid="{00000000-0002-0000-0000-000003000000}"/>
    <dataValidation allowBlank="1" showInputMessage="1" showErrorMessage="1" errorTitle="Mois du Bordereau" error="Saisir un chiffre dans la liste" sqref="A10" xr:uid="{00000000-0002-0000-0000-000004000000}"/>
    <dataValidation allowBlank="1" showInputMessage="1" showErrorMessage="1" errorTitle="Saisi de l'année" error="Saisir les 4 chiffres de l'année (ex :2011)" sqref="A11 J2" xr:uid="{00000000-0002-0000-0000-000005000000}"/>
    <dataValidation type="textLength" allowBlank="1" showInputMessage="1" showErrorMessage="1" errorTitle="Code TVA" error="Le code doit contenir 2 caractères maximum (ex: V2)" sqref="Q13:V13 B13:G13" xr:uid="{00000000-0002-0000-0000-000006000000}">
      <formula1>1</formula1>
      <formula2>2</formula2>
    </dataValidation>
  </dataValidations>
  <printOptions horizontalCentered="1" verticalCentered="1"/>
  <pageMargins left="0" right="0" top="0" bottom="0" header="0" footer="0"/>
  <pageSetup paperSize="8" scale="80" orientation="landscape" horizontalDpi="300" verticalDpi="300" r:id="rId1"/>
  <ignoredErrors>
    <ignoredError sqref="H1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_fichierimport">
                <anchor moveWithCells="1" sizeWithCells="1">
                  <from>
                    <xdr:col>11</xdr:col>
                    <xdr:colOff>104775</xdr:colOff>
                    <xdr:row>0</xdr:row>
                    <xdr:rowOff>142875</xdr:rowOff>
                  </from>
                  <to>
                    <xdr:col>12</xdr:col>
                    <xdr:colOff>581025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9"/>
  <sheetViews>
    <sheetView workbookViewId="0">
      <selection activeCell="J17" sqref="J17"/>
    </sheetView>
  </sheetViews>
  <sheetFormatPr baseColWidth="10" defaultRowHeight="15" x14ac:dyDescent="0.25"/>
  <cols>
    <col min="1" max="1" width="11.7109375" customWidth="1"/>
    <col min="5" max="5" width="12" customWidth="1"/>
    <col min="6" max="6" width="13.7109375" customWidth="1"/>
    <col min="9" max="9" width="12" customWidth="1"/>
  </cols>
  <sheetData>
    <row r="1" spans="1:9" x14ac:dyDescent="0.25">
      <c r="A1" s="107"/>
      <c r="B1" s="108"/>
      <c r="C1" s="107"/>
      <c r="D1" s="107"/>
      <c r="E1" s="107"/>
      <c r="F1" s="107"/>
      <c r="G1" s="107"/>
      <c r="H1" s="107"/>
      <c r="I1" s="107"/>
    </row>
    <row r="2" spans="1:9" x14ac:dyDescent="0.25">
      <c r="A2" s="105"/>
      <c r="B2" s="106"/>
      <c r="G2" s="109"/>
      <c r="H2" s="109"/>
    </row>
    <row r="3" spans="1:9" x14ac:dyDescent="0.25">
      <c r="A3" s="105"/>
      <c r="B3" s="106"/>
      <c r="G3" s="109"/>
      <c r="H3" s="109"/>
    </row>
    <row r="4" spans="1:9" x14ac:dyDescent="0.25">
      <c r="A4" s="105"/>
      <c r="B4" s="106"/>
      <c r="G4" s="109"/>
      <c r="H4" s="109"/>
    </row>
    <row r="5" spans="1:9" x14ac:dyDescent="0.25">
      <c r="A5" s="105"/>
      <c r="B5" s="106"/>
      <c r="G5" s="109"/>
      <c r="H5" s="109"/>
    </row>
    <row r="6" spans="1:9" x14ac:dyDescent="0.25">
      <c r="A6" s="105"/>
      <c r="B6" s="106"/>
      <c r="G6" s="109"/>
      <c r="H6" s="109"/>
    </row>
    <row r="7" spans="1:9" x14ac:dyDescent="0.25">
      <c r="A7" s="105"/>
      <c r="B7" s="106"/>
      <c r="G7" s="109"/>
      <c r="H7" s="109"/>
    </row>
    <row r="8" spans="1:9" x14ac:dyDescent="0.25">
      <c r="A8" s="105"/>
      <c r="B8" s="106"/>
      <c r="G8" s="109"/>
      <c r="H8" s="109"/>
    </row>
    <row r="9" spans="1:9" x14ac:dyDescent="0.25">
      <c r="A9" s="105"/>
      <c r="B9" s="106"/>
      <c r="G9" s="109"/>
      <c r="H9" s="109"/>
    </row>
    <row r="10" spans="1:9" x14ac:dyDescent="0.25">
      <c r="A10" s="105"/>
      <c r="B10" s="106"/>
      <c r="G10" s="109"/>
      <c r="H10" s="109"/>
    </row>
    <row r="11" spans="1:9" x14ac:dyDescent="0.25">
      <c r="A11" s="105"/>
      <c r="B11" s="106"/>
      <c r="G11" s="109"/>
      <c r="H11" s="109"/>
    </row>
    <row r="12" spans="1:9" x14ac:dyDescent="0.25">
      <c r="A12" s="105"/>
      <c r="B12" s="106"/>
      <c r="G12" s="109"/>
      <c r="H12" s="109"/>
    </row>
    <row r="13" spans="1:9" x14ac:dyDescent="0.25">
      <c r="A13" s="105"/>
      <c r="B13" s="106"/>
      <c r="G13" s="109"/>
      <c r="H13" s="109"/>
    </row>
    <row r="14" spans="1:9" x14ac:dyDescent="0.25">
      <c r="A14" s="105"/>
      <c r="B14" s="106"/>
      <c r="G14" s="109"/>
      <c r="H14" s="109"/>
    </row>
    <row r="15" spans="1:9" x14ac:dyDescent="0.25">
      <c r="A15" s="105"/>
      <c r="B15" s="106"/>
      <c r="G15" s="109"/>
      <c r="H15" s="109"/>
    </row>
    <row r="16" spans="1:9" x14ac:dyDescent="0.25">
      <c r="A16" s="105"/>
      <c r="B16" s="106"/>
      <c r="G16" s="109"/>
      <c r="H16" s="109"/>
    </row>
    <row r="17" spans="1:8" x14ac:dyDescent="0.25">
      <c r="A17" s="105"/>
      <c r="B17" s="106"/>
      <c r="G17" s="109"/>
      <c r="H17" s="109"/>
    </row>
    <row r="18" spans="1:8" x14ac:dyDescent="0.25">
      <c r="A18" s="105"/>
      <c r="B18" s="106"/>
      <c r="G18" s="109"/>
      <c r="H18" s="109"/>
    </row>
    <row r="19" spans="1:8" x14ac:dyDescent="0.25">
      <c r="A19" s="105"/>
      <c r="B19" s="106"/>
      <c r="G19" s="109"/>
      <c r="H19" s="10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INTEGR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2020-02-03T16:38:14Z</dcterms:modified>
</cp:coreProperties>
</file>