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"/>
    </mc:Choice>
  </mc:AlternateContent>
  <xr:revisionPtr revIDLastSave="0" documentId="13_ncr:1_{6DBE284A-6156-4ECD-93ED-21C3D24B7292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Synthèse" sheetId="1" r:id="rId1"/>
    <sheet name="UPE" sheetId="8" r:id="rId2"/>
    <sheet name="Filles" sheetId="12" r:id="rId3"/>
    <sheet name="Menu" sheetId="2" r:id="rId4"/>
    <sheet name="Origine" sheetId="6" r:id="rId5"/>
    <sheet name="Recap" sheetId="17" r:id="rId6"/>
  </sheets>
  <externalReferences>
    <externalReference r:id="rId7"/>
    <externalReference r:id="rId8"/>
    <externalReference r:id="rId9"/>
  </externalReferences>
  <definedNames>
    <definedName name="recettes_validées">[1]Feuil1!$B$3:$B$812</definedName>
    <definedName name="SommeJeune">Recap!$A$4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17" l="1"/>
  <c r="J4" i="17"/>
  <c r="I4" i="17"/>
  <c r="H4" i="17"/>
  <c r="G4" i="17"/>
  <c r="F4" i="17"/>
  <c r="E4" i="17"/>
  <c r="D4" i="17"/>
  <c r="C4" i="17"/>
  <c r="A1" i="1"/>
  <c r="F1" i="12" l="1"/>
  <c r="D16" i="12"/>
  <c r="D14" i="12"/>
  <c r="D13" i="12"/>
  <c r="D12" i="12"/>
  <c r="D11" i="12"/>
  <c r="D10" i="12"/>
  <c r="D9" i="12"/>
  <c r="D8" i="12"/>
  <c r="F1" i="8"/>
  <c r="D16" i="8"/>
  <c r="D14" i="8"/>
  <c r="D13" i="8"/>
  <c r="D12" i="8"/>
  <c r="D11" i="8"/>
  <c r="D10" i="8"/>
  <c r="D9" i="8"/>
  <c r="D8" i="8"/>
  <c r="AC9" i="1"/>
  <c r="AB9" i="1"/>
  <c r="AC8" i="1"/>
  <c r="AB8" i="1"/>
  <c r="AB10" i="1" s="1"/>
  <c r="T5" i="1"/>
  <c r="Q5" i="1"/>
  <c r="N5" i="1"/>
  <c r="K5" i="1"/>
  <c r="H5" i="1"/>
  <c r="E5" i="1"/>
  <c r="AC10" i="1" l="1"/>
  <c r="AB5" i="1"/>
  <c r="B9" i="8"/>
  <c r="B16" i="12"/>
  <c r="B14" i="12"/>
  <c r="C13" i="12"/>
  <c r="B13" i="12"/>
  <c r="B12" i="12"/>
  <c r="C11" i="12"/>
  <c r="B11" i="12"/>
  <c r="B10" i="12"/>
  <c r="C9" i="12"/>
  <c r="B9" i="12"/>
  <c r="B8" i="12"/>
  <c r="A2" i="12"/>
  <c r="A1" i="12"/>
  <c r="B16" i="8"/>
  <c r="B14" i="8"/>
  <c r="C13" i="8"/>
  <c r="B13" i="8"/>
  <c r="B12" i="8"/>
  <c r="C11" i="8"/>
  <c r="B11" i="8"/>
  <c r="B10" i="8"/>
  <c r="C9" i="8"/>
  <c r="B8" i="8"/>
  <c r="A2" i="8"/>
  <c r="A1" i="8"/>
  <c r="C31" i="8" l="1" a="1"/>
  <c r="C31" i="8" s="1"/>
  <c r="C31" i="12" a="1"/>
  <c r="C31" i="12" s="1"/>
  <c r="C27" i="12" a="1"/>
  <c r="C27" i="12" s="1"/>
  <c r="C29" i="12" a="1"/>
  <c r="C29" i="12" s="1"/>
  <c r="C27" i="8" a="1"/>
  <c r="C27" i="8" s="1"/>
  <c r="C29" i="8" a="1"/>
  <c r="C29" i="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<sst xmlns="http://schemas.openxmlformats.org/spreadsheetml/2006/main" count="233" uniqueCount="116">
  <si>
    <t>ENTREE</t>
  </si>
  <si>
    <t>VG</t>
  </si>
  <si>
    <t xml:space="preserve">PLATS </t>
  </si>
  <si>
    <t>GARNITURE</t>
  </si>
  <si>
    <t>LAITAGE</t>
  </si>
  <si>
    <t>DESSERT</t>
  </si>
  <si>
    <t>MIDI</t>
  </si>
  <si>
    <t>Entrée base</t>
  </si>
  <si>
    <t>entrée VG*</t>
  </si>
  <si>
    <t>Plat Choix 1</t>
  </si>
  <si>
    <t>Garniture Choix 1</t>
  </si>
  <si>
    <t>Plat VG*</t>
  </si>
  <si>
    <t>Fromage - Laitage</t>
  </si>
  <si>
    <t>Dessert</t>
  </si>
  <si>
    <t>SOIR</t>
  </si>
  <si>
    <t>Yaourt Nature</t>
  </si>
  <si>
    <t xml:space="preserve"> </t>
  </si>
  <si>
    <t>Soir</t>
  </si>
  <si>
    <t>OMNIVORE</t>
  </si>
  <si>
    <t>Pour des demandes de couverts : Faire une demande auprès du GD</t>
  </si>
  <si>
    <t>Pour des demandes de rasoirs : Préciser le nombre et signer</t>
  </si>
  <si>
    <t xml:space="preserve">Précisions </t>
  </si>
  <si>
    <t xml:space="preserve">Abattus : </t>
  </si>
  <si>
    <t>Elevés :</t>
  </si>
  <si>
    <t>Nés :</t>
  </si>
  <si>
    <t>Ce plat a été cuisiné à partir de viande 
provenant d'animaux :</t>
  </si>
  <si>
    <t>Annotations et/ou demandes diverses</t>
  </si>
  <si>
    <t>ORIGINE DES VIANDES</t>
  </si>
  <si>
    <t>FROMAGE</t>
  </si>
  <si>
    <t>Omnivore</t>
  </si>
  <si>
    <t>LEGUME</t>
  </si>
  <si>
    <t>VIANDE</t>
  </si>
  <si>
    <t>REMARQUES</t>
  </si>
  <si>
    <t>ALLERGIES</t>
  </si>
  <si>
    <t>A SERVIR</t>
  </si>
  <si>
    <t>EFFECTIF</t>
  </si>
  <si>
    <t>REGIME</t>
  </si>
  <si>
    <t>PRODUIT ALIMENTAIRE</t>
  </si>
  <si>
    <t>NE PAS MELANGER LA NOURRITURE DANS LES BACS INOX. NE PAS METTRE DE PLASTIQUE ET DE PAPIER. RENDRE LA VAISSELLE.</t>
  </si>
  <si>
    <t>repas</t>
  </si>
  <si>
    <t>Taboulé</t>
  </si>
  <si>
    <t>Tomate mozzarella vinaigrette</t>
  </si>
  <si>
    <r>
      <t xml:space="preserve">Émincé de bœuf noix coco curcuma  curry </t>
    </r>
    <r>
      <rPr>
        <b/>
        <sz val="10"/>
        <color rgb="FFFF0000"/>
        <rFont val="Arial"/>
        <family val="2"/>
      </rPr>
      <t>news</t>
    </r>
  </si>
  <si>
    <t>Semoule sauce tomate</t>
  </si>
  <si>
    <t>Feuilleté 4 fromages</t>
  </si>
  <si>
    <t xml:space="preserve">Yaourt nature </t>
  </si>
  <si>
    <t>Fruit de saison</t>
  </si>
  <si>
    <t xml:space="preserve">Tarte noix de coco </t>
  </si>
  <si>
    <t>Lait gélifié chocolat</t>
  </si>
  <si>
    <t>Radis rose et beurre</t>
  </si>
  <si>
    <r>
      <t xml:space="preserve">Macaroni chèvre lentille ratatouille </t>
    </r>
    <r>
      <rPr>
        <b/>
        <sz val="10"/>
        <color rgb="FFFF0000"/>
        <rFont val="Arial"/>
        <family val="2"/>
      </rPr>
      <t>news</t>
    </r>
  </si>
  <si>
    <t>Salade verte</t>
  </si>
  <si>
    <t>Fromage ail et fines herbes</t>
  </si>
  <si>
    <t>Fruit saison</t>
  </si>
  <si>
    <t xml:space="preserve">   
 Observations : </t>
  </si>
  <si>
    <t>TOTAL</t>
  </si>
  <si>
    <t>UPE</t>
  </si>
  <si>
    <t>UA</t>
  </si>
  <si>
    <t>UF</t>
  </si>
  <si>
    <t>Pays Bas</t>
  </si>
  <si>
    <t>Midi</t>
  </si>
  <si>
    <t>Royaume Uni</t>
  </si>
  <si>
    <t>France</t>
  </si>
  <si>
    <t>Italie</t>
  </si>
  <si>
    <t>Abattu</t>
  </si>
  <si>
    <t>Elevé</t>
  </si>
  <si>
    <t>Né</t>
  </si>
  <si>
    <t>Repas</t>
  </si>
  <si>
    <t>Date du service</t>
  </si>
  <si>
    <t/>
  </si>
  <si>
    <t>Unité UPE</t>
  </si>
  <si>
    <t>Unité Filles</t>
  </si>
  <si>
    <t>Végétariens</t>
  </si>
  <si>
    <t>Jeunes</t>
  </si>
  <si>
    <t>Total</t>
  </si>
  <si>
    <t>UG4</t>
  </si>
  <si>
    <t>UG3</t>
  </si>
  <si>
    <t>UG2</t>
  </si>
  <si>
    <t>UG1</t>
  </si>
  <si>
    <t>Date</t>
  </si>
  <si>
    <t>TOTAL ENC/J</t>
  </si>
  <si>
    <t>ENC</t>
  </si>
  <si>
    <t>JEUN</t>
  </si>
  <si>
    <t>Responsable</t>
  </si>
  <si>
    <t>Effectif total =&gt;</t>
  </si>
  <si>
    <t>et détaillé =&gt;</t>
  </si>
  <si>
    <t>Encadr.</t>
  </si>
  <si>
    <t>S1</t>
  </si>
  <si>
    <t>S2</t>
  </si>
  <si>
    <t>Haricots verts à l'échalote</t>
  </si>
  <si>
    <t>Tomate mayonnaise</t>
  </si>
  <si>
    <t>Salade iceberg</t>
  </si>
  <si>
    <t>Cheese burger ketchup</t>
  </si>
  <si>
    <t xml:space="preserve">Steak haché de bœuf cheddar </t>
  </si>
  <si>
    <t>Tortilla pomme de terre et oignon</t>
  </si>
  <si>
    <t>Pommes paillasson</t>
  </si>
  <si>
    <t>Haricots beurre persillés</t>
  </si>
  <si>
    <t xml:space="preserve">Ratatouille niçoise </t>
  </si>
  <si>
    <t>Poêlée de légumes tandoori</t>
  </si>
  <si>
    <t>Fish burger ketchup</t>
  </si>
  <si>
    <t xml:space="preserve">Beignet de colin </t>
  </si>
  <si>
    <t>Fromage frais Fraidou</t>
  </si>
  <si>
    <t>Mimolette</t>
  </si>
  <si>
    <t>Camembert</t>
  </si>
  <si>
    <t>Petits suisses</t>
  </si>
  <si>
    <t>Crème dessert café</t>
  </si>
  <si>
    <t>Salade de pâtes  ( torsades, tomate, olives)</t>
  </si>
  <si>
    <t>Carotte râpées au cumin</t>
  </si>
  <si>
    <t>Quenelles de brochet façon Rougail</t>
  </si>
  <si>
    <t>Chili con carne riz</t>
  </si>
  <si>
    <t>Tarte à la tomate et au chèvre</t>
  </si>
  <si>
    <t>Chili végétarien</t>
  </si>
  <si>
    <t xml:space="preserve">Fromage blanc fruits </t>
  </si>
  <si>
    <t>Riz au lait</t>
  </si>
  <si>
    <t xml:space="preserve">Crêpe au chocolat </t>
  </si>
  <si>
    <t xml:space="preserve">Menus validés par l'Administration: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</si>
</sst>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"/>
    <numFmt numFmtId="165" formatCode="ddd\ dd\ mmm\ yy"/>
  </numFmts>
  <fonts count="56" x14ac:knownFonts="1">
    <font>
      <sz val="11"/>
      <color theme="1"/>
      <name val="Calibri"/>
      <family val="2"/>
      <scheme val="minor"/>
    </font>
    <font>
      <b/>
      <sz val="10"/>
      <name val="Bookman Old Style"/>
      <family val="1"/>
    </font>
    <font>
      <sz val="10"/>
      <name val="Bookman Old Style"/>
      <family val="1"/>
    </font>
    <font>
      <sz val="10"/>
      <name val="Arial"/>
      <family val="2"/>
    </font>
    <font>
      <sz val="9"/>
      <name val="Arial"/>
      <family val="2"/>
    </font>
    <font>
      <b/>
      <sz val="12"/>
      <name val="Verdana"/>
      <family val="2"/>
    </font>
    <font>
      <b/>
      <sz val="9"/>
      <name val="Verdana"/>
      <family val="2"/>
    </font>
    <font>
      <b/>
      <sz val="11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rgb="FFFF0000"/>
      <name val="Verdana"/>
      <family val="2"/>
    </font>
    <font>
      <b/>
      <i/>
      <sz val="22"/>
      <name val="Arial"/>
      <family val="2"/>
    </font>
    <font>
      <i/>
      <sz val="22"/>
      <name val="Arial"/>
      <family val="2"/>
    </font>
    <font>
      <sz val="16"/>
      <name val="Arial"/>
      <family val="2"/>
    </font>
    <font>
      <sz val="16"/>
      <color theme="1"/>
      <name val="Calibri"/>
      <family val="2"/>
      <scheme val="minor"/>
    </font>
    <font>
      <b/>
      <sz val="20"/>
      <name val="Arial"/>
      <family val="2"/>
    </font>
    <font>
      <b/>
      <sz val="48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b/>
      <sz val="12"/>
      <name val="Times New Roman"/>
      <family val="1"/>
    </font>
    <font>
      <sz val="18"/>
      <color theme="1"/>
      <name val="Arial"/>
      <family val="2"/>
    </font>
    <font>
      <sz val="18"/>
      <color theme="1"/>
      <name val="Calibri"/>
      <family val="2"/>
      <scheme val="minor"/>
    </font>
    <font>
      <sz val="20"/>
      <name val="Arial"/>
      <family val="2"/>
    </font>
    <font>
      <b/>
      <i/>
      <sz val="18"/>
      <name val="Times New Roman"/>
      <family val="1"/>
    </font>
    <font>
      <sz val="24"/>
      <name val="Arial"/>
      <family val="2"/>
    </font>
    <font>
      <sz val="18"/>
      <name val="Arial"/>
      <family val="2"/>
    </font>
    <font>
      <b/>
      <sz val="9"/>
      <name val="Arial"/>
      <family val="2"/>
    </font>
    <font>
      <sz val="16"/>
      <color theme="1"/>
      <name val="Arial"/>
      <family val="2"/>
    </font>
    <font>
      <i/>
      <sz val="18"/>
      <name val="Arial"/>
      <family val="2"/>
    </font>
    <font>
      <b/>
      <sz val="18"/>
      <color theme="1"/>
      <name val="Arial"/>
      <family val="2"/>
    </font>
    <font>
      <b/>
      <sz val="50"/>
      <name val="Arial"/>
      <family val="2"/>
    </font>
    <font>
      <sz val="36"/>
      <name val="Arial"/>
      <family val="2"/>
    </font>
    <font>
      <sz val="72"/>
      <name val="Arial"/>
      <family val="2"/>
    </font>
    <font>
      <sz val="48"/>
      <name val="Arial"/>
      <family val="2"/>
    </font>
    <font>
      <b/>
      <sz val="16"/>
      <name val="Arial"/>
      <family val="2"/>
    </font>
    <font>
      <b/>
      <sz val="16"/>
      <color theme="0"/>
      <name val="Arial"/>
      <family val="2"/>
    </font>
    <font>
      <sz val="50"/>
      <name val="Arial"/>
      <family val="2"/>
    </font>
    <font>
      <sz val="70"/>
      <name val="Arial"/>
      <family val="2"/>
    </font>
    <font>
      <b/>
      <sz val="10"/>
      <color rgb="FFFF0000"/>
      <name val="Arial"/>
      <family val="2"/>
    </font>
    <font>
      <b/>
      <sz val="12"/>
      <name val="Calibri"/>
      <family val="2"/>
    </font>
    <font>
      <sz val="10"/>
      <name val="Calibri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</font>
    <font>
      <sz val="8"/>
      <name val="Arial"/>
      <family val="2"/>
    </font>
    <font>
      <b/>
      <sz val="9"/>
      <color indexed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name val="Britannic Bold"/>
      <family val="2"/>
    </font>
    <font>
      <b/>
      <i/>
      <sz val="10"/>
      <name val="Arial"/>
      <family val="2"/>
    </font>
    <font>
      <b/>
      <sz val="10"/>
      <name val="Times New Roman"/>
      <family val="1"/>
    </font>
    <font>
      <b/>
      <sz val="10"/>
      <color indexed="57"/>
      <name val="Times New Roman"/>
      <family val="1"/>
    </font>
    <font>
      <sz val="11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gray125">
        <bgColor indexed="22"/>
      </patternFill>
    </fill>
    <fill>
      <patternFill patternType="solid">
        <fgColor indexed="22"/>
        <bgColor indexed="64"/>
      </patternFill>
    </fill>
  </fills>
  <borders count="71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4">
    <xf numFmtId="0" fontId="0" fillId="0" borderId="0"/>
    <xf numFmtId="0" fontId="11" fillId="0" borderId="0"/>
    <xf numFmtId="0" fontId="3" fillId="0" borderId="0"/>
    <xf numFmtId="0" fontId="44" fillId="0" borderId="0"/>
  </cellStyleXfs>
  <cellXfs count="246">
    <xf numFmtId="0" fontId="0" fillId="0" borderId="0" xfId="0"/>
    <xf numFmtId="14" fontId="12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 wrapText="1"/>
    </xf>
    <xf numFmtId="15" fontId="9" fillId="0" borderId="6" xfId="0" applyNumberFormat="1" applyFont="1" applyBorder="1" applyAlignment="1">
      <alignment horizontal="center" vertical="center" wrapText="1"/>
    </xf>
    <xf numFmtId="0" fontId="12" fillId="6" borderId="0" xfId="0" applyFont="1" applyFill="1" applyAlignment="1">
      <alignment horizontal="center"/>
    </xf>
    <xf numFmtId="0" fontId="15" fillId="0" borderId="12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6" fillId="0" borderId="12" xfId="0" applyFont="1" applyBorder="1"/>
    <xf numFmtId="0" fontId="16" fillId="0" borderId="0" xfId="0" applyFont="1"/>
    <xf numFmtId="0" fontId="4" fillId="0" borderId="0" xfId="0" applyFont="1"/>
    <xf numFmtId="0" fontId="17" fillId="0" borderId="0" xfId="0" applyFont="1"/>
    <xf numFmtId="0" fontId="3" fillId="0" borderId="13" xfId="0" applyFont="1" applyBorder="1"/>
    <xf numFmtId="0" fontId="18" fillId="0" borderId="12" xfId="0" applyFont="1" applyBorder="1" applyAlignment="1">
      <alignment horizontal="center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vertical="center" shrinkToFit="1"/>
    </xf>
    <xf numFmtId="0" fontId="20" fillId="0" borderId="13" xfId="0" applyFont="1" applyBorder="1" applyAlignment="1">
      <alignment vertical="center" wrapText="1"/>
    </xf>
    <xf numFmtId="0" fontId="19" fillId="0" borderId="9" xfId="0" applyFont="1" applyBorder="1" applyAlignment="1">
      <alignment vertical="center" shrinkToFit="1"/>
    </xf>
    <xf numFmtId="0" fontId="21" fillId="0" borderId="11" xfId="0" applyFont="1" applyBorder="1" applyAlignment="1">
      <alignment vertical="center" shrinkToFit="1"/>
    </xf>
    <xf numFmtId="49" fontId="22" fillId="8" borderId="12" xfId="0" applyNumberFormat="1" applyFont="1" applyFill="1" applyBorder="1" applyAlignment="1">
      <alignment horizontal="left"/>
    </xf>
    <xf numFmtId="0" fontId="23" fillId="9" borderId="13" xfId="0" applyFont="1" applyFill="1" applyBorder="1" applyAlignment="1">
      <alignment horizontal="center"/>
    </xf>
    <xf numFmtId="0" fontId="22" fillId="9" borderId="12" xfId="0" applyFont="1" applyFill="1" applyBorder="1" applyAlignment="1">
      <alignment horizontal="left"/>
    </xf>
    <xf numFmtId="0" fontId="24" fillId="9" borderId="13" xfId="0" applyFont="1" applyFill="1" applyBorder="1"/>
    <xf numFmtId="0" fontId="20" fillId="0" borderId="13" xfId="0" applyFont="1" applyBorder="1" applyAlignment="1">
      <alignment horizontal="center" vertical="center" wrapText="1"/>
    </xf>
    <xf numFmtId="0" fontId="25" fillId="0" borderId="0" xfId="0" applyFont="1"/>
    <xf numFmtId="0" fontId="25" fillId="0" borderId="12" xfId="0" applyFont="1" applyBorder="1" applyAlignment="1">
      <alignment horizontal="center"/>
    </xf>
    <xf numFmtId="0" fontId="16" fillId="0" borderId="13" xfId="0" applyFont="1" applyBorder="1" applyAlignment="1">
      <alignment horizontal="left"/>
    </xf>
    <xf numFmtId="0" fontId="25" fillId="0" borderId="14" xfId="0" applyFont="1" applyBorder="1" applyAlignment="1">
      <alignment horizontal="center"/>
    </xf>
    <xf numFmtId="0" fontId="25" fillId="0" borderId="16" xfId="0" applyFont="1" applyBorder="1" applyAlignment="1">
      <alignment horizontal="left"/>
    </xf>
    <xf numFmtId="12" fontId="25" fillId="0" borderId="15" xfId="0" applyNumberFormat="1" applyFont="1" applyBorder="1" applyAlignment="1">
      <alignment horizontal="center"/>
    </xf>
    <xf numFmtId="0" fontId="25" fillId="0" borderId="15" xfId="0" applyFont="1" applyBorder="1" applyAlignment="1">
      <alignment horizontal="left"/>
    </xf>
    <xf numFmtId="0" fontId="20" fillId="0" borderId="16" xfId="0" applyFont="1" applyBorder="1" applyAlignment="1">
      <alignment vertical="center" wrapText="1"/>
    </xf>
    <xf numFmtId="0" fontId="18" fillId="0" borderId="0" xfId="0" applyFont="1" applyAlignment="1">
      <alignment horizontal="center" vertical="center"/>
    </xf>
    <xf numFmtId="0" fontId="21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29" fillId="0" borderId="0" xfId="0" applyFont="1" applyAlignment="1">
      <alignment horizontal="right"/>
    </xf>
    <xf numFmtId="0" fontId="29" fillId="0" borderId="0" xfId="0" applyFont="1"/>
    <xf numFmtId="0" fontId="4" fillId="0" borderId="0" xfId="0" applyFont="1" applyAlignment="1">
      <alignment horizontal="center"/>
    </xf>
    <xf numFmtId="0" fontId="16" fillId="0" borderId="0" xfId="0" applyFont="1" applyAlignment="1">
      <alignment horizontal="left"/>
    </xf>
    <xf numFmtId="0" fontId="0" fillId="0" borderId="13" xfId="0" applyBorder="1"/>
    <xf numFmtId="0" fontId="30" fillId="0" borderId="10" xfId="0" applyFont="1" applyBorder="1" applyAlignment="1" applyProtection="1">
      <alignment vertical="center"/>
      <protection locked="0"/>
    </xf>
    <xf numFmtId="0" fontId="30" fillId="0" borderId="15" xfId="0" applyFont="1" applyBorder="1" applyAlignment="1" applyProtection="1">
      <alignment vertical="center"/>
      <protection locked="0"/>
    </xf>
    <xf numFmtId="0" fontId="30" fillId="0" borderId="0" xfId="0" applyFont="1" applyAlignment="1" applyProtection="1">
      <alignment vertical="center"/>
      <protection locked="0"/>
    </xf>
    <xf numFmtId="0" fontId="30" fillId="0" borderId="21" xfId="0" applyFont="1" applyBorder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28" fillId="0" borderId="8" xfId="0" applyFont="1" applyBorder="1" applyAlignment="1">
      <alignment horizontal="center" vertical="center"/>
    </xf>
    <xf numFmtId="0" fontId="30" fillId="0" borderId="8" xfId="0" applyFont="1" applyBorder="1" applyAlignment="1">
      <alignment horizontal="center" vertical="center"/>
    </xf>
    <xf numFmtId="0" fontId="18" fillId="0" borderId="7" xfId="0" applyFont="1" applyBorder="1" applyAlignment="1">
      <alignment horizontal="centerContinuous" vertical="center"/>
    </xf>
    <xf numFmtId="0" fontId="18" fillId="0" borderId="17" xfId="0" applyFont="1" applyBorder="1" applyAlignment="1">
      <alignment horizontal="centerContinuous" vertical="center"/>
    </xf>
    <xf numFmtId="0" fontId="18" fillId="0" borderId="18" xfId="0" applyFont="1" applyBorder="1" applyAlignment="1">
      <alignment horizontal="centerContinuous" vertical="center"/>
    </xf>
    <xf numFmtId="0" fontId="18" fillId="0" borderId="17" xfId="0" applyFont="1" applyBorder="1" applyAlignment="1">
      <alignment vertical="center"/>
    </xf>
    <xf numFmtId="0" fontId="21" fillId="0" borderId="18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0" fillId="0" borderId="11" xfId="0" applyBorder="1"/>
    <xf numFmtId="0" fontId="18" fillId="0" borderId="10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8" fillId="0" borderId="10" xfId="0" applyFont="1" applyBorder="1" applyAlignment="1">
      <alignment horizontal="center"/>
    </xf>
    <xf numFmtId="0" fontId="29" fillId="0" borderId="10" xfId="0" applyFont="1" applyBorder="1" applyAlignment="1">
      <alignment horizontal="right"/>
    </xf>
    <xf numFmtId="0" fontId="29" fillId="0" borderId="10" xfId="0" applyFont="1" applyBorder="1"/>
    <xf numFmtId="0" fontId="4" fillId="0" borderId="10" xfId="0" applyFont="1" applyBorder="1"/>
    <xf numFmtId="0" fontId="4" fillId="0" borderId="10" xfId="0" applyFont="1" applyBorder="1" applyAlignment="1">
      <alignment horizontal="center"/>
    </xf>
    <xf numFmtId="0" fontId="33" fillId="0" borderId="12" xfId="0" applyFont="1" applyBorder="1" applyAlignment="1">
      <alignment horizontal="center" vertical="center" shrinkToFit="1"/>
    </xf>
    <xf numFmtId="0" fontId="33" fillId="0" borderId="0" xfId="0" applyFont="1" applyAlignment="1">
      <alignment horizontal="center" vertical="center" shrinkToFit="1"/>
    </xf>
    <xf numFmtId="0" fontId="33" fillId="0" borderId="13" xfId="0" applyFont="1" applyBorder="1" applyAlignment="1">
      <alignment horizontal="center" vertical="center" shrinkToFit="1"/>
    </xf>
    <xf numFmtId="0" fontId="0" fillId="0" borderId="12" xfId="0" applyBorder="1"/>
    <xf numFmtId="0" fontId="34" fillId="0" borderId="0" xfId="0" quotePrefix="1" applyFont="1" applyAlignment="1">
      <alignment vertical="center"/>
    </xf>
    <xf numFmtId="0" fontId="35" fillId="0" borderId="0" xfId="0" quotePrefix="1" applyFont="1" applyAlignment="1">
      <alignment vertical="center"/>
    </xf>
    <xf numFmtId="0" fontId="36" fillId="0" borderId="0" xfId="0" applyFont="1" applyAlignment="1">
      <alignment horizontal="center" vertical="center" shrinkToFit="1"/>
    </xf>
    <xf numFmtId="0" fontId="36" fillId="0" borderId="0" xfId="0" quotePrefix="1" applyFont="1" applyAlignment="1">
      <alignment horizontal="center" vertical="center" shrinkToFit="1"/>
    </xf>
    <xf numFmtId="14" fontId="37" fillId="0" borderId="13" xfId="0" applyNumberFormat="1" applyFont="1" applyBorder="1" applyAlignment="1">
      <alignment horizontal="center" vertical="center"/>
    </xf>
    <xf numFmtId="14" fontId="38" fillId="0" borderId="13" xfId="0" applyNumberFormat="1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34" fillId="0" borderId="15" xfId="0" quotePrefix="1" applyFont="1" applyBorder="1" applyAlignment="1">
      <alignment vertical="center"/>
    </xf>
    <xf numFmtId="0" fontId="35" fillId="0" borderId="15" xfId="0" quotePrefix="1" applyFont="1" applyBorder="1" applyAlignment="1">
      <alignment vertical="center"/>
    </xf>
    <xf numFmtId="0" fontId="16" fillId="0" borderId="15" xfId="0" applyFont="1" applyBorder="1"/>
    <xf numFmtId="14" fontId="18" fillId="0" borderId="16" xfId="0" applyNumberFormat="1" applyFont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0" borderId="24" xfId="1" applyFont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0" fillId="2" borderId="24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8" fillId="0" borderId="8" xfId="0" applyFont="1" applyBorder="1" applyAlignment="1">
      <alignment horizontal="center" vertical="center"/>
    </xf>
    <xf numFmtId="0" fontId="30" fillId="0" borderId="20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25" fillId="0" borderId="0" xfId="0" applyFont="1" applyAlignment="1">
      <alignment horizontal="center"/>
    </xf>
    <xf numFmtId="49" fontId="0" fillId="0" borderId="0" xfId="0" applyNumberFormat="1"/>
    <xf numFmtId="14" fontId="0" fillId="0" borderId="0" xfId="0" applyNumberFormat="1"/>
    <xf numFmtId="0" fontId="2" fillId="10" borderId="8" xfId="0" applyFont="1" applyFill="1" applyBorder="1" applyAlignment="1">
      <alignment horizontal="center"/>
    </xf>
    <xf numFmtId="0" fontId="2" fillId="11" borderId="8" xfId="0" applyFont="1" applyFill="1" applyBorder="1" applyAlignment="1">
      <alignment horizontal="center"/>
    </xf>
    <xf numFmtId="3" fontId="0" fillId="0" borderId="0" xfId="0" applyNumberFormat="1"/>
    <xf numFmtId="0" fontId="46" fillId="0" borderId="0" xfId="0" applyFont="1"/>
    <xf numFmtId="3" fontId="47" fillId="0" borderId="0" xfId="0" applyNumberFormat="1" applyFont="1" applyAlignment="1">
      <alignment horizontal="center"/>
    </xf>
    <xf numFmtId="3" fontId="48" fillId="0" borderId="0" xfId="0" applyNumberFormat="1" applyFont="1" applyAlignment="1">
      <alignment horizontal="center"/>
    </xf>
    <xf numFmtId="14" fontId="49" fillId="0" borderId="0" xfId="0" applyNumberFormat="1" applyFont="1"/>
    <xf numFmtId="17" fontId="49" fillId="0" borderId="0" xfId="0" applyNumberFormat="1" applyFont="1"/>
    <xf numFmtId="3" fontId="48" fillId="0" borderId="33" xfId="0" applyNumberFormat="1" applyFont="1" applyBorder="1" applyAlignment="1">
      <alignment horizontal="center"/>
    </xf>
    <xf numFmtId="17" fontId="49" fillId="0" borderId="34" xfId="0" applyNumberFormat="1" applyFont="1" applyBorder="1"/>
    <xf numFmtId="0" fontId="50" fillId="0" borderId="35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51" fillId="0" borderId="0" xfId="0" applyFont="1" applyAlignment="1" applyProtection="1">
      <alignment vertical="center" wrapText="1"/>
      <protection hidden="1"/>
    </xf>
    <xf numFmtId="165" fontId="3" fillId="0" borderId="0" xfId="0" applyNumberFormat="1" applyFont="1" applyAlignment="1">
      <alignment horizontal="center"/>
    </xf>
    <xf numFmtId="0" fontId="3" fillId="0" borderId="27" xfId="0" applyFont="1" applyBorder="1" applyAlignment="1" applyProtection="1">
      <alignment horizontal="center" vertical="center" wrapText="1"/>
      <protection hidden="1"/>
    </xf>
    <xf numFmtId="0" fontId="29" fillId="0" borderId="54" xfId="0" applyFont="1" applyBorder="1" applyAlignment="1">
      <alignment horizontal="center" vertical="center"/>
    </xf>
    <xf numFmtId="0" fontId="29" fillId="0" borderId="55" xfId="0" applyFont="1" applyBorder="1" applyAlignment="1">
      <alignment horizontal="center" vertical="center"/>
    </xf>
    <xf numFmtId="0" fontId="29" fillId="0" borderId="32" xfId="0" applyFont="1" applyBorder="1" applyAlignment="1">
      <alignment horizontal="center" vertical="center"/>
    </xf>
    <xf numFmtId="0" fontId="29" fillId="15" borderId="56" xfId="0" applyFont="1" applyFill="1" applyBorder="1" applyAlignment="1">
      <alignment horizontal="center" vertical="center"/>
    </xf>
    <xf numFmtId="0" fontId="29" fillId="15" borderId="57" xfId="0" applyFont="1" applyFill="1" applyBorder="1" applyAlignment="1">
      <alignment horizontal="center" vertical="center"/>
    </xf>
    <xf numFmtId="3" fontId="52" fillId="0" borderId="54" xfId="0" applyNumberFormat="1" applyFont="1" applyBorder="1" applyAlignment="1">
      <alignment horizontal="center" vertical="center"/>
    </xf>
    <xf numFmtId="3" fontId="52" fillId="0" borderId="31" xfId="0" applyNumberFormat="1" applyFont="1" applyBorder="1" applyAlignment="1">
      <alignment horizontal="center" vertical="center"/>
    </xf>
    <xf numFmtId="0" fontId="3" fillId="0" borderId="29" xfId="0" applyFont="1" applyBorder="1" applyAlignment="1" applyProtection="1">
      <alignment horizontal="center" vertical="center" wrapText="1"/>
      <protection hidden="1"/>
    </xf>
    <xf numFmtId="0" fontId="29" fillId="12" borderId="30" xfId="0" applyFont="1" applyFill="1" applyBorder="1" applyAlignment="1">
      <alignment horizontal="center" vertical="center"/>
    </xf>
    <xf numFmtId="0" fontId="29" fillId="12" borderId="53" xfId="0" applyFont="1" applyFill="1" applyBorder="1" applyAlignment="1">
      <alignment horizontal="center" vertical="center"/>
    </xf>
    <xf numFmtId="0" fontId="29" fillId="13" borderId="30" xfId="0" applyFont="1" applyFill="1" applyBorder="1" applyAlignment="1">
      <alignment horizontal="center" vertical="center"/>
    </xf>
    <xf numFmtId="0" fontId="29" fillId="13" borderId="53" xfId="0" applyFont="1" applyFill="1" applyBorder="1" applyAlignment="1">
      <alignment horizontal="center" vertical="center"/>
    </xf>
    <xf numFmtId="0" fontId="29" fillId="13" borderId="52" xfId="0" applyFont="1" applyFill="1" applyBorder="1" applyAlignment="1">
      <alignment horizontal="center" vertical="center"/>
    </xf>
    <xf numFmtId="0" fontId="29" fillId="14" borderId="53" xfId="0" applyFont="1" applyFill="1" applyBorder="1" applyAlignment="1">
      <alignment horizontal="center" vertical="center"/>
    </xf>
    <xf numFmtId="0" fontId="29" fillId="14" borderId="54" xfId="0" applyFont="1" applyFill="1" applyBorder="1" applyAlignment="1">
      <alignment horizontal="center" vertical="center"/>
    </xf>
    <xf numFmtId="0" fontId="53" fillId="0" borderId="58" xfId="0" applyFont="1" applyBorder="1" applyAlignment="1">
      <alignment vertical="center"/>
    </xf>
    <xf numFmtId="3" fontId="0" fillId="0" borderId="59" xfId="0" applyNumberFormat="1" applyBorder="1" applyAlignment="1" applyProtection="1">
      <alignment horizontal="center"/>
      <protection locked="0"/>
    </xf>
    <xf numFmtId="3" fontId="0" fillId="0" borderId="58" xfId="0" applyNumberFormat="1" applyBorder="1" applyAlignment="1" applyProtection="1">
      <alignment horizontal="center"/>
      <protection locked="0"/>
    </xf>
    <xf numFmtId="3" fontId="0" fillId="0" borderId="60" xfId="0" applyNumberFormat="1" applyBorder="1" applyAlignment="1" applyProtection="1">
      <alignment horizontal="center"/>
      <protection locked="0"/>
    </xf>
    <xf numFmtId="3" fontId="0" fillId="0" borderId="61" xfId="0" applyNumberFormat="1" applyBorder="1" applyAlignment="1" applyProtection="1">
      <alignment horizontal="center"/>
      <protection locked="0"/>
    </xf>
    <xf numFmtId="3" fontId="0" fillId="0" borderId="62" xfId="0" applyNumberFormat="1" applyBorder="1" applyAlignment="1" applyProtection="1">
      <alignment horizontal="center"/>
      <protection locked="0"/>
    </xf>
    <xf numFmtId="3" fontId="0" fillId="0" borderId="63" xfId="0" applyNumberFormat="1" applyBorder="1" applyAlignment="1">
      <alignment horizontal="center"/>
    </xf>
    <xf numFmtId="3" fontId="0" fillId="0" borderId="62" xfId="0" applyNumberFormat="1" applyBorder="1" applyAlignment="1">
      <alignment horizontal="center"/>
    </xf>
    <xf numFmtId="0" fontId="54" fillId="0" borderId="64" xfId="0" applyFont="1" applyBorder="1" applyAlignment="1">
      <alignment vertical="center"/>
    </xf>
    <xf numFmtId="3" fontId="0" fillId="0" borderId="65" xfId="0" applyNumberFormat="1" applyBorder="1" applyAlignment="1" applyProtection="1">
      <alignment horizontal="center"/>
      <protection locked="0"/>
    </xf>
    <xf numFmtId="3" fontId="0" fillId="0" borderId="64" xfId="0" applyNumberFormat="1" applyBorder="1" applyAlignment="1" applyProtection="1">
      <alignment horizontal="center"/>
      <protection locked="0"/>
    </xf>
    <xf numFmtId="3" fontId="0" fillId="0" borderId="66" xfId="0" applyNumberFormat="1" applyBorder="1" applyAlignment="1" applyProtection="1">
      <alignment horizontal="center"/>
      <protection locked="0"/>
    </xf>
    <xf numFmtId="3" fontId="0" fillId="0" borderId="67" xfId="0" applyNumberFormat="1" applyBorder="1" applyAlignment="1" applyProtection="1">
      <alignment horizontal="center"/>
      <protection locked="0"/>
    </xf>
    <xf numFmtId="3" fontId="0" fillId="0" borderId="68" xfId="0" applyNumberFormat="1" applyBorder="1" applyAlignment="1" applyProtection="1">
      <alignment horizontal="center"/>
      <protection locked="0"/>
    </xf>
    <xf numFmtId="3" fontId="0" fillId="0" borderId="69" xfId="0" applyNumberFormat="1" applyBorder="1" applyAlignment="1">
      <alignment horizontal="center"/>
    </xf>
    <xf numFmtId="3" fontId="0" fillId="0" borderId="68" xfId="0" applyNumberFormat="1" applyBorder="1" applyAlignment="1">
      <alignment horizontal="center"/>
    </xf>
    <xf numFmtId="0" fontId="49" fillId="0" borderId="0" xfId="0" applyFont="1" applyAlignment="1">
      <alignment horizontal="center" vertical="center"/>
    </xf>
    <xf numFmtId="3" fontId="0" fillId="0" borderId="8" xfId="0" applyNumberFormat="1" applyBorder="1" applyAlignment="1">
      <alignment horizontal="center"/>
    </xf>
    <xf numFmtId="3" fontId="39" fillId="0" borderId="15" xfId="0" quotePrefix="1" applyNumberFormat="1" applyFont="1" applyBorder="1" applyAlignment="1">
      <alignment horizontal="center" vertical="center" shrinkToFit="1"/>
    </xf>
    <xf numFmtId="0" fontId="6" fillId="2" borderId="70" xfId="0" applyFont="1" applyFill="1" applyBorder="1" applyAlignment="1">
      <alignment horizontal="center" vertical="center"/>
    </xf>
    <xf numFmtId="0" fontId="55" fillId="2" borderId="22" xfId="0" applyFont="1" applyFill="1" applyBorder="1" applyAlignment="1">
      <alignment horizontal="center" vertical="center"/>
    </xf>
    <xf numFmtId="0" fontId="29" fillId="12" borderId="52" xfId="0" applyFont="1" applyFill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29" fillId="13" borderId="52" xfId="0" applyFont="1" applyFill="1" applyBorder="1" applyAlignment="1">
      <alignment horizontal="center" vertical="center"/>
    </xf>
    <xf numFmtId="3" fontId="49" fillId="0" borderId="46" xfId="0" applyNumberFormat="1" applyFont="1" applyBorder="1" applyAlignment="1">
      <alignment horizontal="center"/>
    </xf>
    <xf numFmtId="3" fontId="49" fillId="0" borderId="7" xfId="0" applyNumberFormat="1" applyFont="1" applyBorder="1" applyAlignment="1">
      <alignment horizontal="center"/>
    </xf>
    <xf numFmtId="0" fontId="49" fillId="0" borderId="18" xfId="0" applyFont="1" applyBorder="1" applyAlignment="1">
      <alignment horizontal="center"/>
    </xf>
    <xf numFmtId="3" fontId="49" fillId="0" borderId="8" xfId="0" applyNumberFormat="1" applyFont="1" applyBorder="1" applyAlignment="1">
      <alignment horizontal="center"/>
    </xf>
    <xf numFmtId="0" fontId="49" fillId="0" borderId="47" xfId="0" applyFont="1" applyBorder="1" applyAlignment="1">
      <alignment horizontal="center"/>
    </xf>
    <xf numFmtId="0" fontId="29" fillId="12" borderId="40" xfId="0" applyFont="1" applyFill="1" applyBorder="1" applyAlignment="1">
      <alignment horizontal="center" vertical="center"/>
    </xf>
    <xf numFmtId="0" fontId="29" fillId="12" borderId="41" xfId="0" applyFont="1" applyFill="1" applyBorder="1" applyAlignment="1">
      <alignment horizontal="center" vertical="center"/>
    </xf>
    <xf numFmtId="0" fontId="29" fillId="13" borderId="40" xfId="0" applyFont="1" applyFill="1" applyBorder="1" applyAlignment="1">
      <alignment horizontal="center" vertical="center"/>
    </xf>
    <xf numFmtId="0" fontId="29" fillId="13" borderId="41" xfId="0" applyFont="1" applyFill="1" applyBorder="1" applyAlignment="1">
      <alignment horizontal="center" vertical="center"/>
    </xf>
    <xf numFmtId="0" fontId="29" fillId="13" borderId="42" xfId="0" applyFont="1" applyFill="1" applyBorder="1" applyAlignment="1">
      <alignment horizontal="center" vertical="center"/>
    </xf>
    <xf numFmtId="0" fontId="29" fillId="14" borderId="41" xfId="0" applyFont="1" applyFill="1" applyBorder="1" applyAlignment="1">
      <alignment horizontal="center" vertical="center"/>
    </xf>
    <xf numFmtId="0" fontId="29" fillId="14" borderId="54" xfId="0" applyFont="1" applyFill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52" fillId="0" borderId="45" xfId="0" applyFont="1" applyBorder="1" applyAlignment="1">
      <alignment horizontal="center"/>
    </xf>
    <xf numFmtId="0" fontId="52" fillId="0" borderId="37" xfId="0" applyFont="1" applyBorder="1" applyAlignment="1">
      <alignment horizontal="center"/>
    </xf>
    <xf numFmtId="3" fontId="49" fillId="0" borderId="18" xfId="0" applyNumberFormat="1" applyFont="1" applyBorder="1" applyAlignment="1">
      <alignment horizontal="center"/>
    </xf>
    <xf numFmtId="0" fontId="49" fillId="0" borderId="48" xfId="0" applyFont="1" applyBorder="1" applyAlignment="1">
      <alignment horizontal="center"/>
    </xf>
    <xf numFmtId="3" fontId="52" fillId="0" borderId="51" xfId="0" applyNumberFormat="1" applyFont="1" applyBorder="1" applyAlignment="1">
      <alignment horizontal="center" vertical="center"/>
    </xf>
    <xf numFmtId="3" fontId="52" fillId="0" borderId="14" xfId="0" applyNumberFormat="1" applyFont="1" applyBorder="1" applyAlignment="1">
      <alignment horizontal="center" vertical="center"/>
    </xf>
    <xf numFmtId="3" fontId="49" fillId="0" borderId="49" xfId="0" applyNumberFormat="1" applyFont="1" applyBorder="1" applyAlignment="1">
      <alignment horizontal="center"/>
    </xf>
    <xf numFmtId="3" fontId="49" fillId="0" borderId="50" xfId="0" applyNumberFormat="1" applyFont="1" applyBorder="1" applyAlignment="1">
      <alignment horizontal="center"/>
    </xf>
    <xf numFmtId="0" fontId="29" fillId="15" borderId="43" xfId="0" applyFont="1" applyFill="1" applyBorder="1" applyAlignment="1">
      <alignment horizontal="center" vertical="center"/>
    </xf>
    <xf numFmtId="0" fontId="29" fillId="15" borderId="44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 vertical="top"/>
    </xf>
    <xf numFmtId="0" fontId="18" fillId="0" borderId="8" xfId="0" applyFont="1" applyBorder="1" applyAlignment="1">
      <alignment horizontal="center" vertical="center"/>
    </xf>
    <xf numFmtId="3" fontId="28" fillId="0" borderId="18" xfId="0" applyNumberFormat="1" applyFont="1" applyBorder="1" applyAlignment="1">
      <alignment horizontal="center" vertical="center"/>
    </xf>
    <xf numFmtId="0" fontId="28" fillId="0" borderId="7" xfId="0" applyFont="1" applyBorder="1" applyAlignment="1">
      <alignment horizontal="center" vertical="center"/>
    </xf>
    <xf numFmtId="0" fontId="30" fillId="0" borderId="20" xfId="0" applyFont="1" applyBorder="1" applyAlignment="1" applyProtection="1">
      <alignment horizontal="center" vertical="center"/>
      <protection locked="0"/>
    </xf>
    <xf numFmtId="0" fontId="30" fillId="0" borderId="19" xfId="0" applyFont="1" applyBorder="1" applyAlignment="1" applyProtection="1">
      <alignment horizontal="center" vertical="center"/>
      <protection locked="0"/>
    </xf>
    <xf numFmtId="0" fontId="30" fillId="0" borderId="15" xfId="0" applyFont="1" applyBorder="1" applyAlignment="1" applyProtection="1">
      <alignment horizontal="center" vertical="center"/>
      <protection locked="0"/>
    </xf>
    <xf numFmtId="0" fontId="30" fillId="0" borderId="14" xfId="0" applyFont="1" applyBorder="1" applyAlignment="1" applyProtection="1">
      <alignment horizontal="center" vertical="center"/>
      <protection locked="0"/>
    </xf>
    <xf numFmtId="0" fontId="30" fillId="0" borderId="10" xfId="0" applyFont="1" applyBorder="1" applyAlignment="1" applyProtection="1">
      <alignment horizontal="center" vertical="center"/>
      <protection locked="0"/>
    </xf>
    <xf numFmtId="0" fontId="30" fillId="0" borderId="9" xfId="0" applyFont="1" applyBorder="1" applyAlignment="1" applyProtection="1">
      <alignment horizontal="center" vertical="center"/>
      <protection locked="0"/>
    </xf>
    <xf numFmtId="0" fontId="40" fillId="0" borderId="15" xfId="0" quotePrefix="1" applyFont="1" applyBorder="1" applyAlignment="1">
      <alignment horizontal="center" vertical="center"/>
    </xf>
    <xf numFmtId="0" fontId="39" fillId="0" borderId="15" xfId="0" applyFont="1" applyBorder="1" applyAlignment="1">
      <alignment vertical="center" shrinkToFit="1"/>
    </xf>
    <xf numFmtId="0" fontId="33" fillId="4" borderId="18" xfId="0" applyFont="1" applyFill="1" applyBorder="1" applyAlignment="1">
      <alignment horizontal="center" vertical="center" shrinkToFit="1"/>
    </xf>
    <xf numFmtId="0" fontId="33" fillId="4" borderId="17" xfId="0" applyFont="1" applyFill="1" applyBorder="1" applyAlignment="1">
      <alignment horizontal="center" vertical="center" shrinkToFit="1"/>
    </xf>
    <xf numFmtId="0" fontId="33" fillId="4" borderId="7" xfId="0" applyFont="1" applyFill="1" applyBorder="1" applyAlignment="1">
      <alignment horizontal="center" vertical="center" shrinkToFit="1"/>
    </xf>
    <xf numFmtId="0" fontId="27" fillId="0" borderId="10" xfId="0" applyFont="1" applyBorder="1" applyAlignment="1">
      <alignment horizontal="left" vertical="top"/>
    </xf>
    <xf numFmtId="0" fontId="27" fillId="0" borderId="9" xfId="0" applyFont="1" applyBorder="1" applyAlignment="1">
      <alignment horizontal="left" vertical="top"/>
    </xf>
    <xf numFmtId="0" fontId="18" fillId="0" borderId="18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31" fillId="0" borderId="20" xfId="0" applyFont="1" applyBorder="1" applyAlignment="1">
      <alignment horizontal="center" vertical="center"/>
    </xf>
    <xf numFmtId="0" fontId="31" fillId="0" borderId="19" xfId="0" applyFont="1" applyBorder="1" applyAlignment="1">
      <alignment horizontal="center" vertical="center"/>
    </xf>
    <xf numFmtId="3" fontId="28" fillId="0" borderId="16" xfId="0" applyNumberFormat="1" applyFont="1" applyBorder="1" applyAlignment="1">
      <alignment horizontal="center" vertical="center"/>
    </xf>
    <xf numFmtId="0" fontId="28" fillId="0" borderId="14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  <xf numFmtId="0" fontId="30" fillId="0" borderId="20" xfId="0" applyFont="1" applyBorder="1" applyAlignment="1">
      <alignment horizontal="center" vertical="center"/>
    </xf>
    <xf numFmtId="0" fontId="30" fillId="0" borderId="19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27" fillId="0" borderId="0" xfId="0" applyFont="1" applyAlignment="1">
      <alignment horizontal="left" vertical="top"/>
    </xf>
    <xf numFmtId="0" fontId="27" fillId="0" borderId="12" xfId="0" applyFont="1" applyBorder="1" applyAlignment="1">
      <alignment horizontal="left" vertical="top"/>
    </xf>
    <xf numFmtId="0" fontId="18" fillId="0" borderId="18" xfId="0" applyFont="1" applyBorder="1" applyAlignment="1">
      <alignment horizontal="center" vertical="center" wrapText="1"/>
    </xf>
    <xf numFmtId="0" fontId="18" fillId="0" borderId="17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17" xfId="0" applyFont="1" applyBorder="1" applyAlignment="1">
      <alignment horizontal="center" vertical="center"/>
    </xf>
    <xf numFmtId="0" fontId="25" fillId="0" borderId="15" xfId="0" applyFont="1" applyBorder="1" applyAlignment="1">
      <alignment horizontal="center"/>
    </xf>
    <xf numFmtId="0" fontId="18" fillId="0" borderId="16" xfId="0" applyFont="1" applyBorder="1" applyAlignment="1" applyProtection="1">
      <alignment horizontal="center"/>
      <protection locked="0"/>
    </xf>
    <xf numFmtId="0" fontId="18" fillId="0" borderId="15" xfId="0" applyFont="1" applyBorder="1" applyAlignment="1" applyProtection="1">
      <alignment horizontal="center"/>
      <protection locked="0"/>
    </xf>
    <xf numFmtId="0" fontId="18" fillId="0" borderId="14" xfId="0" applyFont="1" applyBorder="1" applyAlignment="1" applyProtection="1">
      <alignment horizontal="center"/>
      <protection locked="0"/>
    </xf>
    <xf numFmtId="0" fontId="18" fillId="0" borderId="13" xfId="0" applyFont="1" applyBorder="1" applyAlignment="1" applyProtection="1">
      <alignment horizontal="center"/>
      <protection locked="0"/>
    </xf>
    <xf numFmtId="0" fontId="18" fillId="0" borderId="0" xfId="0" applyFont="1" applyAlignment="1" applyProtection="1">
      <alignment horizontal="center"/>
      <protection locked="0"/>
    </xf>
    <xf numFmtId="0" fontId="18" fillId="0" borderId="12" xfId="0" applyFont="1" applyBorder="1" applyAlignment="1" applyProtection="1">
      <alignment horizontal="center"/>
      <protection locked="0"/>
    </xf>
    <xf numFmtId="0" fontId="18" fillId="0" borderId="11" xfId="0" applyFont="1" applyBorder="1" applyAlignment="1" applyProtection="1">
      <alignment horizontal="center"/>
      <protection locked="0"/>
    </xf>
    <xf numFmtId="0" fontId="18" fillId="0" borderId="10" xfId="0" applyFont="1" applyBorder="1" applyAlignment="1" applyProtection="1">
      <alignment horizontal="center"/>
      <protection locked="0"/>
    </xf>
    <xf numFmtId="0" fontId="18" fillId="0" borderId="9" xfId="0" applyFont="1" applyBorder="1" applyAlignment="1" applyProtection="1">
      <alignment horizontal="center"/>
      <protection locked="0"/>
    </xf>
    <xf numFmtId="0" fontId="25" fillId="0" borderId="0" xfId="0" applyFont="1" applyAlignment="1">
      <alignment horizontal="center"/>
    </xf>
    <xf numFmtId="0" fontId="26" fillId="9" borderId="13" xfId="0" applyFont="1" applyFill="1" applyBorder="1" applyAlignment="1">
      <alignment horizontal="center" vertical="center" wrapText="1"/>
    </xf>
    <xf numFmtId="0" fontId="26" fillId="9" borderId="12" xfId="0" applyFont="1" applyFill="1" applyBorder="1" applyAlignment="1">
      <alignment horizontal="center" vertical="center" wrapText="1"/>
    </xf>
    <xf numFmtId="0" fontId="43" fillId="0" borderId="8" xfId="0" applyFont="1" applyBorder="1" applyAlignment="1">
      <alignment horizontal="left" vertical="center" wrapText="1"/>
    </xf>
    <xf numFmtId="0" fontId="42" fillId="0" borderId="8" xfId="0" applyFont="1" applyBorder="1" applyAlignment="1">
      <alignment horizontal="left" vertical="top" wrapText="1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7" xfId="0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0" fillId="0" borderId="28" xfId="0" applyBorder="1" applyAlignment="1">
      <alignment horizontal="center"/>
    </xf>
  </cellXfs>
  <cellStyles count="4">
    <cellStyle name="Normal" xfId="0" builtinId="0"/>
    <cellStyle name="Normal 10" xfId="1" xr:uid="{00000000-0005-0000-0000-000001000000}"/>
    <cellStyle name="Normal 2" xfId="3" xr:uid="{3F0E0ACA-82AE-4598-99AE-BC6620A5E652}"/>
    <cellStyle name="Normal 3" xfId="2" xr:uid="{471895DE-5C6B-488F-A68B-A2F57F87F1FA}"/>
  </cellStyles>
  <dxfs count="7">
    <dxf>
      <fill>
        <patternFill>
          <bgColor theme="1"/>
        </patternFill>
      </fill>
    </dxf>
    <dxf>
      <fill>
        <patternFill>
          <bgColor theme="1"/>
        </patternFill>
      </fill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7" formatCode="dd/mm/yy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703385</xdr:colOff>
      <xdr:row>1</xdr:row>
      <xdr:rowOff>51289</xdr:rowOff>
    </xdr:from>
    <xdr:to>
      <xdr:col>0</xdr:col>
      <xdr:colOff>1743808</xdr:colOff>
      <xdr:row>2</xdr:row>
      <xdr:rowOff>65942</xdr:rowOff>
    </xdr:to>
    <xdr:sp macro="[0]!Mettr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03385" y="293077"/>
          <a:ext cx="1040423" cy="25644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65314</xdr:colOff>
      <xdr:row>21</xdr:row>
      <xdr:rowOff>76200</xdr:rowOff>
    </xdr:from>
    <xdr:ext cx="1077686" cy="1123871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7657" y="7097486"/>
          <a:ext cx="1077686" cy="1123871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65314</xdr:colOff>
      <xdr:row>21</xdr:row>
      <xdr:rowOff>108857</xdr:rowOff>
    </xdr:from>
    <xdr:ext cx="1077686" cy="1123871"/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7657" y="7130143"/>
          <a:ext cx="1077686" cy="1123871"/>
        </a:xfrm>
        <a:prstGeom prst="rect">
          <a:avLst/>
        </a:prstGeom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</xdr:row>
          <xdr:rowOff>171450</xdr:rowOff>
        </xdr:from>
        <xdr:to>
          <xdr:col>13</xdr:col>
          <xdr:colOff>161925</xdr:colOff>
          <xdr:row>3</xdr:row>
          <xdr:rowOff>28575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5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-my.sharepoint.com/Users/Mariehelene.djian/OneDrive%20-%20SODEXO/Documents/01%20APPEL%20D'OFFRE/18-MGD%2017C/2-MISE%20A%20JOUR%20DES%20LIBELLES/MISE%20A%20JOUR%2020191107_Document%20travail.%20ete%20MAJ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/Documents/Sodexo/FEUILLE%20CHARIOT2022%20(1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/Documents/Sodexo/Feuille%20Chariot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libellés validés"/>
      <sheetName val="Feuil1"/>
      <sheetName val="Prochain cycle de menus"/>
    </sheetNames>
    <sheetDataSet>
      <sheetData sheetId="0">
        <row r="3">
          <cell r="X3" t="str">
            <v>OK</v>
          </cell>
        </row>
      </sheetData>
      <sheetData sheetId="1">
        <row r="4">
          <cell r="B4" t="str">
            <v>Acras de morue sauce aux épices</v>
          </cell>
        </row>
        <row r="5">
          <cell r="B5" t="str">
            <v>Allumette au fromage</v>
          </cell>
        </row>
        <row r="6">
          <cell r="B6" t="str">
            <v>Andouillette</v>
          </cell>
        </row>
        <row r="7">
          <cell r="B7" t="str">
            <v>Andouillette sauce moutarde</v>
          </cell>
        </row>
        <row r="8">
          <cell r="B8" t="str">
            <v>Beignet à la framboise</v>
          </cell>
        </row>
        <row r="9">
          <cell r="B9" t="str">
            <v>Beignet chocolat noisette</v>
          </cell>
        </row>
        <row r="10">
          <cell r="B10" t="str">
            <v>Beignet fourré aux pommes</v>
          </cell>
        </row>
        <row r="11">
          <cell r="B11" t="str">
            <v>Betteraves vinaigrette</v>
          </cell>
        </row>
        <row r="12">
          <cell r="B12" t="str">
            <v>Blanquette de poisson</v>
          </cell>
        </row>
        <row r="13">
          <cell r="B13" t="str">
            <v>Blanquette de poisson aux épices</v>
          </cell>
        </row>
        <row r="14">
          <cell r="B14" t="str">
            <v>Blanquette de veau</v>
          </cell>
        </row>
        <row r="15">
          <cell r="B15" t="str">
            <v>Blanquette de volaille à l'ancienne</v>
          </cell>
        </row>
        <row r="16">
          <cell r="B16" t="str">
            <v>Blé aux olives</v>
          </cell>
        </row>
        <row r="17">
          <cell r="B17" t="str">
            <v>Blé niçois</v>
          </cell>
        </row>
        <row r="18">
          <cell r="B18" t="str">
            <v>Blé niçois</v>
          </cell>
        </row>
        <row r="19">
          <cell r="B19" t="str">
            <v>Blé pilaf</v>
          </cell>
        </row>
        <row r="20">
          <cell r="B20" t="str">
            <v>Blesotto</v>
          </cell>
        </row>
        <row r="21">
          <cell r="B21" t="str">
            <v>Blettes à la tomate</v>
          </cell>
        </row>
        <row r="22">
          <cell r="B22" t="str">
            <v>Blettes persillées</v>
          </cell>
        </row>
        <row r="23">
          <cell r="B23" t="str">
            <v>Bleu</v>
          </cell>
        </row>
        <row r="24">
          <cell r="B24" t="str">
            <v>Boite de thon</v>
          </cell>
        </row>
        <row r="25">
          <cell r="B25" t="str">
            <v>Boite de thon et Salade de riz poivrons et tomate</v>
          </cell>
        </row>
        <row r="26">
          <cell r="B26" t="str">
            <v>Boudin antillais</v>
          </cell>
        </row>
        <row r="27">
          <cell r="B27" t="str">
            <v>Boudin blanc sauce forestière</v>
          </cell>
        </row>
        <row r="28">
          <cell r="B28" t="str">
            <v>Boudin noir</v>
          </cell>
        </row>
        <row r="29">
          <cell r="B29" t="str">
            <v>Boulette au bœuf sauce curry</v>
          </cell>
        </row>
        <row r="30">
          <cell r="B30" t="str">
            <v>Boulette de mouton indienne</v>
          </cell>
        </row>
        <row r="31">
          <cell r="B31" t="str">
            <v>Boulettes de soja sauce tomate</v>
          </cell>
        </row>
        <row r="32">
          <cell r="B32" t="str">
            <v>Boulgour</v>
          </cell>
        </row>
        <row r="33">
          <cell r="B33" t="str">
            <v>Boulgour aux épinards et pois chiches</v>
          </cell>
        </row>
        <row r="34">
          <cell r="B34" t="str">
            <v>Boulgour aux petits légumes</v>
          </cell>
        </row>
        <row r="35">
          <cell r="B35" t="str">
            <v>Briam de pommes de terre &amp; d'épinards aux dés de brebis</v>
          </cell>
        </row>
        <row r="36">
          <cell r="B36" t="str">
            <v>Brie</v>
          </cell>
        </row>
        <row r="37">
          <cell r="B37" t="str">
            <v>Brocolis</v>
          </cell>
        </row>
        <row r="38">
          <cell r="B38" t="str">
            <v>Brocolis béchamel</v>
          </cell>
        </row>
        <row r="39">
          <cell r="B39" t="str">
            <v>Brownie</v>
          </cell>
        </row>
        <row r="40">
          <cell r="B40" t="str">
            <v>Brownie " recette du site "</v>
          </cell>
        </row>
        <row r="41">
          <cell r="B41" t="str">
            <v>Brunoise de légumes semoule</v>
          </cell>
        </row>
        <row r="42">
          <cell r="B42" t="str">
            <v>Bûche de Noël</v>
          </cell>
        </row>
        <row r="43">
          <cell r="B43" t="str">
            <v>Bûche mélange</v>
          </cell>
        </row>
        <row r="44">
          <cell r="B44" t="str">
            <v>Buchette Pâtissière</v>
          </cell>
        </row>
        <row r="45">
          <cell r="B45" t="str">
            <v>Cake à l'ananas " recette du site"</v>
          </cell>
        </row>
        <row r="46">
          <cell r="B46" t="str">
            <v>Cake au chocolat Recette du site</v>
          </cell>
        </row>
        <row r="47">
          <cell r="B47" t="str">
            <v>Calamars à la romaine</v>
          </cell>
        </row>
        <row r="48">
          <cell r="B48" t="str">
            <v>Camembert</v>
          </cell>
        </row>
        <row r="49">
          <cell r="B49" t="str">
            <v>Cantal</v>
          </cell>
        </row>
        <row r="50">
          <cell r="B50" t="str">
            <v>Carottes aux olives</v>
          </cell>
        </row>
        <row r="51">
          <cell r="B51" t="str">
            <v>Carottes béchamel</v>
          </cell>
        </row>
        <row r="52">
          <cell r="B52" t="str">
            <v>Carottes et petits pois persillés</v>
          </cell>
        </row>
        <row r="53">
          <cell r="B53" t="str">
            <v>Carottes et riz</v>
          </cell>
        </row>
        <row r="54">
          <cell r="B54" t="str">
            <v>Carottes râpées à l'ail</v>
          </cell>
        </row>
        <row r="55">
          <cell r="B55" t="str">
            <v>Carottes râpées au citron</v>
          </cell>
        </row>
        <row r="56">
          <cell r="B56" t="str">
            <v>Carottes râpées au cumin</v>
          </cell>
        </row>
        <row r="57">
          <cell r="B57" t="str">
            <v>Carottes râpées aux raisins secs</v>
          </cell>
        </row>
        <row r="58">
          <cell r="B58" t="str">
            <v>Carottes râpées vinaigrette</v>
          </cell>
        </row>
        <row r="59">
          <cell r="B59" t="str">
            <v>Carottes rondelles persillées</v>
          </cell>
        </row>
        <row r="60">
          <cell r="B60" t="str">
            <v>Cassolette de fruits de mer</v>
          </cell>
        </row>
        <row r="61">
          <cell r="B61" t="str">
            <v>Cassoulet au porc</v>
          </cell>
        </row>
        <row r="62">
          <cell r="B62" t="str">
            <v>Céleri dosette de mayonnaise</v>
          </cell>
        </row>
        <row r="63">
          <cell r="B63" t="str">
            <v>Céleri moutarde à l'ancienne</v>
          </cell>
        </row>
        <row r="64">
          <cell r="B64" t="str">
            <v>Céleri rave à la grecque</v>
          </cell>
        </row>
        <row r="65">
          <cell r="B65" t="str">
            <v>Céleri rave à la moutarde</v>
          </cell>
        </row>
        <row r="66">
          <cell r="B66" t="str">
            <v>Céleri rémoulade</v>
          </cell>
        </row>
        <row r="67">
          <cell r="B67" t="str">
            <v>Champignon à la grecque</v>
          </cell>
        </row>
        <row r="68">
          <cell r="B68" t="str">
            <v>Champignons dosette vinaigrette</v>
          </cell>
        </row>
        <row r="69">
          <cell r="B69" t="str">
            <v>Cheese burger</v>
          </cell>
        </row>
        <row r="70">
          <cell r="B70" t="str">
            <v>Cheese burger ketchup</v>
          </cell>
        </row>
        <row r="71">
          <cell r="B71" t="str">
            <v>Chili con carne</v>
          </cell>
        </row>
        <row r="72">
          <cell r="B72" t="str">
            <v>Chili végétarien</v>
          </cell>
        </row>
        <row r="73">
          <cell r="B73" t="str">
            <v>Chou blanc à l'emmental et cumin en vinaigrette</v>
          </cell>
        </row>
        <row r="74">
          <cell r="B74" t="str">
            <v>Chou blanc au cumin</v>
          </cell>
        </row>
        <row r="75">
          <cell r="B75" t="str">
            <v>Chou blanc au curry vinaigrette</v>
          </cell>
        </row>
        <row r="76">
          <cell r="B76" t="str">
            <v>Chou blanc emmental vinaigrette</v>
          </cell>
        </row>
        <row r="77">
          <cell r="B77" t="str">
            <v>Chou blanc vinaigrette</v>
          </cell>
        </row>
        <row r="78">
          <cell r="B78" t="str">
            <v>Chou chocolat noisette</v>
          </cell>
        </row>
        <row r="79">
          <cell r="B79" t="str">
            <v>Chou farci</v>
          </cell>
        </row>
        <row r="80">
          <cell r="B80" t="str">
            <v>Chou farci aux légumes et quinoa</v>
          </cell>
        </row>
        <row r="81">
          <cell r="B81" t="str">
            <v>Chou fleur au curry</v>
          </cell>
        </row>
        <row r="82">
          <cell r="B82" t="str">
            <v>Chou fleur au gratin</v>
          </cell>
        </row>
        <row r="83">
          <cell r="B83" t="str">
            <v>Chou fleur béchamel</v>
          </cell>
        </row>
        <row r="84">
          <cell r="B84" t="str">
            <v>Chou fleur et pomme de terre persillés</v>
          </cell>
        </row>
        <row r="85">
          <cell r="B85" t="str">
            <v>Chou fleur persillé</v>
          </cell>
        </row>
        <row r="86">
          <cell r="B86" t="str">
            <v>Chou fleur sauce ravigotte</v>
          </cell>
        </row>
        <row r="87">
          <cell r="B87" t="str">
            <v>Chou fleur vinaigrette</v>
          </cell>
        </row>
        <row r="88">
          <cell r="B88" t="str">
            <v>Chou lentilles champignons riz</v>
          </cell>
        </row>
        <row r="89">
          <cell r="B89" t="str">
            <v>Chou rouge au cumin</v>
          </cell>
        </row>
        <row r="90">
          <cell r="B90" t="str">
            <v>Chou rouge vinaigrette</v>
          </cell>
        </row>
        <row r="91">
          <cell r="B91" t="str">
            <v>Chou vanille</v>
          </cell>
        </row>
        <row r="92">
          <cell r="B92" t="str">
            <v>Choucroute de poisson</v>
          </cell>
        </row>
        <row r="93">
          <cell r="B93" t="str">
            <v>Choucroute garnie</v>
          </cell>
        </row>
        <row r="94">
          <cell r="B94" t="str">
            <v>Choucroute garnie de volaille</v>
          </cell>
        </row>
        <row r="95">
          <cell r="B95" t="str">
            <v>Choux de bruxelles</v>
          </cell>
        </row>
        <row r="96">
          <cell r="B96" t="str">
            <v>Choux de bruxelles et pommes de terre</v>
          </cell>
        </row>
        <row r="97">
          <cell r="B97" t="str">
            <v>Clafoutis à l'abricot " recette du site"</v>
          </cell>
        </row>
        <row r="98">
          <cell r="B98" t="str">
            <v>Clafoutis aux cerises</v>
          </cell>
        </row>
        <row r="99">
          <cell r="B99" t="str">
            <v>Clafoutis printanière pommes de terre et mozzarella</v>
          </cell>
        </row>
        <row r="100">
          <cell r="B100" t="str">
            <v>Clafoutis saumon brocolis</v>
          </cell>
        </row>
        <row r="101">
          <cell r="B101" t="str">
            <v>Cœur de dame</v>
          </cell>
        </row>
        <row r="102">
          <cell r="B102" t="str">
            <v>Colin d'alaska à la concassée de tomate</v>
          </cell>
        </row>
        <row r="103">
          <cell r="B103" t="str">
            <v>Colin d'alaska à la Hongroise</v>
          </cell>
        </row>
        <row r="104">
          <cell r="B104" t="str">
            <v>Colin d'alaska sauce andalouse</v>
          </cell>
        </row>
        <row r="105">
          <cell r="B105" t="str">
            <v>Colin d'alaska sauce aux échalotes</v>
          </cell>
        </row>
        <row r="106">
          <cell r="B106" t="str">
            <v>Colin d'alaska sauce champignons</v>
          </cell>
        </row>
        <row r="107">
          <cell r="B107" t="str">
            <v>Colin d'alaska sauce citronnade</v>
          </cell>
        </row>
        <row r="108">
          <cell r="B108" t="str">
            <v>Colin d'alaska sauce crevettes</v>
          </cell>
        </row>
        <row r="109">
          <cell r="B109" t="str">
            <v>Colin d'alaska sauce crustacé</v>
          </cell>
        </row>
        <row r="110">
          <cell r="B110" t="str">
            <v>Colin d'alaska sauce échalotes</v>
          </cell>
        </row>
        <row r="111">
          <cell r="B111" t="str">
            <v>Colin d'alaska sauce estragon</v>
          </cell>
        </row>
        <row r="112">
          <cell r="B112" t="str">
            <v>Colin d'alaska sauce moutarde</v>
          </cell>
        </row>
        <row r="113">
          <cell r="B113" t="str">
            <v>Colin d'alaska sauce paprika</v>
          </cell>
        </row>
        <row r="114">
          <cell r="B114" t="str">
            <v>Colin d'alaska sauce parmesan</v>
          </cell>
        </row>
        <row r="115">
          <cell r="B115" t="str">
            <v>Colombo d'agneau</v>
          </cell>
        </row>
        <row r="116">
          <cell r="B116" t="str">
            <v>Colombo de bœuf</v>
          </cell>
        </row>
        <row r="117">
          <cell r="B117" t="str">
            <v>Compote de pomme</v>
          </cell>
        </row>
        <row r="118">
          <cell r="B118" t="str">
            <v>Comté</v>
          </cell>
        </row>
        <row r="119">
          <cell r="B119" t="str">
            <v>Concombre au thon sauce vinaigrette</v>
          </cell>
        </row>
        <row r="120">
          <cell r="B120" t="str">
            <v>Concombre bulgare</v>
          </cell>
        </row>
        <row r="121">
          <cell r="B121" t="str">
            <v>Concombre façon raïta</v>
          </cell>
        </row>
        <row r="122">
          <cell r="B122" t="str">
            <v>Concombre sauce vinaigrette</v>
          </cell>
        </row>
        <row r="123">
          <cell r="B123" t="str">
            <v>Coquillettes</v>
          </cell>
        </row>
        <row r="124">
          <cell r="B124" t="str">
            <v xml:space="preserve">Coquillettes au fromage  </v>
          </cell>
        </row>
        <row r="125">
          <cell r="B125" t="str">
            <v>Coquillettes Bolognaise</v>
          </cell>
        </row>
        <row r="126">
          <cell r="B126" t="str">
            <v>Coquillettes sauce tomate au soja</v>
          </cell>
        </row>
        <row r="127">
          <cell r="B127" t="str">
            <v>Coquillettes sauce tomate au thon</v>
          </cell>
        </row>
        <row r="128">
          <cell r="B128" t="str">
            <v>Cordon bleu</v>
          </cell>
        </row>
        <row r="129">
          <cell r="B129" t="str">
            <v>Côte de porc au jus</v>
          </cell>
        </row>
        <row r="130">
          <cell r="B130" t="str">
            <v>Côte de porc aux oignons</v>
          </cell>
        </row>
        <row r="131">
          <cell r="B131" t="str">
            <v>Côte de porc charcutière</v>
          </cell>
        </row>
        <row r="132">
          <cell r="B132" t="str">
            <v>Côte de porc poêlée</v>
          </cell>
        </row>
        <row r="133">
          <cell r="B133" t="str">
            <v>Côte de porc tex mex</v>
          </cell>
        </row>
        <row r="134">
          <cell r="B134" t="str">
            <v>Courgettes à l'ail</v>
          </cell>
        </row>
        <row r="135">
          <cell r="B135" t="str">
            <v>Courgettes béchamel</v>
          </cell>
        </row>
        <row r="136">
          <cell r="B136" t="str">
            <v>Courgettes béchamel au fromage</v>
          </cell>
        </row>
        <row r="137">
          <cell r="B137" t="str">
            <v>Courgettes pdt béchamel</v>
          </cell>
        </row>
        <row r="138">
          <cell r="B138" t="str">
            <v>Courgettes pdt béchamel gratinées</v>
          </cell>
        </row>
        <row r="139">
          <cell r="B139" t="str">
            <v>Courgettes pdt béchamel gratinées</v>
          </cell>
        </row>
        <row r="140">
          <cell r="B140" t="str">
            <v>Courgettes persillées</v>
          </cell>
        </row>
        <row r="141">
          <cell r="B141" t="str">
            <v>Courgettes sautées à l'ail</v>
          </cell>
        </row>
        <row r="142">
          <cell r="B142" t="str">
            <v>Couscous au poisson</v>
          </cell>
        </row>
        <row r="143">
          <cell r="B143" t="str">
            <v>Couscous au poulet</v>
          </cell>
        </row>
        <row r="144">
          <cell r="B144" t="str">
            <v>Couscous au poulet merguez boulette</v>
          </cell>
        </row>
        <row r="145">
          <cell r="B145" t="str">
            <v>Couscous royal</v>
          </cell>
        </row>
        <row r="146">
          <cell r="B146" t="str">
            <v>Crème dessert café</v>
          </cell>
        </row>
        <row r="147">
          <cell r="B147" t="str">
            <v>Crème dessert caramel</v>
          </cell>
        </row>
        <row r="148">
          <cell r="B148" t="str">
            <v>Crème dessert chocolat</v>
          </cell>
        </row>
        <row r="149">
          <cell r="B149" t="str">
            <v>Crème dessert vanille</v>
          </cell>
        </row>
        <row r="150">
          <cell r="B150" t="str">
            <v>Crêpe au chocolat</v>
          </cell>
        </row>
        <row r="151">
          <cell r="B151" t="str">
            <v>Crêpe au fromage</v>
          </cell>
        </row>
        <row r="152">
          <cell r="B152" t="str">
            <v>Crêpe aux champignons</v>
          </cell>
        </row>
        <row r="153">
          <cell r="B153" t="str">
            <v>Croq lait</v>
          </cell>
        </row>
        <row r="154">
          <cell r="B154" t="str">
            <v>Crumble d'épinards patate douce</v>
          </cell>
        </row>
        <row r="155">
          <cell r="B155" t="str">
            <v>Cuisse de canette à l'orange</v>
          </cell>
        </row>
        <row r="156">
          <cell r="B156" t="str">
            <v>Cuisse de canette sauce foie gras</v>
          </cell>
        </row>
        <row r="157">
          <cell r="B157" t="str">
            <v>Cuisse de pintade aux pêches</v>
          </cell>
        </row>
        <row r="158">
          <cell r="B158" t="str">
            <v>Cuisse de poulet aux poires</v>
          </cell>
        </row>
        <row r="159">
          <cell r="B159" t="str">
            <v>Cuisse de poulet basquaise</v>
          </cell>
        </row>
        <row r="160">
          <cell r="B160" t="str">
            <v>Cuisse de poulet froide mayonnaise</v>
          </cell>
        </row>
        <row r="161">
          <cell r="B161" t="str">
            <v>Cuisse de poulet rôtie</v>
          </cell>
        </row>
        <row r="162">
          <cell r="B162" t="str">
            <v>Cuisse de poulet rôtie froide</v>
          </cell>
        </row>
        <row r="163">
          <cell r="B163" t="str">
            <v>Cuisse de poulet sauce basquaise</v>
          </cell>
        </row>
        <row r="164">
          <cell r="B164" t="str">
            <v>Cuisse de poulet sauce champignons</v>
          </cell>
        </row>
        <row r="165">
          <cell r="B165" t="str">
            <v>Cuisse de poulet tex mex</v>
          </cell>
        </row>
        <row r="166">
          <cell r="B166" t="str">
            <v>Curry de boulgour chou fleur et lentilles</v>
          </cell>
        </row>
        <row r="167">
          <cell r="B167" t="str">
            <v>Dés de saumon aux moules façon mouclade</v>
          </cell>
        </row>
        <row r="168">
          <cell r="B168" t="str">
            <v>Dés de saumon sauce citronnée</v>
          </cell>
        </row>
        <row r="169">
          <cell r="B169" t="str">
            <v>Dessert de noël</v>
          </cell>
        </row>
        <row r="170">
          <cell r="B170" t="str">
            <v xml:space="preserve">Dessert festif aux fruits rouges </v>
          </cell>
        </row>
        <row r="171">
          <cell r="B171" t="str">
            <v>Donut's chocolat</v>
          </cell>
        </row>
        <row r="172">
          <cell r="B172" t="str">
            <v>Duo carottes et chou à l'emmental</v>
          </cell>
        </row>
        <row r="173">
          <cell r="B173" t="str">
            <v>Duo céleris et carottes</v>
          </cell>
        </row>
        <row r="174">
          <cell r="B174" t="str">
            <v>Duo de carottes et chou blanc</v>
          </cell>
        </row>
        <row r="175">
          <cell r="B175" t="str">
            <v>Duo de chou fleur et brocolis sauce mornay</v>
          </cell>
        </row>
        <row r="176">
          <cell r="B176" t="str">
            <v>Duo de courgettes et poivrons</v>
          </cell>
        </row>
        <row r="177">
          <cell r="B177" t="str">
            <v>Duo de courgettes et poivrons à la brebis</v>
          </cell>
        </row>
        <row r="178">
          <cell r="B178" t="str">
            <v>Duo de haricots beurre et verts persillés</v>
          </cell>
        </row>
        <row r="179">
          <cell r="B179" t="str">
            <v>Duo de saumon colin sauce provençale</v>
          </cell>
        </row>
        <row r="180">
          <cell r="B180" t="str">
            <v>Duo de saumon et colin froid et citron</v>
          </cell>
        </row>
        <row r="181">
          <cell r="B181" t="str">
            <v>Duo de saumon et colin jus de moules</v>
          </cell>
        </row>
        <row r="182">
          <cell r="B182" t="str">
            <v>Duo de tomate celéri rave fromage de brebis</v>
          </cell>
        </row>
        <row r="183">
          <cell r="B183" t="str">
            <v>Duo de tomate concombre au curry</v>
          </cell>
        </row>
        <row r="184">
          <cell r="B184" t="str">
            <v>Duo de tomate et concombre</v>
          </cell>
        </row>
        <row r="185">
          <cell r="B185" t="str">
            <v>Duo poireaux pommes de terre</v>
          </cell>
        </row>
        <row r="186">
          <cell r="B186" t="str">
            <v>Echine de porc 1/2 sel sauce brune</v>
          </cell>
        </row>
        <row r="187">
          <cell r="B187" t="str">
            <v xml:space="preserve">Echine de porc 1/2 sel sauce brune     </v>
          </cell>
        </row>
        <row r="188">
          <cell r="B188" t="str">
            <v>Echine de porc 1/2 sel sauce chinoise</v>
          </cell>
        </row>
        <row r="189">
          <cell r="B189" t="str">
            <v>Echine de porc 1/2 sel sauce moutarde</v>
          </cell>
        </row>
        <row r="190">
          <cell r="B190" t="str">
            <v>Eclair au café</v>
          </cell>
        </row>
        <row r="191">
          <cell r="B191" t="str">
            <v>Eclair au chocolat</v>
          </cell>
        </row>
        <row r="192">
          <cell r="B192" t="str">
            <v>Eglefin sauce persil et champignons</v>
          </cell>
        </row>
        <row r="193">
          <cell r="B193" t="str">
            <v>Emmental</v>
          </cell>
        </row>
        <row r="194">
          <cell r="B194" t="str">
            <v>Enchiladas de volaille</v>
          </cell>
        </row>
        <row r="195">
          <cell r="B195" t="str">
            <v>Enchiladas tomate et soja</v>
          </cell>
        </row>
        <row r="196">
          <cell r="B196" t="str">
            <v>Enchiladas volaille et légumes</v>
          </cell>
        </row>
        <row r="197">
          <cell r="B197" t="str">
            <v>Encornet sauce tomate</v>
          </cell>
        </row>
        <row r="198">
          <cell r="B198" t="str">
            <v>Encornets sauce safranée</v>
          </cell>
        </row>
        <row r="199">
          <cell r="B199" t="str">
            <v>Endive au bleu</v>
          </cell>
        </row>
        <row r="200">
          <cell r="B200" t="str">
            <v>Endive emmental vinaigrette</v>
          </cell>
        </row>
        <row r="201">
          <cell r="B201" t="str">
            <v>Endive entière dosette vinaigrette</v>
          </cell>
        </row>
        <row r="202">
          <cell r="B202" t="str">
            <v>Epinards au beurre</v>
          </cell>
        </row>
        <row r="203">
          <cell r="B203" t="str">
            <v>Epinards béchamel</v>
          </cell>
        </row>
        <row r="204">
          <cell r="B204" t="str">
            <v>Epinards pois chiches et céréales</v>
          </cell>
        </row>
        <row r="205">
          <cell r="B205" t="str">
            <v>Escalope de dinde au jus</v>
          </cell>
        </row>
        <row r="206">
          <cell r="B206" t="str">
            <v>Escalope de dinde aux 4 épices</v>
          </cell>
        </row>
        <row r="207">
          <cell r="B207" t="str">
            <v>Escalope de dinde sauce crème</v>
          </cell>
        </row>
        <row r="208">
          <cell r="B208" t="str">
            <v>Escalope de dinde sauce curry</v>
          </cell>
        </row>
        <row r="209">
          <cell r="B209" t="str">
            <v>Escalope de dinde sauce espagnole</v>
          </cell>
        </row>
        <row r="210">
          <cell r="B210" t="str">
            <v>Escalope de dinde sauce haricots mungo</v>
          </cell>
        </row>
        <row r="211">
          <cell r="B211" t="str">
            <v>Escalope de dinde sauce moutarde</v>
          </cell>
        </row>
        <row r="212">
          <cell r="B212" t="str">
            <v>Escalope de dinde sauce soja</v>
          </cell>
        </row>
        <row r="213">
          <cell r="B213" t="str">
            <v>Escalope de dinde viennoise</v>
          </cell>
        </row>
        <row r="214">
          <cell r="B214" t="str">
            <v>Escalope de volaille sauce thaï</v>
          </cell>
        </row>
        <row r="215">
          <cell r="B215" t="str">
            <v>Farfalles</v>
          </cell>
        </row>
        <row r="216">
          <cell r="B216" t="str">
            <v>Farfalles au fromage</v>
          </cell>
        </row>
        <row r="217">
          <cell r="B217" t="str">
            <v>Farfalles sauce tomate au thon</v>
          </cell>
        </row>
        <row r="218">
          <cell r="B218" t="str">
            <v>Feuilleté de poisson</v>
          </cell>
        </row>
        <row r="219">
          <cell r="B219" t="str">
            <v>Feuilleté de poisson beurre blanc</v>
          </cell>
        </row>
        <row r="220">
          <cell r="B220" t="str">
            <v>Feuilleté de saumon</v>
          </cell>
        </row>
        <row r="221">
          <cell r="B221" t="str">
            <v>Feuilleté de saumon et Saint jacques</v>
          </cell>
        </row>
        <row r="222">
          <cell r="B222" t="str">
            <v>Feuilleté Dubarry</v>
          </cell>
        </row>
        <row r="223">
          <cell r="B223" t="str">
            <v>Feuilleté Gourmand aux 4 fromages</v>
          </cell>
        </row>
        <row r="224">
          <cell r="B224" t="str">
            <v>Feuilleté panier niçois</v>
          </cell>
        </row>
        <row r="225">
          <cell r="B225" t="str">
            <v>Filet de colin froid et citron</v>
          </cell>
        </row>
        <row r="226">
          <cell r="B226" t="str">
            <v>Filet de hoki Antillaise</v>
          </cell>
        </row>
        <row r="227">
          <cell r="B227" t="str">
            <v>Filet de hoki au curcuma</v>
          </cell>
        </row>
        <row r="228">
          <cell r="B228" t="str">
            <v>Filet de hoki aux câpres</v>
          </cell>
        </row>
        <row r="229">
          <cell r="B229" t="str">
            <v>Filet de hoki sauce antillaise</v>
          </cell>
        </row>
        <row r="230">
          <cell r="B230" t="str">
            <v>Filet de hoki sauce au persil</v>
          </cell>
        </row>
        <row r="231">
          <cell r="B231" t="str">
            <v>Filet de hoki sauce curcuma</v>
          </cell>
        </row>
        <row r="232">
          <cell r="B232" t="str">
            <v>Filet de hoki sauce oseille</v>
          </cell>
        </row>
        <row r="233">
          <cell r="B233" t="str">
            <v>Filet de hoki sauce persil</v>
          </cell>
        </row>
        <row r="234">
          <cell r="B234" t="str">
            <v>Filet de hoki sauce safranée</v>
          </cell>
        </row>
        <row r="235">
          <cell r="B235" t="str">
            <v>Filet de limande sauce crevette</v>
          </cell>
        </row>
        <row r="236">
          <cell r="B236" t="str">
            <v>Filet de maquereau à la moutarde</v>
          </cell>
        </row>
        <row r="237">
          <cell r="B237" t="str">
            <v>Filet de merlu sauce curry</v>
          </cell>
        </row>
        <row r="238">
          <cell r="B238" t="str">
            <v>Filet de panga aux câpres</v>
          </cell>
        </row>
        <row r="239">
          <cell r="B239" t="str">
            <v>Filet de panga sauce balsamique</v>
          </cell>
        </row>
        <row r="240">
          <cell r="B240" t="str">
            <v>Filet de panga sauce citronnée</v>
          </cell>
        </row>
        <row r="241">
          <cell r="B241" t="str">
            <v>Filet de panga sauce safranée</v>
          </cell>
        </row>
        <row r="242">
          <cell r="B242" t="str">
            <v>Filet de panga sauce tomate</v>
          </cell>
        </row>
        <row r="243">
          <cell r="B243" t="str">
            <v>Filet de plie sauce beurre citron</v>
          </cell>
        </row>
        <row r="244">
          <cell r="B244" t="str">
            <v>Filet de plie sauce crevette</v>
          </cell>
        </row>
        <row r="245">
          <cell r="B245" t="str">
            <v>Filet de poisson froid et citron</v>
          </cell>
        </row>
        <row r="246">
          <cell r="B246" t="str">
            <v>Filet de poisson meunière</v>
          </cell>
        </row>
        <row r="247">
          <cell r="B247" t="str">
            <v>Filet de poisson pané</v>
          </cell>
        </row>
        <row r="248">
          <cell r="B248" t="str">
            <v>Filet de poisson pané au citron</v>
          </cell>
        </row>
        <row r="249">
          <cell r="B249" t="str">
            <v>Filet de poisson poireaux pdt béchamel</v>
          </cell>
        </row>
        <row r="250">
          <cell r="B250" t="str">
            <v>Filet de poulet au jus</v>
          </cell>
        </row>
        <row r="251">
          <cell r="B251" t="str">
            <v>Filet de poulet sauce chinoise</v>
          </cell>
        </row>
        <row r="252">
          <cell r="B252" t="str">
            <v>Filet de saumon aux baies roses</v>
          </cell>
        </row>
        <row r="253">
          <cell r="B253" t="str">
            <v>Filet d'eglefin sauce au persil et champignons</v>
          </cell>
        </row>
        <row r="254">
          <cell r="B254" t="str">
            <v>Fish burger</v>
          </cell>
        </row>
        <row r="255">
          <cell r="B255" t="str">
            <v>Fish burger ketchup</v>
          </cell>
        </row>
        <row r="256">
          <cell r="B256" t="str">
            <v>Flageolets au jus</v>
          </cell>
        </row>
        <row r="257">
          <cell r="B257" t="str">
            <v>Flan pâtissier</v>
          </cell>
        </row>
        <row r="258">
          <cell r="B258" t="str">
            <v>Foies de volaille persillés</v>
          </cell>
        </row>
        <row r="259">
          <cell r="B259" t="str">
            <v>Foies de volaille sauce moutarde</v>
          </cell>
        </row>
        <row r="260">
          <cell r="B260" t="str">
            <v>Fraidou</v>
          </cell>
        </row>
        <row r="261">
          <cell r="B261" t="str">
            <v>Fricassée de moules à la catalane</v>
          </cell>
        </row>
        <row r="262">
          <cell r="B262" t="str">
            <v>Fricassée de moules au parmesan</v>
          </cell>
        </row>
        <row r="263">
          <cell r="B263" t="str">
            <v>Fricassée de moules Dieppoise</v>
          </cell>
        </row>
        <row r="264">
          <cell r="B264" t="str">
            <v>Fricassée de moules façon Dieppoise</v>
          </cell>
        </row>
        <row r="265">
          <cell r="B265" t="str">
            <v>Fromage blanc</v>
          </cell>
        </row>
        <row r="266">
          <cell r="B266" t="str">
            <v>Fromage blanc</v>
          </cell>
        </row>
        <row r="267">
          <cell r="B267" t="str">
            <v>Fromage fines herbes</v>
          </cell>
        </row>
        <row r="268">
          <cell r="B268" t="str">
            <v>Fromage fondu Picon</v>
          </cell>
        </row>
        <row r="269">
          <cell r="B269" t="str">
            <v>Fruit de saison</v>
          </cell>
        </row>
        <row r="270">
          <cell r="B270" t="str">
            <v>Galantine de volaille A/porc</v>
          </cell>
        </row>
        <row r="271">
          <cell r="B271" t="str">
            <v>Galantine de volaille A/porc cornichons</v>
          </cell>
        </row>
        <row r="272">
          <cell r="B272" t="str">
            <v>Galantine de volaille S/porc</v>
          </cell>
        </row>
        <row r="273">
          <cell r="B273" t="str">
            <v>Galantine de volaille S/Porc cornichons</v>
          </cell>
        </row>
        <row r="274">
          <cell r="B274" t="str">
            <v>Galette des rois</v>
          </cell>
        </row>
        <row r="275">
          <cell r="B275" t="str">
            <v>Galette sarrasin béchamel jambon de dinde</v>
          </cell>
        </row>
        <row r="276">
          <cell r="B276" t="str">
            <v>Galette tofu provençale</v>
          </cell>
        </row>
        <row r="277">
          <cell r="B277" t="str">
            <v>Garniture couscous</v>
          </cell>
        </row>
        <row r="278">
          <cell r="B278" t="str">
            <v>Garniture paëlla</v>
          </cell>
        </row>
        <row r="279">
          <cell r="B279" t="str">
            <v>Gâteau basque</v>
          </cell>
        </row>
        <row r="280">
          <cell r="B280" t="str">
            <v>Gâteau chocolat et coco " recette du site"</v>
          </cell>
        </row>
        <row r="281">
          <cell r="B281" t="str">
            <v>Gigot d'agneau rôti jus à l'origan</v>
          </cell>
        </row>
        <row r="282">
          <cell r="B282" t="str">
            <v>Gigot d'agneau sauce d'asperges vertes</v>
          </cell>
        </row>
        <row r="283">
          <cell r="B283" t="str">
            <v>Gnocchi</v>
          </cell>
        </row>
        <row r="284">
          <cell r="B284" t="str">
            <v>Gnocchi à l'espagnole</v>
          </cell>
        </row>
        <row r="285">
          <cell r="B285" t="str">
            <v>Gnocchi au fromage</v>
          </cell>
        </row>
        <row r="286">
          <cell r="B286" t="str">
            <v>Gouda</v>
          </cell>
        </row>
        <row r="287">
          <cell r="B287" t="str">
            <v>Goulash de haricots blancs &amp; rouges</v>
          </cell>
        </row>
        <row r="288">
          <cell r="B288" t="str">
            <v>Gratin de blettes</v>
          </cell>
        </row>
        <row r="289">
          <cell r="B289" t="str">
            <v>Gratin de chou fleur</v>
          </cell>
        </row>
        <row r="290">
          <cell r="B290" t="str">
            <v>Gratin de chou fleur et pomme de terre</v>
          </cell>
        </row>
        <row r="291">
          <cell r="B291" t="str">
            <v>Gratin de courgettes et pomme de terre</v>
          </cell>
        </row>
        <row r="292">
          <cell r="B292" t="str">
            <v>Gratin de lentilles aux légume du sud</v>
          </cell>
        </row>
        <row r="293">
          <cell r="B293" t="str">
            <v>Gratin de macaronis brocolis cheddar</v>
          </cell>
        </row>
        <row r="294">
          <cell r="B294" t="str">
            <v>Haché au veau sauce brune</v>
          </cell>
        </row>
        <row r="295">
          <cell r="B295" t="str">
            <v>Haché au veau sauce indienne</v>
          </cell>
        </row>
        <row r="296">
          <cell r="B296" t="str">
            <v>Haché au veau sauce parmesan</v>
          </cell>
        </row>
        <row r="297">
          <cell r="B297" t="str">
            <v>Haché au veau sauce poivre</v>
          </cell>
        </row>
        <row r="298">
          <cell r="B298" t="str">
            <v>Haché au veau sauce tomate</v>
          </cell>
        </row>
        <row r="299">
          <cell r="B299" t="str">
            <v>Hachis parmentier</v>
          </cell>
        </row>
        <row r="300">
          <cell r="B300" t="str">
            <v>Hachis parmentier aux légumes</v>
          </cell>
        </row>
        <row r="301">
          <cell r="B301" t="str">
            <v>Haricots beurre à la tomate</v>
          </cell>
        </row>
        <row r="302">
          <cell r="B302" t="str">
            <v>Haricots beurre persillés</v>
          </cell>
        </row>
        <row r="303">
          <cell r="B303" t="str">
            <v>Haricots blancs aux poivrons</v>
          </cell>
        </row>
        <row r="304">
          <cell r="B304" t="str">
            <v>Haricots blancs cuisinés</v>
          </cell>
        </row>
        <row r="305">
          <cell r="B305" t="str">
            <v>Haricots blancs tomate échalote</v>
          </cell>
        </row>
        <row r="306">
          <cell r="B306" t="str">
            <v>Haricots rouges</v>
          </cell>
        </row>
        <row r="307">
          <cell r="B307" t="str">
            <v>Haricots verts à la tomate</v>
          </cell>
        </row>
        <row r="308">
          <cell r="B308" t="str">
            <v>Haricots verts à l'échalote</v>
          </cell>
        </row>
        <row r="309">
          <cell r="B309" t="str">
            <v>Haricots verts à l'échalote et emmental</v>
          </cell>
        </row>
        <row r="310">
          <cell r="B310" t="str">
            <v>Haricots verts et Flageolets</v>
          </cell>
        </row>
        <row r="311">
          <cell r="B311" t="str">
            <v>Haricots verts persillés</v>
          </cell>
        </row>
        <row r="312">
          <cell r="B312" t="str">
            <v>Haricots verts vinaigrette</v>
          </cell>
        </row>
        <row r="313">
          <cell r="B313" t="str">
            <v>Haricots verts vinaigrette échalote</v>
          </cell>
        </row>
        <row r="314">
          <cell r="B314" t="str">
            <v>Iceberg sauce vinaigrette</v>
          </cell>
        </row>
        <row r="315">
          <cell r="B315" t="str">
            <v>Jambalaya de volaille et crevettes</v>
          </cell>
        </row>
        <row r="316">
          <cell r="B316" t="str">
            <v>Jambon de dinde</v>
          </cell>
        </row>
        <row r="317">
          <cell r="B317" t="str">
            <v>Jambon de dinde cornichons</v>
          </cell>
        </row>
        <row r="318">
          <cell r="B318" t="str">
            <v>Jambon de dinde sauce charcutière</v>
          </cell>
        </row>
        <row r="319">
          <cell r="B319" t="str">
            <v>Jambon de dinde sauce forestière</v>
          </cell>
        </row>
        <row r="320">
          <cell r="B320" t="str">
            <v>Jambon de porc cornichons</v>
          </cell>
        </row>
        <row r="321">
          <cell r="B321" t="str">
            <v>Jambon de porc sauce charcutière</v>
          </cell>
        </row>
        <row r="322">
          <cell r="B322" t="str">
            <v>Jambonneau cornichons</v>
          </cell>
        </row>
        <row r="323">
          <cell r="B323" t="str">
            <v>Jambonneau froid moutarde</v>
          </cell>
        </row>
        <row r="324">
          <cell r="B324" t="str">
            <v>Jambonneau sauce charcutière</v>
          </cell>
        </row>
        <row r="325">
          <cell r="B325" t="str">
            <v>Jambonneau sauce forestière</v>
          </cell>
        </row>
        <row r="326">
          <cell r="B326" t="str">
            <v>Jambonneau sauce moutarde</v>
          </cell>
        </row>
        <row r="327">
          <cell r="B327" t="str">
            <v>Jardinière de légumes</v>
          </cell>
        </row>
        <row r="328">
          <cell r="B328" t="str">
            <v>Joue de bœuf aux poivrons façon thaï</v>
          </cell>
        </row>
        <row r="329">
          <cell r="B329" t="str">
            <v>Joue de bœuf sauce indienne</v>
          </cell>
        </row>
        <row r="330">
          <cell r="B330" t="str">
            <v>Julienne de légumes</v>
          </cell>
        </row>
        <row r="331">
          <cell r="B331" t="str">
            <v>Julienne de légumes surimi</v>
          </cell>
        </row>
        <row r="332">
          <cell r="B332" t="str">
            <v>Jus d'ananas</v>
          </cell>
        </row>
        <row r="333">
          <cell r="B333" t="str">
            <v>Jus de pomme</v>
          </cell>
        </row>
        <row r="334">
          <cell r="B334" t="str">
            <v>Jus d'orange</v>
          </cell>
        </row>
        <row r="335">
          <cell r="B335" t="str">
            <v>Jus multifruits</v>
          </cell>
        </row>
        <row r="336">
          <cell r="B336" t="str">
            <v>Kefta de mouton sauce catalane</v>
          </cell>
        </row>
        <row r="337">
          <cell r="B337" t="str">
            <v>Kefta de mouton sauce indienne</v>
          </cell>
        </row>
        <row r="338">
          <cell r="B338" t="str">
            <v>Kefta de mouton sauce paprika</v>
          </cell>
        </row>
        <row r="339">
          <cell r="B339" t="str">
            <v>Kefta de mouton sauce tandoori</v>
          </cell>
        </row>
        <row r="340">
          <cell r="B340" t="str">
            <v>Lait gélifié caramel</v>
          </cell>
        </row>
        <row r="341">
          <cell r="B341" t="str">
            <v>Lait gélifié chocolat</v>
          </cell>
        </row>
        <row r="342">
          <cell r="B342" t="str">
            <v>Lait gélifié vanille</v>
          </cell>
        </row>
        <row r="343">
          <cell r="B343" t="str">
            <v>Lapin sauté chasseur</v>
          </cell>
        </row>
        <row r="344">
          <cell r="B344" t="str">
            <v>Lapin sauté niçois</v>
          </cell>
        </row>
        <row r="345">
          <cell r="B345" t="str">
            <v>Lasagne au saumon</v>
          </cell>
        </row>
        <row r="346">
          <cell r="B346" t="str">
            <v>Lasagne au saumon et Epinards</v>
          </cell>
        </row>
        <row r="347">
          <cell r="B347" t="str">
            <v>Lasagne bolognaise</v>
          </cell>
        </row>
        <row r="348">
          <cell r="B348" t="str">
            <v>Lasagne de lentilles au tofu fumé</v>
          </cell>
        </row>
        <row r="349">
          <cell r="B349" t="str">
            <v>Lasagne de lentilles vertes soja et épices fumée</v>
          </cell>
        </row>
        <row r="350">
          <cell r="B350" t="str">
            <v>Lasagne ricotta épinards</v>
          </cell>
        </row>
        <row r="351">
          <cell r="B351" t="str">
            <v>Lasagne végétarienne</v>
          </cell>
        </row>
        <row r="352">
          <cell r="B352" t="str">
            <v>Légumes couscous</v>
          </cell>
        </row>
        <row r="353">
          <cell r="B353" t="str">
            <v>Légumes créole</v>
          </cell>
        </row>
        <row r="354">
          <cell r="B354" t="str">
            <v>Légumes de potée</v>
          </cell>
        </row>
        <row r="355">
          <cell r="B355" t="str">
            <v>Légumes du pot</v>
          </cell>
        </row>
        <row r="356">
          <cell r="B356" t="str">
            <v>Légumes vinaigrette agrume</v>
          </cell>
        </row>
        <row r="357">
          <cell r="B357" t="str">
            <v>Lentilles cuisinées</v>
          </cell>
        </row>
        <row r="358">
          <cell r="B358" t="str">
            <v>Lentilles provençales et céréales</v>
          </cell>
        </row>
        <row r="359">
          <cell r="B359" t="str">
            <v>Lentilles riz mujaddara</v>
          </cell>
        </row>
        <row r="360">
          <cell r="B360" t="str">
            <v>Lentilles vinaigrette</v>
          </cell>
        </row>
        <row r="361">
          <cell r="B361" t="str">
            <v>Liegeois café</v>
          </cell>
        </row>
        <row r="362">
          <cell r="B362" t="str">
            <v>Liegeois chocolat</v>
          </cell>
        </row>
        <row r="363">
          <cell r="B363" t="str">
            <v>Longe de porc au jus</v>
          </cell>
        </row>
        <row r="364">
          <cell r="B364" t="str">
            <v>Longe de porc sauce aigre douce</v>
          </cell>
        </row>
        <row r="365">
          <cell r="B365" t="str">
            <v>Longe de porc sauce charcutière</v>
          </cell>
        </row>
        <row r="366">
          <cell r="B366" t="str">
            <v xml:space="preserve">Longe de porc sauce charcutière    </v>
          </cell>
        </row>
        <row r="367">
          <cell r="B367" t="str">
            <v>Longe de porc sauce paprika</v>
          </cell>
        </row>
        <row r="368">
          <cell r="B368" t="str">
            <v>Longe de porc sauce thaï</v>
          </cell>
        </row>
        <row r="369">
          <cell r="B369" t="str">
            <v>Macaroni</v>
          </cell>
        </row>
        <row r="370">
          <cell r="B370" t="str">
            <v>Macaroni au fromage</v>
          </cell>
        </row>
        <row r="371">
          <cell r="B371" t="str">
            <v>Macaroni lentille ratatouille et fromage de chevre</v>
          </cell>
        </row>
        <row r="372">
          <cell r="B372" t="str">
            <v>Macédoine de légumes</v>
          </cell>
        </row>
        <row r="373">
          <cell r="B373" t="str">
            <v>Macédoine dosette mayonnaise</v>
          </cell>
        </row>
        <row r="374">
          <cell r="B374" t="str">
            <v>Macédoine et surimi vinaigrette</v>
          </cell>
        </row>
        <row r="375">
          <cell r="B375" t="str">
            <v>Macédoine mayonnaise</v>
          </cell>
        </row>
        <row r="376">
          <cell r="B376" t="str">
            <v>Macedoine mayonnaise surimi</v>
          </cell>
        </row>
        <row r="377">
          <cell r="B377" t="str">
            <v>Macédoine œuf dur mayonnaise</v>
          </cell>
        </row>
        <row r="378">
          <cell r="B378" t="str">
            <v>Macédoine surimi vinaigrette</v>
          </cell>
        </row>
        <row r="379">
          <cell r="B379" t="str">
            <v>Macédoine vinaigrette</v>
          </cell>
        </row>
        <row r="380">
          <cell r="B380" t="str">
            <v>Macédoine vinaigrette</v>
          </cell>
        </row>
        <row r="381">
          <cell r="B381" t="str">
            <v>Manchons de canard confits</v>
          </cell>
        </row>
        <row r="382">
          <cell r="B382" t="str">
            <v xml:space="preserve">Manchons de canard sauce aux areilles </v>
          </cell>
        </row>
        <row r="383">
          <cell r="B383" t="str">
            <v>Maquereau à la moutarde</v>
          </cell>
        </row>
        <row r="384">
          <cell r="B384" t="str">
            <v>Maquereau à la tomate</v>
          </cell>
        </row>
        <row r="385">
          <cell r="B385" t="str">
            <v>Maquereaux sauce moutarde</v>
          </cell>
        </row>
        <row r="386">
          <cell r="B386" t="str">
            <v>Marmite de poisson marseillaise</v>
          </cell>
        </row>
        <row r="387">
          <cell r="B387" t="str">
            <v>Marmite de saumon sauce dieppoise</v>
          </cell>
        </row>
        <row r="388">
          <cell r="B388" t="str">
            <v>Massalé de bœuf</v>
          </cell>
        </row>
        <row r="389">
          <cell r="B389" t="str">
            <v>Mélange de légumes d'antan et Pommes duchesses</v>
          </cell>
        </row>
        <row r="390">
          <cell r="B390" t="str">
            <v>Méli mélo de légumes et mélange aux céréales</v>
          </cell>
        </row>
        <row r="391">
          <cell r="B391" t="str">
            <v>Melon Charentais</v>
          </cell>
        </row>
        <row r="392">
          <cell r="B392" t="str">
            <v>Melon jaune</v>
          </cell>
        </row>
        <row r="393">
          <cell r="B393" t="str">
            <v>Merguez</v>
          </cell>
        </row>
        <row r="394">
          <cell r="B394" t="str">
            <v>Merlu sauce persil et champignons</v>
          </cell>
        </row>
        <row r="395">
          <cell r="B395" t="str">
            <v>Mijoté d'agneau au curry</v>
          </cell>
        </row>
        <row r="396">
          <cell r="B396" t="str">
            <v>Mijoté de bœuf à la mexicaine</v>
          </cell>
        </row>
        <row r="397">
          <cell r="B397" t="str">
            <v>Mijoté de bœuf au fenouil</v>
          </cell>
        </row>
        <row r="398">
          <cell r="B398" t="str">
            <v>Mijoté de bœuf aux poivrons</v>
          </cell>
        </row>
        <row r="399">
          <cell r="B399" t="str">
            <v>Mijoté de cœur de boeuf à la mexicaine</v>
          </cell>
        </row>
        <row r="400">
          <cell r="B400" t="str">
            <v>Mijoté de cœur de bœuf mexicain</v>
          </cell>
        </row>
        <row r="401">
          <cell r="B401" t="str">
            <v>Mijoté de cœur de bœuf mironton</v>
          </cell>
        </row>
        <row r="402">
          <cell r="B402" t="str">
            <v>Mijoté de cœur de bœuf sauce provençale</v>
          </cell>
        </row>
        <row r="403">
          <cell r="B403" t="str">
            <v>Mijoté de dinde au paprika</v>
          </cell>
        </row>
        <row r="404">
          <cell r="B404" t="str">
            <v>Mijoté de la mer aux épices</v>
          </cell>
        </row>
        <row r="405">
          <cell r="B405" t="str">
            <v>Mijoté de porc au paprika</v>
          </cell>
        </row>
        <row r="406">
          <cell r="B406" t="str">
            <v>Mijoté de porc charcutière</v>
          </cell>
        </row>
        <row r="407">
          <cell r="B407" t="str">
            <v>Mijoté de porc sauce aigre douce</v>
          </cell>
        </row>
        <row r="408">
          <cell r="B408" t="str">
            <v>Mijoté de veau aux champignons</v>
          </cell>
        </row>
        <row r="409">
          <cell r="B409" t="str">
            <v>Millefeuille</v>
          </cell>
        </row>
        <row r="410">
          <cell r="B410" t="str">
            <v>Mimolette</v>
          </cell>
        </row>
        <row r="411">
          <cell r="B411" t="str">
            <v>Mitonné de bœuf à l'Indienne</v>
          </cell>
        </row>
        <row r="412">
          <cell r="B412" t="str">
            <v>Mitonné de bœuf mironton</v>
          </cell>
        </row>
        <row r="413">
          <cell r="B413" t="str">
            <v>Mitonné de cœur de bœuf mironton</v>
          </cell>
        </row>
        <row r="414">
          <cell r="B414" t="str">
            <v>Mitonné de cœur de bœuf sauce thai</v>
          </cell>
        </row>
        <row r="415">
          <cell r="B415" t="str">
            <v>Mitonné de dinde à l'espagnole</v>
          </cell>
        </row>
        <row r="416">
          <cell r="B416" t="str">
            <v>Mitonné de dinde aux quatre épices</v>
          </cell>
        </row>
        <row r="417">
          <cell r="B417" t="str">
            <v>Mitonné de dinde guardian</v>
          </cell>
        </row>
        <row r="418">
          <cell r="B418" t="str">
            <v>Mitonné de dinde sauce charcutière</v>
          </cell>
        </row>
        <row r="419">
          <cell r="B419" t="str">
            <v>Mitonné de dinde sauce espagnole</v>
          </cell>
        </row>
        <row r="420">
          <cell r="B420" t="str">
            <v>Moules au curry façon mouclade</v>
          </cell>
        </row>
        <row r="421">
          <cell r="B421" t="str">
            <v>Moussaka aux légumes du Sud</v>
          </cell>
        </row>
        <row r="422">
          <cell r="B422" t="str">
            <v>Moussaka de légumes</v>
          </cell>
        </row>
        <row r="423">
          <cell r="B423" t="str">
            <v>Moussaka végétarien</v>
          </cell>
        </row>
        <row r="424">
          <cell r="B424" t="str">
            <v>Mousse au chocolat</v>
          </cell>
        </row>
        <row r="425">
          <cell r="B425" t="str">
            <v>Mousseron de canard</v>
          </cell>
        </row>
        <row r="426">
          <cell r="B426" t="str">
            <v>Navarin d'agneau aux carottes</v>
          </cell>
        </row>
        <row r="427">
          <cell r="B427" t="str">
            <v>Nems à la volaille</v>
          </cell>
        </row>
        <row r="428">
          <cell r="B428" t="str">
            <v>Nouilles sautées haricots mungo et légumes soja</v>
          </cell>
        </row>
        <row r="429">
          <cell r="B429" t="str">
            <v>Nouilles tofu asperge thaï</v>
          </cell>
        </row>
        <row r="430">
          <cell r="B430" t="str">
            <v>Nuggets de blé</v>
          </cell>
        </row>
        <row r="431">
          <cell r="B431" t="str">
            <v>Nuggets de blé végetal ketchup</v>
          </cell>
        </row>
        <row r="432">
          <cell r="B432" t="str">
            <v>Nuggets de fromage</v>
          </cell>
        </row>
        <row r="433">
          <cell r="B433" t="str">
            <v>Nuggets de poulet</v>
          </cell>
        </row>
        <row r="434">
          <cell r="B434" t="str">
            <v>Œufs durs à l'espagnole</v>
          </cell>
        </row>
        <row r="435">
          <cell r="B435" t="str">
            <v>Œufs durs coquilles dosette de Ketchup</v>
          </cell>
        </row>
        <row r="436">
          <cell r="B436" t="str">
            <v>Œufs durs coquilles dosette de mayonnaise</v>
          </cell>
        </row>
        <row r="437">
          <cell r="B437" t="str">
            <v>Œufs durs coquilles dosette de mayonnaise</v>
          </cell>
        </row>
        <row r="438">
          <cell r="B438" t="str">
            <v>Œufs durs fondue d'oignons béchamel</v>
          </cell>
        </row>
        <row r="439">
          <cell r="B439" t="str">
            <v>Œufs durs froids ketchup</v>
          </cell>
        </row>
        <row r="440">
          <cell r="B440" t="str">
            <v>Œufs durs froids mayonnaise</v>
          </cell>
        </row>
        <row r="441">
          <cell r="B441" t="str">
            <v>Œufs durs sauce Béchamel</v>
          </cell>
        </row>
        <row r="442">
          <cell r="B442" t="str">
            <v>Œufs durs sauce mornay</v>
          </cell>
        </row>
        <row r="443">
          <cell r="B443" t="str">
            <v>Œufs durs sauce mornay et tomate</v>
          </cell>
        </row>
        <row r="444">
          <cell r="B444" t="str">
            <v>Œufs durs sauce tomate</v>
          </cell>
        </row>
        <row r="445">
          <cell r="B445" t="str">
            <v>Omelette au cheddar</v>
          </cell>
        </row>
        <row r="446">
          <cell r="B446" t="str">
            <v>Omelette au curry</v>
          </cell>
        </row>
        <row r="447">
          <cell r="B447" t="str">
            <v>Omelette au fromage</v>
          </cell>
        </row>
        <row r="448">
          <cell r="B448" t="str">
            <v>Omelette aux champignons</v>
          </cell>
        </row>
        <row r="449">
          <cell r="B449" t="str">
            <v>Omelette aux épices chili</v>
          </cell>
        </row>
        <row r="450">
          <cell r="B450" t="str">
            <v>Omelette aux épices kebab</v>
          </cell>
        </row>
        <row r="451">
          <cell r="B451" t="str">
            <v>Omelette aux fines herbes</v>
          </cell>
        </row>
        <row r="452">
          <cell r="B452" t="str">
            <v>Omelette Basquaise</v>
          </cell>
        </row>
        <row r="453">
          <cell r="B453" t="str">
            <v>Omelette nature</v>
          </cell>
        </row>
        <row r="454">
          <cell r="B454" t="str">
            <v>Omelette Parmentière</v>
          </cell>
        </row>
        <row r="455">
          <cell r="B455" t="str">
            <v>Omelette sauce tomate</v>
          </cell>
        </row>
        <row r="456">
          <cell r="B456" t="str">
            <v>Paëlla brochette de dinde et poisson</v>
          </cell>
        </row>
        <row r="457">
          <cell r="B457" t="str">
            <v>Paëlla marine</v>
          </cell>
        </row>
        <row r="458">
          <cell r="B458" t="str">
            <v>Pain bagnat</v>
          </cell>
        </row>
        <row r="459">
          <cell r="B459" t="str">
            <v>Pain bagnat au thon</v>
          </cell>
        </row>
        <row r="460">
          <cell r="B460" t="str">
            <v>Pamplemousse 1/2 et sucre</v>
          </cell>
        </row>
        <row r="461">
          <cell r="B461" t="str">
            <v>Pané de blé emmental epinard et graines</v>
          </cell>
        </row>
        <row r="462">
          <cell r="B462" t="str">
            <v>Pané fromager</v>
          </cell>
        </row>
        <row r="463">
          <cell r="B463" t="str">
            <v xml:space="preserve">Pané fromager </v>
          </cell>
        </row>
        <row r="464">
          <cell r="B464" t="str">
            <v>Panismile poulet kebab</v>
          </cell>
        </row>
        <row r="465">
          <cell r="B465" t="str">
            <v>Panismile tomate mozzarella</v>
          </cell>
        </row>
        <row r="466">
          <cell r="B466" t="str">
            <v>Paris Brest</v>
          </cell>
        </row>
        <row r="467">
          <cell r="B467" t="str">
            <v>Parmentier au soja</v>
          </cell>
        </row>
        <row r="468">
          <cell r="B468" t="str">
            <v>Parmentier de poisson</v>
          </cell>
        </row>
        <row r="469">
          <cell r="B469" t="str">
            <v>Parmentier de saumon</v>
          </cell>
        </row>
        <row r="470">
          <cell r="B470" t="str">
            <v>Pastèque</v>
          </cell>
        </row>
        <row r="471">
          <cell r="B471" t="str">
            <v>Pâté de campagne cornichons</v>
          </cell>
        </row>
        <row r="472">
          <cell r="B472" t="str">
            <v>Pâté de campagne sans porc</v>
          </cell>
        </row>
        <row r="473">
          <cell r="B473" t="str">
            <v>Pâté de campagne sans porc cornichons</v>
          </cell>
        </row>
        <row r="474">
          <cell r="B474" t="str">
            <v>Pâté de foie</v>
          </cell>
        </row>
        <row r="475">
          <cell r="B475" t="str">
            <v>Pâté en croûte cornichons</v>
          </cell>
        </row>
        <row r="476">
          <cell r="B476" t="str">
            <v>Pâté en croute de volaille</v>
          </cell>
        </row>
        <row r="477">
          <cell r="B477" t="str">
            <v>Paupiette de saumon lait de coco et curry</v>
          </cell>
        </row>
        <row r="478">
          <cell r="B478" t="str">
            <v>Paupiette de veau sauce parmesan et tomate cerises</v>
          </cell>
        </row>
        <row r="479">
          <cell r="B479" t="str">
            <v>Pavé de bonite au citron vert</v>
          </cell>
        </row>
        <row r="480">
          <cell r="B480" t="str">
            <v>Pennes au saumon fumé</v>
          </cell>
        </row>
        <row r="481">
          <cell r="B481" t="str">
            <v>Pennes aux fruits de mer</v>
          </cell>
        </row>
        <row r="482">
          <cell r="B482" t="str">
            <v>Pennes rigate</v>
          </cell>
        </row>
        <row r="483">
          <cell r="B483" t="str">
            <v>Pennes rigate au fromage</v>
          </cell>
        </row>
        <row r="484">
          <cell r="B484" t="str">
            <v>Pennes rigate aux légumes</v>
          </cell>
        </row>
        <row r="485">
          <cell r="B485" t="str">
            <v>Pennes rigate de volaille à la Carbonara</v>
          </cell>
        </row>
        <row r="486">
          <cell r="B486" t="str">
            <v>Pennes rigate épinards et fourme d'ambert</v>
          </cell>
        </row>
        <row r="487">
          <cell r="B487" t="str">
            <v>Pennes rigate sauce bolognaise</v>
          </cell>
        </row>
        <row r="488">
          <cell r="B488" t="str">
            <v>Pennes rigate sauce tomate au thon</v>
          </cell>
        </row>
        <row r="489">
          <cell r="B489" t="str">
            <v>Petits Pois</v>
          </cell>
        </row>
        <row r="490">
          <cell r="B490" t="str">
            <v>Petits pois carottes</v>
          </cell>
        </row>
        <row r="491">
          <cell r="B491" t="str">
            <v>Petits suisses</v>
          </cell>
        </row>
        <row r="492">
          <cell r="B492" t="str">
            <v>Pilaf de légumes et céréales sauce barbecue</v>
          </cell>
        </row>
        <row r="493">
          <cell r="B493" t="str">
            <v>Pilons de poulet rôtis</v>
          </cell>
        </row>
        <row r="494">
          <cell r="B494" t="str">
            <v>Pizza au chèvre</v>
          </cell>
        </row>
        <row r="495">
          <cell r="B495" t="str">
            <v>Pizza au deux saumons</v>
          </cell>
        </row>
        <row r="496">
          <cell r="B496" t="str">
            <v>Pizza au fromage</v>
          </cell>
        </row>
        <row r="497">
          <cell r="B497" t="str">
            <v>Pizza au saumon</v>
          </cell>
        </row>
        <row r="498">
          <cell r="B498" t="str">
            <v>Pizza au thon</v>
          </cell>
        </row>
        <row r="499">
          <cell r="B499" t="str">
            <v>Pizza aux champignons</v>
          </cell>
        </row>
        <row r="500">
          <cell r="B500" t="str">
            <v>Pizza dinde champignons</v>
          </cell>
        </row>
        <row r="501">
          <cell r="B501" t="str">
            <v>Pizza orientale</v>
          </cell>
        </row>
        <row r="502">
          <cell r="B502" t="str">
            <v>Pizza poulet kebab</v>
          </cell>
        </row>
        <row r="503">
          <cell r="B503" t="str">
            <v>Pizza reine</v>
          </cell>
        </row>
        <row r="504">
          <cell r="B504" t="str">
            <v>Poêlée de légumes</v>
          </cell>
        </row>
        <row r="505">
          <cell r="B505" t="str">
            <v>Poêlée de légumes champêtre</v>
          </cell>
        </row>
        <row r="506">
          <cell r="B506" t="str">
            <v>Poêlée de légumes champêtre et Pommes paillasson</v>
          </cell>
        </row>
        <row r="507">
          <cell r="B507" t="str">
            <v>Poêlée de légumes d'automne</v>
          </cell>
        </row>
        <row r="508">
          <cell r="B508" t="str">
            <v>Poêlée de légumes de printemps</v>
          </cell>
        </row>
        <row r="509">
          <cell r="B509" t="str">
            <v>Poêlée de légumes d'été</v>
          </cell>
        </row>
        <row r="510">
          <cell r="B510" t="str">
            <v>Poêlée de légumes d'hiver</v>
          </cell>
        </row>
        <row r="511">
          <cell r="B511" t="str">
            <v>Poêlée de légumes Gnocchis</v>
          </cell>
        </row>
        <row r="512">
          <cell r="B512" t="str">
            <v>Poelée de légumes méridionale</v>
          </cell>
        </row>
        <row r="513">
          <cell r="B513" t="str">
            <v>Poêlée de légumes tandoori</v>
          </cell>
        </row>
        <row r="514">
          <cell r="B514" t="str">
            <v>Poêlée de pâtes poisson kebab</v>
          </cell>
        </row>
        <row r="515">
          <cell r="B515" t="str">
            <v>Poêlée de pâtes poulet kebab</v>
          </cell>
        </row>
        <row r="516">
          <cell r="B516" t="str">
            <v>Poêlée Mexicaine</v>
          </cell>
        </row>
        <row r="517">
          <cell r="B517" t="str">
            <v>Poireaux vinaigrette</v>
          </cell>
        </row>
        <row r="518">
          <cell r="B518" t="str">
            <v>Pois chiche à l'Orientale</v>
          </cell>
        </row>
        <row r="519">
          <cell r="B519" t="str">
            <v>Poisson façon nouvelle orléans</v>
          </cell>
        </row>
        <row r="520">
          <cell r="B520" t="str">
            <v>Poivron farci au tofu ratatouille et céréales</v>
          </cell>
        </row>
        <row r="521">
          <cell r="B521" t="str">
            <v>Polenta aubergine courgette</v>
          </cell>
        </row>
        <row r="522">
          <cell r="B522" t="str">
            <v>Pomme de terre façon tartiflette de volaille</v>
          </cell>
        </row>
        <row r="523">
          <cell r="B523" t="str">
            <v>Pomme noisette et brunoise de légumes provençale</v>
          </cell>
        </row>
        <row r="524">
          <cell r="B524" t="str">
            <v>Pomme pin et tomate au four</v>
          </cell>
        </row>
        <row r="525">
          <cell r="B525" t="str">
            <v>Pommes de terre boulangère</v>
          </cell>
        </row>
        <row r="526">
          <cell r="B526" t="str">
            <v>Pommes de terre et fruits de mer à la Sétoise</v>
          </cell>
        </row>
        <row r="527">
          <cell r="B527" t="str">
            <v>Pommes de terre façon dauphinoise</v>
          </cell>
        </row>
        <row r="528">
          <cell r="B528" t="str">
            <v>Pommes de terre façon niçoise</v>
          </cell>
        </row>
        <row r="529">
          <cell r="B529" t="str">
            <v>Pommes de terre forestines</v>
          </cell>
        </row>
        <row r="530">
          <cell r="B530" t="str">
            <v>Pommes de terre persillées</v>
          </cell>
        </row>
        <row r="531">
          <cell r="B531" t="str">
            <v>Pommes de terre ravigote</v>
          </cell>
        </row>
        <row r="532">
          <cell r="B532" t="str">
            <v>Pommes de terre vapeur</v>
          </cell>
        </row>
        <row r="533">
          <cell r="B533" t="str">
            <v>Pommes frites</v>
          </cell>
        </row>
        <row r="534">
          <cell r="B534" t="str">
            <v>Pommes paillasson et poelée de légumes</v>
          </cell>
        </row>
        <row r="535">
          <cell r="B535" t="str">
            <v>Pommes wedges</v>
          </cell>
        </row>
        <row r="536">
          <cell r="B536" t="str">
            <v>Port salut</v>
          </cell>
        </row>
        <row r="537">
          <cell r="B537" t="str">
            <v>Pot au feu</v>
          </cell>
        </row>
        <row r="538">
          <cell r="B538" t="str">
            <v>Potage au chou fleur</v>
          </cell>
        </row>
        <row r="539">
          <cell r="B539" t="str">
            <v>Potage de carottes</v>
          </cell>
        </row>
        <row r="540">
          <cell r="B540" t="str">
            <v>Potage de légumes</v>
          </cell>
        </row>
        <row r="541">
          <cell r="B541" t="str">
            <v>Potage poireaux pommes de terre</v>
          </cell>
        </row>
        <row r="542">
          <cell r="B542" t="str">
            <v>Potée</v>
          </cell>
        </row>
        <row r="543">
          <cell r="B543" t="str">
            <v>Poule au pot</v>
          </cell>
        </row>
        <row r="544">
          <cell r="B544" t="str">
            <v>Purée crécy</v>
          </cell>
        </row>
        <row r="545">
          <cell r="B545" t="str">
            <v>Purée de céleri</v>
          </cell>
        </row>
        <row r="546">
          <cell r="B546" t="str">
            <v>Purée de courgettes</v>
          </cell>
        </row>
        <row r="547">
          <cell r="B547" t="str">
            <v>Purée de patate douce et haricots plats aux marrons</v>
          </cell>
        </row>
        <row r="548">
          <cell r="B548" t="str">
            <v>Purée de pomme de terre provençale</v>
          </cell>
        </row>
        <row r="549">
          <cell r="B549" t="str">
            <v>Purée de pommes de terre</v>
          </cell>
        </row>
        <row r="550">
          <cell r="B550" t="str">
            <v>Purée de Potiron</v>
          </cell>
        </row>
        <row r="551">
          <cell r="B551" t="str">
            <v>Purée d'epinards</v>
          </cell>
        </row>
        <row r="552">
          <cell r="B552" t="str">
            <v>Quenelles de brochet façon Rougail</v>
          </cell>
        </row>
        <row r="553">
          <cell r="B553" t="str">
            <v>Quenelles de brochet sauce aurore</v>
          </cell>
        </row>
        <row r="554">
          <cell r="B554" t="str">
            <v>Quenelles de brochet sauce crustacé</v>
          </cell>
        </row>
        <row r="555">
          <cell r="B555" t="str">
            <v>Quenelles de brochet sauce crustacés</v>
          </cell>
        </row>
        <row r="556">
          <cell r="B556" t="str">
            <v>Quenelles de brochet sauce forestière</v>
          </cell>
        </row>
        <row r="557">
          <cell r="B557" t="str">
            <v>Quiche Lorraine</v>
          </cell>
        </row>
        <row r="558">
          <cell r="B558" t="str">
            <v>Radis roses au beurre</v>
          </cell>
        </row>
        <row r="559">
          <cell r="B559" t="str">
            <v>Ratatouille et riz</v>
          </cell>
        </row>
        <row r="560">
          <cell r="B560" t="str">
            <v>Ratatouille niçoise</v>
          </cell>
        </row>
        <row r="561">
          <cell r="B561" t="str">
            <v>Raviolis de volaille</v>
          </cell>
        </row>
        <row r="562">
          <cell r="B562" t="str">
            <v>Reblochon</v>
          </cell>
        </row>
        <row r="563">
          <cell r="B563" t="str">
            <v xml:space="preserve">Rillette au deux saumons, macedoine crème ciboulette </v>
          </cell>
        </row>
        <row r="564">
          <cell r="B564" t="str">
            <v>Rillette de colin lieu fumé</v>
          </cell>
        </row>
        <row r="565">
          <cell r="B565" t="str">
            <v>Rillettes de porc cornichon</v>
          </cell>
        </row>
        <row r="566">
          <cell r="B566" t="str">
            <v>Rillettes de saumon et croutons</v>
          </cell>
        </row>
        <row r="567">
          <cell r="B567" t="str">
            <v>Rillettes de saumon sur lit de salade</v>
          </cell>
        </row>
        <row r="568">
          <cell r="B568" t="str">
            <v>Risotto aux champignons et epinards</v>
          </cell>
        </row>
        <row r="569">
          <cell r="B569" t="str">
            <v>Riz 3 saveurs et fondue de poireaux au curcuma</v>
          </cell>
        </row>
        <row r="570">
          <cell r="B570" t="str">
            <v>Riz au lait</v>
          </cell>
        </row>
        <row r="571">
          <cell r="B571" t="str">
            <v>Riz au petits légumes falafel sauce coco</v>
          </cell>
        </row>
        <row r="572">
          <cell r="B572" t="str">
            <v>Riz aux champignons</v>
          </cell>
        </row>
        <row r="573">
          <cell r="B573" t="str">
            <v>Riz aux petits légumes</v>
          </cell>
        </row>
        <row r="574">
          <cell r="B574" t="str">
            <v>Riz cantonais aux crevettes</v>
          </cell>
        </row>
        <row r="575">
          <cell r="B575" t="str">
            <v>Riz créole</v>
          </cell>
        </row>
        <row r="576">
          <cell r="B576" t="str">
            <v>Riz façon pilaf</v>
          </cell>
        </row>
        <row r="577">
          <cell r="B577" t="str">
            <v>Riz pilaf aux fruits de mer</v>
          </cell>
        </row>
        <row r="578">
          <cell r="B578" t="str">
            <v>Riz safrané</v>
          </cell>
        </row>
        <row r="579">
          <cell r="B579" t="str">
            <v>Riz safrané sauce tomate au thon</v>
          </cell>
        </row>
        <row r="580">
          <cell r="B580" t="str">
            <v>Rognons de bœuf à la Dijonnaise</v>
          </cell>
        </row>
        <row r="581">
          <cell r="B581" t="str">
            <v>Rognons de bœuf en persillade</v>
          </cell>
        </row>
        <row r="582">
          <cell r="B582" t="str">
            <v>Rognons de bœuf mexicain</v>
          </cell>
        </row>
        <row r="583">
          <cell r="B583" t="str">
            <v>Rognons de bœuf sauce chili</v>
          </cell>
        </row>
        <row r="584">
          <cell r="B584" t="str">
            <v>Rondelé aux noix</v>
          </cell>
        </row>
        <row r="585">
          <cell r="B585" t="str">
            <v>Rôti de bœuf froid</v>
          </cell>
        </row>
        <row r="586">
          <cell r="B586" t="str">
            <v>Rôti de bœuf froid ketchup</v>
          </cell>
        </row>
        <row r="587">
          <cell r="B587" t="str">
            <v>Rôti de bœuf froid mayonnaise</v>
          </cell>
        </row>
        <row r="588">
          <cell r="B588" t="str">
            <v>Rôti de bœuf froid moutarde</v>
          </cell>
        </row>
        <row r="589">
          <cell r="B589" t="str">
            <v>Rôti de bœuf froid sauce Béarnaise</v>
          </cell>
        </row>
        <row r="590">
          <cell r="B590" t="str">
            <v>Rôti de dinde au jus</v>
          </cell>
        </row>
        <row r="591">
          <cell r="B591" t="str">
            <v>Rôti de dinde au piment</v>
          </cell>
        </row>
        <row r="592">
          <cell r="B592" t="str">
            <v>Rôti de dinde aux baies roses</v>
          </cell>
        </row>
        <row r="593">
          <cell r="B593" t="str">
            <v>Rôti de dinde froid</v>
          </cell>
        </row>
        <row r="594">
          <cell r="B594" t="str">
            <v>Rôti de dinde froid et ketchup</v>
          </cell>
        </row>
        <row r="595">
          <cell r="B595" t="str">
            <v>Rôti de dinde sauce aigre douce</v>
          </cell>
        </row>
        <row r="596">
          <cell r="B596" t="str">
            <v>Rôti de dinde sauce guardian</v>
          </cell>
        </row>
        <row r="597">
          <cell r="B597" t="str">
            <v>Rôti de porc au jus</v>
          </cell>
        </row>
        <row r="598">
          <cell r="B598" t="str">
            <v>Rôti de porc au piment</v>
          </cell>
        </row>
        <row r="599">
          <cell r="B599" t="str">
            <v>Rôti de porc sauce aigre douce</v>
          </cell>
        </row>
        <row r="600">
          <cell r="B600" t="str">
            <v>Rôti de porc sauce moutarde</v>
          </cell>
        </row>
        <row r="601">
          <cell r="B601" t="str">
            <v>Rôti de veau au jus</v>
          </cell>
        </row>
        <row r="602">
          <cell r="B602" t="str">
            <v>Rôti de veau jus de tomate olive</v>
          </cell>
        </row>
        <row r="603">
          <cell r="B603" t="str">
            <v>Rôti de veau sauce forestière</v>
          </cell>
        </row>
        <row r="604">
          <cell r="B604" t="str">
            <v>Rôti de veau sauce moutarde</v>
          </cell>
        </row>
        <row r="605">
          <cell r="B605" t="str">
            <v>Rougail de poisson</v>
          </cell>
        </row>
        <row r="606">
          <cell r="B606" t="str">
            <v>Rougail saucisse de volaille</v>
          </cell>
        </row>
        <row r="607">
          <cell r="B607" t="str">
            <v>Saint nectaire</v>
          </cell>
        </row>
        <row r="608">
          <cell r="B608" t="str">
            <v>Saint paulin</v>
          </cell>
        </row>
        <row r="609">
          <cell r="B609" t="str">
            <v>Salade arlequin</v>
          </cell>
        </row>
        <row r="610">
          <cell r="B610" t="str">
            <v>Salade blé maïs poivrons</v>
          </cell>
        </row>
        <row r="611">
          <cell r="B611" t="str">
            <v>Salade chinoise</v>
          </cell>
        </row>
        <row r="612">
          <cell r="B612" t="str">
            <v>Salade coleslaw</v>
          </cell>
        </row>
        <row r="613">
          <cell r="B613" t="str">
            <v>Salade coleslaw rouge</v>
          </cell>
        </row>
        <row r="614">
          <cell r="B614" t="str">
            <v>Salade composée dosette de vinaigrette</v>
          </cell>
        </row>
        <row r="615">
          <cell r="B615" t="str">
            <v>Salade composée vinaigrette à l'orange</v>
          </cell>
        </row>
        <row r="616">
          <cell r="B616" t="str">
            <v>Salade crevette saumon ananas et coriandre frais</v>
          </cell>
        </row>
        <row r="617">
          <cell r="B617" t="str">
            <v>Salade de coquillettes</v>
          </cell>
        </row>
        <row r="618">
          <cell r="B618" t="str">
            <v>Salade de fruits</v>
          </cell>
        </row>
        <row r="619">
          <cell r="B619" t="str">
            <v>Salade de fruits exotique</v>
          </cell>
        </row>
        <row r="620">
          <cell r="B620" t="str">
            <v>Salade de fruits fraiche et Spéculos</v>
          </cell>
        </row>
        <row r="621">
          <cell r="B621" t="str">
            <v>Salade de haricots blancs</v>
          </cell>
        </row>
        <row r="622">
          <cell r="B622" t="str">
            <v>Salade de haricots verts à l'échalote</v>
          </cell>
        </row>
        <row r="623">
          <cell r="B623" t="str">
            <v>Salade de lentilles vinaigrette</v>
          </cell>
        </row>
        <row r="624">
          <cell r="B624" t="str">
            <v>Salade de litchis</v>
          </cell>
        </row>
        <row r="625">
          <cell r="B625" t="str">
            <v>Salade de mâche</v>
          </cell>
        </row>
        <row r="626">
          <cell r="B626" t="str">
            <v>Salade de mâche et carottes</v>
          </cell>
        </row>
        <row r="627">
          <cell r="B627" t="str">
            <v>Salade de mâche gesier de poulet noix</v>
          </cell>
        </row>
        <row r="628">
          <cell r="B628" t="str">
            <v>Salade de mâche maïs</v>
          </cell>
        </row>
        <row r="629">
          <cell r="B629" t="str">
            <v>Salade de mâche mozarella et noix</v>
          </cell>
        </row>
        <row r="630">
          <cell r="B630" t="str">
            <v>Salade de mâche surimi</v>
          </cell>
        </row>
        <row r="631">
          <cell r="B631" t="str">
            <v>Salade de maïs</v>
          </cell>
        </row>
        <row r="632">
          <cell r="B632" t="str">
            <v>Salade de pâtes</v>
          </cell>
        </row>
        <row r="633">
          <cell r="B633" t="str">
            <v>Salade de pennes</v>
          </cell>
        </row>
        <row r="634">
          <cell r="B634" t="str">
            <v>Salade de pennes emmental</v>
          </cell>
        </row>
        <row r="635">
          <cell r="B635" t="str">
            <v>Salade de petits légumes aux fruits de mer vinaigrette et curry</v>
          </cell>
        </row>
        <row r="636">
          <cell r="B636" t="str">
            <v>Salade de pois chiche orientale</v>
          </cell>
        </row>
        <row r="637">
          <cell r="B637" t="str">
            <v>Salade de poivrons à l'aïl</v>
          </cell>
        </row>
        <row r="638">
          <cell r="B638" t="str">
            <v>Salade de pommes de terre</v>
          </cell>
        </row>
        <row r="639">
          <cell r="B639" t="str">
            <v>Salade de pommes de terre</v>
          </cell>
        </row>
        <row r="640">
          <cell r="B640" t="str">
            <v>Salade de pommes de terre à la mexicaine</v>
          </cell>
        </row>
        <row r="641">
          <cell r="B641" t="str">
            <v>Salade de pommes de terre au bleu</v>
          </cell>
        </row>
        <row r="642">
          <cell r="B642" t="str">
            <v>Salade de pommes de terre au maquereau</v>
          </cell>
        </row>
        <row r="643">
          <cell r="B643" t="str">
            <v>Salade de pommes de terre emmental</v>
          </cell>
        </row>
        <row r="644">
          <cell r="B644" t="str">
            <v>Salade de pommes de terre et champignons</v>
          </cell>
        </row>
        <row r="645">
          <cell r="B645" t="str">
            <v>Salade de pommes de terre et poivrons</v>
          </cell>
        </row>
        <row r="646">
          <cell r="B646" t="str">
            <v>Salade de pommes de terre façon niçoise</v>
          </cell>
        </row>
        <row r="647">
          <cell r="B647" t="str">
            <v>Salade de pommes de terre Hareng</v>
          </cell>
        </row>
        <row r="648">
          <cell r="B648" t="str">
            <v>Salade de pommes de terre mexicaine</v>
          </cell>
        </row>
        <row r="649">
          <cell r="B649" t="str">
            <v>Salade de pousse haricots mungo</v>
          </cell>
        </row>
        <row r="650">
          <cell r="B650" t="str">
            <v>Salade de radis et crudités</v>
          </cell>
        </row>
        <row r="651">
          <cell r="B651" t="str">
            <v>Salade de riz</v>
          </cell>
        </row>
        <row r="652">
          <cell r="B652" t="str">
            <v>Salade de riz à l'indienne</v>
          </cell>
        </row>
        <row r="653">
          <cell r="B653" t="str">
            <v>Salade de riz au surimi</v>
          </cell>
        </row>
        <row r="654">
          <cell r="B654" t="str">
            <v>Salade de riz au thon</v>
          </cell>
        </row>
        <row r="655">
          <cell r="B655" t="str">
            <v>Salade de riz aux crevettes</v>
          </cell>
        </row>
        <row r="656">
          <cell r="B656" t="str">
            <v>Salade de riz façon Niçoise</v>
          </cell>
        </row>
        <row r="657">
          <cell r="B657" t="str">
            <v>Salade de riz poivrons et tomates</v>
          </cell>
        </row>
        <row r="658">
          <cell r="B658" t="str">
            <v>Salade de tomate melon mozzarella</v>
          </cell>
        </row>
        <row r="659">
          <cell r="B659" t="str">
            <v>Salade d'endives aux fruits secs</v>
          </cell>
        </row>
        <row r="660">
          <cell r="B660" t="str">
            <v>Salade du meunier</v>
          </cell>
        </row>
        <row r="661">
          <cell r="B661" t="str">
            <v>Salade du pêcheur</v>
          </cell>
        </row>
        <row r="662">
          <cell r="B662" t="str">
            <v>Salade forestière</v>
          </cell>
        </row>
        <row r="663">
          <cell r="B663" t="str">
            <v>Salade iceberg</v>
          </cell>
        </row>
        <row r="664">
          <cell r="B664" t="str">
            <v>Salade Piémontaise</v>
          </cell>
        </row>
        <row r="665">
          <cell r="B665" t="str">
            <v>Salade pois chiche maquereau</v>
          </cell>
        </row>
        <row r="666">
          <cell r="B666" t="str">
            <v>Salade verte</v>
          </cell>
        </row>
        <row r="667">
          <cell r="B667" t="str">
            <v>Salade verte</v>
          </cell>
        </row>
        <row r="668">
          <cell r="B668" t="str">
            <v>Salade verte 50 g</v>
          </cell>
        </row>
        <row r="669">
          <cell r="B669" t="str">
            <v>Salade verte au maïs</v>
          </cell>
        </row>
        <row r="670">
          <cell r="B670" t="str">
            <v>Salade verte au maïs</v>
          </cell>
        </row>
        <row r="671">
          <cell r="B671" t="str">
            <v>Salade verte au surimi</v>
          </cell>
        </row>
        <row r="672">
          <cell r="B672" t="str">
            <v>Salade verte emmental</v>
          </cell>
        </row>
        <row r="673">
          <cell r="B673" t="str">
            <v>Salade verte et tomate</v>
          </cell>
        </row>
        <row r="674">
          <cell r="B674" t="str">
            <v>Salade verte et tomates</v>
          </cell>
        </row>
        <row r="675">
          <cell r="B675" t="str">
            <v>Salade verte mozzarella</v>
          </cell>
        </row>
        <row r="676">
          <cell r="B676" t="str">
            <v>Salade verte œuf vinaigrette</v>
          </cell>
        </row>
        <row r="677">
          <cell r="B677" t="str">
            <v>Salade verte poivrons maïs</v>
          </cell>
        </row>
        <row r="678">
          <cell r="B678" t="str">
            <v>Salade verte poivrons maïs</v>
          </cell>
        </row>
        <row r="679">
          <cell r="B679" t="str">
            <v>Salami</v>
          </cell>
        </row>
        <row r="680">
          <cell r="B680" t="str">
            <v>Salsifis à la tomate</v>
          </cell>
        </row>
        <row r="681">
          <cell r="B681" t="str">
            <v>Salsifis persillés</v>
          </cell>
        </row>
        <row r="682">
          <cell r="B682" t="str">
            <v>Sapin de Noël</v>
          </cell>
        </row>
        <row r="683">
          <cell r="B683" t="str">
            <v>Sardines à l'huile</v>
          </cell>
        </row>
        <row r="684">
          <cell r="B684" t="str">
            <v>Sauce bolognaise</v>
          </cell>
        </row>
        <row r="685">
          <cell r="B685" t="str">
            <v>Sauce tomate au thon</v>
          </cell>
        </row>
        <row r="686">
          <cell r="B686" t="str">
            <v>Sauce volaille à la Carbonara</v>
          </cell>
        </row>
        <row r="687">
          <cell r="B687" t="str">
            <v>Saucisse de volaille</v>
          </cell>
        </row>
        <row r="688">
          <cell r="B688" t="str">
            <v>Saucisse de volaille à la moutarde</v>
          </cell>
        </row>
        <row r="689">
          <cell r="B689" t="str">
            <v>Saucisse de volaille ketchup</v>
          </cell>
        </row>
        <row r="690">
          <cell r="B690" t="str">
            <v>Saucisse fumée</v>
          </cell>
        </row>
        <row r="691">
          <cell r="B691" t="str">
            <v>Saucisson à l'ail</v>
          </cell>
        </row>
        <row r="692">
          <cell r="B692" t="str">
            <v>Saucisson à l'ail cornichons</v>
          </cell>
        </row>
        <row r="693">
          <cell r="B693" t="str">
            <v>Saumon et daurade sauce poireaux et amandes</v>
          </cell>
        </row>
        <row r="694">
          <cell r="B694" t="str">
            <v>Saumon façon mouclade</v>
          </cell>
        </row>
        <row r="695">
          <cell r="B695" t="str">
            <v>Saumon pommes de terre tomates et poivrons</v>
          </cell>
        </row>
        <row r="696">
          <cell r="B696" t="str">
            <v>Sauté d'agneau au curry</v>
          </cell>
        </row>
        <row r="697">
          <cell r="B697" t="str">
            <v>Sauté de bœuf à la Hongroise</v>
          </cell>
        </row>
        <row r="698">
          <cell r="B698" t="str">
            <v>Sauté de bœuf à la mexicaine</v>
          </cell>
        </row>
        <row r="699">
          <cell r="B699" t="str">
            <v>Sauté de bœuf à la provençale</v>
          </cell>
        </row>
        <row r="700">
          <cell r="B700" t="str">
            <v>Sauté de bœuf à l'Indienne</v>
          </cell>
        </row>
        <row r="701">
          <cell r="B701" t="str">
            <v>Sauté de bœuf aux oignons</v>
          </cell>
        </row>
        <row r="702">
          <cell r="B702" t="str">
            <v>Sauté de bœuf aux poivrons</v>
          </cell>
        </row>
        <row r="703">
          <cell r="B703" t="str">
            <v>Sauté de bœuf colombo</v>
          </cell>
        </row>
        <row r="704">
          <cell r="B704" t="str">
            <v>Sauté de bœuf façon Thaï</v>
          </cell>
        </row>
        <row r="705">
          <cell r="B705" t="str">
            <v>Sauté de bœuf sauce feijoada</v>
          </cell>
        </row>
        <row r="706">
          <cell r="B706" t="str">
            <v>Sauté de cerf aux poivres</v>
          </cell>
        </row>
        <row r="707">
          <cell r="B707" t="str">
            <v>Sauté de dinde à l'estragon</v>
          </cell>
        </row>
        <row r="708">
          <cell r="B708" t="str">
            <v>Sauté de dinde aux 4 épices</v>
          </cell>
        </row>
        <row r="709">
          <cell r="B709" t="str">
            <v>Sauté de dinde façon Tandoori</v>
          </cell>
        </row>
        <row r="710">
          <cell r="B710" t="str">
            <v>Sauté de dinde Guardian</v>
          </cell>
        </row>
        <row r="711">
          <cell r="B711" t="str">
            <v>Sauté de dinde méridional</v>
          </cell>
        </row>
        <row r="712">
          <cell r="B712" t="str">
            <v>Sauté de porc au curry</v>
          </cell>
        </row>
        <row r="713">
          <cell r="B713" t="str">
            <v>Sauté de porc au paprika</v>
          </cell>
        </row>
        <row r="714">
          <cell r="B714" t="str">
            <v>Sauté de porc aux quatre épices</v>
          </cell>
        </row>
        <row r="715">
          <cell r="B715" t="str">
            <v>Sauté de porc charcutière</v>
          </cell>
        </row>
        <row r="716">
          <cell r="B716" t="str">
            <v>Sauté de porc Dijonnaise</v>
          </cell>
        </row>
        <row r="717">
          <cell r="B717" t="str">
            <v>Sauté de porc façon tandoori</v>
          </cell>
        </row>
        <row r="718">
          <cell r="B718" t="str">
            <v>Sauté de porc Méridional</v>
          </cell>
        </row>
        <row r="719">
          <cell r="B719" t="str">
            <v>Sauté de porc sauce aigre douce</v>
          </cell>
        </row>
        <row r="720">
          <cell r="B720" t="str">
            <v>Sauté de porc sauce guardian</v>
          </cell>
        </row>
        <row r="721">
          <cell r="B721" t="str">
            <v>Sauté de veau aux champignons</v>
          </cell>
        </row>
        <row r="722">
          <cell r="B722" t="str">
            <v>Sauté de veau Dijonnaise</v>
          </cell>
        </row>
        <row r="723">
          <cell r="B723" t="str">
            <v>Sauté de veau Marengo</v>
          </cell>
        </row>
        <row r="724">
          <cell r="B724" t="str">
            <v>Semoule</v>
          </cell>
        </row>
        <row r="725">
          <cell r="B725" t="str">
            <v>Semoule au lait</v>
          </cell>
        </row>
        <row r="726">
          <cell r="B726" t="str">
            <v>Semoule aux petits légumes</v>
          </cell>
        </row>
        <row r="727">
          <cell r="B727" t="str">
            <v>Semoule aux raisins</v>
          </cell>
        </row>
        <row r="728">
          <cell r="B728" t="str">
            <v>Soupe Orientale</v>
          </cell>
        </row>
        <row r="729">
          <cell r="B729" t="str">
            <v>Steak de bœuf poêlé</v>
          </cell>
        </row>
        <row r="730">
          <cell r="B730" t="str">
            <v>Steak de bœuf poêlé aux herbes de Provence</v>
          </cell>
        </row>
        <row r="731">
          <cell r="B731" t="str">
            <v>Steak de bœuf poêlé sauce poivre</v>
          </cell>
        </row>
        <row r="732">
          <cell r="B732" t="str">
            <v>Steak de seitan sauce barbecue</v>
          </cell>
        </row>
        <row r="733">
          <cell r="B733" t="str">
            <v>Steak de soja sauce tomate</v>
          </cell>
        </row>
        <row r="734">
          <cell r="B734" t="str">
            <v>Steak haché au cheddar</v>
          </cell>
        </row>
        <row r="735">
          <cell r="B735" t="str">
            <v>Steak haché au veau sauce brune</v>
          </cell>
        </row>
        <row r="736">
          <cell r="B736" t="str">
            <v>Steak haché au veau sauce indienne</v>
          </cell>
        </row>
        <row r="737">
          <cell r="B737" t="str">
            <v>Steak haché au veau sauce poivre</v>
          </cell>
        </row>
        <row r="738">
          <cell r="B738" t="str">
            <v>Steak haché au veau sauce tomate</v>
          </cell>
        </row>
        <row r="739">
          <cell r="B739" t="str">
            <v>Steak haché basquaise</v>
          </cell>
        </row>
        <row r="740">
          <cell r="B740" t="str">
            <v>Steak haché poêlé</v>
          </cell>
        </row>
        <row r="741">
          <cell r="B741" t="str">
            <v>Steak haché poêlé sauce poivre</v>
          </cell>
        </row>
        <row r="742">
          <cell r="B742" t="str">
            <v>Steak haché sauce basquaise</v>
          </cell>
        </row>
        <row r="743">
          <cell r="B743" t="str">
            <v>Suprème de poulet sauce forestière</v>
          </cell>
        </row>
        <row r="744">
          <cell r="B744" t="str">
            <v>Taboulé</v>
          </cell>
        </row>
        <row r="745">
          <cell r="B745" t="str">
            <v>Tajine de dinde à la Marocaine</v>
          </cell>
        </row>
        <row r="746">
          <cell r="B746" t="str">
            <v>Tajine de poisson à la marocaine</v>
          </cell>
        </row>
        <row r="747">
          <cell r="B747" t="str">
            <v>Tajine de poisson aux oignons et raisins</v>
          </cell>
        </row>
        <row r="748">
          <cell r="B748" t="str">
            <v>Tarte à la noix de coco</v>
          </cell>
        </row>
        <row r="749">
          <cell r="B749" t="str">
            <v>Tarte à la tomate et au chèvre</v>
          </cell>
        </row>
        <row r="750">
          <cell r="B750" t="str">
            <v>Tarte au chocolat</v>
          </cell>
        </row>
        <row r="751">
          <cell r="B751" t="str">
            <v>Tarte au citron</v>
          </cell>
        </row>
        <row r="752">
          <cell r="B752" t="str">
            <v>Tarte au fromage</v>
          </cell>
        </row>
        <row r="753">
          <cell r="B753" t="str">
            <v>Tarte au fromage</v>
          </cell>
        </row>
        <row r="754">
          <cell r="B754" t="str">
            <v>Tarte au poulet et champignons</v>
          </cell>
        </row>
        <row r="755">
          <cell r="B755" t="str">
            <v>Tarte aux 3 fromages</v>
          </cell>
        </row>
        <row r="756">
          <cell r="B756" t="str">
            <v xml:space="preserve">Tarte aux 3 fromages  </v>
          </cell>
        </row>
        <row r="757">
          <cell r="B757" t="str">
            <v>Tarte aux légumes provençale</v>
          </cell>
        </row>
        <row r="758">
          <cell r="B758" t="str">
            <v>Tarte aux poireaux</v>
          </cell>
        </row>
        <row r="759">
          <cell r="B759" t="str">
            <v>Tarte aux pommes</v>
          </cell>
        </row>
        <row r="760">
          <cell r="B760" t="str">
            <v>Tarte aux pommes et rhubarbe</v>
          </cell>
        </row>
        <row r="761">
          <cell r="B761" t="str">
            <v>Tarte aux pommes grillagée</v>
          </cell>
        </row>
        <row r="762">
          <cell r="B762" t="str">
            <v>Tarte aux pommes rhubarbe</v>
          </cell>
        </row>
        <row r="763">
          <cell r="B763" t="str">
            <v>Tarte crumble fruits rouges</v>
          </cell>
        </row>
        <row r="764">
          <cell r="B764" t="str">
            <v>Tarte feuilletée au 4 fromages</v>
          </cell>
        </row>
        <row r="765">
          <cell r="B765" t="str">
            <v>Tarte feuilletée légumes à la crétoise</v>
          </cell>
        </row>
        <row r="766">
          <cell r="B766" t="str">
            <v>Tarte noix de coco</v>
          </cell>
        </row>
        <row r="767">
          <cell r="B767" t="str">
            <v>Tarte normande</v>
          </cell>
        </row>
        <row r="768">
          <cell r="B768" t="str">
            <v>Tarte poulet champignons</v>
          </cell>
        </row>
        <row r="769">
          <cell r="B769" t="str">
            <v>Terrine de légumes</v>
          </cell>
        </row>
        <row r="770">
          <cell r="B770" t="str">
            <v>Terrine de poisson mayonnaise</v>
          </cell>
        </row>
        <row r="771">
          <cell r="B771" t="str">
            <v>Terrine de Saint jacques vinaigrette aux agrumes</v>
          </cell>
        </row>
        <row r="772">
          <cell r="B772" t="str">
            <v xml:space="preserve">Terrine de sanglier tomate cerise cornichon et mâche </v>
          </cell>
        </row>
        <row r="773">
          <cell r="B773" t="str">
            <v>Timbale de riz à l'Espagnole</v>
          </cell>
        </row>
        <row r="774">
          <cell r="B774" t="str">
            <v>Tomate au basilic</v>
          </cell>
        </row>
        <row r="775">
          <cell r="B775" t="str">
            <v>Tomate au chèvre</v>
          </cell>
        </row>
        <row r="776">
          <cell r="B776" t="str">
            <v>Tomate au thon</v>
          </cell>
        </row>
        <row r="777">
          <cell r="B777" t="str">
            <v>Tomate entière vinaigrette</v>
          </cell>
        </row>
        <row r="778">
          <cell r="B778" t="str">
            <v>Tomate et fromage de brebis vinaigrette</v>
          </cell>
        </row>
        <row r="779">
          <cell r="B779" t="str">
            <v>Tomate maïs vinaigrette</v>
          </cell>
        </row>
        <row r="780">
          <cell r="B780" t="str">
            <v>Tomate maïs, poivron en vinaigrette</v>
          </cell>
        </row>
        <row r="781">
          <cell r="B781" t="str">
            <v>Tomate mayonnaise</v>
          </cell>
        </row>
        <row r="782">
          <cell r="B782" t="str">
            <v>Tomate mozzarella vinaigrette</v>
          </cell>
        </row>
        <row r="783">
          <cell r="B783" t="str">
            <v>Tomate oignon vinaigrette</v>
          </cell>
        </row>
        <row r="784">
          <cell r="B784" t="str">
            <v>Tomate vinaigrette</v>
          </cell>
        </row>
        <row r="785">
          <cell r="B785" t="str">
            <v>Tomates au four</v>
          </cell>
        </row>
        <row r="786">
          <cell r="B786" t="str">
            <v>Tomates farcies</v>
          </cell>
        </row>
        <row r="787">
          <cell r="B787" t="str">
            <v>Tomates farcies et riz</v>
          </cell>
        </row>
        <row r="788">
          <cell r="B788" t="str">
            <v>Tomates provençales</v>
          </cell>
        </row>
        <row r="789">
          <cell r="B789" t="str">
            <v>Tomme blanche</v>
          </cell>
        </row>
        <row r="790">
          <cell r="B790" t="str">
            <v>Tomme noire</v>
          </cell>
        </row>
        <row r="791">
          <cell r="B791" t="str">
            <v>Tomme noire</v>
          </cell>
        </row>
        <row r="792">
          <cell r="B792" t="str">
            <v>Torsade sauce tomate au soja</v>
          </cell>
        </row>
        <row r="793">
          <cell r="B793" t="str">
            <v>Torsades</v>
          </cell>
        </row>
        <row r="794">
          <cell r="B794" t="str">
            <v>Torsades au fromage</v>
          </cell>
        </row>
        <row r="795">
          <cell r="B795" t="str">
            <v>Torsades carbonara de volaille</v>
          </cell>
        </row>
        <row r="796">
          <cell r="B796" t="str">
            <v>Torsades sauce bolognaise</v>
          </cell>
        </row>
        <row r="797">
          <cell r="B797" t="str">
            <v>Torsades sauce tomate au thon</v>
          </cell>
        </row>
        <row r="798">
          <cell r="B798" t="str">
            <v>Tortilla espagnole</v>
          </cell>
        </row>
        <row r="799">
          <cell r="B799" t="str">
            <v>Tortilla pomme de terre et oignon</v>
          </cell>
        </row>
        <row r="800">
          <cell r="B800" t="str">
            <v>Tortilla végétarienne</v>
          </cell>
        </row>
        <row r="801">
          <cell r="B801" t="str">
            <v>Triangle aux fruits rouges</v>
          </cell>
        </row>
        <row r="802">
          <cell r="B802" t="str">
            <v>Tripes à la mode de caen</v>
          </cell>
        </row>
        <row r="803">
          <cell r="B803" t="str">
            <v>Tronçon de concombre</v>
          </cell>
        </row>
        <row r="804">
          <cell r="B804" t="str">
            <v>Truite saumonée aux amandes</v>
          </cell>
        </row>
        <row r="805">
          <cell r="B805" t="str">
            <v>Truite saumonée grenobloise</v>
          </cell>
        </row>
        <row r="806">
          <cell r="B806" t="str">
            <v>Velouté de potiron</v>
          </cell>
        </row>
        <row r="807">
          <cell r="B807" t="str">
            <v>Wings de poulet</v>
          </cell>
        </row>
        <row r="808">
          <cell r="B808" t="str">
            <v>Yaourt aromatisé</v>
          </cell>
        </row>
        <row r="809">
          <cell r="B809" t="str">
            <v>Yaourt aromatisé</v>
          </cell>
        </row>
        <row r="810">
          <cell r="B810" t="str">
            <v>Yaourt aux fruits</v>
          </cell>
        </row>
        <row r="811">
          <cell r="B811" t="str">
            <v>Yaourt Nature</v>
          </cell>
        </row>
        <row r="812">
          <cell r="B812" t="str">
            <v>Yaourt Nature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UPE"/>
      <sheetName val="U1"/>
      <sheetName val="U2"/>
      <sheetName val="U3"/>
      <sheetName val="U4"/>
      <sheetName val="Arrivants"/>
      <sheetName val="Filles"/>
      <sheetName val="Fiche dégustation état"/>
      <sheetName val="Fiche dégustation détenus"/>
      <sheetName val="Menu"/>
      <sheetName val="Origine"/>
    </sheetNames>
    <sheetDataSet>
      <sheetData sheetId="0">
        <row r="2">
          <cell r="B2" t="str">
            <v>Midi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UPE"/>
      <sheetName val="U1"/>
      <sheetName val="U2"/>
      <sheetName val="U3"/>
      <sheetName val="U4"/>
      <sheetName val="Arrivants"/>
      <sheetName val="Filles"/>
      <sheetName val="Fiche degustation etat"/>
      <sheetName val="Fiche degustation detenu"/>
    </sheetNames>
    <sheetDataSet>
      <sheetData sheetId="0" refreshError="1">
        <row r="6">
          <cell r="G6" t="str">
            <v>VG</v>
          </cell>
        </row>
        <row r="14">
          <cell r="G14" t="str">
            <v>VG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4BC919-1F92-4E79-B0A8-CC17C40E5140}" name="Tableau2" displayName="Tableau2" ref="A1:E7" totalsRowShown="0">
  <autoFilter ref="A1:E7" xr:uid="{3E24E2C8-3519-4C0C-8D96-B1E5CF8648DB}"/>
  <tableColumns count="5">
    <tableColumn id="1" xr3:uid="{BDFF15E2-01FC-41F8-BF6C-1138C3C5C4EE}" name="Date du service" dataDxfId="6"/>
    <tableColumn id="2" xr3:uid="{766C51BF-FA8E-4EA8-9350-73D9D052C55A}" name="Repas" dataDxfId="5"/>
    <tableColumn id="3" xr3:uid="{1643AD83-4AEB-4844-95F1-3015D3E859E7}" name="Né" dataDxfId="4"/>
    <tableColumn id="4" xr3:uid="{D649AE89-42B1-4A1F-ACD6-F9C6D3EF8E16}" name="Elevé" dataDxfId="3"/>
    <tableColumn id="5" xr3:uid="{4F977444-2E0B-430D-BE3E-F5933E27F73D}" name="Abattu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19"/>
  <sheetViews>
    <sheetView tabSelected="1" zoomScaleNormal="100" workbookViewId="0"/>
  </sheetViews>
  <sheetFormatPr baseColWidth="10" defaultRowHeight="15" x14ac:dyDescent="0.25"/>
  <cols>
    <col min="1" max="2" width="35.28515625" customWidth="1"/>
    <col min="3" max="3" width="2.28515625" customWidth="1"/>
    <col min="5" max="29" width="8.140625" customWidth="1"/>
  </cols>
  <sheetData>
    <row r="1" spans="1:29" ht="18.75" x14ac:dyDescent="0.3">
      <c r="A1" s="1">
        <f ca="1">NOW()</f>
        <v>44760.408820833334</v>
      </c>
    </row>
    <row r="2" spans="1:29" ht="18.75" x14ac:dyDescent="0.3">
      <c r="B2" s="12" t="s">
        <v>17</v>
      </c>
    </row>
    <row r="3" spans="1:29" ht="15.75" thickBot="1" x14ac:dyDescent="0.3"/>
    <row r="4" spans="1:29" x14ac:dyDescent="0.25">
      <c r="A4" s="181" t="s">
        <v>0</v>
      </c>
      <c r="B4" s="181"/>
      <c r="D4" s="115"/>
      <c r="E4" s="162" t="s">
        <v>56</v>
      </c>
      <c r="F4" s="163"/>
      <c r="G4" s="163"/>
      <c r="H4" s="164" t="s">
        <v>78</v>
      </c>
      <c r="I4" s="165"/>
      <c r="J4" s="166"/>
      <c r="K4" s="164" t="s">
        <v>77</v>
      </c>
      <c r="L4" s="165"/>
      <c r="M4" s="166"/>
      <c r="N4" s="164" t="s">
        <v>76</v>
      </c>
      <c r="O4" s="165"/>
      <c r="P4" s="166"/>
      <c r="Q4" s="164" t="s">
        <v>75</v>
      </c>
      <c r="R4" s="165"/>
      <c r="S4" s="166"/>
      <c r="T4" s="164" t="s">
        <v>57</v>
      </c>
      <c r="U4" s="165"/>
      <c r="V4" s="166"/>
      <c r="W4" s="167" t="s">
        <v>58</v>
      </c>
      <c r="X4" s="167"/>
      <c r="Y4" s="167"/>
      <c r="Z4" s="178" t="s">
        <v>83</v>
      </c>
      <c r="AA4" s="179"/>
      <c r="AB4" s="170" t="s">
        <v>74</v>
      </c>
      <c r="AC4" s="171"/>
    </row>
    <row r="5" spans="1:29" ht="15.75" x14ac:dyDescent="0.3">
      <c r="A5" s="101" t="s">
        <v>18</v>
      </c>
      <c r="B5" s="102" t="s">
        <v>1</v>
      </c>
      <c r="D5" s="116" t="s">
        <v>84</v>
      </c>
      <c r="E5" s="157">
        <f>SUM(E8:G9)</f>
        <v>5</v>
      </c>
      <c r="F5" s="158"/>
      <c r="G5" s="159"/>
      <c r="H5" s="157">
        <f>SUM(H8:J9)</f>
        <v>5</v>
      </c>
      <c r="I5" s="158"/>
      <c r="J5" s="159"/>
      <c r="K5" s="157">
        <f>SUM(K8:M9)</f>
        <v>5</v>
      </c>
      <c r="L5" s="160"/>
      <c r="M5" s="161"/>
      <c r="N5" s="157">
        <f>SUM(N8:P9)</f>
        <v>5</v>
      </c>
      <c r="O5" s="160"/>
      <c r="P5" s="161"/>
      <c r="Q5" s="157">
        <f>SUM(Q8:S9)</f>
        <v>5</v>
      </c>
      <c r="R5" s="160"/>
      <c r="S5" s="161"/>
      <c r="T5" s="157">
        <f>SUM(T8:V9)</f>
        <v>5</v>
      </c>
      <c r="U5" s="160"/>
      <c r="V5" s="161"/>
      <c r="W5" s="158">
        <v>5</v>
      </c>
      <c r="X5" s="172"/>
      <c r="Y5" s="173"/>
      <c r="Z5" s="176">
        <v>1</v>
      </c>
      <c r="AA5" s="177"/>
      <c r="AB5" s="174">
        <f>SUM(E5:AA5)</f>
        <v>36</v>
      </c>
      <c r="AC5" s="175"/>
    </row>
    <row r="6" spans="1:29" ht="26.25" thickBot="1" x14ac:dyDescent="0.3">
      <c r="A6" s="180" t="s">
        <v>106</v>
      </c>
      <c r="B6" s="180" t="s">
        <v>106</v>
      </c>
      <c r="D6" s="117" t="s">
        <v>85</v>
      </c>
      <c r="E6" s="154" t="s">
        <v>73</v>
      </c>
      <c r="F6" s="155"/>
      <c r="G6" s="118" t="s">
        <v>86</v>
      </c>
      <c r="H6" s="156" t="s">
        <v>73</v>
      </c>
      <c r="I6" s="155"/>
      <c r="J6" s="119" t="s">
        <v>86</v>
      </c>
      <c r="K6" s="156" t="s">
        <v>73</v>
      </c>
      <c r="L6" s="155"/>
      <c r="M6" s="119" t="s">
        <v>86</v>
      </c>
      <c r="N6" s="156" t="s">
        <v>73</v>
      </c>
      <c r="O6" s="155"/>
      <c r="P6" s="120" t="s">
        <v>86</v>
      </c>
      <c r="Q6" s="156" t="s">
        <v>73</v>
      </c>
      <c r="R6" s="155"/>
      <c r="S6" s="120" t="s">
        <v>86</v>
      </c>
      <c r="T6" s="156" t="s">
        <v>73</v>
      </c>
      <c r="U6" s="155"/>
      <c r="V6" s="120" t="s">
        <v>86</v>
      </c>
      <c r="W6" s="168" t="s">
        <v>73</v>
      </c>
      <c r="X6" s="169"/>
      <c r="Y6" s="118" t="s">
        <v>86</v>
      </c>
      <c r="Z6" s="121" t="s">
        <v>73</v>
      </c>
      <c r="AA6" s="122" t="s">
        <v>86</v>
      </c>
      <c r="AB6" s="123" t="s">
        <v>73</v>
      </c>
      <c r="AC6" s="124" t="s">
        <v>86</v>
      </c>
    </row>
    <row r="7" spans="1:29" ht="15.75" thickBot="1" x14ac:dyDescent="0.3">
      <c r="A7" s="180"/>
      <c r="B7" s="180"/>
      <c r="D7" s="125"/>
      <c r="E7" s="126" t="s">
        <v>87</v>
      </c>
      <c r="F7" s="127" t="s">
        <v>88</v>
      </c>
      <c r="G7" s="118"/>
      <c r="H7" s="128" t="s">
        <v>87</v>
      </c>
      <c r="I7" s="129" t="s">
        <v>88</v>
      </c>
      <c r="J7" s="119" t="s">
        <v>86</v>
      </c>
      <c r="K7" s="128" t="s">
        <v>87</v>
      </c>
      <c r="L7" s="129" t="s">
        <v>88</v>
      </c>
      <c r="M7" s="119"/>
      <c r="N7" s="128" t="s">
        <v>87</v>
      </c>
      <c r="O7" s="129" t="s">
        <v>88</v>
      </c>
      <c r="P7" s="120"/>
      <c r="Q7" s="128" t="s">
        <v>87</v>
      </c>
      <c r="R7" s="129" t="s">
        <v>88</v>
      </c>
      <c r="S7" s="120"/>
      <c r="T7" s="130" t="s">
        <v>87</v>
      </c>
      <c r="U7" s="129" t="s">
        <v>88</v>
      </c>
      <c r="V7" s="120"/>
      <c r="W7" s="131" t="s">
        <v>87</v>
      </c>
      <c r="X7" s="132" t="s">
        <v>88</v>
      </c>
      <c r="Y7" s="118"/>
      <c r="Z7" s="121" t="s">
        <v>73</v>
      </c>
      <c r="AA7" s="122" t="s">
        <v>86</v>
      </c>
      <c r="AB7" s="123" t="s">
        <v>73</v>
      </c>
      <c r="AC7" s="124" t="s">
        <v>86</v>
      </c>
    </row>
    <row r="8" spans="1:29" x14ac:dyDescent="0.25">
      <c r="A8" s="181" t="s">
        <v>2</v>
      </c>
      <c r="B8" s="181"/>
      <c r="D8" s="133" t="s">
        <v>29</v>
      </c>
      <c r="E8" s="134">
        <v>2</v>
      </c>
      <c r="F8" s="135"/>
      <c r="G8" s="136">
        <v>2</v>
      </c>
      <c r="H8" s="134">
        <v>2</v>
      </c>
      <c r="I8" s="135"/>
      <c r="J8" s="136">
        <v>2</v>
      </c>
      <c r="K8" s="134">
        <v>2</v>
      </c>
      <c r="L8" s="135"/>
      <c r="M8" s="136">
        <v>2</v>
      </c>
      <c r="N8" s="134">
        <v>2</v>
      </c>
      <c r="O8" s="135"/>
      <c r="P8" s="136">
        <v>2</v>
      </c>
      <c r="Q8" s="134">
        <v>2</v>
      </c>
      <c r="R8" s="135"/>
      <c r="S8" s="136">
        <v>2</v>
      </c>
      <c r="T8" s="134">
        <v>2</v>
      </c>
      <c r="U8" s="135"/>
      <c r="V8" s="136">
        <v>2</v>
      </c>
      <c r="W8" s="134">
        <v>2</v>
      </c>
      <c r="X8" s="135"/>
      <c r="Y8" s="136">
        <v>2</v>
      </c>
      <c r="Z8" s="137"/>
      <c r="AA8" s="138">
        <v>1</v>
      </c>
      <c r="AB8" s="139">
        <f>SUM(E8+H8+K8+N8+Q8+T8+W8+Z8)</f>
        <v>14</v>
      </c>
      <c r="AC8" s="140">
        <f>+G8+J8+M8+P8+S8+V8+Y8+AA8</f>
        <v>15</v>
      </c>
    </row>
    <row r="9" spans="1:29" ht="15.75" x14ac:dyDescent="0.3">
      <c r="A9" s="101" t="s">
        <v>18</v>
      </c>
      <c r="B9" s="102" t="s">
        <v>1</v>
      </c>
      <c r="D9" s="141" t="s">
        <v>72</v>
      </c>
      <c r="E9" s="142">
        <v>1</v>
      </c>
      <c r="F9" s="143"/>
      <c r="G9" s="144"/>
      <c r="H9" s="142">
        <v>1</v>
      </c>
      <c r="I9" s="143"/>
      <c r="J9" s="144"/>
      <c r="K9" s="142">
        <v>1</v>
      </c>
      <c r="L9" s="143"/>
      <c r="M9" s="144"/>
      <c r="N9" s="142">
        <v>1</v>
      </c>
      <c r="O9" s="143"/>
      <c r="P9" s="144"/>
      <c r="Q9" s="142">
        <v>1</v>
      </c>
      <c r="R9" s="143"/>
      <c r="S9" s="144"/>
      <c r="T9" s="142">
        <v>1</v>
      </c>
      <c r="U9" s="143"/>
      <c r="V9" s="144"/>
      <c r="W9" s="142">
        <v>1</v>
      </c>
      <c r="X9" s="143"/>
      <c r="Y9" s="144"/>
      <c r="Z9" s="145"/>
      <c r="AA9" s="146"/>
      <c r="AB9" s="147">
        <f>SUM(E9+H9+K9+N9+Q9+T9+W9+Z9)</f>
        <v>7</v>
      </c>
      <c r="AC9" s="148">
        <f>SUM(G9+J9+M9+P9+S9+V9+Y9+AA9)</f>
        <v>0</v>
      </c>
    </row>
    <row r="10" spans="1:29" ht="15" customHeight="1" x14ac:dyDescent="0.25">
      <c r="A10" s="180" t="s">
        <v>108</v>
      </c>
      <c r="B10" s="180" t="s">
        <v>108</v>
      </c>
      <c r="C10" s="94" t="s">
        <v>54</v>
      </c>
      <c r="D10" s="149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  <c r="V10" s="103"/>
      <c r="AB10" s="150">
        <f>SUM(AB8:AB9)</f>
        <v>21</v>
      </c>
      <c r="AC10" s="150">
        <f>SUM(AC8:AC9)</f>
        <v>15</v>
      </c>
    </row>
    <row r="11" spans="1:29" ht="15" customHeight="1" x14ac:dyDescent="0.25">
      <c r="A11" s="180"/>
      <c r="B11" s="180"/>
    </row>
    <row r="12" spans="1:29" x14ac:dyDescent="0.25">
      <c r="A12" s="181" t="s">
        <v>3</v>
      </c>
      <c r="B12" s="181"/>
    </row>
    <row r="13" spans="1:29" ht="15.75" x14ac:dyDescent="0.3">
      <c r="A13" s="101" t="s">
        <v>18</v>
      </c>
      <c r="B13" s="102" t="s">
        <v>1</v>
      </c>
    </row>
    <row r="14" spans="1:29" x14ac:dyDescent="0.25">
      <c r="A14" s="180" t="s">
        <v>98</v>
      </c>
      <c r="B14" s="180" t="s">
        <v>98</v>
      </c>
    </row>
    <row r="15" spans="1:29" x14ac:dyDescent="0.25">
      <c r="A15" s="180"/>
      <c r="B15" s="180"/>
    </row>
    <row r="16" spans="1:29" x14ac:dyDescent="0.25">
      <c r="A16" s="182" t="s">
        <v>4</v>
      </c>
      <c r="B16" s="182"/>
    </row>
    <row r="17" spans="1:2" ht="21.6" customHeight="1" x14ac:dyDescent="0.25">
      <c r="A17" s="180" t="s">
        <v>112</v>
      </c>
      <c r="B17" s="180"/>
    </row>
    <row r="18" spans="1:2" x14ac:dyDescent="0.25">
      <c r="A18" s="182" t="s">
        <v>5</v>
      </c>
      <c r="B18" s="182"/>
    </row>
    <row r="19" spans="1:2" ht="21.6" customHeight="1" x14ac:dyDescent="0.25">
      <c r="A19" s="180" t="s">
        <v>48</v>
      </c>
      <c r="B19" s="180"/>
    </row>
  </sheetData>
  <mergeCells count="38">
    <mergeCell ref="A10:A11"/>
    <mergeCell ref="B10:B11"/>
    <mergeCell ref="A18:B18"/>
    <mergeCell ref="A4:B4"/>
    <mergeCell ref="A6:A7"/>
    <mergeCell ref="B6:B7"/>
    <mergeCell ref="A8:B8"/>
    <mergeCell ref="A19:B19"/>
    <mergeCell ref="A14:A15"/>
    <mergeCell ref="B14:B15"/>
    <mergeCell ref="A17:B17"/>
    <mergeCell ref="A12:B12"/>
    <mergeCell ref="A16:B16"/>
    <mergeCell ref="T4:V4"/>
    <mergeCell ref="W4:Y4"/>
    <mergeCell ref="W6:X6"/>
    <mergeCell ref="AB4:AC4"/>
    <mergeCell ref="N6:O6"/>
    <mergeCell ref="T5:V5"/>
    <mergeCell ref="W5:Y5"/>
    <mergeCell ref="AB5:AC5"/>
    <mergeCell ref="Z5:AA5"/>
    <mergeCell ref="Z4:AA4"/>
    <mergeCell ref="E4:G4"/>
    <mergeCell ref="H4:J4"/>
    <mergeCell ref="K4:M4"/>
    <mergeCell ref="N4:P4"/>
    <mergeCell ref="Q4:S4"/>
    <mergeCell ref="E5:G5"/>
    <mergeCell ref="H5:J5"/>
    <mergeCell ref="K5:M5"/>
    <mergeCell ref="N5:P5"/>
    <mergeCell ref="Q5:S5"/>
    <mergeCell ref="E6:F6"/>
    <mergeCell ref="H6:I6"/>
    <mergeCell ref="K6:L6"/>
    <mergeCell ref="Q6:R6"/>
    <mergeCell ref="T6:U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579A0-A4DF-43A6-8CAE-76CB11D058B5}">
  <sheetPr codeName="Feuil4"/>
  <dimension ref="A1:N38"/>
  <sheetViews>
    <sheetView zoomScale="70" zoomScaleNormal="70" workbookViewId="0">
      <selection activeCell="G12" sqref="G12:G13"/>
    </sheetView>
  </sheetViews>
  <sheetFormatPr baseColWidth="10" defaultRowHeight="15" x14ac:dyDescent="0.25"/>
  <cols>
    <col min="1" max="1" width="27.28515625" customWidth="1"/>
    <col min="2" max="2" width="58.140625" customWidth="1"/>
    <col min="3" max="3" width="32.7109375" customWidth="1"/>
    <col min="4" max="4" width="16.140625" customWidth="1"/>
    <col min="5" max="5" width="14.85546875" customWidth="1"/>
    <col min="6" max="6" width="21.5703125" customWidth="1"/>
    <col min="7" max="7" width="20" customWidth="1"/>
    <col min="8" max="8" width="0" hidden="1" customWidth="1"/>
    <col min="9" max="13" width="8.85546875" customWidth="1"/>
    <col min="14" max="14" width="25" customWidth="1"/>
  </cols>
  <sheetData>
    <row r="1" spans="1:14" ht="82.35" customHeight="1" x14ac:dyDescent="0.3">
      <c r="A1" s="85">
        <f ca="1">TODAY()</f>
        <v>44760</v>
      </c>
      <c r="B1" s="84"/>
      <c r="C1" s="192" t="s">
        <v>70</v>
      </c>
      <c r="D1" s="192"/>
      <c r="E1" s="192"/>
      <c r="F1" s="151">
        <f>SUM(Synthèse!E8:G9)</f>
        <v>5</v>
      </c>
      <c r="G1" s="193" t="s">
        <v>39</v>
      </c>
      <c r="H1" s="193"/>
      <c r="I1" s="83"/>
      <c r="J1" s="82"/>
      <c r="K1" s="81"/>
      <c r="L1" s="81"/>
      <c r="M1" s="81"/>
      <c r="N1" s="80"/>
    </row>
    <row r="2" spans="1:14" ht="12.6" customHeight="1" x14ac:dyDescent="0.3">
      <c r="A2" s="79" t="str">
        <f>[2]Synthèse!B2</f>
        <v>Midi</v>
      </c>
      <c r="B2" s="17"/>
      <c r="C2" s="75"/>
      <c r="D2" s="75"/>
      <c r="E2" s="75"/>
      <c r="F2" s="77"/>
      <c r="G2" s="76"/>
      <c r="H2" s="76"/>
      <c r="I2" s="75"/>
      <c r="J2" s="74"/>
      <c r="N2" s="73"/>
    </row>
    <row r="3" spans="1:14" ht="12.6" customHeight="1" x14ac:dyDescent="0.3">
      <c r="A3" s="78"/>
      <c r="B3" s="17"/>
      <c r="C3" s="75"/>
      <c r="D3" s="75"/>
      <c r="E3" s="75"/>
      <c r="F3" s="77"/>
      <c r="G3" s="76"/>
      <c r="H3" s="76"/>
      <c r="I3" s="75"/>
      <c r="J3" s="74"/>
      <c r="N3" s="73"/>
    </row>
    <row r="4" spans="1:14" ht="30.6" customHeight="1" x14ac:dyDescent="0.25">
      <c r="A4" s="194" t="s">
        <v>38</v>
      </c>
      <c r="B4" s="195"/>
      <c r="C4" s="195"/>
      <c r="D4" s="195"/>
      <c r="E4" s="195"/>
      <c r="F4" s="195"/>
      <c r="G4" s="195"/>
      <c r="H4" s="195"/>
      <c r="I4" s="195"/>
      <c r="J4" s="195"/>
      <c r="K4" s="195"/>
      <c r="L4" s="195"/>
      <c r="M4" s="195"/>
      <c r="N4" s="196"/>
    </row>
    <row r="5" spans="1:14" ht="21.75" customHeight="1" x14ac:dyDescent="0.25">
      <c r="A5" s="7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0"/>
    </row>
    <row r="6" spans="1:14" ht="21.75" customHeight="1" x14ac:dyDescent="0.4">
      <c r="A6" s="47"/>
      <c r="B6" s="46"/>
      <c r="C6" s="69"/>
      <c r="D6" s="68"/>
      <c r="E6" s="67"/>
      <c r="F6" s="66"/>
      <c r="G6" s="65"/>
      <c r="H6" s="64"/>
      <c r="I6" s="63"/>
      <c r="J6" s="62"/>
      <c r="K6" s="197"/>
      <c r="L6" s="197"/>
      <c r="M6" s="197"/>
      <c r="N6" s="198"/>
    </row>
    <row r="7" spans="1:14" ht="28.5" customHeight="1" x14ac:dyDescent="0.25">
      <c r="A7" s="61"/>
      <c r="B7" s="95" t="s">
        <v>37</v>
      </c>
      <c r="C7" s="95" t="s">
        <v>36</v>
      </c>
      <c r="D7" s="199" t="s">
        <v>35</v>
      </c>
      <c r="E7" s="200"/>
      <c r="F7" s="60" t="s">
        <v>34</v>
      </c>
      <c r="G7" s="59" t="s">
        <v>33</v>
      </c>
      <c r="H7" s="58"/>
      <c r="I7" s="57" t="s">
        <v>32</v>
      </c>
      <c r="J7" s="56"/>
      <c r="K7" s="56"/>
      <c r="L7" s="56"/>
      <c r="M7" s="56"/>
      <c r="N7" s="55"/>
    </row>
    <row r="8" spans="1:14" ht="34.15" customHeight="1" x14ac:dyDescent="0.25">
      <c r="A8" s="183" t="s">
        <v>0</v>
      </c>
      <c r="B8" s="97" t="str">
        <f>Synthèse!A6</f>
        <v>Salade de pâtes  ( torsades, tomate, olives)</v>
      </c>
      <c r="C8" s="52" t="s">
        <v>29</v>
      </c>
      <c r="D8" s="184">
        <f>SUM(Synthèse!E8:G8)</f>
        <v>4</v>
      </c>
      <c r="E8" s="185"/>
      <c r="F8" s="96" t="s">
        <v>69</v>
      </c>
      <c r="G8" s="186"/>
      <c r="H8" s="49"/>
      <c r="I8" s="188"/>
      <c r="J8" s="188"/>
      <c r="K8" s="188"/>
      <c r="L8" s="188"/>
      <c r="M8" s="188"/>
      <c r="N8" s="189"/>
    </row>
    <row r="9" spans="1:14" ht="34.15" customHeight="1" x14ac:dyDescent="0.25">
      <c r="A9" s="183"/>
      <c r="B9" s="53" t="str">
        <f>Synthèse!B6</f>
        <v>Salade de pâtes  ( torsades, tomate, olives)</v>
      </c>
      <c r="C9" s="52" t="str">
        <f>[3]synthese!G6</f>
        <v>VG</v>
      </c>
      <c r="D9" s="184">
        <f>SUM(Synthèse!E9:G9)</f>
        <v>1</v>
      </c>
      <c r="E9" s="185"/>
      <c r="F9" s="96"/>
      <c r="G9" s="187"/>
      <c r="H9" s="50"/>
      <c r="I9" s="190"/>
      <c r="J9" s="190"/>
      <c r="K9" s="190"/>
      <c r="L9" s="190"/>
      <c r="M9" s="190"/>
      <c r="N9" s="191"/>
    </row>
    <row r="10" spans="1:14" ht="34.15" customHeight="1" x14ac:dyDescent="0.25">
      <c r="A10" s="183" t="s">
        <v>31</v>
      </c>
      <c r="B10" s="53" t="str">
        <f>Synthèse!A10</f>
        <v>Quenelles de brochet façon Rougail</v>
      </c>
      <c r="C10" s="52" t="s">
        <v>29</v>
      </c>
      <c r="D10" s="184">
        <f>SUM(Synthèse!E8:G8)</f>
        <v>4</v>
      </c>
      <c r="E10" s="185"/>
      <c r="F10" s="96"/>
      <c r="G10" s="186"/>
      <c r="H10" s="49"/>
      <c r="I10" s="188"/>
      <c r="J10" s="188"/>
      <c r="K10" s="188"/>
      <c r="L10" s="188"/>
      <c r="M10" s="188"/>
      <c r="N10" s="189"/>
    </row>
    <row r="11" spans="1:14" ht="34.15" customHeight="1" x14ac:dyDescent="0.25">
      <c r="A11" s="183"/>
      <c r="B11" s="53" t="str">
        <f>Synthèse!B10</f>
        <v>Quenelles de brochet façon Rougail</v>
      </c>
      <c r="C11" s="52" t="str">
        <f>[3]synthese!G6</f>
        <v>VG</v>
      </c>
      <c r="D11" s="184">
        <f>SUM(Synthèse!E9:G9)</f>
        <v>1</v>
      </c>
      <c r="E11" s="185"/>
      <c r="F11" s="96"/>
      <c r="G11" s="187"/>
      <c r="H11" s="50"/>
      <c r="I11" s="190"/>
      <c r="J11" s="190"/>
      <c r="K11" s="190"/>
      <c r="L11" s="190"/>
      <c r="M11" s="190"/>
      <c r="N11" s="191"/>
    </row>
    <row r="12" spans="1:14" ht="34.15" customHeight="1" x14ac:dyDescent="0.25">
      <c r="A12" s="183" t="s">
        <v>30</v>
      </c>
      <c r="B12" s="53" t="str">
        <f>Synthèse!A14</f>
        <v>Poêlée de légumes tandoori</v>
      </c>
      <c r="C12" s="52" t="s">
        <v>29</v>
      </c>
      <c r="D12" s="184">
        <f>SUM(Synthèse!E8:G8)</f>
        <v>4</v>
      </c>
      <c r="E12" s="185"/>
      <c r="F12" s="54"/>
      <c r="G12" s="186"/>
      <c r="H12" s="49"/>
      <c r="I12" s="188"/>
      <c r="J12" s="188"/>
      <c r="K12" s="188"/>
      <c r="L12" s="188"/>
      <c r="M12" s="188"/>
      <c r="N12" s="189"/>
    </row>
    <row r="13" spans="1:14" ht="34.15" customHeight="1" x14ac:dyDescent="0.25">
      <c r="A13" s="183"/>
      <c r="B13" s="53" t="str">
        <f>Synthèse!B14</f>
        <v>Poêlée de légumes tandoori</v>
      </c>
      <c r="C13" s="52" t="str">
        <f>[3]synthese!G14</f>
        <v>VG</v>
      </c>
      <c r="D13" s="184">
        <f>SUM(Synthèse!E9:G9)</f>
        <v>1</v>
      </c>
      <c r="E13" s="185"/>
      <c r="F13" s="51"/>
      <c r="G13" s="187"/>
      <c r="H13" s="50"/>
      <c r="I13" s="190"/>
      <c r="J13" s="190"/>
      <c r="K13" s="190"/>
      <c r="L13" s="190"/>
      <c r="M13" s="190"/>
      <c r="N13" s="191"/>
    </row>
    <row r="14" spans="1:14" ht="14.45" customHeight="1" x14ac:dyDescent="0.25">
      <c r="A14" s="183" t="s">
        <v>28</v>
      </c>
      <c r="B14" s="201" t="str">
        <f>Synthèse!A17</f>
        <v xml:space="preserve">Fromage blanc fruits </v>
      </c>
      <c r="C14" s="203"/>
      <c r="D14" s="205">
        <f>SUM(Synthèse!E8:G9)</f>
        <v>5</v>
      </c>
      <c r="E14" s="206"/>
      <c r="F14" s="209"/>
      <c r="G14" s="186"/>
      <c r="H14" s="49"/>
      <c r="I14" s="188"/>
      <c r="J14" s="188"/>
      <c r="K14" s="188"/>
      <c r="L14" s="188"/>
      <c r="M14" s="188"/>
      <c r="N14" s="189"/>
    </row>
    <row r="15" spans="1:14" ht="14.45" customHeight="1" x14ac:dyDescent="0.25">
      <c r="A15" s="183"/>
      <c r="B15" s="202"/>
      <c r="C15" s="204"/>
      <c r="D15" s="207"/>
      <c r="E15" s="208"/>
      <c r="F15" s="210"/>
      <c r="G15" s="187"/>
      <c r="H15" s="48"/>
      <c r="I15" s="190"/>
      <c r="J15" s="190"/>
      <c r="K15" s="190"/>
      <c r="L15" s="190"/>
      <c r="M15" s="190"/>
      <c r="N15" s="191"/>
    </row>
    <row r="16" spans="1:14" ht="14.45" customHeight="1" x14ac:dyDescent="0.25">
      <c r="A16" s="183" t="s">
        <v>5</v>
      </c>
      <c r="B16" s="201" t="str">
        <f>Synthèse!A19</f>
        <v>Lait gélifié chocolat</v>
      </c>
      <c r="C16" s="203"/>
      <c r="D16" s="205">
        <f>SUM(Synthèse!E8:G9)</f>
        <v>5</v>
      </c>
      <c r="E16" s="206"/>
      <c r="F16" s="209"/>
      <c r="G16" s="186"/>
      <c r="H16" s="49"/>
      <c r="I16" s="188"/>
      <c r="J16" s="188"/>
      <c r="K16" s="188"/>
      <c r="L16" s="188"/>
      <c r="M16" s="188"/>
      <c r="N16" s="189"/>
    </row>
    <row r="17" spans="1:14" ht="14.45" customHeight="1" x14ac:dyDescent="0.25">
      <c r="A17" s="183"/>
      <c r="B17" s="202"/>
      <c r="C17" s="204"/>
      <c r="D17" s="207"/>
      <c r="E17" s="208"/>
      <c r="F17" s="210"/>
      <c r="G17" s="187"/>
      <c r="H17" s="48"/>
      <c r="I17" s="190"/>
      <c r="J17" s="190"/>
      <c r="K17" s="190"/>
      <c r="L17" s="190"/>
      <c r="M17" s="190"/>
      <c r="N17" s="191"/>
    </row>
    <row r="18" spans="1:14" ht="14.45" customHeight="1" x14ac:dyDescent="0.4">
      <c r="A18" s="47"/>
      <c r="B18" s="46"/>
      <c r="C18" s="45"/>
      <c r="D18" s="18"/>
      <c r="E18" s="44"/>
      <c r="F18" s="43"/>
      <c r="G18" s="42"/>
      <c r="H18" s="41"/>
      <c r="I18" s="22"/>
      <c r="J18" s="40"/>
      <c r="K18" s="220"/>
      <c r="L18" s="220"/>
      <c r="M18" s="220"/>
      <c r="N18" s="221"/>
    </row>
    <row r="19" spans="1:14" ht="14.45" customHeight="1" x14ac:dyDescent="0.4">
      <c r="A19" s="47"/>
      <c r="B19" s="46"/>
      <c r="C19" s="45"/>
      <c r="D19" s="18"/>
      <c r="E19" s="44"/>
      <c r="F19" s="43"/>
      <c r="G19" s="42"/>
      <c r="H19" s="41"/>
      <c r="I19" s="22"/>
      <c r="J19" s="40"/>
      <c r="K19" s="220"/>
      <c r="L19" s="220"/>
      <c r="M19" s="220"/>
      <c r="N19" s="221"/>
    </row>
    <row r="20" spans="1:14" ht="24.6" customHeight="1" x14ac:dyDescent="0.25">
      <c r="A20" s="222" t="s">
        <v>27</v>
      </c>
      <c r="B20" s="223"/>
      <c r="C20" s="223"/>
      <c r="D20" s="223"/>
      <c r="E20" s="224"/>
      <c r="F20" s="199" t="s">
        <v>26</v>
      </c>
      <c r="G20" s="225"/>
      <c r="H20" s="225"/>
      <c r="I20" s="225"/>
      <c r="J20" s="225"/>
      <c r="K20" s="225"/>
      <c r="L20" s="225"/>
      <c r="M20" s="225"/>
      <c r="N20" s="200"/>
    </row>
    <row r="21" spans="1:14" ht="24.6" customHeight="1" x14ac:dyDescent="0.35">
      <c r="A21" s="39"/>
      <c r="B21" s="38"/>
      <c r="C21" s="37"/>
      <c r="D21" s="226"/>
      <c r="E21" s="226"/>
      <c r="F21" s="227"/>
      <c r="G21" s="228"/>
      <c r="H21" s="228"/>
      <c r="I21" s="228"/>
      <c r="J21" s="228"/>
      <c r="K21" s="228"/>
      <c r="L21" s="228"/>
      <c r="M21" s="228"/>
      <c r="N21" s="229"/>
    </row>
    <row r="22" spans="1:14" ht="24.6" customHeight="1" x14ac:dyDescent="0.35">
      <c r="A22" s="24"/>
      <c r="B22" s="36"/>
      <c r="C22" s="35"/>
      <c r="D22" s="236"/>
      <c r="E22" s="236"/>
      <c r="F22" s="230"/>
      <c r="G22" s="231"/>
      <c r="H22" s="231"/>
      <c r="I22" s="231"/>
      <c r="J22" s="231"/>
      <c r="K22" s="231"/>
      <c r="L22" s="231"/>
      <c r="M22" s="231"/>
      <c r="N22" s="232"/>
    </row>
    <row r="23" spans="1:14" ht="24.6" customHeight="1" x14ac:dyDescent="0.35">
      <c r="A23" s="24"/>
      <c r="B23" s="34"/>
      <c r="C23" s="33"/>
      <c r="D23" s="98"/>
      <c r="E23" s="98"/>
      <c r="F23" s="230"/>
      <c r="G23" s="231"/>
      <c r="H23" s="231"/>
      <c r="I23" s="231"/>
      <c r="J23" s="231"/>
      <c r="K23" s="231"/>
      <c r="L23" s="231"/>
      <c r="M23" s="231"/>
      <c r="N23" s="232"/>
    </row>
    <row r="24" spans="1:14" ht="24.6" customHeight="1" x14ac:dyDescent="0.35">
      <c r="A24" s="24"/>
      <c r="B24" s="237" t="s">
        <v>25</v>
      </c>
      <c r="C24" s="238"/>
      <c r="D24" s="32"/>
      <c r="E24" s="32"/>
      <c r="F24" s="230"/>
      <c r="G24" s="231"/>
      <c r="H24" s="231"/>
      <c r="I24" s="231"/>
      <c r="J24" s="231"/>
      <c r="K24" s="231"/>
      <c r="L24" s="231"/>
      <c r="M24" s="231"/>
      <c r="N24" s="232"/>
    </row>
    <row r="25" spans="1:14" ht="24.6" customHeight="1" x14ac:dyDescent="0.35">
      <c r="A25" s="24"/>
      <c r="B25" s="237"/>
      <c r="C25" s="238"/>
      <c r="D25" s="98"/>
      <c r="E25" s="98"/>
      <c r="F25" s="230"/>
      <c r="G25" s="231"/>
      <c r="H25" s="231"/>
      <c r="I25" s="231"/>
      <c r="J25" s="231"/>
      <c r="K25" s="231"/>
      <c r="L25" s="231"/>
      <c r="M25" s="231"/>
      <c r="N25" s="232"/>
    </row>
    <row r="26" spans="1:14" ht="24.6" customHeight="1" x14ac:dyDescent="0.35">
      <c r="A26" s="24"/>
      <c r="B26" s="237"/>
      <c r="C26" s="238"/>
      <c r="D26" s="32"/>
      <c r="E26" s="32"/>
      <c r="F26" s="230"/>
      <c r="G26" s="231"/>
      <c r="H26" s="231"/>
      <c r="I26" s="231"/>
      <c r="J26" s="231"/>
      <c r="K26" s="231"/>
      <c r="L26" s="231"/>
      <c r="M26" s="231"/>
      <c r="N26" s="232"/>
    </row>
    <row r="27" spans="1:14" ht="24.6" customHeight="1" x14ac:dyDescent="0.35">
      <c r="A27" s="31"/>
      <c r="B27" s="28" t="s">
        <v>24</v>
      </c>
      <c r="C27" s="27" t="str" cm="1">
        <f t="array" aca="1" ref="C27" ca="1">_xlfn.XLOOKUP(A1&amp;A2,Tableau2[Date du service]&amp;Tableau2[Repas],Tableau2[Né]," ")</f>
        <v xml:space="preserve"> </v>
      </c>
      <c r="D27" s="98"/>
      <c r="E27" s="98"/>
      <c r="F27" s="230"/>
      <c r="G27" s="231"/>
      <c r="H27" s="231"/>
      <c r="I27" s="231"/>
      <c r="J27" s="231"/>
      <c r="K27" s="231"/>
      <c r="L27" s="231"/>
      <c r="M27" s="231"/>
      <c r="N27" s="232"/>
    </row>
    <row r="28" spans="1:14" ht="24.6" customHeight="1" x14ac:dyDescent="0.35">
      <c r="A28" s="24"/>
      <c r="B28" s="30"/>
      <c r="C28" s="29"/>
      <c r="D28" s="23"/>
      <c r="E28" s="23"/>
      <c r="F28" s="230"/>
      <c r="G28" s="231"/>
      <c r="H28" s="231"/>
      <c r="I28" s="231"/>
      <c r="J28" s="231"/>
      <c r="K28" s="231"/>
      <c r="L28" s="231"/>
      <c r="M28" s="231"/>
      <c r="N28" s="232"/>
    </row>
    <row r="29" spans="1:14" ht="24.6" customHeight="1" x14ac:dyDescent="0.35">
      <c r="A29" s="24"/>
      <c r="B29" s="28" t="s">
        <v>23</v>
      </c>
      <c r="C29" s="27" t="str" cm="1">
        <f t="array" aca="1" ref="C29" ca="1">_xlfn.XLOOKUP(A1&amp;A2,Tableau2[Date du service]&amp;Tableau2[Repas],Tableau2[Elevé]," ")</f>
        <v xml:space="preserve"> </v>
      </c>
      <c r="D29" s="23"/>
      <c r="E29" s="23"/>
      <c r="F29" s="230"/>
      <c r="G29" s="231"/>
      <c r="H29" s="231"/>
      <c r="I29" s="231"/>
      <c r="J29" s="231"/>
      <c r="K29" s="231"/>
      <c r="L29" s="231"/>
      <c r="M29" s="231"/>
      <c r="N29" s="232"/>
    </row>
    <row r="30" spans="1:14" ht="24.6" customHeight="1" x14ac:dyDescent="0.35">
      <c r="A30" s="24"/>
      <c r="B30" s="30"/>
      <c r="C30" s="29"/>
      <c r="D30" s="23"/>
      <c r="E30" s="23"/>
      <c r="F30" s="230"/>
      <c r="G30" s="231"/>
      <c r="H30" s="231"/>
      <c r="I30" s="231"/>
      <c r="J30" s="231"/>
      <c r="K30" s="231"/>
      <c r="L30" s="231"/>
      <c r="M30" s="231"/>
      <c r="N30" s="232"/>
    </row>
    <row r="31" spans="1:14" ht="24.6" customHeight="1" x14ac:dyDescent="0.35">
      <c r="A31" s="24"/>
      <c r="B31" s="28" t="s">
        <v>22</v>
      </c>
      <c r="C31" s="27" t="str" cm="1">
        <f t="array" aca="1" ref="C31" ca="1">_xlfn.XLOOKUP(A1&amp;A2,Tableau2[Date du service]&amp;Tableau2[Repas],Tableau2[Abattu]," ")</f>
        <v xml:space="preserve"> </v>
      </c>
      <c r="D31" s="23"/>
      <c r="E31" s="23"/>
      <c r="F31" s="230"/>
      <c r="G31" s="231"/>
      <c r="H31" s="231"/>
      <c r="I31" s="231"/>
      <c r="J31" s="231"/>
      <c r="K31" s="231"/>
      <c r="L31" s="231"/>
      <c r="M31" s="231"/>
      <c r="N31" s="232"/>
    </row>
    <row r="32" spans="1:14" ht="23.1" customHeight="1" x14ac:dyDescent="0.25">
      <c r="A32" s="24"/>
      <c r="B32" s="26"/>
      <c r="C32" s="25"/>
      <c r="D32" s="23"/>
      <c r="E32" s="23"/>
      <c r="F32" s="233"/>
      <c r="G32" s="234"/>
      <c r="H32" s="234"/>
      <c r="I32" s="234"/>
      <c r="J32" s="234"/>
      <c r="K32" s="234"/>
      <c r="L32" s="234"/>
      <c r="M32" s="234"/>
      <c r="N32" s="235"/>
    </row>
    <row r="33" spans="1:14" ht="14.25" customHeight="1" x14ac:dyDescent="0.4">
      <c r="A33" s="24"/>
      <c r="B33" s="23"/>
      <c r="C33" s="23"/>
      <c r="D33" s="23"/>
      <c r="E33" s="23"/>
      <c r="F33" s="22"/>
      <c r="G33" s="22"/>
      <c r="H33" s="22"/>
      <c r="I33" s="22"/>
      <c r="J33" s="22"/>
      <c r="K33" s="22"/>
      <c r="L33" s="22"/>
      <c r="M33" s="22"/>
      <c r="N33" s="21"/>
    </row>
    <row r="34" spans="1:14" ht="14.25" customHeight="1" x14ac:dyDescent="0.35">
      <c r="A34" s="20"/>
      <c r="B34" s="19"/>
      <c r="C34" s="19"/>
      <c r="D34" s="18"/>
      <c r="E34" s="17"/>
      <c r="F34" s="17"/>
      <c r="G34" s="17"/>
      <c r="H34" s="17"/>
      <c r="I34" s="17"/>
      <c r="J34" s="17"/>
      <c r="K34" s="17"/>
      <c r="L34" s="17"/>
      <c r="M34" s="17"/>
      <c r="N34" s="16"/>
    </row>
    <row r="35" spans="1:14" ht="27.75" x14ac:dyDescent="0.25">
      <c r="A35" s="211" t="s">
        <v>21</v>
      </c>
      <c r="B35" s="212"/>
      <c r="C35" s="212"/>
      <c r="D35" s="212"/>
      <c r="E35" s="212"/>
      <c r="F35" s="212"/>
      <c r="G35" s="212"/>
      <c r="H35" s="212"/>
      <c r="I35" s="212"/>
      <c r="J35" s="212"/>
      <c r="K35" s="212"/>
      <c r="L35" s="212"/>
      <c r="M35" s="212"/>
      <c r="N35" s="213"/>
    </row>
    <row r="36" spans="1:14" ht="27.75" x14ac:dyDescent="0.25">
      <c r="A36" s="214" t="s">
        <v>20</v>
      </c>
      <c r="B36" s="215"/>
      <c r="C36" s="215"/>
      <c r="D36" s="215"/>
      <c r="E36" s="215"/>
      <c r="F36" s="215"/>
      <c r="G36" s="215"/>
      <c r="H36" s="215"/>
      <c r="I36" s="215"/>
      <c r="J36" s="215"/>
      <c r="K36" s="215"/>
      <c r="L36" s="215"/>
      <c r="M36" s="215"/>
      <c r="N36" s="216"/>
    </row>
    <row r="37" spans="1:14" ht="27.75" x14ac:dyDescent="0.25">
      <c r="A37" s="15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3"/>
    </row>
    <row r="38" spans="1:14" ht="27.75" x14ac:dyDescent="0.25">
      <c r="A38" s="217" t="s">
        <v>19</v>
      </c>
      <c r="B38" s="218"/>
      <c r="C38" s="218"/>
      <c r="D38" s="218"/>
      <c r="E38" s="218"/>
      <c r="F38" s="218"/>
      <c r="G38" s="218"/>
      <c r="H38" s="218"/>
      <c r="I38" s="218"/>
      <c r="J38" s="218"/>
      <c r="K38" s="218"/>
      <c r="L38" s="218"/>
      <c r="M38" s="218"/>
      <c r="N38" s="219"/>
    </row>
  </sheetData>
  <mergeCells count="45">
    <mergeCell ref="A35:N35"/>
    <mergeCell ref="A36:N36"/>
    <mergeCell ref="A38:N38"/>
    <mergeCell ref="K18:N18"/>
    <mergeCell ref="K19:N19"/>
    <mergeCell ref="A20:E20"/>
    <mergeCell ref="F20:N20"/>
    <mergeCell ref="D21:E21"/>
    <mergeCell ref="F21:N32"/>
    <mergeCell ref="D22:E22"/>
    <mergeCell ref="B24:C26"/>
    <mergeCell ref="I14:N15"/>
    <mergeCell ref="A16:A17"/>
    <mergeCell ref="B16:B17"/>
    <mergeCell ref="C16:C17"/>
    <mergeCell ref="D16:E17"/>
    <mergeCell ref="F16:F17"/>
    <mergeCell ref="G16:G17"/>
    <mergeCell ref="I16:N17"/>
    <mergeCell ref="A14:A15"/>
    <mergeCell ref="B14:B15"/>
    <mergeCell ref="C14:C15"/>
    <mergeCell ref="D14:E15"/>
    <mergeCell ref="F14:F15"/>
    <mergeCell ref="G14:G15"/>
    <mergeCell ref="A10:A11"/>
    <mergeCell ref="D10:E10"/>
    <mergeCell ref="G10:G11"/>
    <mergeCell ref="I10:N11"/>
    <mergeCell ref="D11:E11"/>
    <mergeCell ref="A12:A13"/>
    <mergeCell ref="D12:E12"/>
    <mergeCell ref="G12:G13"/>
    <mergeCell ref="I12:N13"/>
    <mergeCell ref="D13:E13"/>
    <mergeCell ref="C1:E1"/>
    <mergeCell ref="G1:H1"/>
    <mergeCell ref="A4:N4"/>
    <mergeCell ref="K6:N6"/>
    <mergeCell ref="D7:E7"/>
    <mergeCell ref="A8:A9"/>
    <mergeCell ref="D8:E8"/>
    <mergeCell ref="G8:G9"/>
    <mergeCell ref="I8:N9"/>
    <mergeCell ref="D9:E9"/>
  </mergeCells>
  <conditionalFormatting sqref="D12:E13">
    <cfRule type="expression" dxfId="1" priority="1">
      <formula>B12="Plat complet"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AEC02-76D8-4BE0-876E-A504605BD42F}">
  <sheetPr codeName="Feuil10"/>
  <dimension ref="A1:N38"/>
  <sheetViews>
    <sheetView zoomScale="70" zoomScaleNormal="70" workbookViewId="0">
      <selection activeCell="F2" sqref="F2"/>
    </sheetView>
  </sheetViews>
  <sheetFormatPr baseColWidth="10" defaultRowHeight="15" x14ac:dyDescent="0.25"/>
  <cols>
    <col min="1" max="1" width="27.28515625" customWidth="1"/>
    <col min="2" max="2" width="58.140625" customWidth="1"/>
    <col min="3" max="3" width="32.7109375" customWidth="1"/>
    <col min="4" max="4" width="16.140625" customWidth="1"/>
    <col min="5" max="5" width="14.85546875" customWidth="1"/>
    <col min="6" max="6" width="21.5703125" customWidth="1"/>
    <col min="7" max="7" width="20" customWidth="1"/>
    <col min="8" max="8" width="0" hidden="1" customWidth="1"/>
    <col min="9" max="13" width="8.85546875" customWidth="1"/>
    <col min="14" max="14" width="25" customWidth="1"/>
  </cols>
  <sheetData>
    <row r="1" spans="1:14" ht="82.35" customHeight="1" x14ac:dyDescent="0.3">
      <c r="A1" s="85">
        <f ca="1">TODAY()</f>
        <v>44760</v>
      </c>
      <c r="B1" s="84"/>
      <c r="C1" s="192" t="s">
        <v>71</v>
      </c>
      <c r="D1" s="192"/>
      <c r="E1" s="192"/>
      <c r="F1" s="151">
        <f>SUM(Synthèse!W8:Y9)</f>
        <v>5</v>
      </c>
      <c r="G1" s="193" t="s">
        <v>39</v>
      </c>
      <c r="H1" s="193"/>
      <c r="I1" s="83"/>
      <c r="J1" s="82"/>
      <c r="K1" s="81"/>
      <c r="L1" s="81"/>
      <c r="M1" s="81"/>
      <c r="N1" s="80"/>
    </row>
    <row r="2" spans="1:14" ht="12.6" customHeight="1" x14ac:dyDescent="0.3">
      <c r="A2" s="79" t="str">
        <f>[2]Synthèse!B2</f>
        <v>Midi</v>
      </c>
      <c r="B2" s="17"/>
      <c r="C2" s="75"/>
      <c r="D2" s="75"/>
      <c r="E2" s="75"/>
      <c r="F2" s="77"/>
      <c r="G2" s="76"/>
      <c r="H2" s="76"/>
      <c r="I2" s="75"/>
      <c r="J2" s="74"/>
      <c r="N2" s="73"/>
    </row>
    <row r="3" spans="1:14" ht="12.6" customHeight="1" x14ac:dyDescent="0.3">
      <c r="A3" s="78"/>
      <c r="B3" s="17"/>
      <c r="C3" s="75"/>
      <c r="D3" s="75"/>
      <c r="E3" s="75"/>
      <c r="F3" s="77"/>
      <c r="G3" s="76"/>
      <c r="H3" s="76"/>
      <c r="I3" s="75"/>
      <c r="J3" s="74"/>
      <c r="N3" s="73"/>
    </row>
    <row r="4" spans="1:14" ht="30.6" customHeight="1" x14ac:dyDescent="0.25">
      <c r="A4" s="194" t="s">
        <v>38</v>
      </c>
      <c r="B4" s="195"/>
      <c r="C4" s="195"/>
      <c r="D4" s="195"/>
      <c r="E4" s="195"/>
      <c r="F4" s="195"/>
      <c r="G4" s="195"/>
      <c r="H4" s="195"/>
      <c r="I4" s="195"/>
      <c r="J4" s="195"/>
      <c r="K4" s="195"/>
      <c r="L4" s="195"/>
      <c r="M4" s="195"/>
      <c r="N4" s="196"/>
    </row>
    <row r="5" spans="1:14" ht="21.75" customHeight="1" x14ac:dyDescent="0.25">
      <c r="A5" s="7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0"/>
    </row>
    <row r="6" spans="1:14" ht="21.75" customHeight="1" x14ac:dyDescent="0.4">
      <c r="A6" s="47"/>
      <c r="B6" s="46"/>
      <c r="C6" s="69"/>
      <c r="D6" s="68"/>
      <c r="E6" s="67"/>
      <c r="F6" s="66"/>
      <c r="G6" s="65"/>
      <c r="H6" s="64"/>
      <c r="I6" s="63"/>
      <c r="J6" s="62"/>
      <c r="K6" s="197"/>
      <c r="L6" s="197"/>
      <c r="M6" s="197"/>
      <c r="N6" s="198"/>
    </row>
    <row r="7" spans="1:14" ht="28.5" customHeight="1" x14ac:dyDescent="0.25">
      <c r="A7" s="61"/>
      <c r="B7" s="95" t="s">
        <v>37</v>
      </c>
      <c r="C7" s="95" t="s">
        <v>36</v>
      </c>
      <c r="D7" s="199" t="s">
        <v>35</v>
      </c>
      <c r="E7" s="200"/>
      <c r="F7" s="60" t="s">
        <v>34</v>
      </c>
      <c r="G7" s="59" t="s">
        <v>33</v>
      </c>
      <c r="H7" s="58"/>
      <c r="I7" s="57" t="s">
        <v>32</v>
      </c>
      <c r="J7" s="56"/>
      <c r="K7" s="56"/>
      <c r="L7" s="56"/>
      <c r="M7" s="56"/>
      <c r="N7" s="55"/>
    </row>
    <row r="8" spans="1:14" ht="34.15" customHeight="1" x14ac:dyDescent="0.25">
      <c r="A8" s="183" t="s">
        <v>0</v>
      </c>
      <c r="B8" s="97" t="str">
        <f>Synthèse!A6</f>
        <v>Salade de pâtes  ( torsades, tomate, olives)</v>
      </c>
      <c r="C8" s="52" t="s">
        <v>29</v>
      </c>
      <c r="D8" s="184">
        <f>SUM(Synthèse!W8:Y8)</f>
        <v>4</v>
      </c>
      <c r="E8" s="185"/>
      <c r="F8" s="96" t="s">
        <v>69</v>
      </c>
      <c r="G8" s="186"/>
      <c r="H8" s="49"/>
      <c r="I8" s="188"/>
      <c r="J8" s="188"/>
      <c r="K8" s="188"/>
      <c r="L8" s="188"/>
      <c r="M8" s="188"/>
      <c r="N8" s="189"/>
    </row>
    <row r="9" spans="1:14" ht="34.15" customHeight="1" x14ac:dyDescent="0.25">
      <c r="A9" s="183"/>
      <c r="B9" s="53" t="str">
        <f>Synthèse!B6</f>
        <v>Salade de pâtes  ( torsades, tomate, olives)</v>
      </c>
      <c r="C9" s="52" t="str">
        <f>[3]synthese!G6</f>
        <v>VG</v>
      </c>
      <c r="D9" s="184">
        <f>SUM(Synthèse!W9:Y9)</f>
        <v>1</v>
      </c>
      <c r="E9" s="185"/>
      <c r="F9" s="96"/>
      <c r="G9" s="187"/>
      <c r="H9" s="50"/>
      <c r="I9" s="190"/>
      <c r="J9" s="190"/>
      <c r="K9" s="190"/>
      <c r="L9" s="190"/>
      <c r="M9" s="190"/>
      <c r="N9" s="191"/>
    </row>
    <row r="10" spans="1:14" ht="34.15" customHeight="1" x14ac:dyDescent="0.25">
      <c r="A10" s="183" t="s">
        <v>31</v>
      </c>
      <c r="B10" s="53" t="str">
        <f>Synthèse!A10</f>
        <v>Quenelles de brochet façon Rougail</v>
      </c>
      <c r="C10" s="52" t="s">
        <v>29</v>
      </c>
      <c r="D10" s="184">
        <f>SUM(Synthèse!W8:Y8)</f>
        <v>4</v>
      </c>
      <c r="E10" s="185"/>
      <c r="F10" s="96"/>
      <c r="G10" s="186"/>
      <c r="H10" s="49"/>
      <c r="I10" s="188"/>
      <c r="J10" s="188"/>
      <c r="K10" s="188"/>
      <c r="L10" s="188"/>
      <c r="M10" s="188"/>
      <c r="N10" s="189"/>
    </row>
    <row r="11" spans="1:14" ht="34.15" customHeight="1" x14ac:dyDescent="0.25">
      <c r="A11" s="183"/>
      <c r="B11" s="53" t="str">
        <f>Synthèse!B10</f>
        <v>Quenelles de brochet façon Rougail</v>
      </c>
      <c r="C11" s="52" t="str">
        <f>[3]synthese!G6</f>
        <v>VG</v>
      </c>
      <c r="D11" s="184">
        <f>SUM(Synthèse!W9:Y9)</f>
        <v>1</v>
      </c>
      <c r="E11" s="185"/>
      <c r="F11" s="96"/>
      <c r="G11" s="187"/>
      <c r="H11" s="50"/>
      <c r="I11" s="190"/>
      <c r="J11" s="190"/>
      <c r="K11" s="190"/>
      <c r="L11" s="190"/>
      <c r="M11" s="190"/>
      <c r="N11" s="191"/>
    </row>
    <row r="12" spans="1:14" ht="34.15" customHeight="1" x14ac:dyDescent="0.25">
      <c r="A12" s="183" t="s">
        <v>30</v>
      </c>
      <c r="B12" s="53" t="str">
        <f>Synthèse!A14</f>
        <v>Poêlée de légumes tandoori</v>
      </c>
      <c r="C12" s="52" t="s">
        <v>29</v>
      </c>
      <c r="D12" s="184">
        <f>SUM(Synthèse!W8:Y8)</f>
        <v>4</v>
      </c>
      <c r="E12" s="185"/>
      <c r="F12" s="54"/>
      <c r="G12" s="186"/>
      <c r="H12" s="49"/>
      <c r="I12" s="188"/>
      <c r="J12" s="188"/>
      <c r="K12" s="188"/>
      <c r="L12" s="188"/>
      <c r="M12" s="188"/>
      <c r="N12" s="189"/>
    </row>
    <row r="13" spans="1:14" ht="34.15" customHeight="1" x14ac:dyDescent="0.25">
      <c r="A13" s="183"/>
      <c r="B13" s="53" t="str">
        <f>Synthèse!B14</f>
        <v>Poêlée de légumes tandoori</v>
      </c>
      <c r="C13" s="52" t="str">
        <f>[3]synthese!G14</f>
        <v>VG</v>
      </c>
      <c r="D13" s="184">
        <f>SUM(Synthèse!W9:Y9)</f>
        <v>1</v>
      </c>
      <c r="E13" s="185"/>
      <c r="F13" s="51"/>
      <c r="G13" s="187"/>
      <c r="H13" s="50"/>
      <c r="I13" s="190"/>
      <c r="J13" s="190"/>
      <c r="K13" s="190"/>
      <c r="L13" s="190"/>
      <c r="M13" s="190"/>
      <c r="N13" s="191"/>
    </row>
    <row r="14" spans="1:14" ht="14.45" customHeight="1" x14ac:dyDescent="0.25">
      <c r="A14" s="183" t="s">
        <v>28</v>
      </c>
      <c r="B14" s="201" t="str">
        <f>Synthèse!A17</f>
        <v xml:space="preserve">Fromage blanc fruits </v>
      </c>
      <c r="C14" s="203"/>
      <c r="D14" s="205">
        <f>SUM(Synthèse!W8:Y9)</f>
        <v>5</v>
      </c>
      <c r="E14" s="206"/>
      <c r="F14" s="209"/>
      <c r="G14" s="186"/>
      <c r="H14" s="49"/>
      <c r="I14" s="188"/>
      <c r="J14" s="188"/>
      <c r="K14" s="188"/>
      <c r="L14" s="188"/>
      <c r="M14" s="188"/>
      <c r="N14" s="189"/>
    </row>
    <row r="15" spans="1:14" ht="14.45" customHeight="1" x14ac:dyDescent="0.25">
      <c r="A15" s="183"/>
      <c r="B15" s="202"/>
      <c r="C15" s="204"/>
      <c r="D15" s="207"/>
      <c r="E15" s="208"/>
      <c r="F15" s="210"/>
      <c r="G15" s="187"/>
      <c r="H15" s="48"/>
      <c r="I15" s="190"/>
      <c r="J15" s="190"/>
      <c r="K15" s="190"/>
      <c r="L15" s="190"/>
      <c r="M15" s="190"/>
      <c r="N15" s="191"/>
    </row>
    <row r="16" spans="1:14" ht="14.45" customHeight="1" x14ac:dyDescent="0.25">
      <c r="A16" s="183" t="s">
        <v>5</v>
      </c>
      <c r="B16" s="201" t="str">
        <f>Synthèse!A19</f>
        <v>Lait gélifié chocolat</v>
      </c>
      <c r="C16" s="203"/>
      <c r="D16" s="205">
        <f>SUM(Synthèse!W8:Y9)</f>
        <v>5</v>
      </c>
      <c r="E16" s="206"/>
      <c r="F16" s="209"/>
      <c r="G16" s="186"/>
      <c r="H16" s="49"/>
      <c r="I16" s="188"/>
      <c r="J16" s="188"/>
      <c r="K16" s="188"/>
      <c r="L16" s="188"/>
      <c r="M16" s="188"/>
      <c r="N16" s="189"/>
    </row>
    <row r="17" spans="1:14" ht="14.45" customHeight="1" x14ac:dyDescent="0.25">
      <c r="A17" s="183"/>
      <c r="B17" s="202"/>
      <c r="C17" s="204"/>
      <c r="D17" s="207"/>
      <c r="E17" s="208"/>
      <c r="F17" s="210"/>
      <c r="G17" s="187"/>
      <c r="H17" s="48"/>
      <c r="I17" s="190"/>
      <c r="J17" s="190"/>
      <c r="K17" s="190"/>
      <c r="L17" s="190"/>
      <c r="M17" s="190"/>
      <c r="N17" s="191"/>
    </row>
    <row r="18" spans="1:14" ht="14.45" customHeight="1" x14ac:dyDescent="0.4">
      <c r="A18" s="47"/>
      <c r="B18" s="46"/>
      <c r="C18" s="45"/>
      <c r="D18" s="18"/>
      <c r="E18" s="44"/>
      <c r="F18" s="43"/>
      <c r="G18" s="42"/>
      <c r="H18" s="41"/>
      <c r="I18" s="22"/>
      <c r="J18" s="40"/>
      <c r="K18" s="220"/>
      <c r="L18" s="220"/>
      <c r="M18" s="220"/>
      <c r="N18" s="221"/>
    </row>
    <row r="19" spans="1:14" ht="14.45" customHeight="1" x14ac:dyDescent="0.4">
      <c r="A19" s="47"/>
      <c r="B19" s="46"/>
      <c r="C19" s="45"/>
      <c r="D19" s="18"/>
      <c r="E19" s="44"/>
      <c r="F19" s="43"/>
      <c r="G19" s="42"/>
      <c r="H19" s="41"/>
      <c r="I19" s="22"/>
      <c r="J19" s="40"/>
      <c r="K19" s="220"/>
      <c r="L19" s="220"/>
      <c r="M19" s="220"/>
      <c r="N19" s="221"/>
    </row>
    <row r="20" spans="1:14" ht="24.6" customHeight="1" x14ac:dyDescent="0.25">
      <c r="A20" s="222" t="s">
        <v>27</v>
      </c>
      <c r="B20" s="223"/>
      <c r="C20" s="223"/>
      <c r="D20" s="223"/>
      <c r="E20" s="224"/>
      <c r="F20" s="199" t="s">
        <v>26</v>
      </c>
      <c r="G20" s="225"/>
      <c r="H20" s="225"/>
      <c r="I20" s="225"/>
      <c r="J20" s="225"/>
      <c r="K20" s="225"/>
      <c r="L20" s="225"/>
      <c r="M20" s="225"/>
      <c r="N20" s="200"/>
    </row>
    <row r="21" spans="1:14" ht="24.6" customHeight="1" x14ac:dyDescent="0.35">
      <c r="A21" s="39"/>
      <c r="B21" s="38"/>
      <c r="C21" s="37"/>
      <c r="D21" s="226"/>
      <c r="E21" s="226"/>
      <c r="F21" s="227"/>
      <c r="G21" s="228"/>
      <c r="H21" s="228"/>
      <c r="I21" s="228"/>
      <c r="J21" s="228"/>
      <c r="K21" s="228"/>
      <c r="L21" s="228"/>
      <c r="M21" s="228"/>
      <c r="N21" s="229"/>
    </row>
    <row r="22" spans="1:14" ht="24.6" customHeight="1" x14ac:dyDescent="0.35">
      <c r="A22" s="24"/>
      <c r="B22" s="36"/>
      <c r="C22" s="35"/>
      <c r="D22" s="236"/>
      <c r="E22" s="236"/>
      <c r="F22" s="230"/>
      <c r="G22" s="231"/>
      <c r="H22" s="231"/>
      <c r="I22" s="231"/>
      <c r="J22" s="231"/>
      <c r="K22" s="231"/>
      <c r="L22" s="231"/>
      <c r="M22" s="231"/>
      <c r="N22" s="232"/>
    </row>
    <row r="23" spans="1:14" ht="24.6" customHeight="1" x14ac:dyDescent="0.35">
      <c r="A23" s="24"/>
      <c r="B23" s="34"/>
      <c r="C23" s="33"/>
      <c r="D23" s="98"/>
      <c r="E23" s="98"/>
      <c r="F23" s="230"/>
      <c r="G23" s="231"/>
      <c r="H23" s="231"/>
      <c r="I23" s="231"/>
      <c r="J23" s="231"/>
      <c r="K23" s="231"/>
      <c r="L23" s="231"/>
      <c r="M23" s="231"/>
      <c r="N23" s="232"/>
    </row>
    <row r="24" spans="1:14" ht="24.6" customHeight="1" x14ac:dyDescent="0.35">
      <c r="A24" s="24"/>
      <c r="B24" s="237" t="s">
        <v>25</v>
      </c>
      <c r="C24" s="238"/>
      <c r="D24" s="32"/>
      <c r="E24" s="32"/>
      <c r="F24" s="230"/>
      <c r="G24" s="231"/>
      <c r="H24" s="231"/>
      <c r="I24" s="231"/>
      <c r="J24" s="231"/>
      <c r="K24" s="231"/>
      <c r="L24" s="231"/>
      <c r="M24" s="231"/>
      <c r="N24" s="232"/>
    </row>
    <row r="25" spans="1:14" ht="24.6" customHeight="1" x14ac:dyDescent="0.35">
      <c r="A25" s="24"/>
      <c r="B25" s="237"/>
      <c r="C25" s="238"/>
      <c r="D25" s="98"/>
      <c r="E25" s="98"/>
      <c r="F25" s="230"/>
      <c r="G25" s="231"/>
      <c r="H25" s="231"/>
      <c r="I25" s="231"/>
      <c r="J25" s="231"/>
      <c r="K25" s="231"/>
      <c r="L25" s="231"/>
      <c r="M25" s="231"/>
      <c r="N25" s="232"/>
    </row>
    <row r="26" spans="1:14" ht="24.6" customHeight="1" x14ac:dyDescent="0.35">
      <c r="A26" s="24"/>
      <c r="B26" s="237"/>
      <c r="C26" s="238"/>
      <c r="D26" s="32"/>
      <c r="E26" s="32"/>
      <c r="F26" s="230"/>
      <c r="G26" s="231"/>
      <c r="H26" s="231"/>
      <c r="I26" s="231"/>
      <c r="J26" s="231"/>
      <c r="K26" s="231"/>
      <c r="L26" s="231"/>
      <c r="M26" s="231"/>
      <c r="N26" s="232"/>
    </row>
    <row r="27" spans="1:14" ht="24.6" customHeight="1" x14ac:dyDescent="0.35">
      <c r="A27" s="31"/>
      <c r="B27" s="28" t="s">
        <v>24</v>
      </c>
      <c r="C27" s="27" t="str" cm="1">
        <f t="array" aca="1" ref="C27" ca="1">_xlfn.XLOOKUP(A1&amp;A2,Tableau2[Date du service]&amp;Tableau2[Repas],Tableau2[Né]," ")</f>
        <v xml:space="preserve"> </v>
      </c>
      <c r="D27" s="98"/>
      <c r="E27" s="98"/>
      <c r="F27" s="230"/>
      <c r="G27" s="231"/>
      <c r="H27" s="231"/>
      <c r="I27" s="231"/>
      <c r="J27" s="231"/>
      <c r="K27" s="231"/>
      <c r="L27" s="231"/>
      <c r="M27" s="231"/>
      <c r="N27" s="232"/>
    </row>
    <row r="28" spans="1:14" ht="24.6" customHeight="1" x14ac:dyDescent="0.35">
      <c r="A28" s="24"/>
      <c r="B28" s="30"/>
      <c r="C28" s="29"/>
      <c r="D28" s="23"/>
      <c r="E28" s="23"/>
      <c r="F28" s="230"/>
      <c r="G28" s="231"/>
      <c r="H28" s="231"/>
      <c r="I28" s="231"/>
      <c r="J28" s="231"/>
      <c r="K28" s="231"/>
      <c r="L28" s="231"/>
      <c r="M28" s="231"/>
      <c r="N28" s="232"/>
    </row>
    <row r="29" spans="1:14" ht="24.6" customHeight="1" x14ac:dyDescent="0.35">
      <c r="A29" s="24"/>
      <c r="B29" s="28" t="s">
        <v>23</v>
      </c>
      <c r="C29" s="27" t="str" cm="1">
        <f t="array" aca="1" ref="C29" ca="1">_xlfn.XLOOKUP(A1&amp;A2,Tableau2[Date du service]&amp;Tableau2[Repas],Tableau2[Elevé]," ")</f>
        <v xml:space="preserve"> </v>
      </c>
      <c r="D29" s="23"/>
      <c r="E29" s="23"/>
      <c r="F29" s="230"/>
      <c r="G29" s="231"/>
      <c r="H29" s="231"/>
      <c r="I29" s="231"/>
      <c r="J29" s="231"/>
      <c r="K29" s="231"/>
      <c r="L29" s="231"/>
      <c r="M29" s="231"/>
      <c r="N29" s="232"/>
    </row>
    <row r="30" spans="1:14" ht="24.6" customHeight="1" x14ac:dyDescent="0.35">
      <c r="A30" s="24"/>
      <c r="B30" s="30"/>
      <c r="C30" s="29"/>
      <c r="D30" s="23"/>
      <c r="E30" s="23"/>
      <c r="F30" s="230"/>
      <c r="G30" s="231"/>
      <c r="H30" s="231"/>
      <c r="I30" s="231"/>
      <c r="J30" s="231"/>
      <c r="K30" s="231"/>
      <c r="L30" s="231"/>
      <c r="M30" s="231"/>
      <c r="N30" s="232"/>
    </row>
    <row r="31" spans="1:14" ht="24.6" customHeight="1" x14ac:dyDescent="0.35">
      <c r="A31" s="24"/>
      <c r="B31" s="28" t="s">
        <v>22</v>
      </c>
      <c r="C31" s="27" t="str" cm="1">
        <f t="array" aca="1" ref="C31" ca="1">_xlfn.XLOOKUP(A1&amp;A2,Tableau2[Date du service]&amp;Tableau2[Repas],Tableau2[Abattu]," ")</f>
        <v xml:space="preserve"> </v>
      </c>
      <c r="D31" s="23"/>
      <c r="E31" s="23"/>
      <c r="F31" s="230"/>
      <c r="G31" s="231"/>
      <c r="H31" s="231"/>
      <c r="I31" s="231"/>
      <c r="J31" s="231"/>
      <c r="K31" s="231"/>
      <c r="L31" s="231"/>
      <c r="M31" s="231"/>
      <c r="N31" s="232"/>
    </row>
    <row r="32" spans="1:14" ht="23.1" customHeight="1" x14ac:dyDescent="0.25">
      <c r="A32" s="24"/>
      <c r="B32" s="26"/>
      <c r="C32" s="25"/>
      <c r="D32" s="23"/>
      <c r="E32" s="23"/>
      <c r="F32" s="233"/>
      <c r="G32" s="234"/>
      <c r="H32" s="234"/>
      <c r="I32" s="234"/>
      <c r="J32" s="234"/>
      <c r="K32" s="234"/>
      <c r="L32" s="234"/>
      <c r="M32" s="234"/>
      <c r="N32" s="235"/>
    </row>
    <row r="33" spans="1:14" ht="14.25" customHeight="1" x14ac:dyDescent="0.4">
      <c r="A33" s="24"/>
      <c r="B33" s="23"/>
      <c r="C33" s="23"/>
      <c r="D33" s="23"/>
      <c r="E33" s="23"/>
      <c r="F33" s="22"/>
      <c r="G33" s="22"/>
      <c r="H33" s="22"/>
      <c r="I33" s="22"/>
      <c r="J33" s="22"/>
      <c r="K33" s="22"/>
      <c r="L33" s="22"/>
      <c r="M33" s="22"/>
      <c r="N33" s="21"/>
    </row>
    <row r="34" spans="1:14" ht="14.25" customHeight="1" x14ac:dyDescent="0.35">
      <c r="A34" s="20"/>
      <c r="B34" s="19"/>
      <c r="C34" s="19"/>
      <c r="D34" s="18"/>
      <c r="E34" s="17"/>
      <c r="F34" s="17"/>
      <c r="G34" s="17"/>
      <c r="H34" s="17"/>
      <c r="I34" s="17"/>
      <c r="J34" s="17"/>
      <c r="K34" s="17"/>
      <c r="L34" s="17"/>
      <c r="M34" s="17"/>
      <c r="N34" s="16"/>
    </row>
    <row r="35" spans="1:14" ht="27.75" x14ac:dyDescent="0.25">
      <c r="A35" s="211" t="s">
        <v>21</v>
      </c>
      <c r="B35" s="212"/>
      <c r="C35" s="212"/>
      <c r="D35" s="212"/>
      <c r="E35" s="212"/>
      <c r="F35" s="212"/>
      <c r="G35" s="212"/>
      <c r="H35" s="212"/>
      <c r="I35" s="212"/>
      <c r="J35" s="212"/>
      <c r="K35" s="212"/>
      <c r="L35" s="212"/>
      <c r="M35" s="212"/>
      <c r="N35" s="213"/>
    </row>
    <row r="36" spans="1:14" ht="27.75" x14ac:dyDescent="0.25">
      <c r="A36" s="214" t="s">
        <v>20</v>
      </c>
      <c r="B36" s="215"/>
      <c r="C36" s="215"/>
      <c r="D36" s="215"/>
      <c r="E36" s="215"/>
      <c r="F36" s="215"/>
      <c r="G36" s="215"/>
      <c r="H36" s="215"/>
      <c r="I36" s="215"/>
      <c r="J36" s="215"/>
      <c r="K36" s="215"/>
      <c r="L36" s="215"/>
      <c r="M36" s="215"/>
      <c r="N36" s="216"/>
    </row>
    <row r="37" spans="1:14" ht="27.75" x14ac:dyDescent="0.25">
      <c r="A37" s="15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3"/>
    </row>
    <row r="38" spans="1:14" ht="27.75" x14ac:dyDescent="0.25">
      <c r="A38" s="217" t="s">
        <v>19</v>
      </c>
      <c r="B38" s="218"/>
      <c r="C38" s="218"/>
      <c r="D38" s="218"/>
      <c r="E38" s="218"/>
      <c r="F38" s="218"/>
      <c r="G38" s="218"/>
      <c r="H38" s="218"/>
      <c r="I38" s="218"/>
      <c r="J38" s="218"/>
      <c r="K38" s="218"/>
      <c r="L38" s="218"/>
      <c r="M38" s="218"/>
      <c r="N38" s="219"/>
    </row>
  </sheetData>
  <mergeCells count="45">
    <mergeCell ref="A35:N35"/>
    <mergeCell ref="A36:N36"/>
    <mergeCell ref="A38:N38"/>
    <mergeCell ref="K18:N18"/>
    <mergeCell ref="K19:N19"/>
    <mergeCell ref="A20:E20"/>
    <mergeCell ref="F20:N20"/>
    <mergeCell ref="D21:E21"/>
    <mergeCell ref="F21:N32"/>
    <mergeCell ref="D22:E22"/>
    <mergeCell ref="B24:C26"/>
    <mergeCell ref="I14:N15"/>
    <mergeCell ref="A16:A17"/>
    <mergeCell ref="B16:B17"/>
    <mergeCell ref="C16:C17"/>
    <mergeCell ref="D16:E17"/>
    <mergeCell ref="F16:F17"/>
    <mergeCell ref="G16:G17"/>
    <mergeCell ref="I16:N17"/>
    <mergeCell ref="A14:A15"/>
    <mergeCell ref="B14:B15"/>
    <mergeCell ref="C14:C15"/>
    <mergeCell ref="D14:E15"/>
    <mergeCell ref="F14:F15"/>
    <mergeCell ref="G14:G15"/>
    <mergeCell ref="A10:A11"/>
    <mergeCell ref="D10:E10"/>
    <mergeCell ref="G10:G11"/>
    <mergeCell ref="I10:N11"/>
    <mergeCell ref="D11:E11"/>
    <mergeCell ref="A12:A13"/>
    <mergeCell ref="D12:E12"/>
    <mergeCell ref="G12:G13"/>
    <mergeCell ref="I12:N13"/>
    <mergeCell ref="D13:E13"/>
    <mergeCell ref="C1:E1"/>
    <mergeCell ref="G1:H1"/>
    <mergeCell ref="A4:N4"/>
    <mergeCell ref="K6:N6"/>
    <mergeCell ref="D7:E7"/>
    <mergeCell ref="A8:A9"/>
    <mergeCell ref="D8:E8"/>
    <mergeCell ref="G8:G9"/>
    <mergeCell ref="I8:N9"/>
    <mergeCell ref="D9:E9"/>
  </mergeCells>
  <conditionalFormatting sqref="D12:E13">
    <cfRule type="expression" dxfId="0" priority="1">
      <formula>B12="Plat complet"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20"/>
  <sheetViews>
    <sheetView zoomScale="70" zoomScaleNormal="70" workbookViewId="0">
      <selection activeCell="C17" sqref="C17"/>
    </sheetView>
  </sheetViews>
  <sheetFormatPr baseColWidth="10" defaultRowHeight="15" x14ac:dyDescent="0.25"/>
  <cols>
    <col min="1" max="1" width="19" customWidth="1"/>
    <col min="2" max="5" width="30.7109375" customWidth="1"/>
  </cols>
  <sheetData>
    <row r="1" spans="1:5" ht="26.1" customHeight="1" thickTop="1" x14ac:dyDescent="0.25">
      <c r="B1" s="10">
        <v>44759</v>
      </c>
      <c r="C1" s="10">
        <v>44760</v>
      </c>
      <c r="D1" s="10">
        <v>44761</v>
      </c>
      <c r="E1" s="10">
        <v>44762</v>
      </c>
    </row>
    <row r="2" spans="1:5" ht="26.1" customHeight="1" thickBot="1" x14ac:dyDescent="0.3">
      <c r="B2" s="11">
        <v>44759</v>
      </c>
      <c r="C2" s="11">
        <v>44760</v>
      </c>
      <c r="D2" s="11">
        <v>44761</v>
      </c>
      <c r="E2" s="11">
        <v>44762</v>
      </c>
    </row>
    <row r="3" spans="1:5" ht="26.1" customHeight="1" thickTop="1" thickBot="1" x14ac:dyDescent="0.3">
      <c r="A3" s="2" t="s">
        <v>6</v>
      </c>
      <c r="B3" s="86" t="s">
        <v>16</v>
      </c>
      <c r="C3" s="152"/>
      <c r="D3" s="153"/>
      <c r="E3" s="153"/>
    </row>
    <row r="4" spans="1:5" ht="26.1" customHeight="1" thickTop="1" thickBot="1" x14ac:dyDescent="0.3">
      <c r="A4" s="3" t="s">
        <v>7</v>
      </c>
      <c r="B4" s="87" t="s">
        <v>41</v>
      </c>
      <c r="C4" s="87" t="s">
        <v>89</v>
      </c>
      <c r="D4" s="87" t="s">
        <v>90</v>
      </c>
      <c r="E4" s="87" t="s">
        <v>91</v>
      </c>
    </row>
    <row r="5" spans="1:5" ht="26.1" customHeight="1" thickTop="1" thickBot="1" x14ac:dyDescent="0.3">
      <c r="A5" s="4" t="s">
        <v>8</v>
      </c>
      <c r="B5" s="89" t="s">
        <v>16</v>
      </c>
      <c r="C5" s="89" t="s">
        <v>16</v>
      </c>
      <c r="D5" s="89" t="s">
        <v>16</v>
      </c>
      <c r="E5" s="89" t="s">
        <v>16</v>
      </c>
    </row>
    <row r="6" spans="1:5" ht="26.1" customHeight="1" thickTop="1" thickBot="1" x14ac:dyDescent="0.3">
      <c r="A6" s="5" t="s">
        <v>9</v>
      </c>
      <c r="B6" s="88" t="s">
        <v>42</v>
      </c>
      <c r="C6" s="90" t="s">
        <v>92</v>
      </c>
      <c r="D6" s="88" t="s">
        <v>93</v>
      </c>
      <c r="E6" s="88" t="s">
        <v>94</v>
      </c>
    </row>
    <row r="7" spans="1:5" ht="26.1" customHeight="1" thickTop="1" thickBot="1" x14ac:dyDescent="0.3">
      <c r="A7" s="6" t="s">
        <v>10</v>
      </c>
      <c r="B7" s="91" t="s">
        <v>43</v>
      </c>
      <c r="C7" s="88" t="s">
        <v>95</v>
      </c>
      <c r="D7" s="88" t="s">
        <v>96</v>
      </c>
      <c r="E7" s="91" t="s">
        <v>97</v>
      </c>
    </row>
    <row r="8" spans="1:5" ht="26.1" customHeight="1" thickTop="1" thickBot="1" x14ac:dyDescent="0.3">
      <c r="A8" s="4" t="s">
        <v>11</v>
      </c>
      <c r="B8" s="89" t="s">
        <v>44</v>
      </c>
      <c r="C8" s="89" t="s">
        <v>99</v>
      </c>
      <c r="D8" s="89" t="s">
        <v>100</v>
      </c>
      <c r="E8" s="89"/>
    </row>
    <row r="9" spans="1:5" ht="26.1" customHeight="1" thickTop="1" thickBot="1" x14ac:dyDescent="0.3">
      <c r="A9" s="7" t="s">
        <v>12</v>
      </c>
      <c r="B9" s="88" t="s">
        <v>15</v>
      </c>
      <c r="C9" s="88" t="s">
        <v>101</v>
      </c>
      <c r="D9" s="88" t="s">
        <v>102</v>
      </c>
      <c r="E9" s="88" t="s">
        <v>45</v>
      </c>
    </row>
    <row r="10" spans="1:5" ht="26.1" customHeight="1" thickTop="1" thickBot="1" x14ac:dyDescent="0.3">
      <c r="A10" s="8" t="s">
        <v>13</v>
      </c>
      <c r="B10" s="91" t="s">
        <v>47</v>
      </c>
      <c r="C10" s="88" t="s">
        <v>46</v>
      </c>
      <c r="D10" s="88" t="s">
        <v>105</v>
      </c>
      <c r="E10" s="88" t="s">
        <v>46</v>
      </c>
    </row>
    <row r="11" spans="1:5" ht="26.1" customHeight="1" thickTop="1" thickBot="1" x14ac:dyDescent="0.3">
      <c r="A11" s="9" t="s">
        <v>14</v>
      </c>
      <c r="B11" s="93"/>
      <c r="C11" s="93"/>
      <c r="D11" s="93"/>
      <c r="E11" s="93"/>
    </row>
    <row r="12" spans="1:5" ht="26.1" customHeight="1" thickTop="1" thickBot="1" x14ac:dyDescent="0.3">
      <c r="A12" s="3" t="s">
        <v>7</v>
      </c>
      <c r="B12" s="88" t="s">
        <v>49</v>
      </c>
      <c r="C12" s="88" t="s">
        <v>106</v>
      </c>
      <c r="D12" s="88" t="s">
        <v>107</v>
      </c>
      <c r="E12" s="88" t="s">
        <v>40</v>
      </c>
    </row>
    <row r="13" spans="1:5" ht="26.1" customHeight="1" thickTop="1" thickBot="1" x14ac:dyDescent="0.3">
      <c r="A13" s="4" t="s">
        <v>8</v>
      </c>
      <c r="B13" s="89"/>
      <c r="C13" s="89" t="s">
        <v>106</v>
      </c>
      <c r="D13" s="89" t="s">
        <v>16</v>
      </c>
      <c r="E13" s="89" t="s">
        <v>16</v>
      </c>
    </row>
    <row r="14" spans="1:5" ht="26.1" customHeight="1" thickTop="1" thickBot="1" x14ac:dyDescent="0.3">
      <c r="A14" s="5" t="s">
        <v>9</v>
      </c>
      <c r="B14" s="91" t="s">
        <v>50</v>
      </c>
      <c r="C14" s="88" t="s">
        <v>108</v>
      </c>
      <c r="D14" s="88" t="s">
        <v>109</v>
      </c>
      <c r="E14" s="88" t="s">
        <v>110</v>
      </c>
    </row>
    <row r="15" spans="1:5" ht="26.1" customHeight="1" thickTop="1" thickBot="1" x14ac:dyDescent="0.3">
      <c r="A15" s="6" t="s">
        <v>10</v>
      </c>
      <c r="B15" s="88"/>
      <c r="C15" s="88" t="s">
        <v>98</v>
      </c>
      <c r="D15" s="88"/>
      <c r="E15" s="88" t="s">
        <v>51</v>
      </c>
    </row>
    <row r="16" spans="1:5" ht="26.1" customHeight="1" thickTop="1" thickBot="1" x14ac:dyDescent="0.3">
      <c r="A16" s="4" t="s">
        <v>11</v>
      </c>
      <c r="B16" s="89"/>
      <c r="C16" s="89" t="s">
        <v>108</v>
      </c>
      <c r="D16" s="89" t="s">
        <v>111</v>
      </c>
      <c r="E16" s="89"/>
    </row>
    <row r="17" spans="1:5" ht="26.1" customHeight="1" thickTop="1" thickBot="1" x14ac:dyDescent="0.3">
      <c r="A17" s="7" t="s">
        <v>12</v>
      </c>
      <c r="B17" s="88" t="s">
        <v>52</v>
      </c>
      <c r="C17" s="88" t="s">
        <v>112</v>
      </c>
      <c r="D17" s="88" t="s">
        <v>104</v>
      </c>
      <c r="E17" s="88" t="s">
        <v>103</v>
      </c>
    </row>
    <row r="18" spans="1:5" ht="26.1" customHeight="1" thickTop="1" thickBot="1" x14ac:dyDescent="0.3">
      <c r="A18" s="8" t="s">
        <v>13</v>
      </c>
      <c r="B18" s="92" t="s">
        <v>53</v>
      </c>
      <c r="C18" s="92" t="s">
        <v>48</v>
      </c>
      <c r="D18" s="92" t="s">
        <v>113</v>
      </c>
      <c r="E18" s="92" t="s">
        <v>114</v>
      </c>
    </row>
    <row r="19" spans="1:5" ht="26.1" customHeight="1" thickTop="1" x14ac:dyDescent="0.25">
      <c r="B19" s="239"/>
      <c r="C19" s="240" t="s">
        <v>115</v>
      </c>
      <c r="D19" s="240"/>
      <c r="E19" s="240"/>
    </row>
    <row r="20" spans="1:5" ht="26.1" customHeight="1" x14ac:dyDescent="0.25">
      <c r="B20" s="239"/>
      <c r="C20" s="240"/>
      <c r="D20" s="240"/>
      <c r="E20" s="240"/>
    </row>
  </sheetData>
  <mergeCells count="2">
    <mergeCell ref="B19:B20"/>
    <mergeCell ref="C19:E20"/>
  </mergeCells>
  <dataValidations count="1">
    <dataValidation type="list" allowBlank="1" showInputMessage="1" showErrorMessage="1" sqref="B15 C10:E10 E14 C4:E4 D15:E16 C14:C16 B5:E5 B9:E9 B12:E12 B17:E18 B13:E13 B6:E8" xr:uid="{12429761-020C-417A-B07E-19B0F70CFCF5}">
      <formula1>recettes_validées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32612-BFAA-4406-8EF7-D7C6877D0C51}">
  <sheetPr codeName="Feuil11"/>
  <dimension ref="A1:E7"/>
  <sheetViews>
    <sheetView workbookViewId="0">
      <selection activeCell="C28" sqref="C28"/>
    </sheetView>
  </sheetViews>
  <sheetFormatPr baseColWidth="10" defaultRowHeight="15" x14ac:dyDescent="0.25"/>
  <cols>
    <col min="1" max="1" width="15.28515625" style="100" customWidth="1"/>
    <col min="2" max="5" width="11.5703125" style="99"/>
  </cols>
  <sheetData>
    <row r="1" spans="1:5" x14ac:dyDescent="0.25">
      <c r="A1" s="100" t="s">
        <v>68</v>
      </c>
      <c r="B1" s="99" t="s">
        <v>67</v>
      </c>
      <c r="C1" s="99" t="s">
        <v>66</v>
      </c>
      <c r="D1" s="99" t="s">
        <v>65</v>
      </c>
      <c r="E1" s="99" t="s">
        <v>64</v>
      </c>
    </row>
    <row r="2" spans="1:5" x14ac:dyDescent="0.25">
      <c r="A2" s="100">
        <v>44706</v>
      </c>
      <c r="B2" s="99" t="s">
        <v>60</v>
      </c>
      <c r="C2" s="99" t="s">
        <v>63</v>
      </c>
      <c r="D2" s="99" t="s">
        <v>63</v>
      </c>
      <c r="E2" s="99" t="s">
        <v>63</v>
      </c>
    </row>
    <row r="3" spans="1:5" x14ac:dyDescent="0.25">
      <c r="A3" s="100">
        <v>44706</v>
      </c>
      <c r="B3" s="99" t="s">
        <v>17</v>
      </c>
      <c r="C3" s="99" t="s">
        <v>62</v>
      </c>
      <c r="D3" s="99" t="s">
        <v>62</v>
      </c>
      <c r="E3" s="99" t="s">
        <v>62</v>
      </c>
    </row>
    <row r="4" spans="1:5" x14ac:dyDescent="0.25">
      <c r="A4" s="100">
        <v>44707</v>
      </c>
      <c r="B4" s="99" t="s">
        <v>60</v>
      </c>
      <c r="C4" s="99" t="s">
        <v>59</v>
      </c>
      <c r="D4" s="99" t="s">
        <v>59</v>
      </c>
      <c r="E4" s="99" t="s">
        <v>59</v>
      </c>
    </row>
    <row r="5" spans="1:5" x14ac:dyDescent="0.25">
      <c r="A5" s="100">
        <v>44709</v>
      </c>
      <c r="B5" s="99" t="s">
        <v>17</v>
      </c>
      <c r="C5" s="99" t="s">
        <v>61</v>
      </c>
      <c r="D5" s="99" t="s">
        <v>61</v>
      </c>
      <c r="E5" s="99" t="s">
        <v>61</v>
      </c>
    </row>
    <row r="6" spans="1:5" x14ac:dyDescent="0.25">
      <c r="A6" s="100">
        <v>44710</v>
      </c>
      <c r="B6" s="99" t="s">
        <v>60</v>
      </c>
      <c r="C6" s="99" t="s">
        <v>59</v>
      </c>
      <c r="D6" s="99" t="s">
        <v>59</v>
      </c>
      <c r="E6" s="99" t="s">
        <v>59</v>
      </c>
    </row>
    <row r="7" spans="1:5" x14ac:dyDescent="0.25">
      <c r="A7" s="100">
        <v>44749</v>
      </c>
      <c r="B7" s="99" t="s">
        <v>17</v>
      </c>
      <c r="C7" s="99" t="s">
        <v>62</v>
      </c>
      <c r="D7" s="99" t="s">
        <v>62</v>
      </c>
      <c r="E7" s="99" t="s">
        <v>62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02FF3-C4AD-425D-8061-80A7C25DD067}">
  <sheetPr codeName="Feuil14"/>
  <dimension ref="A1:U14"/>
  <sheetViews>
    <sheetView workbookViewId="0">
      <selection activeCell="K18" sqref="K18"/>
    </sheetView>
  </sheetViews>
  <sheetFormatPr baseColWidth="10" defaultRowHeight="15" x14ac:dyDescent="0.25"/>
  <cols>
    <col min="1" max="1" width="19.28515625" customWidth="1"/>
    <col min="2" max="2" width="1.28515625" customWidth="1"/>
    <col min="3" max="3" width="7.7109375" bestFit="1" customWidth="1"/>
    <col min="4" max="4" width="5.85546875" bestFit="1" customWidth="1"/>
    <col min="5" max="5" width="7.85546875" customWidth="1"/>
    <col min="6" max="6" width="6" bestFit="1" customWidth="1"/>
    <col min="7" max="7" width="5.85546875" bestFit="1" customWidth="1"/>
    <col min="8" max="8" width="7" bestFit="1" customWidth="1"/>
    <col min="9" max="9" width="12.85546875" bestFit="1" customWidth="1"/>
    <col min="10" max="10" width="6" bestFit="1" customWidth="1"/>
    <col min="11" max="11" width="9.5703125" bestFit="1" customWidth="1"/>
    <col min="12" max="12" width="7.5703125" bestFit="1" customWidth="1"/>
    <col min="13" max="13" width="9.5703125" bestFit="1" customWidth="1"/>
    <col min="14" max="14" width="6.42578125" bestFit="1" customWidth="1"/>
    <col min="15" max="15" width="5.28515625" bestFit="1" customWidth="1"/>
    <col min="16" max="16" width="9.5703125" bestFit="1" customWidth="1"/>
    <col min="17" max="17" width="5.7109375" bestFit="1" customWidth="1"/>
    <col min="18" max="18" width="9.5703125" bestFit="1" customWidth="1"/>
    <col min="19" max="19" width="5.5703125" bestFit="1" customWidth="1"/>
    <col min="20" max="20" width="2.42578125" customWidth="1"/>
    <col min="257" max="257" width="11.28515625" customWidth="1"/>
    <col min="258" max="258" width="1.7109375" customWidth="1"/>
    <col min="259" max="259" width="6.42578125" bestFit="1" customWidth="1"/>
    <col min="260" max="260" width="5.28515625" bestFit="1" customWidth="1"/>
    <col min="261" max="261" width="7.85546875" customWidth="1"/>
    <col min="262" max="262" width="6" bestFit="1" customWidth="1"/>
    <col min="263" max="263" width="5.28515625" bestFit="1" customWidth="1"/>
    <col min="264" max="264" width="7" bestFit="1" customWidth="1"/>
    <col min="265" max="265" width="12.85546875" bestFit="1" customWidth="1"/>
    <col min="266" max="266" width="6" bestFit="1" customWidth="1"/>
    <col min="267" max="267" width="5.28515625" bestFit="1" customWidth="1"/>
    <col min="268" max="268" width="7.5703125" bestFit="1" customWidth="1"/>
    <col min="269" max="269" width="5.7109375" bestFit="1" customWidth="1"/>
    <col min="270" max="270" width="6.42578125" bestFit="1" customWidth="1"/>
    <col min="271" max="272" width="5.28515625" bestFit="1" customWidth="1"/>
    <col min="273" max="273" width="5.7109375" bestFit="1" customWidth="1"/>
    <col min="274" max="275" width="5.5703125" bestFit="1" customWidth="1"/>
    <col min="276" max="276" width="2.42578125" customWidth="1"/>
    <col min="513" max="513" width="11.28515625" customWidth="1"/>
    <col min="514" max="514" width="1.7109375" customWidth="1"/>
    <col min="515" max="515" width="6.42578125" bestFit="1" customWidth="1"/>
    <col min="516" max="516" width="5.28515625" bestFit="1" customWidth="1"/>
    <col min="517" max="517" width="7.85546875" customWidth="1"/>
    <col min="518" max="518" width="6" bestFit="1" customWidth="1"/>
    <col min="519" max="519" width="5.28515625" bestFit="1" customWidth="1"/>
    <col min="520" max="520" width="7" bestFit="1" customWidth="1"/>
    <col min="521" max="521" width="12.85546875" bestFit="1" customWidth="1"/>
    <col min="522" max="522" width="6" bestFit="1" customWidth="1"/>
    <col min="523" max="523" width="5.28515625" bestFit="1" customWidth="1"/>
    <col min="524" max="524" width="7.5703125" bestFit="1" customWidth="1"/>
    <col min="525" max="525" width="5.7109375" bestFit="1" customWidth="1"/>
    <col min="526" max="526" width="6.42578125" bestFit="1" customWidth="1"/>
    <col min="527" max="528" width="5.28515625" bestFit="1" customWidth="1"/>
    <col min="529" max="529" width="5.7109375" bestFit="1" customWidth="1"/>
    <col min="530" max="531" width="5.5703125" bestFit="1" customWidth="1"/>
    <col min="532" max="532" width="2.42578125" customWidth="1"/>
    <col min="769" max="769" width="11.28515625" customWidth="1"/>
    <col min="770" max="770" width="1.7109375" customWidth="1"/>
    <col min="771" max="771" width="6.42578125" bestFit="1" customWidth="1"/>
    <col min="772" max="772" width="5.28515625" bestFit="1" customWidth="1"/>
    <col min="773" max="773" width="7.85546875" customWidth="1"/>
    <col min="774" max="774" width="6" bestFit="1" customWidth="1"/>
    <col min="775" max="775" width="5.28515625" bestFit="1" customWidth="1"/>
    <col min="776" max="776" width="7" bestFit="1" customWidth="1"/>
    <col min="777" max="777" width="12.85546875" bestFit="1" customWidth="1"/>
    <col min="778" max="778" width="6" bestFit="1" customWidth="1"/>
    <col min="779" max="779" width="5.28515625" bestFit="1" customWidth="1"/>
    <col min="780" max="780" width="7.5703125" bestFit="1" customWidth="1"/>
    <col min="781" max="781" width="5.7109375" bestFit="1" customWidth="1"/>
    <col min="782" max="782" width="6.42578125" bestFit="1" customWidth="1"/>
    <col min="783" max="784" width="5.28515625" bestFit="1" customWidth="1"/>
    <col min="785" max="785" width="5.7109375" bestFit="1" customWidth="1"/>
    <col min="786" max="787" width="5.5703125" bestFit="1" customWidth="1"/>
    <col min="788" max="788" width="2.42578125" customWidth="1"/>
    <col min="1025" max="1025" width="11.28515625" customWidth="1"/>
    <col min="1026" max="1026" width="1.7109375" customWidth="1"/>
    <col min="1027" max="1027" width="6.42578125" bestFit="1" customWidth="1"/>
    <col min="1028" max="1028" width="5.28515625" bestFit="1" customWidth="1"/>
    <col min="1029" max="1029" width="7.85546875" customWidth="1"/>
    <col min="1030" max="1030" width="6" bestFit="1" customWidth="1"/>
    <col min="1031" max="1031" width="5.28515625" bestFit="1" customWidth="1"/>
    <col min="1032" max="1032" width="7" bestFit="1" customWidth="1"/>
    <col min="1033" max="1033" width="12.85546875" bestFit="1" customWidth="1"/>
    <col min="1034" max="1034" width="6" bestFit="1" customWidth="1"/>
    <col min="1035" max="1035" width="5.28515625" bestFit="1" customWidth="1"/>
    <col min="1036" max="1036" width="7.5703125" bestFit="1" customWidth="1"/>
    <col min="1037" max="1037" width="5.7109375" bestFit="1" customWidth="1"/>
    <col min="1038" max="1038" width="6.42578125" bestFit="1" customWidth="1"/>
    <col min="1039" max="1040" width="5.28515625" bestFit="1" customWidth="1"/>
    <col min="1041" max="1041" width="5.7109375" bestFit="1" customWidth="1"/>
    <col min="1042" max="1043" width="5.5703125" bestFit="1" customWidth="1"/>
    <col min="1044" max="1044" width="2.42578125" customWidth="1"/>
    <col min="1281" max="1281" width="11.28515625" customWidth="1"/>
    <col min="1282" max="1282" width="1.7109375" customWidth="1"/>
    <col min="1283" max="1283" width="6.42578125" bestFit="1" customWidth="1"/>
    <col min="1284" max="1284" width="5.28515625" bestFit="1" customWidth="1"/>
    <col min="1285" max="1285" width="7.85546875" customWidth="1"/>
    <col min="1286" max="1286" width="6" bestFit="1" customWidth="1"/>
    <col min="1287" max="1287" width="5.28515625" bestFit="1" customWidth="1"/>
    <col min="1288" max="1288" width="7" bestFit="1" customWidth="1"/>
    <col min="1289" max="1289" width="12.85546875" bestFit="1" customWidth="1"/>
    <col min="1290" max="1290" width="6" bestFit="1" customWidth="1"/>
    <col min="1291" max="1291" width="5.28515625" bestFit="1" customWidth="1"/>
    <col min="1292" max="1292" width="7.5703125" bestFit="1" customWidth="1"/>
    <col min="1293" max="1293" width="5.7109375" bestFit="1" customWidth="1"/>
    <col min="1294" max="1294" width="6.42578125" bestFit="1" customWidth="1"/>
    <col min="1295" max="1296" width="5.28515625" bestFit="1" customWidth="1"/>
    <col min="1297" max="1297" width="5.7109375" bestFit="1" customWidth="1"/>
    <col min="1298" max="1299" width="5.5703125" bestFit="1" customWidth="1"/>
    <col min="1300" max="1300" width="2.42578125" customWidth="1"/>
    <col min="1537" max="1537" width="11.28515625" customWidth="1"/>
    <col min="1538" max="1538" width="1.7109375" customWidth="1"/>
    <col min="1539" max="1539" width="6.42578125" bestFit="1" customWidth="1"/>
    <col min="1540" max="1540" width="5.28515625" bestFit="1" customWidth="1"/>
    <col min="1541" max="1541" width="7.85546875" customWidth="1"/>
    <col min="1542" max="1542" width="6" bestFit="1" customWidth="1"/>
    <col min="1543" max="1543" width="5.28515625" bestFit="1" customWidth="1"/>
    <col min="1544" max="1544" width="7" bestFit="1" customWidth="1"/>
    <col min="1545" max="1545" width="12.85546875" bestFit="1" customWidth="1"/>
    <col min="1546" max="1546" width="6" bestFit="1" customWidth="1"/>
    <col min="1547" max="1547" width="5.28515625" bestFit="1" customWidth="1"/>
    <col min="1548" max="1548" width="7.5703125" bestFit="1" customWidth="1"/>
    <col min="1549" max="1549" width="5.7109375" bestFit="1" customWidth="1"/>
    <col min="1550" max="1550" width="6.42578125" bestFit="1" customWidth="1"/>
    <col min="1551" max="1552" width="5.28515625" bestFit="1" customWidth="1"/>
    <col min="1553" max="1553" width="5.7109375" bestFit="1" customWidth="1"/>
    <col min="1554" max="1555" width="5.5703125" bestFit="1" customWidth="1"/>
    <col min="1556" max="1556" width="2.42578125" customWidth="1"/>
    <col min="1793" max="1793" width="11.28515625" customWidth="1"/>
    <col min="1794" max="1794" width="1.7109375" customWidth="1"/>
    <col min="1795" max="1795" width="6.42578125" bestFit="1" customWidth="1"/>
    <col min="1796" max="1796" width="5.28515625" bestFit="1" customWidth="1"/>
    <col min="1797" max="1797" width="7.85546875" customWidth="1"/>
    <col min="1798" max="1798" width="6" bestFit="1" customWidth="1"/>
    <col min="1799" max="1799" width="5.28515625" bestFit="1" customWidth="1"/>
    <col min="1800" max="1800" width="7" bestFit="1" customWidth="1"/>
    <col min="1801" max="1801" width="12.85546875" bestFit="1" customWidth="1"/>
    <col min="1802" max="1802" width="6" bestFit="1" customWidth="1"/>
    <col min="1803" max="1803" width="5.28515625" bestFit="1" customWidth="1"/>
    <col min="1804" max="1804" width="7.5703125" bestFit="1" customWidth="1"/>
    <col min="1805" max="1805" width="5.7109375" bestFit="1" customWidth="1"/>
    <col min="1806" max="1806" width="6.42578125" bestFit="1" customWidth="1"/>
    <col min="1807" max="1808" width="5.28515625" bestFit="1" customWidth="1"/>
    <col min="1809" max="1809" width="5.7109375" bestFit="1" customWidth="1"/>
    <col min="1810" max="1811" width="5.5703125" bestFit="1" customWidth="1"/>
    <col min="1812" max="1812" width="2.42578125" customWidth="1"/>
    <col min="2049" max="2049" width="11.28515625" customWidth="1"/>
    <col min="2050" max="2050" width="1.7109375" customWidth="1"/>
    <col min="2051" max="2051" width="6.42578125" bestFit="1" customWidth="1"/>
    <col min="2052" max="2052" width="5.28515625" bestFit="1" customWidth="1"/>
    <col min="2053" max="2053" width="7.85546875" customWidth="1"/>
    <col min="2054" max="2054" width="6" bestFit="1" customWidth="1"/>
    <col min="2055" max="2055" width="5.28515625" bestFit="1" customWidth="1"/>
    <col min="2056" max="2056" width="7" bestFit="1" customWidth="1"/>
    <col min="2057" max="2057" width="12.85546875" bestFit="1" customWidth="1"/>
    <col min="2058" max="2058" width="6" bestFit="1" customWidth="1"/>
    <col min="2059" max="2059" width="5.28515625" bestFit="1" customWidth="1"/>
    <col min="2060" max="2060" width="7.5703125" bestFit="1" customWidth="1"/>
    <col min="2061" max="2061" width="5.7109375" bestFit="1" customWidth="1"/>
    <col min="2062" max="2062" width="6.42578125" bestFit="1" customWidth="1"/>
    <col min="2063" max="2064" width="5.28515625" bestFit="1" customWidth="1"/>
    <col min="2065" max="2065" width="5.7109375" bestFit="1" customWidth="1"/>
    <col min="2066" max="2067" width="5.5703125" bestFit="1" customWidth="1"/>
    <col min="2068" max="2068" width="2.42578125" customWidth="1"/>
    <col min="2305" max="2305" width="11.28515625" customWidth="1"/>
    <col min="2306" max="2306" width="1.7109375" customWidth="1"/>
    <col min="2307" max="2307" width="6.42578125" bestFit="1" customWidth="1"/>
    <col min="2308" max="2308" width="5.28515625" bestFit="1" customWidth="1"/>
    <col min="2309" max="2309" width="7.85546875" customWidth="1"/>
    <col min="2310" max="2310" width="6" bestFit="1" customWidth="1"/>
    <col min="2311" max="2311" width="5.28515625" bestFit="1" customWidth="1"/>
    <col min="2312" max="2312" width="7" bestFit="1" customWidth="1"/>
    <col min="2313" max="2313" width="12.85546875" bestFit="1" customWidth="1"/>
    <col min="2314" max="2314" width="6" bestFit="1" customWidth="1"/>
    <col min="2315" max="2315" width="5.28515625" bestFit="1" customWidth="1"/>
    <col min="2316" max="2316" width="7.5703125" bestFit="1" customWidth="1"/>
    <col min="2317" max="2317" width="5.7109375" bestFit="1" customWidth="1"/>
    <col min="2318" max="2318" width="6.42578125" bestFit="1" customWidth="1"/>
    <col min="2319" max="2320" width="5.28515625" bestFit="1" customWidth="1"/>
    <col min="2321" max="2321" width="5.7109375" bestFit="1" customWidth="1"/>
    <col min="2322" max="2323" width="5.5703125" bestFit="1" customWidth="1"/>
    <col min="2324" max="2324" width="2.42578125" customWidth="1"/>
    <col min="2561" max="2561" width="11.28515625" customWidth="1"/>
    <col min="2562" max="2562" width="1.7109375" customWidth="1"/>
    <col min="2563" max="2563" width="6.42578125" bestFit="1" customWidth="1"/>
    <col min="2564" max="2564" width="5.28515625" bestFit="1" customWidth="1"/>
    <col min="2565" max="2565" width="7.85546875" customWidth="1"/>
    <col min="2566" max="2566" width="6" bestFit="1" customWidth="1"/>
    <col min="2567" max="2567" width="5.28515625" bestFit="1" customWidth="1"/>
    <col min="2568" max="2568" width="7" bestFit="1" customWidth="1"/>
    <col min="2569" max="2569" width="12.85546875" bestFit="1" customWidth="1"/>
    <col min="2570" max="2570" width="6" bestFit="1" customWidth="1"/>
    <col min="2571" max="2571" width="5.28515625" bestFit="1" customWidth="1"/>
    <col min="2572" max="2572" width="7.5703125" bestFit="1" customWidth="1"/>
    <col min="2573" max="2573" width="5.7109375" bestFit="1" customWidth="1"/>
    <col min="2574" max="2574" width="6.42578125" bestFit="1" customWidth="1"/>
    <col min="2575" max="2576" width="5.28515625" bestFit="1" customWidth="1"/>
    <col min="2577" max="2577" width="5.7109375" bestFit="1" customWidth="1"/>
    <col min="2578" max="2579" width="5.5703125" bestFit="1" customWidth="1"/>
    <col min="2580" max="2580" width="2.42578125" customWidth="1"/>
    <col min="2817" max="2817" width="11.28515625" customWidth="1"/>
    <col min="2818" max="2818" width="1.7109375" customWidth="1"/>
    <col min="2819" max="2819" width="6.42578125" bestFit="1" customWidth="1"/>
    <col min="2820" max="2820" width="5.28515625" bestFit="1" customWidth="1"/>
    <col min="2821" max="2821" width="7.85546875" customWidth="1"/>
    <col min="2822" max="2822" width="6" bestFit="1" customWidth="1"/>
    <col min="2823" max="2823" width="5.28515625" bestFit="1" customWidth="1"/>
    <col min="2824" max="2824" width="7" bestFit="1" customWidth="1"/>
    <col min="2825" max="2825" width="12.85546875" bestFit="1" customWidth="1"/>
    <col min="2826" max="2826" width="6" bestFit="1" customWidth="1"/>
    <col min="2827" max="2827" width="5.28515625" bestFit="1" customWidth="1"/>
    <col min="2828" max="2828" width="7.5703125" bestFit="1" customWidth="1"/>
    <col min="2829" max="2829" width="5.7109375" bestFit="1" customWidth="1"/>
    <col min="2830" max="2830" width="6.42578125" bestFit="1" customWidth="1"/>
    <col min="2831" max="2832" width="5.28515625" bestFit="1" customWidth="1"/>
    <col min="2833" max="2833" width="5.7109375" bestFit="1" customWidth="1"/>
    <col min="2834" max="2835" width="5.5703125" bestFit="1" customWidth="1"/>
    <col min="2836" max="2836" width="2.42578125" customWidth="1"/>
    <col min="3073" max="3073" width="11.28515625" customWidth="1"/>
    <col min="3074" max="3074" width="1.7109375" customWidth="1"/>
    <col min="3075" max="3075" width="6.42578125" bestFit="1" customWidth="1"/>
    <col min="3076" max="3076" width="5.28515625" bestFit="1" customWidth="1"/>
    <col min="3077" max="3077" width="7.85546875" customWidth="1"/>
    <col min="3078" max="3078" width="6" bestFit="1" customWidth="1"/>
    <col min="3079" max="3079" width="5.28515625" bestFit="1" customWidth="1"/>
    <col min="3080" max="3080" width="7" bestFit="1" customWidth="1"/>
    <col min="3081" max="3081" width="12.85546875" bestFit="1" customWidth="1"/>
    <col min="3082" max="3082" width="6" bestFit="1" customWidth="1"/>
    <col min="3083" max="3083" width="5.28515625" bestFit="1" customWidth="1"/>
    <col min="3084" max="3084" width="7.5703125" bestFit="1" customWidth="1"/>
    <col min="3085" max="3085" width="5.7109375" bestFit="1" customWidth="1"/>
    <col min="3086" max="3086" width="6.42578125" bestFit="1" customWidth="1"/>
    <col min="3087" max="3088" width="5.28515625" bestFit="1" customWidth="1"/>
    <col min="3089" max="3089" width="5.7109375" bestFit="1" customWidth="1"/>
    <col min="3090" max="3091" width="5.5703125" bestFit="1" customWidth="1"/>
    <col min="3092" max="3092" width="2.42578125" customWidth="1"/>
    <col min="3329" max="3329" width="11.28515625" customWidth="1"/>
    <col min="3330" max="3330" width="1.7109375" customWidth="1"/>
    <col min="3331" max="3331" width="6.42578125" bestFit="1" customWidth="1"/>
    <col min="3332" max="3332" width="5.28515625" bestFit="1" customWidth="1"/>
    <col min="3333" max="3333" width="7.85546875" customWidth="1"/>
    <col min="3334" max="3334" width="6" bestFit="1" customWidth="1"/>
    <col min="3335" max="3335" width="5.28515625" bestFit="1" customWidth="1"/>
    <col min="3336" max="3336" width="7" bestFit="1" customWidth="1"/>
    <col min="3337" max="3337" width="12.85546875" bestFit="1" customWidth="1"/>
    <col min="3338" max="3338" width="6" bestFit="1" customWidth="1"/>
    <col min="3339" max="3339" width="5.28515625" bestFit="1" customWidth="1"/>
    <col min="3340" max="3340" width="7.5703125" bestFit="1" customWidth="1"/>
    <col min="3341" max="3341" width="5.7109375" bestFit="1" customWidth="1"/>
    <col min="3342" max="3342" width="6.42578125" bestFit="1" customWidth="1"/>
    <col min="3343" max="3344" width="5.28515625" bestFit="1" customWidth="1"/>
    <col min="3345" max="3345" width="5.7109375" bestFit="1" customWidth="1"/>
    <col min="3346" max="3347" width="5.5703125" bestFit="1" customWidth="1"/>
    <col min="3348" max="3348" width="2.42578125" customWidth="1"/>
    <col min="3585" max="3585" width="11.28515625" customWidth="1"/>
    <col min="3586" max="3586" width="1.7109375" customWidth="1"/>
    <col min="3587" max="3587" width="6.42578125" bestFit="1" customWidth="1"/>
    <col min="3588" max="3588" width="5.28515625" bestFit="1" customWidth="1"/>
    <col min="3589" max="3589" width="7.85546875" customWidth="1"/>
    <col min="3590" max="3590" width="6" bestFit="1" customWidth="1"/>
    <col min="3591" max="3591" width="5.28515625" bestFit="1" customWidth="1"/>
    <col min="3592" max="3592" width="7" bestFit="1" customWidth="1"/>
    <col min="3593" max="3593" width="12.85546875" bestFit="1" customWidth="1"/>
    <col min="3594" max="3594" width="6" bestFit="1" customWidth="1"/>
    <col min="3595" max="3595" width="5.28515625" bestFit="1" customWidth="1"/>
    <col min="3596" max="3596" width="7.5703125" bestFit="1" customWidth="1"/>
    <col min="3597" max="3597" width="5.7109375" bestFit="1" customWidth="1"/>
    <col min="3598" max="3598" width="6.42578125" bestFit="1" customWidth="1"/>
    <col min="3599" max="3600" width="5.28515625" bestFit="1" customWidth="1"/>
    <col min="3601" max="3601" width="5.7109375" bestFit="1" customWidth="1"/>
    <col min="3602" max="3603" width="5.5703125" bestFit="1" customWidth="1"/>
    <col min="3604" max="3604" width="2.42578125" customWidth="1"/>
    <col min="3841" max="3841" width="11.28515625" customWidth="1"/>
    <col min="3842" max="3842" width="1.7109375" customWidth="1"/>
    <col min="3843" max="3843" width="6.42578125" bestFit="1" customWidth="1"/>
    <col min="3844" max="3844" width="5.28515625" bestFit="1" customWidth="1"/>
    <col min="3845" max="3845" width="7.85546875" customWidth="1"/>
    <col min="3846" max="3846" width="6" bestFit="1" customWidth="1"/>
    <col min="3847" max="3847" width="5.28515625" bestFit="1" customWidth="1"/>
    <col min="3848" max="3848" width="7" bestFit="1" customWidth="1"/>
    <col min="3849" max="3849" width="12.85546875" bestFit="1" customWidth="1"/>
    <col min="3850" max="3850" width="6" bestFit="1" customWidth="1"/>
    <col min="3851" max="3851" width="5.28515625" bestFit="1" customWidth="1"/>
    <col min="3852" max="3852" width="7.5703125" bestFit="1" customWidth="1"/>
    <col min="3853" max="3853" width="5.7109375" bestFit="1" customWidth="1"/>
    <col min="3854" max="3854" width="6.42578125" bestFit="1" customWidth="1"/>
    <col min="3855" max="3856" width="5.28515625" bestFit="1" customWidth="1"/>
    <col min="3857" max="3857" width="5.7109375" bestFit="1" customWidth="1"/>
    <col min="3858" max="3859" width="5.5703125" bestFit="1" customWidth="1"/>
    <col min="3860" max="3860" width="2.42578125" customWidth="1"/>
    <col min="4097" max="4097" width="11.28515625" customWidth="1"/>
    <col min="4098" max="4098" width="1.7109375" customWidth="1"/>
    <col min="4099" max="4099" width="6.42578125" bestFit="1" customWidth="1"/>
    <col min="4100" max="4100" width="5.28515625" bestFit="1" customWidth="1"/>
    <col min="4101" max="4101" width="7.85546875" customWidth="1"/>
    <col min="4102" max="4102" width="6" bestFit="1" customWidth="1"/>
    <col min="4103" max="4103" width="5.28515625" bestFit="1" customWidth="1"/>
    <col min="4104" max="4104" width="7" bestFit="1" customWidth="1"/>
    <col min="4105" max="4105" width="12.85546875" bestFit="1" customWidth="1"/>
    <col min="4106" max="4106" width="6" bestFit="1" customWidth="1"/>
    <col min="4107" max="4107" width="5.28515625" bestFit="1" customWidth="1"/>
    <col min="4108" max="4108" width="7.5703125" bestFit="1" customWidth="1"/>
    <col min="4109" max="4109" width="5.7109375" bestFit="1" customWidth="1"/>
    <col min="4110" max="4110" width="6.42578125" bestFit="1" customWidth="1"/>
    <col min="4111" max="4112" width="5.28515625" bestFit="1" customWidth="1"/>
    <col min="4113" max="4113" width="5.7109375" bestFit="1" customWidth="1"/>
    <col min="4114" max="4115" width="5.5703125" bestFit="1" customWidth="1"/>
    <col min="4116" max="4116" width="2.42578125" customWidth="1"/>
    <col min="4353" max="4353" width="11.28515625" customWidth="1"/>
    <col min="4354" max="4354" width="1.7109375" customWidth="1"/>
    <col min="4355" max="4355" width="6.42578125" bestFit="1" customWidth="1"/>
    <col min="4356" max="4356" width="5.28515625" bestFit="1" customWidth="1"/>
    <col min="4357" max="4357" width="7.85546875" customWidth="1"/>
    <col min="4358" max="4358" width="6" bestFit="1" customWidth="1"/>
    <col min="4359" max="4359" width="5.28515625" bestFit="1" customWidth="1"/>
    <col min="4360" max="4360" width="7" bestFit="1" customWidth="1"/>
    <col min="4361" max="4361" width="12.85546875" bestFit="1" customWidth="1"/>
    <col min="4362" max="4362" width="6" bestFit="1" customWidth="1"/>
    <col min="4363" max="4363" width="5.28515625" bestFit="1" customWidth="1"/>
    <col min="4364" max="4364" width="7.5703125" bestFit="1" customWidth="1"/>
    <col min="4365" max="4365" width="5.7109375" bestFit="1" customWidth="1"/>
    <col min="4366" max="4366" width="6.42578125" bestFit="1" customWidth="1"/>
    <col min="4367" max="4368" width="5.28515625" bestFit="1" customWidth="1"/>
    <col min="4369" max="4369" width="5.7109375" bestFit="1" customWidth="1"/>
    <col min="4370" max="4371" width="5.5703125" bestFit="1" customWidth="1"/>
    <col min="4372" max="4372" width="2.42578125" customWidth="1"/>
    <col min="4609" max="4609" width="11.28515625" customWidth="1"/>
    <col min="4610" max="4610" width="1.7109375" customWidth="1"/>
    <col min="4611" max="4611" width="6.42578125" bestFit="1" customWidth="1"/>
    <col min="4612" max="4612" width="5.28515625" bestFit="1" customWidth="1"/>
    <col min="4613" max="4613" width="7.85546875" customWidth="1"/>
    <col min="4614" max="4614" width="6" bestFit="1" customWidth="1"/>
    <col min="4615" max="4615" width="5.28515625" bestFit="1" customWidth="1"/>
    <col min="4616" max="4616" width="7" bestFit="1" customWidth="1"/>
    <col min="4617" max="4617" width="12.85546875" bestFit="1" customWidth="1"/>
    <col min="4618" max="4618" width="6" bestFit="1" customWidth="1"/>
    <col min="4619" max="4619" width="5.28515625" bestFit="1" customWidth="1"/>
    <col min="4620" max="4620" width="7.5703125" bestFit="1" customWidth="1"/>
    <col min="4621" max="4621" width="5.7109375" bestFit="1" customWidth="1"/>
    <col min="4622" max="4622" width="6.42578125" bestFit="1" customWidth="1"/>
    <col min="4623" max="4624" width="5.28515625" bestFit="1" customWidth="1"/>
    <col min="4625" max="4625" width="5.7109375" bestFit="1" customWidth="1"/>
    <col min="4626" max="4627" width="5.5703125" bestFit="1" customWidth="1"/>
    <col min="4628" max="4628" width="2.42578125" customWidth="1"/>
    <col min="4865" max="4865" width="11.28515625" customWidth="1"/>
    <col min="4866" max="4866" width="1.7109375" customWidth="1"/>
    <col min="4867" max="4867" width="6.42578125" bestFit="1" customWidth="1"/>
    <col min="4868" max="4868" width="5.28515625" bestFit="1" customWidth="1"/>
    <col min="4869" max="4869" width="7.85546875" customWidth="1"/>
    <col min="4870" max="4870" width="6" bestFit="1" customWidth="1"/>
    <col min="4871" max="4871" width="5.28515625" bestFit="1" customWidth="1"/>
    <col min="4872" max="4872" width="7" bestFit="1" customWidth="1"/>
    <col min="4873" max="4873" width="12.85546875" bestFit="1" customWidth="1"/>
    <col min="4874" max="4874" width="6" bestFit="1" customWidth="1"/>
    <col min="4875" max="4875" width="5.28515625" bestFit="1" customWidth="1"/>
    <col min="4876" max="4876" width="7.5703125" bestFit="1" customWidth="1"/>
    <col min="4877" max="4877" width="5.7109375" bestFit="1" customWidth="1"/>
    <col min="4878" max="4878" width="6.42578125" bestFit="1" customWidth="1"/>
    <col min="4879" max="4880" width="5.28515625" bestFit="1" customWidth="1"/>
    <col min="4881" max="4881" width="5.7109375" bestFit="1" customWidth="1"/>
    <col min="4882" max="4883" width="5.5703125" bestFit="1" customWidth="1"/>
    <col min="4884" max="4884" width="2.42578125" customWidth="1"/>
    <col min="5121" max="5121" width="11.28515625" customWidth="1"/>
    <col min="5122" max="5122" width="1.7109375" customWidth="1"/>
    <col min="5123" max="5123" width="6.42578125" bestFit="1" customWidth="1"/>
    <col min="5124" max="5124" width="5.28515625" bestFit="1" customWidth="1"/>
    <col min="5125" max="5125" width="7.85546875" customWidth="1"/>
    <col min="5126" max="5126" width="6" bestFit="1" customWidth="1"/>
    <col min="5127" max="5127" width="5.28515625" bestFit="1" customWidth="1"/>
    <col min="5128" max="5128" width="7" bestFit="1" customWidth="1"/>
    <col min="5129" max="5129" width="12.85546875" bestFit="1" customWidth="1"/>
    <col min="5130" max="5130" width="6" bestFit="1" customWidth="1"/>
    <col min="5131" max="5131" width="5.28515625" bestFit="1" customWidth="1"/>
    <col min="5132" max="5132" width="7.5703125" bestFit="1" customWidth="1"/>
    <col min="5133" max="5133" width="5.7109375" bestFit="1" customWidth="1"/>
    <col min="5134" max="5134" width="6.42578125" bestFit="1" customWidth="1"/>
    <col min="5135" max="5136" width="5.28515625" bestFit="1" customWidth="1"/>
    <col min="5137" max="5137" width="5.7109375" bestFit="1" customWidth="1"/>
    <col min="5138" max="5139" width="5.5703125" bestFit="1" customWidth="1"/>
    <col min="5140" max="5140" width="2.42578125" customWidth="1"/>
    <col min="5377" max="5377" width="11.28515625" customWidth="1"/>
    <col min="5378" max="5378" width="1.7109375" customWidth="1"/>
    <col min="5379" max="5379" width="6.42578125" bestFit="1" customWidth="1"/>
    <col min="5380" max="5380" width="5.28515625" bestFit="1" customWidth="1"/>
    <col min="5381" max="5381" width="7.85546875" customWidth="1"/>
    <col min="5382" max="5382" width="6" bestFit="1" customWidth="1"/>
    <col min="5383" max="5383" width="5.28515625" bestFit="1" customWidth="1"/>
    <col min="5384" max="5384" width="7" bestFit="1" customWidth="1"/>
    <col min="5385" max="5385" width="12.85546875" bestFit="1" customWidth="1"/>
    <col min="5386" max="5386" width="6" bestFit="1" customWidth="1"/>
    <col min="5387" max="5387" width="5.28515625" bestFit="1" customWidth="1"/>
    <col min="5388" max="5388" width="7.5703125" bestFit="1" customWidth="1"/>
    <col min="5389" max="5389" width="5.7109375" bestFit="1" customWidth="1"/>
    <col min="5390" max="5390" width="6.42578125" bestFit="1" customWidth="1"/>
    <col min="5391" max="5392" width="5.28515625" bestFit="1" customWidth="1"/>
    <col min="5393" max="5393" width="5.7109375" bestFit="1" customWidth="1"/>
    <col min="5394" max="5395" width="5.5703125" bestFit="1" customWidth="1"/>
    <col min="5396" max="5396" width="2.42578125" customWidth="1"/>
    <col min="5633" max="5633" width="11.28515625" customWidth="1"/>
    <col min="5634" max="5634" width="1.7109375" customWidth="1"/>
    <col min="5635" max="5635" width="6.42578125" bestFit="1" customWidth="1"/>
    <col min="5636" max="5636" width="5.28515625" bestFit="1" customWidth="1"/>
    <col min="5637" max="5637" width="7.85546875" customWidth="1"/>
    <col min="5638" max="5638" width="6" bestFit="1" customWidth="1"/>
    <col min="5639" max="5639" width="5.28515625" bestFit="1" customWidth="1"/>
    <col min="5640" max="5640" width="7" bestFit="1" customWidth="1"/>
    <col min="5641" max="5641" width="12.85546875" bestFit="1" customWidth="1"/>
    <col min="5642" max="5642" width="6" bestFit="1" customWidth="1"/>
    <col min="5643" max="5643" width="5.28515625" bestFit="1" customWidth="1"/>
    <col min="5644" max="5644" width="7.5703125" bestFit="1" customWidth="1"/>
    <col min="5645" max="5645" width="5.7109375" bestFit="1" customWidth="1"/>
    <col min="5646" max="5646" width="6.42578125" bestFit="1" customWidth="1"/>
    <col min="5647" max="5648" width="5.28515625" bestFit="1" customWidth="1"/>
    <col min="5649" max="5649" width="5.7109375" bestFit="1" customWidth="1"/>
    <col min="5650" max="5651" width="5.5703125" bestFit="1" customWidth="1"/>
    <col min="5652" max="5652" width="2.42578125" customWidth="1"/>
    <col min="5889" max="5889" width="11.28515625" customWidth="1"/>
    <col min="5890" max="5890" width="1.7109375" customWidth="1"/>
    <col min="5891" max="5891" width="6.42578125" bestFit="1" customWidth="1"/>
    <col min="5892" max="5892" width="5.28515625" bestFit="1" customWidth="1"/>
    <col min="5893" max="5893" width="7.85546875" customWidth="1"/>
    <col min="5894" max="5894" width="6" bestFit="1" customWidth="1"/>
    <col min="5895" max="5895" width="5.28515625" bestFit="1" customWidth="1"/>
    <col min="5896" max="5896" width="7" bestFit="1" customWidth="1"/>
    <col min="5897" max="5897" width="12.85546875" bestFit="1" customWidth="1"/>
    <col min="5898" max="5898" width="6" bestFit="1" customWidth="1"/>
    <col min="5899" max="5899" width="5.28515625" bestFit="1" customWidth="1"/>
    <col min="5900" max="5900" width="7.5703125" bestFit="1" customWidth="1"/>
    <col min="5901" max="5901" width="5.7109375" bestFit="1" customWidth="1"/>
    <col min="5902" max="5902" width="6.42578125" bestFit="1" customWidth="1"/>
    <col min="5903" max="5904" width="5.28515625" bestFit="1" customWidth="1"/>
    <col min="5905" max="5905" width="5.7109375" bestFit="1" customWidth="1"/>
    <col min="5906" max="5907" width="5.5703125" bestFit="1" customWidth="1"/>
    <col min="5908" max="5908" width="2.42578125" customWidth="1"/>
    <col min="6145" max="6145" width="11.28515625" customWidth="1"/>
    <col min="6146" max="6146" width="1.7109375" customWidth="1"/>
    <col min="6147" max="6147" width="6.42578125" bestFit="1" customWidth="1"/>
    <col min="6148" max="6148" width="5.28515625" bestFit="1" customWidth="1"/>
    <col min="6149" max="6149" width="7.85546875" customWidth="1"/>
    <col min="6150" max="6150" width="6" bestFit="1" customWidth="1"/>
    <col min="6151" max="6151" width="5.28515625" bestFit="1" customWidth="1"/>
    <col min="6152" max="6152" width="7" bestFit="1" customWidth="1"/>
    <col min="6153" max="6153" width="12.85546875" bestFit="1" customWidth="1"/>
    <col min="6154" max="6154" width="6" bestFit="1" customWidth="1"/>
    <col min="6155" max="6155" width="5.28515625" bestFit="1" customWidth="1"/>
    <col min="6156" max="6156" width="7.5703125" bestFit="1" customWidth="1"/>
    <col min="6157" max="6157" width="5.7109375" bestFit="1" customWidth="1"/>
    <col min="6158" max="6158" width="6.42578125" bestFit="1" customWidth="1"/>
    <col min="6159" max="6160" width="5.28515625" bestFit="1" customWidth="1"/>
    <col min="6161" max="6161" width="5.7109375" bestFit="1" customWidth="1"/>
    <col min="6162" max="6163" width="5.5703125" bestFit="1" customWidth="1"/>
    <col min="6164" max="6164" width="2.42578125" customWidth="1"/>
    <col min="6401" max="6401" width="11.28515625" customWidth="1"/>
    <col min="6402" max="6402" width="1.7109375" customWidth="1"/>
    <col min="6403" max="6403" width="6.42578125" bestFit="1" customWidth="1"/>
    <col min="6404" max="6404" width="5.28515625" bestFit="1" customWidth="1"/>
    <col min="6405" max="6405" width="7.85546875" customWidth="1"/>
    <col min="6406" max="6406" width="6" bestFit="1" customWidth="1"/>
    <col min="6407" max="6407" width="5.28515625" bestFit="1" customWidth="1"/>
    <col min="6408" max="6408" width="7" bestFit="1" customWidth="1"/>
    <col min="6409" max="6409" width="12.85546875" bestFit="1" customWidth="1"/>
    <col min="6410" max="6410" width="6" bestFit="1" customWidth="1"/>
    <col min="6411" max="6411" width="5.28515625" bestFit="1" customWidth="1"/>
    <col min="6412" max="6412" width="7.5703125" bestFit="1" customWidth="1"/>
    <col min="6413" max="6413" width="5.7109375" bestFit="1" customWidth="1"/>
    <col min="6414" max="6414" width="6.42578125" bestFit="1" customWidth="1"/>
    <col min="6415" max="6416" width="5.28515625" bestFit="1" customWidth="1"/>
    <col min="6417" max="6417" width="5.7109375" bestFit="1" customWidth="1"/>
    <col min="6418" max="6419" width="5.5703125" bestFit="1" customWidth="1"/>
    <col min="6420" max="6420" width="2.42578125" customWidth="1"/>
    <col min="6657" max="6657" width="11.28515625" customWidth="1"/>
    <col min="6658" max="6658" width="1.7109375" customWidth="1"/>
    <col min="6659" max="6659" width="6.42578125" bestFit="1" customWidth="1"/>
    <col min="6660" max="6660" width="5.28515625" bestFit="1" customWidth="1"/>
    <col min="6661" max="6661" width="7.85546875" customWidth="1"/>
    <col min="6662" max="6662" width="6" bestFit="1" customWidth="1"/>
    <col min="6663" max="6663" width="5.28515625" bestFit="1" customWidth="1"/>
    <col min="6664" max="6664" width="7" bestFit="1" customWidth="1"/>
    <col min="6665" max="6665" width="12.85546875" bestFit="1" customWidth="1"/>
    <col min="6666" max="6666" width="6" bestFit="1" customWidth="1"/>
    <col min="6667" max="6667" width="5.28515625" bestFit="1" customWidth="1"/>
    <col min="6668" max="6668" width="7.5703125" bestFit="1" customWidth="1"/>
    <col min="6669" max="6669" width="5.7109375" bestFit="1" customWidth="1"/>
    <col min="6670" max="6670" width="6.42578125" bestFit="1" customWidth="1"/>
    <col min="6671" max="6672" width="5.28515625" bestFit="1" customWidth="1"/>
    <col min="6673" max="6673" width="5.7109375" bestFit="1" customWidth="1"/>
    <col min="6674" max="6675" width="5.5703125" bestFit="1" customWidth="1"/>
    <col min="6676" max="6676" width="2.42578125" customWidth="1"/>
    <col min="6913" max="6913" width="11.28515625" customWidth="1"/>
    <col min="6914" max="6914" width="1.7109375" customWidth="1"/>
    <col min="6915" max="6915" width="6.42578125" bestFit="1" customWidth="1"/>
    <col min="6916" max="6916" width="5.28515625" bestFit="1" customWidth="1"/>
    <col min="6917" max="6917" width="7.85546875" customWidth="1"/>
    <col min="6918" max="6918" width="6" bestFit="1" customWidth="1"/>
    <col min="6919" max="6919" width="5.28515625" bestFit="1" customWidth="1"/>
    <col min="6920" max="6920" width="7" bestFit="1" customWidth="1"/>
    <col min="6921" max="6921" width="12.85546875" bestFit="1" customWidth="1"/>
    <col min="6922" max="6922" width="6" bestFit="1" customWidth="1"/>
    <col min="6923" max="6923" width="5.28515625" bestFit="1" customWidth="1"/>
    <col min="6924" max="6924" width="7.5703125" bestFit="1" customWidth="1"/>
    <col min="6925" max="6925" width="5.7109375" bestFit="1" customWidth="1"/>
    <col min="6926" max="6926" width="6.42578125" bestFit="1" customWidth="1"/>
    <col min="6927" max="6928" width="5.28515625" bestFit="1" customWidth="1"/>
    <col min="6929" max="6929" width="5.7109375" bestFit="1" customWidth="1"/>
    <col min="6930" max="6931" width="5.5703125" bestFit="1" customWidth="1"/>
    <col min="6932" max="6932" width="2.42578125" customWidth="1"/>
    <col min="7169" max="7169" width="11.28515625" customWidth="1"/>
    <col min="7170" max="7170" width="1.7109375" customWidth="1"/>
    <col min="7171" max="7171" width="6.42578125" bestFit="1" customWidth="1"/>
    <col min="7172" max="7172" width="5.28515625" bestFit="1" customWidth="1"/>
    <col min="7173" max="7173" width="7.85546875" customWidth="1"/>
    <col min="7174" max="7174" width="6" bestFit="1" customWidth="1"/>
    <col min="7175" max="7175" width="5.28515625" bestFit="1" customWidth="1"/>
    <col min="7176" max="7176" width="7" bestFit="1" customWidth="1"/>
    <col min="7177" max="7177" width="12.85546875" bestFit="1" customWidth="1"/>
    <col min="7178" max="7178" width="6" bestFit="1" customWidth="1"/>
    <col min="7179" max="7179" width="5.28515625" bestFit="1" customWidth="1"/>
    <col min="7180" max="7180" width="7.5703125" bestFit="1" customWidth="1"/>
    <col min="7181" max="7181" width="5.7109375" bestFit="1" customWidth="1"/>
    <col min="7182" max="7182" width="6.42578125" bestFit="1" customWidth="1"/>
    <col min="7183" max="7184" width="5.28515625" bestFit="1" customWidth="1"/>
    <col min="7185" max="7185" width="5.7109375" bestFit="1" customWidth="1"/>
    <col min="7186" max="7187" width="5.5703125" bestFit="1" customWidth="1"/>
    <col min="7188" max="7188" width="2.42578125" customWidth="1"/>
    <col min="7425" max="7425" width="11.28515625" customWidth="1"/>
    <col min="7426" max="7426" width="1.7109375" customWidth="1"/>
    <col min="7427" max="7427" width="6.42578125" bestFit="1" customWidth="1"/>
    <col min="7428" max="7428" width="5.28515625" bestFit="1" customWidth="1"/>
    <col min="7429" max="7429" width="7.85546875" customWidth="1"/>
    <col min="7430" max="7430" width="6" bestFit="1" customWidth="1"/>
    <col min="7431" max="7431" width="5.28515625" bestFit="1" customWidth="1"/>
    <col min="7432" max="7432" width="7" bestFit="1" customWidth="1"/>
    <col min="7433" max="7433" width="12.85546875" bestFit="1" customWidth="1"/>
    <col min="7434" max="7434" width="6" bestFit="1" customWidth="1"/>
    <col min="7435" max="7435" width="5.28515625" bestFit="1" customWidth="1"/>
    <col min="7436" max="7436" width="7.5703125" bestFit="1" customWidth="1"/>
    <col min="7437" max="7437" width="5.7109375" bestFit="1" customWidth="1"/>
    <col min="7438" max="7438" width="6.42578125" bestFit="1" customWidth="1"/>
    <col min="7439" max="7440" width="5.28515625" bestFit="1" customWidth="1"/>
    <col min="7441" max="7441" width="5.7109375" bestFit="1" customWidth="1"/>
    <col min="7442" max="7443" width="5.5703125" bestFit="1" customWidth="1"/>
    <col min="7444" max="7444" width="2.42578125" customWidth="1"/>
    <col min="7681" max="7681" width="11.28515625" customWidth="1"/>
    <col min="7682" max="7682" width="1.7109375" customWidth="1"/>
    <col min="7683" max="7683" width="6.42578125" bestFit="1" customWidth="1"/>
    <col min="7684" max="7684" width="5.28515625" bestFit="1" customWidth="1"/>
    <col min="7685" max="7685" width="7.85546875" customWidth="1"/>
    <col min="7686" max="7686" width="6" bestFit="1" customWidth="1"/>
    <col min="7687" max="7687" width="5.28515625" bestFit="1" customWidth="1"/>
    <col min="7688" max="7688" width="7" bestFit="1" customWidth="1"/>
    <col min="7689" max="7689" width="12.85546875" bestFit="1" customWidth="1"/>
    <col min="7690" max="7690" width="6" bestFit="1" customWidth="1"/>
    <col min="7691" max="7691" width="5.28515625" bestFit="1" customWidth="1"/>
    <col min="7692" max="7692" width="7.5703125" bestFit="1" customWidth="1"/>
    <col min="7693" max="7693" width="5.7109375" bestFit="1" customWidth="1"/>
    <col min="7694" max="7694" width="6.42578125" bestFit="1" customWidth="1"/>
    <col min="7695" max="7696" width="5.28515625" bestFit="1" customWidth="1"/>
    <col min="7697" max="7697" width="5.7109375" bestFit="1" customWidth="1"/>
    <col min="7698" max="7699" width="5.5703125" bestFit="1" customWidth="1"/>
    <col min="7700" max="7700" width="2.42578125" customWidth="1"/>
    <col min="7937" max="7937" width="11.28515625" customWidth="1"/>
    <col min="7938" max="7938" width="1.7109375" customWidth="1"/>
    <col min="7939" max="7939" width="6.42578125" bestFit="1" customWidth="1"/>
    <col min="7940" max="7940" width="5.28515625" bestFit="1" customWidth="1"/>
    <col min="7941" max="7941" width="7.85546875" customWidth="1"/>
    <col min="7942" max="7942" width="6" bestFit="1" customWidth="1"/>
    <col min="7943" max="7943" width="5.28515625" bestFit="1" customWidth="1"/>
    <col min="7944" max="7944" width="7" bestFit="1" customWidth="1"/>
    <col min="7945" max="7945" width="12.85546875" bestFit="1" customWidth="1"/>
    <col min="7946" max="7946" width="6" bestFit="1" customWidth="1"/>
    <col min="7947" max="7947" width="5.28515625" bestFit="1" customWidth="1"/>
    <col min="7948" max="7948" width="7.5703125" bestFit="1" customWidth="1"/>
    <col min="7949" max="7949" width="5.7109375" bestFit="1" customWidth="1"/>
    <col min="7950" max="7950" width="6.42578125" bestFit="1" customWidth="1"/>
    <col min="7951" max="7952" width="5.28515625" bestFit="1" customWidth="1"/>
    <col min="7953" max="7953" width="5.7109375" bestFit="1" customWidth="1"/>
    <col min="7954" max="7955" width="5.5703125" bestFit="1" customWidth="1"/>
    <col min="7956" max="7956" width="2.42578125" customWidth="1"/>
    <col min="8193" max="8193" width="11.28515625" customWidth="1"/>
    <col min="8194" max="8194" width="1.7109375" customWidth="1"/>
    <col min="8195" max="8195" width="6.42578125" bestFit="1" customWidth="1"/>
    <col min="8196" max="8196" width="5.28515625" bestFit="1" customWidth="1"/>
    <col min="8197" max="8197" width="7.85546875" customWidth="1"/>
    <col min="8198" max="8198" width="6" bestFit="1" customWidth="1"/>
    <col min="8199" max="8199" width="5.28515625" bestFit="1" customWidth="1"/>
    <col min="8200" max="8200" width="7" bestFit="1" customWidth="1"/>
    <col min="8201" max="8201" width="12.85546875" bestFit="1" customWidth="1"/>
    <col min="8202" max="8202" width="6" bestFit="1" customWidth="1"/>
    <col min="8203" max="8203" width="5.28515625" bestFit="1" customWidth="1"/>
    <col min="8204" max="8204" width="7.5703125" bestFit="1" customWidth="1"/>
    <col min="8205" max="8205" width="5.7109375" bestFit="1" customWidth="1"/>
    <col min="8206" max="8206" width="6.42578125" bestFit="1" customWidth="1"/>
    <col min="8207" max="8208" width="5.28515625" bestFit="1" customWidth="1"/>
    <col min="8209" max="8209" width="5.7109375" bestFit="1" customWidth="1"/>
    <col min="8210" max="8211" width="5.5703125" bestFit="1" customWidth="1"/>
    <col min="8212" max="8212" width="2.42578125" customWidth="1"/>
    <col min="8449" max="8449" width="11.28515625" customWidth="1"/>
    <col min="8450" max="8450" width="1.7109375" customWidth="1"/>
    <col min="8451" max="8451" width="6.42578125" bestFit="1" customWidth="1"/>
    <col min="8452" max="8452" width="5.28515625" bestFit="1" customWidth="1"/>
    <col min="8453" max="8453" width="7.85546875" customWidth="1"/>
    <col min="8454" max="8454" width="6" bestFit="1" customWidth="1"/>
    <col min="8455" max="8455" width="5.28515625" bestFit="1" customWidth="1"/>
    <col min="8456" max="8456" width="7" bestFit="1" customWidth="1"/>
    <col min="8457" max="8457" width="12.85546875" bestFit="1" customWidth="1"/>
    <col min="8458" max="8458" width="6" bestFit="1" customWidth="1"/>
    <col min="8459" max="8459" width="5.28515625" bestFit="1" customWidth="1"/>
    <col min="8460" max="8460" width="7.5703125" bestFit="1" customWidth="1"/>
    <col min="8461" max="8461" width="5.7109375" bestFit="1" customWidth="1"/>
    <col min="8462" max="8462" width="6.42578125" bestFit="1" customWidth="1"/>
    <col min="8463" max="8464" width="5.28515625" bestFit="1" customWidth="1"/>
    <col min="8465" max="8465" width="5.7109375" bestFit="1" customWidth="1"/>
    <col min="8466" max="8467" width="5.5703125" bestFit="1" customWidth="1"/>
    <col min="8468" max="8468" width="2.42578125" customWidth="1"/>
    <col min="8705" max="8705" width="11.28515625" customWidth="1"/>
    <col min="8706" max="8706" width="1.7109375" customWidth="1"/>
    <col min="8707" max="8707" width="6.42578125" bestFit="1" customWidth="1"/>
    <col min="8708" max="8708" width="5.28515625" bestFit="1" customWidth="1"/>
    <col min="8709" max="8709" width="7.85546875" customWidth="1"/>
    <col min="8710" max="8710" width="6" bestFit="1" customWidth="1"/>
    <col min="8711" max="8711" width="5.28515625" bestFit="1" customWidth="1"/>
    <col min="8712" max="8712" width="7" bestFit="1" customWidth="1"/>
    <col min="8713" max="8713" width="12.85546875" bestFit="1" customWidth="1"/>
    <col min="8714" max="8714" width="6" bestFit="1" customWidth="1"/>
    <col min="8715" max="8715" width="5.28515625" bestFit="1" customWidth="1"/>
    <col min="8716" max="8716" width="7.5703125" bestFit="1" customWidth="1"/>
    <col min="8717" max="8717" width="5.7109375" bestFit="1" customWidth="1"/>
    <col min="8718" max="8718" width="6.42578125" bestFit="1" customWidth="1"/>
    <col min="8719" max="8720" width="5.28515625" bestFit="1" customWidth="1"/>
    <col min="8721" max="8721" width="5.7109375" bestFit="1" customWidth="1"/>
    <col min="8722" max="8723" width="5.5703125" bestFit="1" customWidth="1"/>
    <col min="8724" max="8724" width="2.42578125" customWidth="1"/>
    <col min="8961" max="8961" width="11.28515625" customWidth="1"/>
    <col min="8962" max="8962" width="1.7109375" customWidth="1"/>
    <col min="8963" max="8963" width="6.42578125" bestFit="1" customWidth="1"/>
    <col min="8964" max="8964" width="5.28515625" bestFit="1" customWidth="1"/>
    <col min="8965" max="8965" width="7.85546875" customWidth="1"/>
    <col min="8966" max="8966" width="6" bestFit="1" customWidth="1"/>
    <col min="8967" max="8967" width="5.28515625" bestFit="1" customWidth="1"/>
    <col min="8968" max="8968" width="7" bestFit="1" customWidth="1"/>
    <col min="8969" max="8969" width="12.85546875" bestFit="1" customWidth="1"/>
    <col min="8970" max="8970" width="6" bestFit="1" customWidth="1"/>
    <col min="8971" max="8971" width="5.28515625" bestFit="1" customWidth="1"/>
    <col min="8972" max="8972" width="7.5703125" bestFit="1" customWidth="1"/>
    <col min="8973" max="8973" width="5.7109375" bestFit="1" customWidth="1"/>
    <col min="8974" max="8974" width="6.42578125" bestFit="1" customWidth="1"/>
    <col min="8975" max="8976" width="5.28515625" bestFit="1" customWidth="1"/>
    <col min="8977" max="8977" width="5.7109375" bestFit="1" customWidth="1"/>
    <col min="8978" max="8979" width="5.5703125" bestFit="1" customWidth="1"/>
    <col min="8980" max="8980" width="2.42578125" customWidth="1"/>
    <col min="9217" max="9217" width="11.28515625" customWidth="1"/>
    <col min="9218" max="9218" width="1.7109375" customWidth="1"/>
    <col min="9219" max="9219" width="6.42578125" bestFit="1" customWidth="1"/>
    <col min="9220" max="9220" width="5.28515625" bestFit="1" customWidth="1"/>
    <col min="9221" max="9221" width="7.85546875" customWidth="1"/>
    <col min="9222" max="9222" width="6" bestFit="1" customWidth="1"/>
    <col min="9223" max="9223" width="5.28515625" bestFit="1" customWidth="1"/>
    <col min="9224" max="9224" width="7" bestFit="1" customWidth="1"/>
    <col min="9225" max="9225" width="12.85546875" bestFit="1" customWidth="1"/>
    <col min="9226" max="9226" width="6" bestFit="1" customWidth="1"/>
    <col min="9227" max="9227" width="5.28515625" bestFit="1" customWidth="1"/>
    <col min="9228" max="9228" width="7.5703125" bestFit="1" customWidth="1"/>
    <col min="9229" max="9229" width="5.7109375" bestFit="1" customWidth="1"/>
    <col min="9230" max="9230" width="6.42578125" bestFit="1" customWidth="1"/>
    <col min="9231" max="9232" width="5.28515625" bestFit="1" customWidth="1"/>
    <col min="9233" max="9233" width="5.7109375" bestFit="1" customWidth="1"/>
    <col min="9234" max="9235" width="5.5703125" bestFit="1" customWidth="1"/>
    <col min="9236" max="9236" width="2.42578125" customWidth="1"/>
    <col min="9473" max="9473" width="11.28515625" customWidth="1"/>
    <col min="9474" max="9474" width="1.7109375" customWidth="1"/>
    <col min="9475" max="9475" width="6.42578125" bestFit="1" customWidth="1"/>
    <col min="9476" max="9476" width="5.28515625" bestFit="1" customWidth="1"/>
    <col min="9477" max="9477" width="7.85546875" customWidth="1"/>
    <col min="9478" max="9478" width="6" bestFit="1" customWidth="1"/>
    <col min="9479" max="9479" width="5.28515625" bestFit="1" customWidth="1"/>
    <col min="9480" max="9480" width="7" bestFit="1" customWidth="1"/>
    <col min="9481" max="9481" width="12.85546875" bestFit="1" customWidth="1"/>
    <col min="9482" max="9482" width="6" bestFit="1" customWidth="1"/>
    <col min="9483" max="9483" width="5.28515625" bestFit="1" customWidth="1"/>
    <col min="9484" max="9484" width="7.5703125" bestFit="1" customWidth="1"/>
    <col min="9485" max="9485" width="5.7109375" bestFit="1" customWidth="1"/>
    <col min="9486" max="9486" width="6.42578125" bestFit="1" customWidth="1"/>
    <col min="9487" max="9488" width="5.28515625" bestFit="1" customWidth="1"/>
    <col min="9489" max="9489" width="5.7109375" bestFit="1" customWidth="1"/>
    <col min="9490" max="9491" width="5.5703125" bestFit="1" customWidth="1"/>
    <col min="9492" max="9492" width="2.42578125" customWidth="1"/>
    <col min="9729" max="9729" width="11.28515625" customWidth="1"/>
    <col min="9730" max="9730" width="1.7109375" customWidth="1"/>
    <col min="9731" max="9731" width="6.42578125" bestFit="1" customWidth="1"/>
    <col min="9732" max="9732" width="5.28515625" bestFit="1" customWidth="1"/>
    <col min="9733" max="9733" width="7.85546875" customWidth="1"/>
    <col min="9734" max="9734" width="6" bestFit="1" customWidth="1"/>
    <col min="9735" max="9735" width="5.28515625" bestFit="1" customWidth="1"/>
    <col min="9736" max="9736" width="7" bestFit="1" customWidth="1"/>
    <col min="9737" max="9737" width="12.85546875" bestFit="1" customWidth="1"/>
    <col min="9738" max="9738" width="6" bestFit="1" customWidth="1"/>
    <col min="9739" max="9739" width="5.28515625" bestFit="1" customWidth="1"/>
    <col min="9740" max="9740" width="7.5703125" bestFit="1" customWidth="1"/>
    <col min="9741" max="9741" width="5.7109375" bestFit="1" customWidth="1"/>
    <col min="9742" max="9742" width="6.42578125" bestFit="1" customWidth="1"/>
    <col min="9743" max="9744" width="5.28515625" bestFit="1" customWidth="1"/>
    <col min="9745" max="9745" width="5.7109375" bestFit="1" customWidth="1"/>
    <col min="9746" max="9747" width="5.5703125" bestFit="1" customWidth="1"/>
    <col min="9748" max="9748" width="2.42578125" customWidth="1"/>
    <col min="9985" max="9985" width="11.28515625" customWidth="1"/>
    <col min="9986" max="9986" width="1.7109375" customWidth="1"/>
    <col min="9987" max="9987" width="6.42578125" bestFit="1" customWidth="1"/>
    <col min="9988" max="9988" width="5.28515625" bestFit="1" customWidth="1"/>
    <col min="9989" max="9989" width="7.85546875" customWidth="1"/>
    <col min="9990" max="9990" width="6" bestFit="1" customWidth="1"/>
    <col min="9991" max="9991" width="5.28515625" bestFit="1" customWidth="1"/>
    <col min="9992" max="9992" width="7" bestFit="1" customWidth="1"/>
    <col min="9993" max="9993" width="12.85546875" bestFit="1" customWidth="1"/>
    <col min="9994" max="9994" width="6" bestFit="1" customWidth="1"/>
    <col min="9995" max="9995" width="5.28515625" bestFit="1" customWidth="1"/>
    <col min="9996" max="9996" width="7.5703125" bestFit="1" customWidth="1"/>
    <col min="9997" max="9997" width="5.7109375" bestFit="1" customWidth="1"/>
    <col min="9998" max="9998" width="6.42578125" bestFit="1" customWidth="1"/>
    <col min="9999" max="10000" width="5.28515625" bestFit="1" customWidth="1"/>
    <col min="10001" max="10001" width="5.7109375" bestFit="1" customWidth="1"/>
    <col min="10002" max="10003" width="5.5703125" bestFit="1" customWidth="1"/>
    <col min="10004" max="10004" width="2.42578125" customWidth="1"/>
    <col min="10241" max="10241" width="11.28515625" customWidth="1"/>
    <col min="10242" max="10242" width="1.7109375" customWidth="1"/>
    <col min="10243" max="10243" width="6.42578125" bestFit="1" customWidth="1"/>
    <col min="10244" max="10244" width="5.28515625" bestFit="1" customWidth="1"/>
    <col min="10245" max="10245" width="7.85546875" customWidth="1"/>
    <col min="10246" max="10246" width="6" bestFit="1" customWidth="1"/>
    <col min="10247" max="10247" width="5.28515625" bestFit="1" customWidth="1"/>
    <col min="10248" max="10248" width="7" bestFit="1" customWidth="1"/>
    <col min="10249" max="10249" width="12.85546875" bestFit="1" customWidth="1"/>
    <col min="10250" max="10250" width="6" bestFit="1" customWidth="1"/>
    <col min="10251" max="10251" width="5.28515625" bestFit="1" customWidth="1"/>
    <col min="10252" max="10252" width="7.5703125" bestFit="1" customWidth="1"/>
    <col min="10253" max="10253" width="5.7109375" bestFit="1" customWidth="1"/>
    <col min="10254" max="10254" width="6.42578125" bestFit="1" customWidth="1"/>
    <col min="10255" max="10256" width="5.28515625" bestFit="1" customWidth="1"/>
    <col min="10257" max="10257" width="5.7109375" bestFit="1" customWidth="1"/>
    <col min="10258" max="10259" width="5.5703125" bestFit="1" customWidth="1"/>
    <col min="10260" max="10260" width="2.42578125" customWidth="1"/>
    <col min="10497" max="10497" width="11.28515625" customWidth="1"/>
    <col min="10498" max="10498" width="1.7109375" customWidth="1"/>
    <col min="10499" max="10499" width="6.42578125" bestFit="1" customWidth="1"/>
    <col min="10500" max="10500" width="5.28515625" bestFit="1" customWidth="1"/>
    <col min="10501" max="10501" width="7.85546875" customWidth="1"/>
    <col min="10502" max="10502" width="6" bestFit="1" customWidth="1"/>
    <col min="10503" max="10503" width="5.28515625" bestFit="1" customWidth="1"/>
    <col min="10504" max="10504" width="7" bestFit="1" customWidth="1"/>
    <col min="10505" max="10505" width="12.85546875" bestFit="1" customWidth="1"/>
    <col min="10506" max="10506" width="6" bestFit="1" customWidth="1"/>
    <col min="10507" max="10507" width="5.28515625" bestFit="1" customWidth="1"/>
    <col min="10508" max="10508" width="7.5703125" bestFit="1" customWidth="1"/>
    <col min="10509" max="10509" width="5.7109375" bestFit="1" customWidth="1"/>
    <col min="10510" max="10510" width="6.42578125" bestFit="1" customWidth="1"/>
    <col min="10511" max="10512" width="5.28515625" bestFit="1" customWidth="1"/>
    <col min="10513" max="10513" width="5.7109375" bestFit="1" customWidth="1"/>
    <col min="10514" max="10515" width="5.5703125" bestFit="1" customWidth="1"/>
    <col min="10516" max="10516" width="2.42578125" customWidth="1"/>
    <col min="10753" max="10753" width="11.28515625" customWidth="1"/>
    <col min="10754" max="10754" width="1.7109375" customWidth="1"/>
    <col min="10755" max="10755" width="6.42578125" bestFit="1" customWidth="1"/>
    <col min="10756" max="10756" width="5.28515625" bestFit="1" customWidth="1"/>
    <col min="10757" max="10757" width="7.85546875" customWidth="1"/>
    <col min="10758" max="10758" width="6" bestFit="1" customWidth="1"/>
    <col min="10759" max="10759" width="5.28515625" bestFit="1" customWidth="1"/>
    <col min="10760" max="10760" width="7" bestFit="1" customWidth="1"/>
    <col min="10761" max="10761" width="12.85546875" bestFit="1" customWidth="1"/>
    <col min="10762" max="10762" width="6" bestFit="1" customWidth="1"/>
    <col min="10763" max="10763" width="5.28515625" bestFit="1" customWidth="1"/>
    <col min="10764" max="10764" width="7.5703125" bestFit="1" customWidth="1"/>
    <col min="10765" max="10765" width="5.7109375" bestFit="1" customWidth="1"/>
    <col min="10766" max="10766" width="6.42578125" bestFit="1" customWidth="1"/>
    <col min="10767" max="10768" width="5.28515625" bestFit="1" customWidth="1"/>
    <col min="10769" max="10769" width="5.7109375" bestFit="1" customWidth="1"/>
    <col min="10770" max="10771" width="5.5703125" bestFit="1" customWidth="1"/>
    <col min="10772" max="10772" width="2.42578125" customWidth="1"/>
    <col min="11009" max="11009" width="11.28515625" customWidth="1"/>
    <col min="11010" max="11010" width="1.7109375" customWidth="1"/>
    <col min="11011" max="11011" width="6.42578125" bestFit="1" customWidth="1"/>
    <col min="11012" max="11012" width="5.28515625" bestFit="1" customWidth="1"/>
    <col min="11013" max="11013" width="7.85546875" customWidth="1"/>
    <col min="11014" max="11014" width="6" bestFit="1" customWidth="1"/>
    <col min="11015" max="11015" width="5.28515625" bestFit="1" customWidth="1"/>
    <col min="11016" max="11016" width="7" bestFit="1" customWidth="1"/>
    <col min="11017" max="11017" width="12.85546875" bestFit="1" customWidth="1"/>
    <col min="11018" max="11018" width="6" bestFit="1" customWidth="1"/>
    <col min="11019" max="11019" width="5.28515625" bestFit="1" customWidth="1"/>
    <col min="11020" max="11020" width="7.5703125" bestFit="1" customWidth="1"/>
    <col min="11021" max="11021" width="5.7109375" bestFit="1" customWidth="1"/>
    <col min="11022" max="11022" width="6.42578125" bestFit="1" customWidth="1"/>
    <col min="11023" max="11024" width="5.28515625" bestFit="1" customWidth="1"/>
    <col min="11025" max="11025" width="5.7109375" bestFit="1" customWidth="1"/>
    <col min="11026" max="11027" width="5.5703125" bestFit="1" customWidth="1"/>
    <col min="11028" max="11028" width="2.42578125" customWidth="1"/>
    <col min="11265" max="11265" width="11.28515625" customWidth="1"/>
    <col min="11266" max="11266" width="1.7109375" customWidth="1"/>
    <col min="11267" max="11267" width="6.42578125" bestFit="1" customWidth="1"/>
    <col min="11268" max="11268" width="5.28515625" bestFit="1" customWidth="1"/>
    <col min="11269" max="11269" width="7.85546875" customWidth="1"/>
    <col min="11270" max="11270" width="6" bestFit="1" customWidth="1"/>
    <col min="11271" max="11271" width="5.28515625" bestFit="1" customWidth="1"/>
    <col min="11272" max="11272" width="7" bestFit="1" customWidth="1"/>
    <col min="11273" max="11273" width="12.85546875" bestFit="1" customWidth="1"/>
    <col min="11274" max="11274" width="6" bestFit="1" customWidth="1"/>
    <col min="11275" max="11275" width="5.28515625" bestFit="1" customWidth="1"/>
    <col min="11276" max="11276" width="7.5703125" bestFit="1" customWidth="1"/>
    <col min="11277" max="11277" width="5.7109375" bestFit="1" customWidth="1"/>
    <col min="11278" max="11278" width="6.42578125" bestFit="1" customWidth="1"/>
    <col min="11279" max="11280" width="5.28515625" bestFit="1" customWidth="1"/>
    <col min="11281" max="11281" width="5.7109375" bestFit="1" customWidth="1"/>
    <col min="11282" max="11283" width="5.5703125" bestFit="1" customWidth="1"/>
    <col min="11284" max="11284" width="2.42578125" customWidth="1"/>
    <col min="11521" max="11521" width="11.28515625" customWidth="1"/>
    <col min="11522" max="11522" width="1.7109375" customWidth="1"/>
    <col min="11523" max="11523" width="6.42578125" bestFit="1" customWidth="1"/>
    <col min="11524" max="11524" width="5.28515625" bestFit="1" customWidth="1"/>
    <col min="11525" max="11525" width="7.85546875" customWidth="1"/>
    <col min="11526" max="11526" width="6" bestFit="1" customWidth="1"/>
    <col min="11527" max="11527" width="5.28515625" bestFit="1" customWidth="1"/>
    <col min="11528" max="11528" width="7" bestFit="1" customWidth="1"/>
    <col min="11529" max="11529" width="12.85546875" bestFit="1" customWidth="1"/>
    <col min="11530" max="11530" width="6" bestFit="1" customWidth="1"/>
    <col min="11531" max="11531" width="5.28515625" bestFit="1" customWidth="1"/>
    <col min="11532" max="11532" width="7.5703125" bestFit="1" customWidth="1"/>
    <col min="11533" max="11533" width="5.7109375" bestFit="1" customWidth="1"/>
    <col min="11534" max="11534" width="6.42578125" bestFit="1" customWidth="1"/>
    <col min="11535" max="11536" width="5.28515625" bestFit="1" customWidth="1"/>
    <col min="11537" max="11537" width="5.7109375" bestFit="1" customWidth="1"/>
    <col min="11538" max="11539" width="5.5703125" bestFit="1" customWidth="1"/>
    <col min="11540" max="11540" width="2.42578125" customWidth="1"/>
    <col min="11777" max="11777" width="11.28515625" customWidth="1"/>
    <col min="11778" max="11778" width="1.7109375" customWidth="1"/>
    <col min="11779" max="11779" width="6.42578125" bestFit="1" customWidth="1"/>
    <col min="11780" max="11780" width="5.28515625" bestFit="1" customWidth="1"/>
    <col min="11781" max="11781" width="7.85546875" customWidth="1"/>
    <col min="11782" max="11782" width="6" bestFit="1" customWidth="1"/>
    <col min="11783" max="11783" width="5.28515625" bestFit="1" customWidth="1"/>
    <col min="11784" max="11784" width="7" bestFit="1" customWidth="1"/>
    <col min="11785" max="11785" width="12.85546875" bestFit="1" customWidth="1"/>
    <col min="11786" max="11786" width="6" bestFit="1" customWidth="1"/>
    <col min="11787" max="11787" width="5.28515625" bestFit="1" customWidth="1"/>
    <col min="11788" max="11788" width="7.5703125" bestFit="1" customWidth="1"/>
    <col min="11789" max="11789" width="5.7109375" bestFit="1" customWidth="1"/>
    <col min="11790" max="11790" width="6.42578125" bestFit="1" customWidth="1"/>
    <col min="11791" max="11792" width="5.28515625" bestFit="1" customWidth="1"/>
    <col min="11793" max="11793" width="5.7109375" bestFit="1" customWidth="1"/>
    <col min="11794" max="11795" width="5.5703125" bestFit="1" customWidth="1"/>
    <col min="11796" max="11796" width="2.42578125" customWidth="1"/>
    <col min="12033" max="12033" width="11.28515625" customWidth="1"/>
    <col min="12034" max="12034" width="1.7109375" customWidth="1"/>
    <col min="12035" max="12035" width="6.42578125" bestFit="1" customWidth="1"/>
    <col min="12036" max="12036" width="5.28515625" bestFit="1" customWidth="1"/>
    <col min="12037" max="12037" width="7.85546875" customWidth="1"/>
    <col min="12038" max="12038" width="6" bestFit="1" customWidth="1"/>
    <col min="12039" max="12039" width="5.28515625" bestFit="1" customWidth="1"/>
    <col min="12040" max="12040" width="7" bestFit="1" customWidth="1"/>
    <col min="12041" max="12041" width="12.85546875" bestFit="1" customWidth="1"/>
    <col min="12042" max="12042" width="6" bestFit="1" customWidth="1"/>
    <col min="12043" max="12043" width="5.28515625" bestFit="1" customWidth="1"/>
    <col min="12044" max="12044" width="7.5703125" bestFit="1" customWidth="1"/>
    <col min="12045" max="12045" width="5.7109375" bestFit="1" customWidth="1"/>
    <col min="12046" max="12046" width="6.42578125" bestFit="1" customWidth="1"/>
    <col min="12047" max="12048" width="5.28515625" bestFit="1" customWidth="1"/>
    <col min="12049" max="12049" width="5.7109375" bestFit="1" customWidth="1"/>
    <col min="12050" max="12051" width="5.5703125" bestFit="1" customWidth="1"/>
    <col min="12052" max="12052" width="2.42578125" customWidth="1"/>
    <col min="12289" max="12289" width="11.28515625" customWidth="1"/>
    <col min="12290" max="12290" width="1.7109375" customWidth="1"/>
    <col min="12291" max="12291" width="6.42578125" bestFit="1" customWidth="1"/>
    <col min="12292" max="12292" width="5.28515625" bestFit="1" customWidth="1"/>
    <col min="12293" max="12293" width="7.85546875" customWidth="1"/>
    <col min="12294" max="12294" width="6" bestFit="1" customWidth="1"/>
    <col min="12295" max="12295" width="5.28515625" bestFit="1" customWidth="1"/>
    <col min="12296" max="12296" width="7" bestFit="1" customWidth="1"/>
    <col min="12297" max="12297" width="12.85546875" bestFit="1" customWidth="1"/>
    <col min="12298" max="12298" width="6" bestFit="1" customWidth="1"/>
    <col min="12299" max="12299" width="5.28515625" bestFit="1" customWidth="1"/>
    <col min="12300" max="12300" width="7.5703125" bestFit="1" customWidth="1"/>
    <col min="12301" max="12301" width="5.7109375" bestFit="1" customWidth="1"/>
    <col min="12302" max="12302" width="6.42578125" bestFit="1" customWidth="1"/>
    <col min="12303" max="12304" width="5.28515625" bestFit="1" customWidth="1"/>
    <col min="12305" max="12305" width="5.7109375" bestFit="1" customWidth="1"/>
    <col min="12306" max="12307" width="5.5703125" bestFit="1" customWidth="1"/>
    <col min="12308" max="12308" width="2.42578125" customWidth="1"/>
    <col min="12545" max="12545" width="11.28515625" customWidth="1"/>
    <col min="12546" max="12546" width="1.7109375" customWidth="1"/>
    <col min="12547" max="12547" width="6.42578125" bestFit="1" customWidth="1"/>
    <col min="12548" max="12548" width="5.28515625" bestFit="1" customWidth="1"/>
    <col min="12549" max="12549" width="7.85546875" customWidth="1"/>
    <col min="12550" max="12550" width="6" bestFit="1" customWidth="1"/>
    <col min="12551" max="12551" width="5.28515625" bestFit="1" customWidth="1"/>
    <col min="12552" max="12552" width="7" bestFit="1" customWidth="1"/>
    <col min="12553" max="12553" width="12.85546875" bestFit="1" customWidth="1"/>
    <col min="12554" max="12554" width="6" bestFit="1" customWidth="1"/>
    <col min="12555" max="12555" width="5.28515625" bestFit="1" customWidth="1"/>
    <col min="12556" max="12556" width="7.5703125" bestFit="1" customWidth="1"/>
    <col min="12557" max="12557" width="5.7109375" bestFit="1" customWidth="1"/>
    <col min="12558" max="12558" width="6.42578125" bestFit="1" customWidth="1"/>
    <col min="12559" max="12560" width="5.28515625" bestFit="1" customWidth="1"/>
    <col min="12561" max="12561" width="5.7109375" bestFit="1" customWidth="1"/>
    <col min="12562" max="12563" width="5.5703125" bestFit="1" customWidth="1"/>
    <col min="12564" max="12564" width="2.42578125" customWidth="1"/>
    <col min="12801" max="12801" width="11.28515625" customWidth="1"/>
    <col min="12802" max="12802" width="1.7109375" customWidth="1"/>
    <col min="12803" max="12803" width="6.42578125" bestFit="1" customWidth="1"/>
    <col min="12804" max="12804" width="5.28515625" bestFit="1" customWidth="1"/>
    <col min="12805" max="12805" width="7.85546875" customWidth="1"/>
    <col min="12806" max="12806" width="6" bestFit="1" customWidth="1"/>
    <col min="12807" max="12807" width="5.28515625" bestFit="1" customWidth="1"/>
    <col min="12808" max="12808" width="7" bestFit="1" customWidth="1"/>
    <col min="12809" max="12809" width="12.85546875" bestFit="1" customWidth="1"/>
    <col min="12810" max="12810" width="6" bestFit="1" customWidth="1"/>
    <col min="12811" max="12811" width="5.28515625" bestFit="1" customWidth="1"/>
    <col min="12812" max="12812" width="7.5703125" bestFit="1" customWidth="1"/>
    <col min="12813" max="12813" width="5.7109375" bestFit="1" customWidth="1"/>
    <col min="12814" max="12814" width="6.42578125" bestFit="1" customWidth="1"/>
    <col min="12815" max="12816" width="5.28515625" bestFit="1" customWidth="1"/>
    <col min="12817" max="12817" width="5.7109375" bestFit="1" customWidth="1"/>
    <col min="12818" max="12819" width="5.5703125" bestFit="1" customWidth="1"/>
    <col min="12820" max="12820" width="2.42578125" customWidth="1"/>
    <col min="13057" max="13057" width="11.28515625" customWidth="1"/>
    <col min="13058" max="13058" width="1.7109375" customWidth="1"/>
    <col min="13059" max="13059" width="6.42578125" bestFit="1" customWidth="1"/>
    <col min="13060" max="13060" width="5.28515625" bestFit="1" customWidth="1"/>
    <col min="13061" max="13061" width="7.85546875" customWidth="1"/>
    <col min="13062" max="13062" width="6" bestFit="1" customWidth="1"/>
    <col min="13063" max="13063" width="5.28515625" bestFit="1" customWidth="1"/>
    <col min="13064" max="13064" width="7" bestFit="1" customWidth="1"/>
    <col min="13065" max="13065" width="12.85546875" bestFit="1" customWidth="1"/>
    <col min="13066" max="13066" width="6" bestFit="1" customWidth="1"/>
    <col min="13067" max="13067" width="5.28515625" bestFit="1" customWidth="1"/>
    <col min="13068" max="13068" width="7.5703125" bestFit="1" customWidth="1"/>
    <col min="13069" max="13069" width="5.7109375" bestFit="1" customWidth="1"/>
    <col min="13070" max="13070" width="6.42578125" bestFit="1" customWidth="1"/>
    <col min="13071" max="13072" width="5.28515625" bestFit="1" customWidth="1"/>
    <col min="13073" max="13073" width="5.7109375" bestFit="1" customWidth="1"/>
    <col min="13074" max="13075" width="5.5703125" bestFit="1" customWidth="1"/>
    <col min="13076" max="13076" width="2.42578125" customWidth="1"/>
    <col min="13313" max="13313" width="11.28515625" customWidth="1"/>
    <col min="13314" max="13314" width="1.7109375" customWidth="1"/>
    <col min="13315" max="13315" width="6.42578125" bestFit="1" customWidth="1"/>
    <col min="13316" max="13316" width="5.28515625" bestFit="1" customWidth="1"/>
    <col min="13317" max="13317" width="7.85546875" customWidth="1"/>
    <col min="13318" max="13318" width="6" bestFit="1" customWidth="1"/>
    <col min="13319" max="13319" width="5.28515625" bestFit="1" customWidth="1"/>
    <col min="13320" max="13320" width="7" bestFit="1" customWidth="1"/>
    <col min="13321" max="13321" width="12.85546875" bestFit="1" customWidth="1"/>
    <col min="13322" max="13322" width="6" bestFit="1" customWidth="1"/>
    <col min="13323" max="13323" width="5.28515625" bestFit="1" customWidth="1"/>
    <col min="13324" max="13324" width="7.5703125" bestFit="1" customWidth="1"/>
    <col min="13325" max="13325" width="5.7109375" bestFit="1" customWidth="1"/>
    <col min="13326" max="13326" width="6.42578125" bestFit="1" customWidth="1"/>
    <col min="13327" max="13328" width="5.28515625" bestFit="1" customWidth="1"/>
    <col min="13329" max="13329" width="5.7109375" bestFit="1" customWidth="1"/>
    <col min="13330" max="13331" width="5.5703125" bestFit="1" customWidth="1"/>
    <col min="13332" max="13332" width="2.42578125" customWidth="1"/>
    <col min="13569" max="13569" width="11.28515625" customWidth="1"/>
    <col min="13570" max="13570" width="1.7109375" customWidth="1"/>
    <col min="13571" max="13571" width="6.42578125" bestFit="1" customWidth="1"/>
    <col min="13572" max="13572" width="5.28515625" bestFit="1" customWidth="1"/>
    <col min="13573" max="13573" width="7.85546875" customWidth="1"/>
    <col min="13574" max="13574" width="6" bestFit="1" customWidth="1"/>
    <col min="13575" max="13575" width="5.28515625" bestFit="1" customWidth="1"/>
    <col min="13576" max="13576" width="7" bestFit="1" customWidth="1"/>
    <col min="13577" max="13577" width="12.85546875" bestFit="1" customWidth="1"/>
    <col min="13578" max="13578" width="6" bestFit="1" customWidth="1"/>
    <col min="13579" max="13579" width="5.28515625" bestFit="1" customWidth="1"/>
    <col min="13580" max="13580" width="7.5703125" bestFit="1" customWidth="1"/>
    <col min="13581" max="13581" width="5.7109375" bestFit="1" customWidth="1"/>
    <col min="13582" max="13582" width="6.42578125" bestFit="1" customWidth="1"/>
    <col min="13583" max="13584" width="5.28515625" bestFit="1" customWidth="1"/>
    <col min="13585" max="13585" width="5.7109375" bestFit="1" customWidth="1"/>
    <col min="13586" max="13587" width="5.5703125" bestFit="1" customWidth="1"/>
    <col min="13588" max="13588" width="2.42578125" customWidth="1"/>
    <col min="13825" max="13825" width="11.28515625" customWidth="1"/>
    <col min="13826" max="13826" width="1.7109375" customWidth="1"/>
    <col min="13827" max="13827" width="6.42578125" bestFit="1" customWidth="1"/>
    <col min="13828" max="13828" width="5.28515625" bestFit="1" customWidth="1"/>
    <col min="13829" max="13829" width="7.85546875" customWidth="1"/>
    <col min="13830" max="13830" width="6" bestFit="1" customWidth="1"/>
    <col min="13831" max="13831" width="5.28515625" bestFit="1" customWidth="1"/>
    <col min="13832" max="13832" width="7" bestFit="1" customWidth="1"/>
    <col min="13833" max="13833" width="12.85546875" bestFit="1" customWidth="1"/>
    <col min="13834" max="13834" width="6" bestFit="1" customWidth="1"/>
    <col min="13835" max="13835" width="5.28515625" bestFit="1" customWidth="1"/>
    <col min="13836" max="13836" width="7.5703125" bestFit="1" customWidth="1"/>
    <col min="13837" max="13837" width="5.7109375" bestFit="1" customWidth="1"/>
    <col min="13838" max="13838" width="6.42578125" bestFit="1" customWidth="1"/>
    <col min="13839" max="13840" width="5.28515625" bestFit="1" customWidth="1"/>
    <col min="13841" max="13841" width="5.7109375" bestFit="1" customWidth="1"/>
    <col min="13842" max="13843" width="5.5703125" bestFit="1" customWidth="1"/>
    <col min="13844" max="13844" width="2.42578125" customWidth="1"/>
    <col min="14081" max="14081" width="11.28515625" customWidth="1"/>
    <col min="14082" max="14082" width="1.7109375" customWidth="1"/>
    <col min="14083" max="14083" width="6.42578125" bestFit="1" customWidth="1"/>
    <col min="14084" max="14084" width="5.28515625" bestFit="1" customWidth="1"/>
    <col min="14085" max="14085" width="7.85546875" customWidth="1"/>
    <col min="14086" max="14086" width="6" bestFit="1" customWidth="1"/>
    <col min="14087" max="14087" width="5.28515625" bestFit="1" customWidth="1"/>
    <col min="14088" max="14088" width="7" bestFit="1" customWidth="1"/>
    <col min="14089" max="14089" width="12.85546875" bestFit="1" customWidth="1"/>
    <col min="14090" max="14090" width="6" bestFit="1" customWidth="1"/>
    <col min="14091" max="14091" width="5.28515625" bestFit="1" customWidth="1"/>
    <col min="14092" max="14092" width="7.5703125" bestFit="1" customWidth="1"/>
    <col min="14093" max="14093" width="5.7109375" bestFit="1" customWidth="1"/>
    <col min="14094" max="14094" width="6.42578125" bestFit="1" customWidth="1"/>
    <col min="14095" max="14096" width="5.28515625" bestFit="1" customWidth="1"/>
    <col min="14097" max="14097" width="5.7109375" bestFit="1" customWidth="1"/>
    <col min="14098" max="14099" width="5.5703125" bestFit="1" customWidth="1"/>
    <col min="14100" max="14100" width="2.42578125" customWidth="1"/>
    <col min="14337" max="14337" width="11.28515625" customWidth="1"/>
    <col min="14338" max="14338" width="1.7109375" customWidth="1"/>
    <col min="14339" max="14339" width="6.42578125" bestFit="1" customWidth="1"/>
    <col min="14340" max="14340" width="5.28515625" bestFit="1" customWidth="1"/>
    <col min="14341" max="14341" width="7.85546875" customWidth="1"/>
    <col min="14342" max="14342" width="6" bestFit="1" customWidth="1"/>
    <col min="14343" max="14343" width="5.28515625" bestFit="1" customWidth="1"/>
    <col min="14344" max="14344" width="7" bestFit="1" customWidth="1"/>
    <col min="14345" max="14345" width="12.85546875" bestFit="1" customWidth="1"/>
    <col min="14346" max="14346" width="6" bestFit="1" customWidth="1"/>
    <col min="14347" max="14347" width="5.28515625" bestFit="1" customWidth="1"/>
    <col min="14348" max="14348" width="7.5703125" bestFit="1" customWidth="1"/>
    <col min="14349" max="14349" width="5.7109375" bestFit="1" customWidth="1"/>
    <col min="14350" max="14350" width="6.42578125" bestFit="1" customWidth="1"/>
    <col min="14351" max="14352" width="5.28515625" bestFit="1" customWidth="1"/>
    <col min="14353" max="14353" width="5.7109375" bestFit="1" customWidth="1"/>
    <col min="14354" max="14355" width="5.5703125" bestFit="1" customWidth="1"/>
    <col min="14356" max="14356" width="2.42578125" customWidth="1"/>
    <col min="14593" max="14593" width="11.28515625" customWidth="1"/>
    <col min="14594" max="14594" width="1.7109375" customWidth="1"/>
    <col min="14595" max="14595" width="6.42578125" bestFit="1" customWidth="1"/>
    <col min="14596" max="14596" width="5.28515625" bestFit="1" customWidth="1"/>
    <col min="14597" max="14597" width="7.85546875" customWidth="1"/>
    <col min="14598" max="14598" width="6" bestFit="1" customWidth="1"/>
    <col min="14599" max="14599" width="5.28515625" bestFit="1" customWidth="1"/>
    <col min="14600" max="14600" width="7" bestFit="1" customWidth="1"/>
    <col min="14601" max="14601" width="12.85546875" bestFit="1" customWidth="1"/>
    <col min="14602" max="14602" width="6" bestFit="1" customWidth="1"/>
    <col min="14603" max="14603" width="5.28515625" bestFit="1" customWidth="1"/>
    <col min="14604" max="14604" width="7.5703125" bestFit="1" customWidth="1"/>
    <col min="14605" max="14605" width="5.7109375" bestFit="1" customWidth="1"/>
    <col min="14606" max="14606" width="6.42578125" bestFit="1" customWidth="1"/>
    <col min="14607" max="14608" width="5.28515625" bestFit="1" customWidth="1"/>
    <col min="14609" max="14609" width="5.7109375" bestFit="1" customWidth="1"/>
    <col min="14610" max="14611" width="5.5703125" bestFit="1" customWidth="1"/>
    <col min="14612" max="14612" width="2.42578125" customWidth="1"/>
    <col min="14849" max="14849" width="11.28515625" customWidth="1"/>
    <col min="14850" max="14850" width="1.7109375" customWidth="1"/>
    <col min="14851" max="14851" width="6.42578125" bestFit="1" customWidth="1"/>
    <col min="14852" max="14852" width="5.28515625" bestFit="1" customWidth="1"/>
    <col min="14853" max="14853" width="7.85546875" customWidth="1"/>
    <col min="14854" max="14854" width="6" bestFit="1" customWidth="1"/>
    <col min="14855" max="14855" width="5.28515625" bestFit="1" customWidth="1"/>
    <col min="14856" max="14856" width="7" bestFit="1" customWidth="1"/>
    <col min="14857" max="14857" width="12.85546875" bestFit="1" customWidth="1"/>
    <col min="14858" max="14858" width="6" bestFit="1" customWidth="1"/>
    <col min="14859" max="14859" width="5.28515625" bestFit="1" customWidth="1"/>
    <col min="14860" max="14860" width="7.5703125" bestFit="1" customWidth="1"/>
    <col min="14861" max="14861" width="5.7109375" bestFit="1" customWidth="1"/>
    <col min="14862" max="14862" width="6.42578125" bestFit="1" customWidth="1"/>
    <col min="14863" max="14864" width="5.28515625" bestFit="1" customWidth="1"/>
    <col min="14865" max="14865" width="5.7109375" bestFit="1" customWidth="1"/>
    <col min="14866" max="14867" width="5.5703125" bestFit="1" customWidth="1"/>
    <col min="14868" max="14868" width="2.42578125" customWidth="1"/>
    <col min="15105" max="15105" width="11.28515625" customWidth="1"/>
    <col min="15106" max="15106" width="1.7109375" customWidth="1"/>
    <col min="15107" max="15107" width="6.42578125" bestFit="1" customWidth="1"/>
    <col min="15108" max="15108" width="5.28515625" bestFit="1" customWidth="1"/>
    <col min="15109" max="15109" width="7.85546875" customWidth="1"/>
    <col min="15110" max="15110" width="6" bestFit="1" customWidth="1"/>
    <col min="15111" max="15111" width="5.28515625" bestFit="1" customWidth="1"/>
    <col min="15112" max="15112" width="7" bestFit="1" customWidth="1"/>
    <col min="15113" max="15113" width="12.85546875" bestFit="1" customWidth="1"/>
    <col min="15114" max="15114" width="6" bestFit="1" customWidth="1"/>
    <col min="15115" max="15115" width="5.28515625" bestFit="1" customWidth="1"/>
    <col min="15116" max="15116" width="7.5703125" bestFit="1" customWidth="1"/>
    <col min="15117" max="15117" width="5.7109375" bestFit="1" customWidth="1"/>
    <col min="15118" max="15118" width="6.42578125" bestFit="1" customWidth="1"/>
    <col min="15119" max="15120" width="5.28515625" bestFit="1" customWidth="1"/>
    <col min="15121" max="15121" width="5.7109375" bestFit="1" customWidth="1"/>
    <col min="15122" max="15123" width="5.5703125" bestFit="1" customWidth="1"/>
    <col min="15124" max="15124" width="2.42578125" customWidth="1"/>
    <col min="15361" max="15361" width="11.28515625" customWidth="1"/>
    <col min="15362" max="15362" width="1.7109375" customWidth="1"/>
    <col min="15363" max="15363" width="6.42578125" bestFit="1" customWidth="1"/>
    <col min="15364" max="15364" width="5.28515625" bestFit="1" customWidth="1"/>
    <col min="15365" max="15365" width="7.85546875" customWidth="1"/>
    <col min="15366" max="15366" width="6" bestFit="1" customWidth="1"/>
    <col min="15367" max="15367" width="5.28515625" bestFit="1" customWidth="1"/>
    <col min="15368" max="15368" width="7" bestFit="1" customWidth="1"/>
    <col min="15369" max="15369" width="12.85546875" bestFit="1" customWidth="1"/>
    <col min="15370" max="15370" width="6" bestFit="1" customWidth="1"/>
    <col min="15371" max="15371" width="5.28515625" bestFit="1" customWidth="1"/>
    <col min="15372" max="15372" width="7.5703125" bestFit="1" customWidth="1"/>
    <col min="15373" max="15373" width="5.7109375" bestFit="1" customWidth="1"/>
    <col min="15374" max="15374" width="6.42578125" bestFit="1" customWidth="1"/>
    <col min="15375" max="15376" width="5.28515625" bestFit="1" customWidth="1"/>
    <col min="15377" max="15377" width="5.7109375" bestFit="1" customWidth="1"/>
    <col min="15378" max="15379" width="5.5703125" bestFit="1" customWidth="1"/>
    <col min="15380" max="15380" width="2.42578125" customWidth="1"/>
    <col min="15617" max="15617" width="11.28515625" customWidth="1"/>
    <col min="15618" max="15618" width="1.7109375" customWidth="1"/>
    <col min="15619" max="15619" width="6.42578125" bestFit="1" customWidth="1"/>
    <col min="15620" max="15620" width="5.28515625" bestFit="1" customWidth="1"/>
    <col min="15621" max="15621" width="7.85546875" customWidth="1"/>
    <col min="15622" max="15622" width="6" bestFit="1" customWidth="1"/>
    <col min="15623" max="15623" width="5.28515625" bestFit="1" customWidth="1"/>
    <col min="15624" max="15624" width="7" bestFit="1" customWidth="1"/>
    <col min="15625" max="15625" width="12.85546875" bestFit="1" customWidth="1"/>
    <col min="15626" max="15626" width="6" bestFit="1" customWidth="1"/>
    <col min="15627" max="15627" width="5.28515625" bestFit="1" customWidth="1"/>
    <col min="15628" max="15628" width="7.5703125" bestFit="1" customWidth="1"/>
    <col min="15629" max="15629" width="5.7109375" bestFit="1" customWidth="1"/>
    <col min="15630" max="15630" width="6.42578125" bestFit="1" customWidth="1"/>
    <col min="15631" max="15632" width="5.28515625" bestFit="1" customWidth="1"/>
    <col min="15633" max="15633" width="5.7109375" bestFit="1" customWidth="1"/>
    <col min="15634" max="15635" width="5.5703125" bestFit="1" customWidth="1"/>
    <col min="15636" max="15636" width="2.42578125" customWidth="1"/>
    <col min="15873" max="15873" width="11.28515625" customWidth="1"/>
    <col min="15874" max="15874" width="1.7109375" customWidth="1"/>
    <col min="15875" max="15875" width="6.42578125" bestFit="1" customWidth="1"/>
    <col min="15876" max="15876" width="5.28515625" bestFit="1" customWidth="1"/>
    <col min="15877" max="15877" width="7.85546875" customWidth="1"/>
    <col min="15878" max="15878" width="6" bestFit="1" customWidth="1"/>
    <col min="15879" max="15879" width="5.28515625" bestFit="1" customWidth="1"/>
    <col min="15880" max="15880" width="7" bestFit="1" customWidth="1"/>
    <col min="15881" max="15881" width="12.85546875" bestFit="1" customWidth="1"/>
    <col min="15882" max="15882" width="6" bestFit="1" customWidth="1"/>
    <col min="15883" max="15883" width="5.28515625" bestFit="1" customWidth="1"/>
    <col min="15884" max="15884" width="7.5703125" bestFit="1" customWidth="1"/>
    <col min="15885" max="15885" width="5.7109375" bestFit="1" customWidth="1"/>
    <col min="15886" max="15886" width="6.42578125" bestFit="1" customWidth="1"/>
    <col min="15887" max="15888" width="5.28515625" bestFit="1" customWidth="1"/>
    <col min="15889" max="15889" width="5.7109375" bestFit="1" customWidth="1"/>
    <col min="15890" max="15891" width="5.5703125" bestFit="1" customWidth="1"/>
    <col min="15892" max="15892" width="2.42578125" customWidth="1"/>
    <col min="16129" max="16129" width="11.28515625" customWidth="1"/>
    <col min="16130" max="16130" width="1.7109375" customWidth="1"/>
    <col min="16131" max="16131" width="6.42578125" bestFit="1" customWidth="1"/>
    <col min="16132" max="16132" width="5.28515625" bestFit="1" customWidth="1"/>
    <col min="16133" max="16133" width="7.85546875" customWidth="1"/>
    <col min="16134" max="16134" width="6" bestFit="1" customWidth="1"/>
    <col min="16135" max="16135" width="5.28515625" bestFit="1" customWidth="1"/>
    <col min="16136" max="16136" width="7" bestFit="1" customWidth="1"/>
    <col min="16137" max="16137" width="12.85546875" bestFit="1" customWidth="1"/>
    <col min="16138" max="16138" width="6" bestFit="1" customWidth="1"/>
    <col min="16139" max="16139" width="5.28515625" bestFit="1" customWidth="1"/>
    <col min="16140" max="16140" width="7.5703125" bestFit="1" customWidth="1"/>
    <col min="16141" max="16141" width="5.7109375" bestFit="1" customWidth="1"/>
    <col min="16142" max="16142" width="6.42578125" bestFit="1" customWidth="1"/>
    <col min="16143" max="16144" width="5.28515625" bestFit="1" customWidth="1"/>
    <col min="16145" max="16145" width="5.7109375" bestFit="1" customWidth="1"/>
    <col min="16146" max="16147" width="5.5703125" bestFit="1" customWidth="1"/>
    <col min="16148" max="16148" width="2.42578125" customWidth="1"/>
  </cols>
  <sheetData>
    <row r="1" spans="1:21" ht="15.75" thickBot="1" x14ac:dyDescent="0.3"/>
    <row r="2" spans="1:21" ht="15.75" thickBot="1" x14ac:dyDescent="0.3">
      <c r="C2" s="241" t="s">
        <v>6</v>
      </c>
      <c r="D2" s="242"/>
      <c r="E2" s="243"/>
      <c r="F2" s="244" t="s">
        <v>14</v>
      </c>
      <c r="G2" s="242"/>
      <c r="H2" s="245"/>
    </row>
    <row r="3" spans="1:21" x14ac:dyDescent="0.25">
      <c r="A3" s="114" t="s">
        <v>79</v>
      </c>
      <c r="B3" s="113"/>
      <c r="C3" s="112" t="s">
        <v>82</v>
      </c>
      <c r="D3" s="112" t="s">
        <v>81</v>
      </c>
      <c r="E3" s="112" t="s">
        <v>55</v>
      </c>
      <c r="F3" s="112" t="s">
        <v>82</v>
      </c>
      <c r="G3" s="112" t="s">
        <v>81</v>
      </c>
      <c r="H3" s="112" t="s">
        <v>55</v>
      </c>
      <c r="I3" s="112" t="s">
        <v>80</v>
      </c>
      <c r="J3" s="111" t="s">
        <v>55</v>
      </c>
    </row>
    <row r="4" spans="1:21" ht="15.75" thickBot="1" x14ac:dyDescent="0.3">
      <c r="A4" s="110" t="e">
        <f>(#REF!)</f>
        <v>#REF!</v>
      </c>
      <c r="B4" s="110"/>
      <c r="C4" s="109" t="e">
        <f>SUM(#REF!)</f>
        <v>#REF!</v>
      </c>
      <c r="D4" s="109" t="e">
        <f>SUM(#REF!)</f>
        <v>#REF!</v>
      </c>
      <c r="E4" s="109" t="e">
        <f>SUM(#REF!)</f>
        <v>#REF!</v>
      </c>
      <c r="F4" s="109" t="e">
        <f>SUM(#REF!)</f>
        <v>#REF!</v>
      </c>
      <c r="G4" s="109" t="e">
        <f>SUM(#REF!)</f>
        <v>#REF!</v>
      </c>
      <c r="H4" s="109" t="e">
        <f>SUM(#REF!)</f>
        <v>#REF!</v>
      </c>
      <c r="I4" s="109" t="e">
        <f>SUM(#REF!)</f>
        <v>#REF!</v>
      </c>
      <c r="J4" s="109" t="e">
        <f>SUM(#REF!)</f>
        <v>#REF!</v>
      </c>
      <c r="K4" s="104"/>
    </row>
    <row r="5" spans="1:21" x14ac:dyDescent="0.25">
      <c r="A5" s="108"/>
      <c r="B5" s="107"/>
      <c r="C5" s="106"/>
      <c r="D5" s="106"/>
      <c r="E5" s="106"/>
      <c r="F5" s="105"/>
      <c r="G5" s="106"/>
      <c r="H5" s="106"/>
      <c r="I5" s="106"/>
      <c r="J5" s="105"/>
      <c r="K5" s="103"/>
      <c r="L5" s="103"/>
      <c r="M5" s="103"/>
      <c r="N5" s="103"/>
      <c r="O5" s="103"/>
      <c r="P5" s="103"/>
      <c r="Q5" s="103"/>
      <c r="U5" s="104"/>
    </row>
    <row r="6" spans="1:21" x14ac:dyDescent="0.25">
      <c r="K6" s="103"/>
      <c r="L6" s="103"/>
      <c r="M6" s="103"/>
      <c r="N6" s="103"/>
      <c r="O6" s="103"/>
      <c r="P6" s="103"/>
      <c r="Q6" s="103"/>
      <c r="U6" s="104"/>
    </row>
    <row r="7" spans="1:21" x14ac:dyDescent="0.25">
      <c r="K7" s="103"/>
      <c r="L7" s="103"/>
      <c r="M7" s="103"/>
      <c r="N7" s="103"/>
      <c r="O7" s="103"/>
      <c r="P7" s="103"/>
      <c r="Q7" s="103"/>
      <c r="U7" s="104"/>
    </row>
    <row r="8" spans="1:21" x14ac:dyDescent="0.25">
      <c r="K8" s="103"/>
      <c r="L8" s="103"/>
      <c r="M8" s="103"/>
      <c r="N8" s="103"/>
      <c r="O8" s="103"/>
      <c r="P8" s="103"/>
      <c r="Q8" s="103"/>
    </row>
    <row r="9" spans="1:21" x14ac:dyDescent="0.25">
      <c r="K9" s="103"/>
      <c r="L9" s="103"/>
      <c r="M9" s="103"/>
      <c r="N9" s="103"/>
      <c r="O9" s="103"/>
      <c r="P9" s="103"/>
      <c r="Q9" s="103"/>
    </row>
    <row r="10" spans="1:21" x14ac:dyDescent="0.25">
      <c r="K10" s="103"/>
      <c r="L10" s="103"/>
      <c r="M10" s="103"/>
      <c r="N10" s="103"/>
      <c r="O10" s="103"/>
      <c r="P10" s="103"/>
      <c r="Q10" s="103"/>
      <c r="R10" s="103"/>
    </row>
    <row r="11" spans="1:21" x14ac:dyDescent="0.25">
      <c r="K11" s="103"/>
      <c r="L11" s="103"/>
      <c r="M11" s="103"/>
      <c r="N11" s="103"/>
      <c r="O11" s="103"/>
      <c r="P11" s="103"/>
      <c r="Q11" s="103"/>
    </row>
    <row r="12" spans="1:21" x14ac:dyDescent="0.25">
      <c r="K12" s="103"/>
      <c r="L12" s="103"/>
      <c r="M12" s="103"/>
      <c r="N12" s="103"/>
      <c r="O12" s="103"/>
      <c r="P12" s="103"/>
      <c r="Q12" s="103"/>
      <c r="U12" s="104"/>
    </row>
    <row r="13" spans="1:21" x14ac:dyDescent="0.25">
      <c r="K13" s="103"/>
      <c r="L13" s="103"/>
      <c r="M13" s="103"/>
      <c r="N13" s="103"/>
      <c r="O13" s="103"/>
      <c r="P13" s="103"/>
      <c r="Q13" s="103"/>
    </row>
    <row r="14" spans="1:21" x14ac:dyDescent="0.25">
      <c r="K14" s="103"/>
      <c r="L14" s="103"/>
      <c r="M14" s="103"/>
      <c r="N14" s="103"/>
      <c r="O14" s="103"/>
      <c r="P14" s="103"/>
      <c r="Q14" s="103"/>
    </row>
  </sheetData>
  <mergeCells count="2">
    <mergeCell ref="C2:E2"/>
    <mergeCell ref="F2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MAJEffectif">
                <anchor moveWithCells="1">
                  <from>
                    <xdr:col>12</xdr:col>
                    <xdr:colOff>266700</xdr:colOff>
                    <xdr:row>1</xdr:row>
                    <xdr:rowOff>171450</xdr:rowOff>
                  </from>
                  <to>
                    <xdr:col>13</xdr:col>
                    <xdr:colOff>161925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Synthèse</vt:lpstr>
      <vt:lpstr>UPE</vt:lpstr>
      <vt:lpstr>Filles</vt:lpstr>
      <vt:lpstr>Menu</vt:lpstr>
      <vt:lpstr>Origine</vt:lpstr>
      <vt:lpstr>Recap</vt:lpstr>
      <vt:lpstr>SommeJeune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bastr</cp:lastModifiedBy>
  <dcterms:created xsi:type="dcterms:W3CDTF">2021-12-30T18:31:35Z</dcterms:created>
  <dcterms:modified xsi:type="dcterms:W3CDTF">2022-07-18T13:58:54Z</dcterms:modified>
</cp:coreProperties>
</file>