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ervdata\utilisateurs\CLeclercq\Downloads\"/>
    </mc:Choice>
  </mc:AlternateContent>
  <xr:revisionPtr revIDLastSave="0" documentId="13_ncr:1_{2712B3C2-0B03-4C45-B4DF-2DD0CC7D5DE6}" xr6:coauthVersionLast="46" xr6:coauthVersionMax="47" xr10:uidLastSave="{00000000-0000-0000-0000-000000000000}"/>
  <bookViews>
    <workbookView xWindow="-120" yWindow="-120" windowWidth="20730" windowHeight="11160" xr2:uid="{71D8289E-5CEC-46ED-AF2A-9603E8780577}"/>
  </bookViews>
  <sheets>
    <sheet name="Employé 1" sheetId="6" r:id="rId1"/>
    <sheet name="Employé 2" sheetId="7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7" l="1"/>
  <c r="E2" i="7"/>
  <c r="B4" i="7" s="1"/>
  <c r="AE1" i="7"/>
  <c r="AE15" i="7" s="1"/>
  <c r="AE1" i="6"/>
  <c r="AE15" i="6"/>
  <c r="AE14" i="6"/>
  <c r="AE13" i="6"/>
  <c r="AE12" i="6"/>
  <c r="AE11" i="6"/>
  <c r="AE7" i="6"/>
  <c r="AE6" i="6"/>
  <c r="AE4" i="6"/>
  <c r="AE9" i="6" s="1"/>
  <c r="AE3" i="6"/>
  <c r="F2" i="6"/>
  <c r="E2" i="6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B4" i="6" l="1"/>
  <c r="AE12" i="7"/>
  <c r="A9" i="7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E3" i="7"/>
  <c r="AE13" i="7"/>
  <c r="AE14" i="7"/>
  <c r="AE7" i="7"/>
  <c r="AE4" i="7"/>
  <c r="AE6" i="7"/>
  <c r="AE11" i="7"/>
  <c r="AE8" i="6"/>
  <c r="AE10" i="6"/>
  <c r="AE5" i="6"/>
  <c r="AE9" i="7" l="1"/>
  <c r="AE8" i="7"/>
  <c r="AE5" i="7"/>
  <c r="AE10" i="7"/>
</calcChain>
</file>

<file path=xl/sharedStrings.xml><?xml version="1.0" encoding="utf-8"?>
<sst xmlns="http://schemas.openxmlformats.org/spreadsheetml/2006/main" count="94" uniqueCount="43">
  <si>
    <t>Arrivée</t>
  </si>
  <si>
    <t>Pause</t>
  </si>
  <si>
    <t>Départ</t>
  </si>
  <si>
    <t>Semaine</t>
  </si>
  <si>
    <t>Heure</t>
  </si>
  <si>
    <t>Début</t>
  </si>
  <si>
    <t>Fin</t>
  </si>
  <si>
    <t>Cumul</t>
  </si>
  <si>
    <t>jour</t>
  </si>
  <si>
    <t xml:space="preserve">Cumul </t>
  </si>
  <si>
    <t>Observations</t>
  </si>
  <si>
    <t>Lundi de Pâques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</si>
  <si>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</si>
  <si>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</si>
  <si>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</si>
  <si>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</si>
  <si>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</si>
  <si>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</si>
  <si>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</si>
  <si>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</si>
  <si>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</si>
  <si>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</si>
  <si>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</si>
  <si>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</si>
  <si>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</si>
  <si>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</si>
  <si>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Pâques</t>
  </si>
  <si>
    <t>Formule</t>
  </si>
  <si>
    <t>Lendemain de Pâques</t>
  </si>
  <si>
    <t>1er mai</t>
  </si>
  <si>
    <t>8 Mai</t>
  </si>
  <si>
    <t>Ascension</t>
  </si>
  <si>
    <t>39 jours après Pâques</t>
  </si>
  <si>
    <t>Pentecôte</t>
  </si>
  <si>
    <t>49 jours après Pâques</t>
  </si>
  <si>
    <t>Lundi de Pentecôte</t>
  </si>
  <si>
    <t>50 jours après Pâques</t>
  </si>
  <si>
    <t>14 Juillet</t>
  </si>
  <si>
    <t>15 Août</t>
  </si>
  <si>
    <t>1er Novembre</t>
  </si>
  <si>
    <t>1er novembre</t>
  </si>
  <si>
    <t>11 Novembre</t>
  </si>
  <si>
    <t>25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</si>
</sst>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-0.49998474074526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3" tint="-0.249977111117893"/>
      </left>
      <right style="medium">
        <color theme="3" tint="-0.249977111117893"/>
      </right>
      <top style="medium">
        <color theme="3" tint="-0.249977111117893"/>
      </top>
      <bottom style="medium">
        <color theme="3" tint="-0.249977111117893"/>
      </bottom>
      <diagonal/>
    </border>
    <border>
      <left style="medium">
        <color theme="3" tint="-0.249977111117893"/>
      </left>
      <right style="thin">
        <color indexed="64"/>
      </right>
      <top style="medium">
        <color theme="3" tint="-0.249977111117893"/>
      </top>
      <bottom/>
      <diagonal/>
    </border>
    <border>
      <left/>
      <right style="thin">
        <color indexed="64"/>
      </right>
      <top style="medium">
        <color theme="3" tint="-0.249977111117893"/>
      </top>
      <bottom/>
      <diagonal/>
    </border>
    <border>
      <left/>
      <right/>
      <top style="medium">
        <color theme="3" tint="-0.249977111117893"/>
      </top>
      <bottom/>
      <diagonal/>
    </border>
    <border>
      <left style="thin">
        <color indexed="64"/>
      </left>
      <right style="medium">
        <color theme="3" tint="-0.249977111117893"/>
      </right>
      <top style="medium">
        <color theme="3" tint="-0.249977111117893"/>
      </top>
      <bottom/>
      <diagonal/>
    </border>
    <border>
      <left style="medium">
        <color theme="3" tint="-0.249977111117893"/>
      </left>
      <right style="thin">
        <color indexed="64"/>
      </right>
      <top/>
      <bottom style="medium">
        <color theme="3" tint="-0.249977111117893"/>
      </bottom>
      <diagonal/>
    </border>
    <border>
      <left/>
      <right style="thin">
        <color indexed="64"/>
      </right>
      <top/>
      <bottom style="medium">
        <color theme="3" tint="-0.249977111117893"/>
      </bottom>
      <diagonal/>
    </border>
    <border>
      <left/>
      <right/>
      <top/>
      <bottom style="medium">
        <color theme="3" tint="-0.249977111117893"/>
      </bottom>
      <diagonal/>
    </border>
    <border>
      <left style="thin">
        <color indexed="64"/>
      </left>
      <right style="medium">
        <color theme="3" tint="-0.249977111117893"/>
      </right>
      <top/>
      <bottom style="medium">
        <color theme="3" tint="-0.249977111117893"/>
      </bottom>
      <diagonal/>
    </border>
    <border>
      <left style="medium">
        <color theme="3" tint="-0.249977111117893"/>
      </left>
      <right style="thin">
        <color indexed="64"/>
      </right>
      <top style="medium">
        <color theme="3" tint="-0.249977111117893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3" tint="-0.249977111117893"/>
      </top>
      <bottom style="thin">
        <color indexed="64"/>
      </bottom>
      <diagonal/>
    </border>
    <border>
      <left style="thin">
        <color indexed="64"/>
      </left>
      <right style="medium">
        <color theme="3" tint="-0.249977111117893"/>
      </right>
      <top style="medium">
        <color theme="3" tint="-0.249977111117893"/>
      </top>
      <bottom style="thin">
        <color indexed="64"/>
      </bottom>
      <diagonal/>
    </border>
    <border>
      <left style="medium">
        <color theme="3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3" tint="-0.249977111117893"/>
      </right>
      <top style="thin">
        <color indexed="64"/>
      </top>
      <bottom style="thin">
        <color indexed="64"/>
      </bottom>
      <diagonal/>
    </border>
    <border>
      <left style="medium">
        <color theme="3" tint="-0.249977111117893"/>
      </left>
      <right style="thin">
        <color indexed="64"/>
      </right>
      <top style="thin">
        <color indexed="64"/>
      </top>
      <bottom style="medium">
        <color theme="3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3" tint="-0.249977111117893"/>
      </bottom>
      <diagonal/>
    </border>
    <border>
      <left style="thin">
        <color indexed="64"/>
      </left>
      <right style="medium">
        <color theme="3" tint="-0.249977111117893"/>
      </right>
      <top style="thin">
        <color indexed="64"/>
      </top>
      <bottom style="medium">
        <color theme="3" tint="-0.249977111117893"/>
      </bottom>
      <diagonal/>
    </border>
    <border>
      <left style="medium">
        <color theme="3" tint="-0.249977111117893"/>
      </left>
      <right/>
      <top style="medium">
        <color theme="3" tint="-0.249977111117893"/>
      </top>
      <bottom style="medium">
        <color theme="3" tint="-0.249977111117893"/>
      </bottom>
      <diagonal/>
    </border>
    <border>
      <left/>
      <right/>
      <top style="medium">
        <color theme="3" tint="-0.249977111117893"/>
      </top>
      <bottom style="medium">
        <color theme="3" tint="-0.249977111117893"/>
      </bottom>
      <diagonal/>
    </border>
    <border>
      <left/>
      <right style="medium">
        <color theme="3" tint="-0.249977111117893"/>
      </right>
      <top style="medium">
        <color theme="3" tint="-0.249977111117893"/>
      </top>
      <bottom style="medium">
        <color theme="3" tint="-0.249977111117893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3" fillId="2" borderId="0" xfId="0" applyNumberFormat="1" applyFont="1" applyFill="1" applyAlignment="1">
      <alignment horizontal="center" vertical="center"/>
    </xf>
    <xf numFmtId="0" fontId="0" fillId="2" borderId="0" xfId="0" applyFill="1"/>
    <xf numFmtId="0" fontId="0" fillId="0" borderId="8" xfId="0" applyBorder="1"/>
    <xf numFmtId="0" fontId="0" fillId="0" borderId="9" xfId="0" applyBorder="1" applyAlignment="1">
      <alignment horizontal="right"/>
    </xf>
    <xf numFmtId="0" fontId="0" fillId="0" borderId="0" xfId="0" applyAlignment="1">
      <alignment horizontal="left"/>
    </xf>
    <xf numFmtId="49" fontId="0" fillId="0" borderId="2" xfId="0" applyNumberFormat="1" applyBorder="1" applyAlignment="1">
      <alignment horizontal="left"/>
    </xf>
    <xf numFmtId="14" fontId="0" fillId="0" borderId="2" xfId="0" applyNumberFormat="1" applyBorder="1"/>
    <xf numFmtId="0" fontId="0" fillId="0" borderId="5" xfId="0" applyBorder="1" applyAlignment="1">
      <alignment horizontal="left"/>
    </xf>
    <xf numFmtId="49" fontId="0" fillId="0" borderId="3" xfId="0" applyNumberFormat="1" applyBorder="1" applyAlignment="1">
      <alignment horizontal="left"/>
    </xf>
    <xf numFmtId="14" fontId="0" fillId="0" borderId="3" xfId="0" applyNumberFormat="1" applyBorder="1"/>
    <xf numFmtId="0" fontId="0" fillId="0" borderId="6" xfId="0" applyBorder="1" applyAlignment="1">
      <alignment horizontal="left"/>
    </xf>
    <xf numFmtId="16" fontId="0" fillId="0" borderId="6" xfId="0" applyNumberFormat="1" applyBorder="1" applyAlignment="1">
      <alignment horizontal="left"/>
    </xf>
    <xf numFmtId="49" fontId="0" fillId="0" borderId="4" xfId="0" applyNumberFormat="1" applyBorder="1" applyAlignment="1">
      <alignment horizontal="left"/>
    </xf>
    <xf numFmtId="14" fontId="0" fillId="0" borderId="4" xfId="0" applyNumberFormat="1" applyBorder="1"/>
    <xf numFmtId="16" fontId="0" fillId="0" borderId="7" xfId="0" applyNumberFormat="1" applyBorder="1" applyAlignment="1">
      <alignment horizontal="left"/>
    </xf>
    <xf numFmtId="0" fontId="0" fillId="2" borderId="0" xfId="0" applyFill="1" applyBorder="1"/>
    <xf numFmtId="0" fontId="0" fillId="2" borderId="8" xfId="0" applyFill="1" applyBorder="1"/>
    <xf numFmtId="164" fontId="0" fillId="2" borderId="10" xfId="0" applyNumberFormat="1" applyFill="1" applyBorder="1"/>
    <xf numFmtId="0" fontId="0" fillId="2" borderId="1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0" fillId="2" borderId="26" xfId="0" applyFill="1" applyBorder="1"/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C1" fmlaRange="$AA$1:$AA$12" noThreeD="1" sel="9" val="4"/>
</file>

<file path=xl/ctrlProps/ctrlProp2.xml><?xml version="1.0" encoding="utf-8"?>
<formControlPr xmlns="http://schemas.microsoft.com/office/spreadsheetml/2009/9/main" objectType="Drop" dropStyle="combo" dx="22" fmlaLink="C2" fmlaRange="$AB$1:$AB$12" noThreeD="1" sel="2"/>
</file>

<file path=xl/ctrlProps/ctrlProp3.xml><?xml version="1.0" encoding="utf-8"?>
<formControlPr xmlns="http://schemas.microsoft.com/office/spreadsheetml/2009/9/main" objectType="Drop" dropStyle="combo" dx="22" fmlaLink="C1" fmlaRange="$AA$1:$AA$12" noThreeD="1" sel="5" val="4"/>
</file>

<file path=xl/ctrlProps/ctrlProp4.xml><?xml version="1.0" encoding="utf-8"?>
<formControlPr xmlns="http://schemas.microsoft.com/office/spreadsheetml/2009/9/main" objectType="Drop" dropStyle="combo" dx="22" fmlaLink="C2" fmlaRange="$AB$1:$AB$12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1</xdr:row>
          <xdr:rowOff>9525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2</xdr:col>
          <xdr:colOff>0</xdr:colOff>
          <xdr:row>2</xdr:row>
          <xdr:rowOff>9525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1</xdr:row>
          <xdr:rowOff>9525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2</xdr:col>
          <xdr:colOff>0</xdr:colOff>
          <xdr:row>2</xdr:row>
          <xdr:rowOff>9525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DB97E-B498-4FE5-9F28-1F005646C2D1}">
  <sheetPr codeName="Feuil1"/>
  <dimension ref="A1:AF39"/>
  <sheetViews>
    <sheetView tabSelected="1" workbookViewId="0">
      <selection activeCell="B11" sqref="B11"/>
    </sheetView>
  </sheetViews>
  <sheetFormatPr baseColWidth="10" defaultRowHeight="15" x14ac:dyDescent="0.25"/>
  <cols>
    <col min="1" max="7" width="11.42578125" style="2"/>
    <col min="8" max="8" width="12.7109375" style="2" bestFit="1" customWidth="1"/>
    <col min="9" max="29" width="11.42578125" style="2"/>
    <col min="30" max="30" width="18.28515625" style="2" bestFit="1" customWidth="1"/>
    <col min="31" max="31" width="10.7109375" style="2" bestFit="1" customWidth="1"/>
    <col min="32" max="32" width="20.5703125" style="2" bestFit="1" customWidth="1"/>
    <col min="33" max="36" width="11.42578125" style="2"/>
    <col min="37" max="39" width="0" style="2" hidden="1" customWidth="1"/>
    <col min="40" max="16384" width="11.42578125" style="2"/>
  </cols>
  <sheetData>
    <row r="1" spans="1:32" x14ac:dyDescent="0.25">
      <c r="C1" s="2">
        <v>9</v>
      </c>
      <c r="AA1" s="2" t="s">
        <v>12</v>
      </c>
      <c r="AB1" s="2">
        <v>2021</v>
      </c>
      <c r="AD1" s="3" t="s">
        <v>24</v>
      </c>
      <c r="AE1" s="4">
        <f>C2+2020</f>
        <v>2022</v>
      </c>
      <c r="AF1" s="5"/>
    </row>
    <row r="2" spans="1:32" x14ac:dyDescent="0.25">
      <c r="C2" s="2">
        <v>2</v>
      </c>
      <c r="E2" s="1">
        <f>DATE(C2+2020,C1,1)</f>
        <v>44805</v>
      </c>
      <c r="F2" s="1">
        <f>DATE(C2+2020,C1+1,1)-1</f>
        <v>44834</v>
      </c>
      <c r="AA2" s="2" t="s">
        <v>13</v>
      </c>
      <c r="AB2" s="2">
        <v>2022</v>
      </c>
      <c r="AD2"/>
      <c r="AE2"/>
      <c r="AF2" s="5"/>
    </row>
    <row r="3" spans="1:32" ht="15.75" thickBot="1" x14ac:dyDescent="0.3">
      <c r="E3" s="1"/>
      <c r="F3" s="1"/>
      <c r="AA3" s="2" t="s">
        <v>14</v>
      </c>
      <c r="AB3" s="2">
        <v>2023</v>
      </c>
      <c r="AD3" s="6" t="s">
        <v>25</v>
      </c>
      <c r="AE3" s="7">
        <f>DATE($AE$1,1,1)</f>
        <v>44562</v>
      </c>
      <c r="AF3" s="8" t="s">
        <v>25</v>
      </c>
    </row>
    <row r="4" spans="1:32" ht="15.75" thickBot="1" x14ac:dyDescent="0.3">
      <c r="B4" s="36" t="str">
        <f>"Periode du "&amp;TEXT(E2,"jj mmmm aaaa")&amp;" au "&amp;TEXT(F2,"jj mmmm aaaa")</f>
        <v>Periode du 01 septembre 2022 au 30 septembre 2022</v>
      </c>
      <c r="C4" s="37"/>
      <c r="D4" s="37"/>
      <c r="E4" s="37"/>
      <c r="F4" s="37"/>
      <c r="G4" s="37"/>
      <c r="H4" s="38"/>
      <c r="AA4" s="2" t="s">
        <v>15</v>
      </c>
      <c r="AD4" s="9" t="s">
        <v>26</v>
      </c>
      <c r="AE4" s="10">
        <f>ROUND(DATE($AE$1,4,MOD(234-11*MOD($AE$1,19),30))/7,)*7-6</f>
        <v>44668</v>
      </c>
      <c r="AF4" s="11" t="s">
        <v>27</v>
      </c>
    </row>
    <row r="5" spans="1:32" x14ac:dyDescent="0.25">
      <c r="AA5" s="2" t="s">
        <v>16</v>
      </c>
      <c r="AD5" s="9" t="s">
        <v>11</v>
      </c>
      <c r="AE5" s="10">
        <f>AE4+1</f>
        <v>44669</v>
      </c>
      <c r="AF5" s="11" t="s">
        <v>28</v>
      </c>
    </row>
    <row r="6" spans="1:32" ht="15.75" thickBot="1" x14ac:dyDescent="0.3">
      <c r="AA6" s="2" t="s">
        <v>17</v>
      </c>
      <c r="AD6" s="9" t="s">
        <v>29</v>
      </c>
      <c r="AE6" s="10">
        <f>DATE($AE$1,5,1)</f>
        <v>44682</v>
      </c>
      <c r="AF6" s="11" t="s">
        <v>29</v>
      </c>
    </row>
    <row r="7" spans="1:32" x14ac:dyDescent="0.25">
      <c r="A7" s="19"/>
      <c r="B7" s="28" t="s">
        <v>4</v>
      </c>
      <c r="C7" s="29" t="s">
        <v>5</v>
      </c>
      <c r="D7" s="29" t="s">
        <v>6</v>
      </c>
      <c r="E7" s="29" t="s">
        <v>4</v>
      </c>
      <c r="F7" s="29" t="s">
        <v>7</v>
      </c>
      <c r="G7" s="30" t="s">
        <v>9</v>
      </c>
      <c r="H7" s="34" t="s">
        <v>10</v>
      </c>
      <c r="AA7" s="2" t="s">
        <v>18</v>
      </c>
      <c r="AD7" s="9" t="s">
        <v>30</v>
      </c>
      <c r="AE7" s="10">
        <f>DATE($AE$1,5,8)</f>
        <v>44689</v>
      </c>
      <c r="AF7" s="12">
        <v>44324</v>
      </c>
    </row>
    <row r="8" spans="1:32" ht="15.75" thickBot="1" x14ac:dyDescent="0.3">
      <c r="A8" s="19"/>
      <c r="B8" s="31" t="s">
        <v>0</v>
      </c>
      <c r="C8" s="32" t="s">
        <v>1</v>
      </c>
      <c r="D8" s="32" t="s">
        <v>1</v>
      </c>
      <c r="E8" s="32" t="s">
        <v>2</v>
      </c>
      <c r="F8" s="32" t="s">
        <v>8</v>
      </c>
      <c r="G8" s="33" t="s">
        <v>3</v>
      </c>
      <c r="H8" s="35"/>
      <c r="AA8" s="2" t="s">
        <v>19</v>
      </c>
      <c r="AD8" s="9" t="s">
        <v>31</v>
      </c>
      <c r="AE8" s="10">
        <f>AE4+39</f>
        <v>44707</v>
      </c>
      <c r="AF8" s="11" t="s">
        <v>32</v>
      </c>
    </row>
    <row r="9" spans="1:32" ht="15.75" thickBot="1" x14ac:dyDescent="0.3">
      <c r="A9" s="18">
        <f>E2</f>
        <v>44805</v>
      </c>
      <c r="B9" s="20"/>
      <c r="C9" s="21"/>
      <c r="D9" s="21"/>
      <c r="E9" s="21"/>
      <c r="F9" s="21"/>
      <c r="G9" s="21"/>
      <c r="H9" s="22"/>
      <c r="I9" s="16"/>
      <c r="AA9" s="2" t="s">
        <v>20</v>
      </c>
      <c r="AD9" s="9" t="s">
        <v>33</v>
      </c>
      <c r="AE9" s="10">
        <f>AE4+49</f>
        <v>44717</v>
      </c>
      <c r="AF9" s="11" t="s">
        <v>34</v>
      </c>
    </row>
    <row r="10" spans="1:32" ht="15.75" thickBot="1" x14ac:dyDescent="0.3">
      <c r="A10" s="18">
        <f>A9+1</f>
        <v>44806</v>
      </c>
      <c r="B10" s="23"/>
      <c r="C10" s="17"/>
      <c r="D10" s="17"/>
      <c r="E10" s="17"/>
      <c r="F10" s="17"/>
      <c r="G10" s="17"/>
      <c r="H10" s="24"/>
      <c r="AA10" s="2" t="s">
        <v>21</v>
      </c>
      <c r="AD10" s="9" t="s">
        <v>35</v>
      </c>
      <c r="AE10" s="10">
        <f>AE4+50</f>
        <v>44718</v>
      </c>
      <c r="AF10" s="11" t="s">
        <v>36</v>
      </c>
    </row>
    <row r="11" spans="1:32" ht="15.75" thickBot="1" x14ac:dyDescent="0.3">
      <c r="A11" s="18">
        <f t="shared" ref="A11:A38" si="0">A10+1</f>
        <v>44807</v>
      </c>
      <c r="B11" s="23"/>
      <c r="C11" s="17"/>
      <c r="D11" s="17"/>
      <c r="E11" s="17"/>
      <c r="F11" s="17"/>
      <c r="G11" s="17"/>
      <c r="H11" s="24"/>
      <c r="AA11" s="2" t="s">
        <v>22</v>
      </c>
      <c r="AD11" s="9" t="s">
        <v>37</v>
      </c>
      <c r="AE11" s="10">
        <f>DATE($AE$1,7,14)</f>
        <v>44756</v>
      </c>
      <c r="AF11" s="12">
        <v>44391</v>
      </c>
    </row>
    <row r="12" spans="1:32" ht="15.75" thickBot="1" x14ac:dyDescent="0.3">
      <c r="A12" s="18">
        <f t="shared" si="0"/>
        <v>44808</v>
      </c>
      <c r="B12" s="23"/>
      <c r="C12" s="17"/>
      <c r="D12" s="17"/>
      <c r="E12" s="17"/>
      <c r="F12" s="17"/>
      <c r="G12" s="17"/>
      <c r="H12" s="24"/>
      <c r="AA12" s="2" t="s">
        <v>23</v>
      </c>
      <c r="AD12" s="9" t="s">
        <v>38</v>
      </c>
      <c r="AE12" s="10">
        <f>DATE($AE$1,8,15)</f>
        <v>44788</v>
      </c>
      <c r="AF12" s="12">
        <v>44423</v>
      </c>
    </row>
    <row r="13" spans="1:32" ht="15.75" thickBot="1" x14ac:dyDescent="0.3">
      <c r="A13" s="18">
        <f t="shared" si="0"/>
        <v>44809</v>
      </c>
      <c r="B13" s="23"/>
      <c r="C13" s="17"/>
      <c r="D13" s="17"/>
      <c r="E13" s="17"/>
      <c r="F13" s="17"/>
      <c r="G13" s="17"/>
      <c r="H13" s="24"/>
      <c r="AD13" s="9" t="s">
        <v>39</v>
      </c>
      <c r="AE13" s="10">
        <f>DATE($AE$1,11,1)</f>
        <v>44866</v>
      </c>
      <c r="AF13" s="11" t="s">
        <v>40</v>
      </c>
    </row>
    <row r="14" spans="1:32" ht="15.75" thickBot="1" x14ac:dyDescent="0.3">
      <c r="A14" s="18">
        <f t="shared" si="0"/>
        <v>44810</v>
      </c>
      <c r="B14" s="23"/>
      <c r="C14" s="17"/>
      <c r="D14" s="17"/>
      <c r="E14" s="17"/>
      <c r="F14" s="17"/>
      <c r="G14" s="17"/>
      <c r="H14" s="24"/>
      <c r="AD14" s="9" t="s">
        <v>41</v>
      </c>
      <c r="AE14" s="10">
        <f>DATE($AE$1,11,11)</f>
        <v>44876</v>
      </c>
      <c r="AF14" s="12">
        <v>44511</v>
      </c>
    </row>
    <row r="15" spans="1:32" ht="15.75" thickBot="1" x14ac:dyDescent="0.3">
      <c r="A15" s="18">
        <f t="shared" si="0"/>
        <v>44811</v>
      </c>
      <c r="B15" s="23"/>
      <c r="C15" s="17"/>
      <c r="D15" s="17"/>
      <c r="E15" s="17"/>
      <c r="F15" s="17"/>
      <c r="G15" s="17"/>
      <c r="H15" s="24"/>
      <c r="AD15" s="13" t="s">
        <v>42</v>
      </c>
      <c r="AE15" s="14">
        <f>DATE($AE$1,12,25)</f>
        <v>44920</v>
      </c>
      <c r="AF15" s="15">
        <v>44555</v>
      </c>
    </row>
    <row r="16" spans="1:32" ht="15.75" thickBot="1" x14ac:dyDescent="0.3">
      <c r="A16" s="18">
        <f t="shared" si="0"/>
        <v>44812</v>
      </c>
      <c r="B16" s="23"/>
      <c r="C16" s="17"/>
      <c r="D16" s="17"/>
      <c r="E16" s="17"/>
      <c r="F16" s="17"/>
      <c r="G16" s="17"/>
      <c r="H16" s="24"/>
    </row>
    <row r="17" spans="1:8" ht="15.75" thickBot="1" x14ac:dyDescent="0.3">
      <c r="A17" s="18">
        <f t="shared" si="0"/>
        <v>44813</v>
      </c>
      <c r="B17" s="23"/>
      <c r="C17" s="17"/>
      <c r="D17" s="17"/>
      <c r="E17" s="17"/>
      <c r="F17" s="17"/>
      <c r="G17" s="17"/>
      <c r="H17" s="24"/>
    </row>
    <row r="18" spans="1:8" ht="15.75" thickBot="1" x14ac:dyDescent="0.3">
      <c r="A18" s="18">
        <f t="shared" si="0"/>
        <v>44814</v>
      </c>
      <c r="B18" s="23"/>
      <c r="C18" s="17"/>
      <c r="D18" s="17"/>
      <c r="E18" s="17"/>
      <c r="F18" s="17"/>
      <c r="G18" s="17"/>
      <c r="H18" s="24"/>
    </row>
    <row r="19" spans="1:8" ht="15.75" thickBot="1" x14ac:dyDescent="0.3">
      <c r="A19" s="18">
        <f t="shared" si="0"/>
        <v>44815</v>
      </c>
      <c r="B19" s="23"/>
      <c r="C19" s="17"/>
      <c r="D19" s="17"/>
      <c r="E19" s="17"/>
      <c r="F19" s="17"/>
      <c r="G19" s="17"/>
      <c r="H19" s="24"/>
    </row>
    <row r="20" spans="1:8" ht="15.75" thickBot="1" x14ac:dyDescent="0.3">
      <c r="A20" s="18">
        <f t="shared" si="0"/>
        <v>44816</v>
      </c>
      <c r="B20" s="23"/>
      <c r="C20" s="17"/>
      <c r="D20" s="17"/>
      <c r="E20" s="17"/>
      <c r="F20" s="17"/>
      <c r="G20" s="17"/>
      <c r="H20" s="24"/>
    </row>
    <row r="21" spans="1:8" ht="15.75" thickBot="1" x14ac:dyDescent="0.3">
      <c r="A21" s="18">
        <f t="shared" si="0"/>
        <v>44817</v>
      </c>
      <c r="B21" s="23"/>
      <c r="C21" s="17"/>
      <c r="D21" s="17"/>
      <c r="E21" s="17"/>
      <c r="F21" s="17"/>
      <c r="G21" s="17"/>
      <c r="H21" s="24"/>
    </row>
    <row r="22" spans="1:8" ht="15.75" thickBot="1" x14ac:dyDescent="0.3">
      <c r="A22" s="18">
        <f t="shared" si="0"/>
        <v>44818</v>
      </c>
      <c r="B22" s="23"/>
      <c r="C22" s="17"/>
      <c r="D22" s="17"/>
      <c r="E22" s="17"/>
      <c r="F22" s="17"/>
      <c r="G22" s="17"/>
      <c r="H22" s="24"/>
    </row>
    <row r="23" spans="1:8" ht="15.75" thickBot="1" x14ac:dyDescent="0.3">
      <c r="A23" s="18">
        <f t="shared" si="0"/>
        <v>44819</v>
      </c>
      <c r="B23" s="23"/>
      <c r="C23" s="17"/>
      <c r="D23" s="17"/>
      <c r="E23" s="17"/>
      <c r="F23" s="17"/>
      <c r="G23" s="17"/>
      <c r="H23" s="24"/>
    </row>
    <row r="24" spans="1:8" ht="15.75" thickBot="1" x14ac:dyDescent="0.3">
      <c r="A24" s="18">
        <f t="shared" si="0"/>
        <v>44820</v>
      </c>
      <c r="B24" s="23"/>
      <c r="C24" s="17"/>
      <c r="D24" s="17"/>
      <c r="E24" s="17"/>
      <c r="F24" s="17"/>
      <c r="G24" s="17"/>
      <c r="H24" s="24"/>
    </row>
    <row r="25" spans="1:8" ht="15.75" thickBot="1" x14ac:dyDescent="0.3">
      <c r="A25" s="18">
        <f t="shared" si="0"/>
        <v>44821</v>
      </c>
      <c r="B25" s="23"/>
      <c r="C25" s="17"/>
      <c r="D25" s="17"/>
      <c r="E25" s="17"/>
      <c r="F25" s="17"/>
      <c r="G25" s="17"/>
      <c r="H25" s="24"/>
    </row>
    <row r="26" spans="1:8" ht="15.75" thickBot="1" x14ac:dyDescent="0.3">
      <c r="A26" s="18">
        <f t="shared" si="0"/>
        <v>44822</v>
      </c>
      <c r="B26" s="23"/>
      <c r="C26" s="17"/>
      <c r="D26" s="17"/>
      <c r="E26" s="17"/>
      <c r="F26" s="17"/>
      <c r="G26" s="17"/>
      <c r="H26" s="24"/>
    </row>
    <row r="27" spans="1:8" ht="15.75" thickBot="1" x14ac:dyDescent="0.3">
      <c r="A27" s="18">
        <f t="shared" si="0"/>
        <v>44823</v>
      </c>
      <c r="B27" s="23"/>
      <c r="C27" s="17"/>
      <c r="D27" s="17"/>
      <c r="E27" s="17"/>
      <c r="F27" s="17"/>
      <c r="G27" s="17"/>
      <c r="H27" s="24"/>
    </row>
    <row r="28" spans="1:8" ht="15.75" thickBot="1" x14ac:dyDescent="0.3">
      <c r="A28" s="18">
        <f t="shared" si="0"/>
        <v>44824</v>
      </c>
      <c r="B28" s="23"/>
      <c r="C28" s="17"/>
      <c r="D28" s="17"/>
      <c r="E28" s="17"/>
      <c r="F28" s="17"/>
      <c r="G28" s="17"/>
      <c r="H28" s="24"/>
    </row>
    <row r="29" spans="1:8" ht="15.75" thickBot="1" x14ac:dyDescent="0.3">
      <c r="A29" s="18">
        <f t="shared" si="0"/>
        <v>44825</v>
      </c>
      <c r="B29" s="23"/>
      <c r="C29" s="17"/>
      <c r="D29" s="17"/>
      <c r="E29" s="17"/>
      <c r="F29" s="17"/>
      <c r="G29" s="17"/>
      <c r="H29" s="24"/>
    </row>
    <row r="30" spans="1:8" ht="15.75" thickBot="1" x14ac:dyDescent="0.3">
      <c r="A30" s="18">
        <f t="shared" si="0"/>
        <v>44826</v>
      </c>
      <c r="B30" s="23"/>
      <c r="C30" s="17"/>
      <c r="D30" s="17"/>
      <c r="E30" s="17"/>
      <c r="F30" s="17"/>
      <c r="G30" s="17"/>
      <c r="H30" s="24"/>
    </row>
    <row r="31" spans="1:8" ht="15.75" thickBot="1" x14ac:dyDescent="0.3">
      <c r="A31" s="18">
        <f t="shared" si="0"/>
        <v>44827</v>
      </c>
      <c r="B31" s="23"/>
      <c r="C31" s="17"/>
      <c r="D31" s="17"/>
      <c r="E31" s="17"/>
      <c r="F31" s="17"/>
      <c r="G31" s="17"/>
      <c r="H31" s="24"/>
    </row>
    <row r="32" spans="1:8" ht="15.75" thickBot="1" x14ac:dyDescent="0.3">
      <c r="A32" s="18">
        <f t="shared" si="0"/>
        <v>44828</v>
      </c>
      <c r="B32" s="23"/>
      <c r="C32" s="17"/>
      <c r="D32" s="17"/>
      <c r="E32" s="17"/>
      <c r="F32" s="17"/>
      <c r="G32" s="17"/>
      <c r="H32" s="24"/>
    </row>
    <row r="33" spans="1:8" ht="15.75" thickBot="1" x14ac:dyDescent="0.3">
      <c r="A33" s="18">
        <f t="shared" si="0"/>
        <v>44829</v>
      </c>
      <c r="B33" s="23"/>
      <c r="C33" s="17"/>
      <c r="D33" s="17"/>
      <c r="E33" s="17"/>
      <c r="F33" s="17"/>
      <c r="G33" s="17"/>
      <c r="H33" s="24"/>
    </row>
    <row r="34" spans="1:8" ht="15.75" thickBot="1" x14ac:dyDescent="0.3">
      <c r="A34" s="18">
        <f t="shared" si="0"/>
        <v>44830</v>
      </c>
      <c r="B34" s="23"/>
      <c r="C34" s="17"/>
      <c r="D34" s="17"/>
      <c r="E34" s="17"/>
      <c r="F34" s="17"/>
      <c r="G34" s="17"/>
      <c r="H34" s="24"/>
    </row>
    <row r="35" spans="1:8" ht="15.75" thickBot="1" x14ac:dyDescent="0.3">
      <c r="A35" s="18">
        <f t="shared" si="0"/>
        <v>44831</v>
      </c>
      <c r="B35" s="23"/>
      <c r="C35" s="17"/>
      <c r="D35" s="17"/>
      <c r="E35" s="17"/>
      <c r="F35" s="17"/>
      <c r="G35" s="17"/>
      <c r="H35" s="24"/>
    </row>
    <row r="36" spans="1:8" ht="15.75" thickBot="1" x14ac:dyDescent="0.3">
      <c r="A36" s="18">
        <f>A35+1</f>
        <v>44832</v>
      </c>
      <c r="B36" s="23"/>
      <c r="C36" s="17"/>
      <c r="D36" s="17"/>
      <c r="E36" s="17"/>
      <c r="F36" s="17"/>
      <c r="G36" s="17"/>
      <c r="H36" s="24"/>
    </row>
    <row r="37" spans="1:8" ht="15.75" thickBot="1" x14ac:dyDescent="0.3">
      <c r="A37" s="18">
        <f t="shared" si="0"/>
        <v>44833</v>
      </c>
      <c r="B37" s="23"/>
      <c r="C37" s="17"/>
      <c r="D37" s="17"/>
      <c r="E37" s="17"/>
      <c r="F37" s="17"/>
      <c r="G37" s="17"/>
      <c r="H37" s="24"/>
    </row>
    <row r="38" spans="1:8" ht="15.75" thickBot="1" x14ac:dyDescent="0.3">
      <c r="A38" s="18">
        <f t="shared" si="0"/>
        <v>44834</v>
      </c>
      <c r="B38" s="23"/>
      <c r="C38" s="17"/>
      <c r="D38" s="17"/>
      <c r="E38" s="17"/>
      <c r="F38" s="17"/>
      <c r="G38" s="17"/>
      <c r="H38" s="24"/>
    </row>
    <row r="39" spans="1:8" ht="15.75" thickBot="1" x14ac:dyDescent="0.3">
      <c r="A39" s="18">
        <f>A38+1</f>
        <v>44835</v>
      </c>
      <c r="B39" s="25"/>
      <c r="C39" s="26"/>
      <c r="D39" s="26"/>
      <c r="E39" s="26"/>
      <c r="F39" s="26"/>
      <c r="G39" s="26"/>
      <c r="H39" s="27"/>
    </row>
  </sheetData>
  <mergeCells count="2">
    <mergeCell ref="H7:H8"/>
    <mergeCell ref="B4:H4"/>
  </mergeCells>
  <phoneticPr fontId="1" type="noConversion"/>
  <conditionalFormatting sqref="A9:H39">
    <cfRule type="expression" dxfId="3" priority="2">
      <formula>WEEKDAY($A9,2)&gt;5</formula>
    </cfRule>
    <cfRule type="expression" dxfId="2" priority="1">
      <formula>NOT(ISNA(VLOOKUP($A9,$AE$3:$AE$15,1,0)))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 macro="[0]!Feuil1.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Drop Down 2">
              <controlPr defaultSize="0" autoLine="0" autoPict="0" macro="[0]!Feuil1.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2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362A14-A1E9-4C78-9E98-A7ADCE2C6DA9}">
  <sheetPr codeName="Feuil2"/>
  <dimension ref="A1:AF39"/>
  <sheetViews>
    <sheetView workbookViewId="0">
      <selection activeCell="L13" sqref="L13"/>
    </sheetView>
  </sheetViews>
  <sheetFormatPr baseColWidth="10" defaultRowHeight="15" x14ac:dyDescent="0.25"/>
  <cols>
    <col min="1" max="7" width="11.42578125" style="2"/>
    <col min="8" max="8" width="12.7109375" style="2" bestFit="1" customWidth="1"/>
    <col min="9" max="29" width="11.42578125" style="2"/>
    <col min="30" max="30" width="18.28515625" style="2" bestFit="1" customWidth="1"/>
    <col min="31" max="31" width="10.7109375" style="2" bestFit="1" customWidth="1"/>
    <col min="32" max="32" width="20.5703125" style="2" bestFit="1" customWidth="1"/>
    <col min="33" max="16384" width="11.42578125" style="2"/>
  </cols>
  <sheetData>
    <row r="1" spans="1:32" x14ac:dyDescent="0.25">
      <c r="C1" s="2">
        <v>5</v>
      </c>
      <c r="AA1" s="2" t="s">
        <v>12</v>
      </c>
      <c r="AB1" s="2">
        <v>2021</v>
      </c>
      <c r="AD1" s="3" t="s">
        <v>24</v>
      </c>
      <c r="AE1" s="4">
        <f>C2+2020</f>
        <v>2022</v>
      </c>
      <c r="AF1" s="5"/>
    </row>
    <row r="2" spans="1:32" x14ac:dyDescent="0.25">
      <c r="C2" s="2">
        <v>2</v>
      </c>
      <c r="E2" s="1">
        <f>DATE(C2+2020,C1,1)</f>
        <v>44682</v>
      </c>
      <c r="F2" s="1">
        <f>DATE(C2+2020,C1+1,1)-1</f>
        <v>44712</v>
      </c>
      <c r="AA2" s="2" t="s">
        <v>13</v>
      </c>
      <c r="AB2" s="2">
        <v>2022</v>
      </c>
      <c r="AD2"/>
      <c r="AE2"/>
      <c r="AF2" s="5"/>
    </row>
    <row r="3" spans="1:32" ht="15.75" thickBot="1" x14ac:dyDescent="0.3">
      <c r="E3" s="1"/>
      <c r="F3" s="1"/>
      <c r="AA3" s="2" t="s">
        <v>14</v>
      </c>
      <c r="AB3" s="2">
        <v>2023</v>
      </c>
      <c r="AD3" s="6" t="s">
        <v>25</v>
      </c>
      <c r="AE3" s="7">
        <f>DATE($AE$1,1,1)</f>
        <v>44562</v>
      </c>
      <c r="AF3" s="8" t="s">
        <v>25</v>
      </c>
    </row>
    <row r="4" spans="1:32" ht="15.75" thickBot="1" x14ac:dyDescent="0.3">
      <c r="B4" s="36" t="str">
        <f>"Periode du "&amp;TEXT(E2,"jj mmmm aaaa")&amp;" au "&amp;TEXT(F2,"jj mmmm aaaa")</f>
        <v>Periode du 01 mai 2022 au 31 mai 2022</v>
      </c>
      <c r="C4" s="37"/>
      <c r="D4" s="37"/>
      <c r="E4" s="37"/>
      <c r="F4" s="37"/>
      <c r="G4" s="37"/>
      <c r="H4" s="38"/>
      <c r="AA4" s="2" t="s">
        <v>15</v>
      </c>
      <c r="AD4" s="9" t="s">
        <v>26</v>
      </c>
      <c r="AE4" s="10">
        <f>ROUND(DATE($AE$1,4,MOD(234-11*MOD($AE$1,19),30))/7,)*7-6</f>
        <v>44668</v>
      </c>
      <c r="AF4" s="11" t="s">
        <v>27</v>
      </c>
    </row>
    <row r="5" spans="1:32" x14ac:dyDescent="0.25">
      <c r="AA5" s="2" t="s">
        <v>16</v>
      </c>
      <c r="AD5" s="9" t="s">
        <v>11</v>
      </c>
      <c r="AE5" s="10">
        <f>AE4+1</f>
        <v>44669</v>
      </c>
      <c r="AF5" s="11" t="s">
        <v>28</v>
      </c>
    </row>
    <row r="6" spans="1:32" ht="15.75" thickBot="1" x14ac:dyDescent="0.3">
      <c r="AA6" s="2" t="s">
        <v>17</v>
      </c>
      <c r="AD6" s="9" t="s">
        <v>29</v>
      </c>
      <c r="AE6" s="10">
        <f>DATE($AE$1,5,1)</f>
        <v>44682</v>
      </c>
      <c r="AF6" s="11" t="s">
        <v>29</v>
      </c>
    </row>
    <row r="7" spans="1:32" x14ac:dyDescent="0.25">
      <c r="A7" s="19"/>
      <c r="B7" s="28" t="s">
        <v>4</v>
      </c>
      <c r="C7" s="29" t="s">
        <v>5</v>
      </c>
      <c r="D7" s="29" t="s">
        <v>6</v>
      </c>
      <c r="E7" s="29" t="s">
        <v>4</v>
      </c>
      <c r="F7" s="29" t="s">
        <v>7</v>
      </c>
      <c r="G7" s="30" t="s">
        <v>9</v>
      </c>
      <c r="H7" s="34" t="s">
        <v>10</v>
      </c>
      <c r="AA7" s="2" t="s">
        <v>18</v>
      </c>
      <c r="AD7" s="9" t="s">
        <v>30</v>
      </c>
      <c r="AE7" s="10">
        <f>DATE($AE$1,5,8)</f>
        <v>44689</v>
      </c>
      <c r="AF7" s="12">
        <v>44324</v>
      </c>
    </row>
    <row r="8" spans="1:32" ht="15.75" thickBot="1" x14ac:dyDescent="0.3">
      <c r="A8" s="19"/>
      <c r="B8" s="31" t="s">
        <v>0</v>
      </c>
      <c r="C8" s="32" t="s">
        <v>1</v>
      </c>
      <c r="D8" s="32" t="s">
        <v>1</v>
      </c>
      <c r="E8" s="32" t="s">
        <v>2</v>
      </c>
      <c r="F8" s="32" t="s">
        <v>8</v>
      </c>
      <c r="G8" s="33" t="s">
        <v>3</v>
      </c>
      <c r="H8" s="35"/>
      <c r="AA8" s="2" t="s">
        <v>19</v>
      </c>
      <c r="AD8" s="9" t="s">
        <v>31</v>
      </c>
      <c r="AE8" s="10">
        <f>AE4+39</f>
        <v>44707</v>
      </c>
      <c r="AF8" s="11" t="s">
        <v>32</v>
      </c>
    </row>
    <row r="9" spans="1:32" ht="15.75" thickBot="1" x14ac:dyDescent="0.3">
      <c r="A9" s="18">
        <f>E2</f>
        <v>44682</v>
      </c>
      <c r="B9" s="20"/>
      <c r="C9" s="21"/>
      <c r="D9" s="21"/>
      <c r="E9" s="21"/>
      <c r="F9" s="21"/>
      <c r="G9" s="21"/>
      <c r="H9" s="22"/>
      <c r="I9" s="16"/>
      <c r="AA9" s="2" t="s">
        <v>20</v>
      </c>
      <c r="AD9" s="9" t="s">
        <v>33</v>
      </c>
      <c r="AE9" s="10">
        <f>AE4+49</f>
        <v>44717</v>
      </c>
      <c r="AF9" s="11" t="s">
        <v>34</v>
      </c>
    </row>
    <row r="10" spans="1:32" ht="15.75" thickBot="1" x14ac:dyDescent="0.3">
      <c r="A10" s="18">
        <f>A9+1</f>
        <v>44683</v>
      </c>
      <c r="B10" s="23"/>
      <c r="C10" s="17"/>
      <c r="D10" s="17"/>
      <c r="E10" s="17"/>
      <c r="F10" s="17"/>
      <c r="G10" s="17"/>
      <c r="H10" s="24"/>
      <c r="AA10" s="2" t="s">
        <v>21</v>
      </c>
      <c r="AD10" s="9" t="s">
        <v>35</v>
      </c>
      <c r="AE10" s="10">
        <f>AE4+50</f>
        <v>44718</v>
      </c>
      <c r="AF10" s="11" t="s">
        <v>36</v>
      </c>
    </row>
    <row r="11" spans="1:32" ht="15.75" thickBot="1" x14ac:dyDescent="0.3">
      <c r="A11" s="18">
        <f t="shared" ref="A11:A38" si="0">A10+1</f>
        <v>44684</v>
      </c>
      <c r="B11" s="23"/>
      <c r="C11" s="17"/>
      <c r="D11" s="17"/>
      <c r="E11" s="17"/>
      <c r="F11" s="17"/>
      <c r="G11" s="17"/>
      <c r="H11" s="24"/>
      <c r="AA11" s="2" t="s">
        <v>22</v>
      </c>
      <c r="AD11" s="9" t="s">
        <v>37</v>
      </c>
      <c r="AE11" s="10">
        <f>DATE($AE$1,7,14)</f>
        <v>44756</v>
      </c>
      <c r="AF11" s="12">
        <v>44391</v>
      </c>
    </row>
    <row r="12" spans="1:32" ht="15.75" thickBot="1" x14ac:dyDescent="0.3">
      <c r="A12" s="18">
        <f t="shared" si="0"/>
        <v>44685</v>
      </c>
      <c r="B12" s="23"/>
      <c r="C12" s="17"/>
      <c r="D12" s="17"/>
      <c r="E12" s="17"/>
      <c r="F12" s="17"/>
      <c r="G12" s="17"/>
      <c r="H12" s="24"/>
      <c r="AA12" s="2" t="s">
        <v>23</v>
      </c>
      <c r="AD12" s="9" t="s">
        <v>38</v>
      </c>
      <c r="AE12" s="10">
        <f>DATE($AE$1,8,15)</f>
        <v>44788</v>
      </c>
      <c r="AF12" s="12">
        <v>44423</v>
      </c>
    </row>
    <row r="13" spans="1:32" ht="15.75" thickBot="1" x14ac:dyDescent="0.3">
      <c r="A13" s="18">
        <f t="shared" si="0"/>
        <v>44686</v>
      </c>
      <c r="B13" s="23"/>
      <c r="C13" s="17"/>
      <c r="D13" s="17"/>
      <c r="E13" s="17"/>
      <c r="F13" s="17"/>
      <c r="G13" s="17"/>
      <c r="H13" s="24"/>
      <c r="AD13" s="9" t="s">
        <v>39</v>
      </c>
      <c r="AE13" s="10">
        <f>DATE($AE$1,11,1)</f>
        <v>44866</v>
      </c>
      <c r="AF13" s="11" t="s">
        <v>40</v>
      </c>
    </row>
    <row r="14" spans="1:32" ht="15.75" thickBot="1" x14ac:dyDescent="0.3">
      <c r="A14" s="18">
        <f t="shared" si="0"/>
        <v>44687</v>
      </c>
      <c r="B14" s="23"/>
      <c r="C14" s="17"/>
      <c r="D14" s="17"/>
      <c r="E14" s="17"/>
      <c r="F14" s="17"/>
      <c r="G14" s="17"/>
      <c r="H14" s="24"/>
      <c r="AD14" s="9" t="s">
        <v>41</v>
      </c>
      <c r="AE14" s="10">
        <f>DATE($AE$1,11,11)</f>
        <v>44876</v>
      </c>
      <c r="AF14" s="12">
        <v>44511</v>
      </c>
    </row>
    <row r="15" spans="1:32" ht="15.75" thickBot="1" x14ac:dyDescent="0.3">
      <c r="A15" s="18">
        <f t="shared" si="0"/>
        <v>44688</v>
      </c>
      <c r="B15" s="23"/>
      <c r="C15" s="17"/>
      <c r="D15" s="17"/>
      <c r="E15" s="17"/>
      <c r="F15" s="17"/>
      <c r="G15" s="17"/>
      <c r="H15" s="24"/>
      <c r="AD15" s="13" t="s">
        <v>42</v>
      </c>
      <c r="AE15" s="14">
        <f>DATE($AE$1,12,25)</f>
        <v>44920</v>
      </c>
      <c r="AF15" s="15">
        <v>44555</v>
      </c>
    </row>
    <row r="16" spans="1:32" ht="15.75" thickBot="1" x14ac:dyDescent="0.3">
      <c r="A16" s="18">
        <f t="shared" si="0"/>
        <v>44689</v>
      </c>
      <c r="B16" s="23"/>
      <c r="C16" s="17"/>
      <c r="D16" s="17"/>
      <c r="E16" s="17"/>
      <c r="F16" s="17"/>
      <c r="G16" s="17"/>
      <c r="H16" s="24"/>
    </row>
    <row r="17" spans="1:8" ht="15.75" thickBot="1" x14ac:dyDescent="0.3">
      <c r="A17" s="18">
        <f t="shared" si="0"/>
        <v>44690</v>
      </c>
      <c r="B17" s="23"/>
      <c r="C17" s="17"/>
      <c r="D17" s="17"/>
      <c r="E17" s="17"/>
      <c r="F17" s="17"/>
      <c r="G17" s="17"/>
      <c r="H17" s="24"/>
    </row>
    <row r="18" spans="1:8" ht="15.75" thickBot="1" x14ac:dyDescent="0.3">
      <c r="A18" s="18">
        <f t="shared" si="0"/>
        <v>44691</v>
      </c>
      <c r="B18" s="23"/>
      <c r="C18" s="17"/>
      <c r="D18" s="17"/>
      <c r="E18" s="17"/>
      <c r="F18" s="17"/>
      <c r="G18" s="17"/>
      <c r="H18" s="24"/>
    </row>
    <row r="19" spans="1:8" ht="15.75" thickBot="1" x14ac:dyDescent="0.3">
      <c r="A19" s="18">
        <f t="shared" si="0"/>
        <v>44692</v>
      </c>
      <c r="B19" s="23"/>
      <c r="C19" s="17"/>
      <c r="D19" s="17"/>
      <c r="E19" s="17"/>
      <c r="F19" s="17"/>
      <c r="G19" s="17"/>
      <c r="H19" s="24"/>
    </row>
    <row r="20" spans="1:8" ht="15.75" thickBot="1" x14ac:dyDescent="0.3">
      <c r="A20" s="18">
        <f t="shared" si="0"/>
        <v>44693</v>
      </c>
      <c r="B20" s="23"/>
      <c r="C20" s="17"/>
      <c r="D20" s="17"/>
      <c r="E20" s="17"/>
      <c r="F20" s="17"/>
      <c r="G20" s="17"/>
      <c r="H20" s="24"/>
    </row>
    <row r="21" spans="1:8" ht="15.75" thickBot="1" x14ac:dyDescent="0.3">
      <c r="A21" s="18">
        <f t="shared" si="0"/>
        <v>44694</v>
      </c>
      <c r="B21" s="23"/>
      <c r="C21" s="17"/>
      <c r="D21" s="17"/>
      <c r="E21" s="17"/>
      <c r="F21" s="17"/>
      <c r="G21" s="17"/>
      <c r="H21" s="24"/>
    </row>
    <row r="22" spans="1:8" ht="15.75" thickBot="1" x14ac:dyDescent="0.3">
      <c r="A22" s="18">
        <f t="shared" si="0"/>
        <v>44695</v>
      </c>
      <c r="B22" s="23"/>
      <c r="C22" s="17"/>
      <c r="D22" s="17"/>
      <c r="E22" s="17"/>
      <c r="F22" s="17"/>
      <c r="G22" s="17"/>
      <c r="H22" s="24"/>
    </row>
    <row r="23" spans="1:8" ht="15.75" thickBot="1" x14ac:dyDescent="0.3">
      <c r="A23" s="18">
        <f t="shared" si="0"/>
        <v>44696</v>
      </c>
      <c r="B23" s="23"/>
      <c r="C23" s="17"/>
      <c r="D23" s="17"/>
      <c r="E23" s="17"/>
      <c r="F23" s="17"/>
      <c r="G23" s="17"/>
      <c r="H23" s="24"/>
    </row>
    <row r="24" spans="1:8" ht="15.75" thickBot="1" x14ac:dyDescent="0.3">
      <c r="A24" s="18">
        <f t="shared" si="0"/>
        <v>44697</v>
      </c>
      <c r="B24" s="23"/>
      <c r="C24" s="17"/>
      <c r="D24" s="17"/>
      <c r="E24" s="17"/>
      <c r="F24" s="17"/>
      <c r="G24" s="17"/>
      <c r="H24" s="24"/>
    </row>
    <row r="25" spans="1:8" ht="15.75" thickBot="1" x14ac:dyDescent="0.3">
      <c r="A25" s="18">
        <f t="shared" si="0"/>
        <v>44698</v>
      </c>
      <c r="B25" s="23"/>
      <c r="C25" s="17"/>
      <c r="D25" s="17"/>
      <c r="E25" s="17"/>
      <c r="F25" s="17"/>
      <c r="G25" s="17"/>
      <c r="H25" s="24"/>
    </row>
    <row r="26" spans="1:8" ht="15.75" thickBot="1" x14ac:dyDescent="0.3">
      <c r="A26" s="18">
        <f t="shared" si="0"/>
        <v>44699</v>
      </c>
      <c r="B26" s="23"/>
      <c r="C26" s="17"/>
      <c r="D26" s="17"/>
      <c r="E26" s="17"/>
      <c r="F26" s="17"/>
      <c r="G26" s="17"/>
      <c r="H26" s="24"/>
    </row>
    <row r="27" spans="1:8" ht="15.75" thickBot="1" x14ac:dyDescent="0.3">
      <c r="A27" s="18">
        <f t="shared" si="0"/>
        <v>44700</v>
      </c>
      <c r="B27" s="23"/>
      <c r="C27" s="17"/>
      <c r="D27" s="17"/>
      <c r="E27" s="17"/>
      <c r="F27" s="17"/>
      <c r="G27" s="17"/>
      <c r="H27" s="24"/>
    </row>
    <row r="28" spans="1:8" ht="15.75" thickBot="1" x14ac:dyDescent="0.3">
      <c r="A28" s="18">
        <f t="shared" si="0"/>
        <v>44701</v>
      </c>
      <c r="B28" s="23"/>
      <c r="C28" s="17"/>
      <c r="D28" s="17"/>
      <c r="E28" s="17"/>
      <c r="F28" s="17"/>
      <c r="G28" s="17"/>
      <c r="H28" s="24"/>
    </row>
    <row r="29" spans="1:8" ht="15.75" thickBot="1" x14ac:dyDescent="0.3">
      <c r="A29" s="18">
        <f t="shared" si="0"/>
        <v>44702</v>
      </c>
      <c r="B29" s="23"/>
      <c r="C29" s="17"/>
      <c r="D29" s="17"/>
      <c r="E29" s="17"/>
      <c r="F29" s="17"/>
      <c r="G29" s="17"/>
      <c r="H29" s="24"/>
    </row>
    <row r="30" spans="1:8" ht="15.75" thickBot="1" x14ac:dyDescent="0.3">
      <c r="A30" s="18">
        <f t="shared" si="0"/>
        <v>44703</v>
      </c>
      <c r="B30" s="23"/>
      <c r="C30" s="17"/>
      <c r="D30" s="17"/>
      <c r="E30" s="17"/>
      <c r="F30" s="17"/>
      <c r="G30" s="17"/>
      <c r="H30" s="24"/>
    </row>
    <row r="31" spans="1:8" ht="15.75" thickBot="1" x14ac:dyDescent="0.3">
      <c r="A31" s="18">
        <f t="shared" si="0"/>
        <v>44704</v>
      </c>
      <c r="B31" s="23"/>
      <c r="C31" s="17"/>
      <c r="D31" s="17"/>
      <c r="E31" s="17"/>
      <c r="F31" s="17"/>
      <c r="G31" s="17"/>
      <c r="H31" s="24"/>
    </row>
    <row r="32" spans="1:8" ht="15.75" thickBot="1" x14ac:dyDescent="0.3">
      <c r="A32" s="18">
        <f t="shared" si="0"/>
        <v>44705</v>
      </c>
      <c r="B32" s="23"/>
      <c r="C32" s="17"/>
      <c r="D32" s="17"/>
      <c r="E32" s="17"/>
      <c r="F32" s="17"/>
      <c r="G32" s="17"/>
      <c r="H32" s="24"/>
    </row>
    <row r="33" spans="1:8" ht="15.75" thickBot="1" x14ac:dyDescent="0.3">
      <c r="A33" s="18">
        <f t="shared" si="0"/>
        <v>44706</v>
      </c>
      <c r="B33" s="23"/>
      <c r="C33" s="17"/>
      <c r="D33" s="17"/>
      <c r="E33" s="17"/>
      <c r="F33" s="17"/>
      <c r="G33" s="17"/>
      <c r="H33" s="24"/>
    </row>
    <row r="34" spans="1:8" ht="15.75" thickBot="1" x14ac:dyDescent="0.3">
      <c r="A34" s="18">
        <f t="shared" si="0"/>
        <v>44707</v>
      </c>
      <c r="B34" s="23"/>
      <c r="C34" s="17"/>
      <c r="D34" s="17"/>
      <c r="E34" s="17"/>
      <c r="F34" s="17"/>
      <c r="G34" s="17"/>
      <c r="H34" s="24"/>
    </row>
    <row r="35" spans="1:8" ht="15.75" thickBot="1" x14ac:dyDescent="0.3">
      <c r="A35" s="18">
        <f t="shared" si="0"/>
        <v>44708</v>
      </c>
      <c r="B35" s="23"/>
      <c r="C35" s="17"/>
      <c r="D35" s="17"/>
      <c r="E35" s="17"/>
      <c r="F35" s="17"/>
      <c r="G35" s="17"/>
      <c r="H35" s="24"/>
    </row>
    <row r="36" spans="1:8" ht="15.75" thickBot="1" x14ac:dyDescent="0.3">
      <c r="A36" s="18">
        <f>A35+1</f>
        <v>44709</v>
      </c>
      <c r="B36" s="23"/>
      <c r="C36" s="17"/>
      <c r="D36" s="17"/>
      <c r="E36" s="17"/>
      <c r="F36" s="17"/>
      <c r="G36" s="17"/>
      <c r="H36" s="24"/>
    </row>
    <row r="37" spans="1:8" ht="15.75" thickBot="1" x14ac:dyDescent="0.3">
      <c r="A37" s="18">
        <f t="shared" si="0"/>
        <v>44710</v>
      </c>
      <c r="B37" s="23"/>
      <c r="C37" s="17"/>
      <c r="D37" s="17"/>
      <c r="E37" s="17"/>
      <c r="F37" s="17"/>
      <c r="G37" s="17"/>
      <c r="H37" s="24"/>
    </row>
    <row r="38" spans="1:8" ht="15.75" thickBot="1" x14ac:dyDescent="0.3">
      <c r="A38" s="18">
        <f t="shared" si="0"/>
        <v>44711</v>
      </c>
      <c r="B38" s="23"/>
      <c r="C38" s="17"/>
      <c r="D38" s="17"/>
      <c r="E38" s="17"/>
      <c r="F38" s="17"/>
      <c r="G38" s="17"/>
      <c r="H38" s="24"/>
    </row>
    <row r="39" spans="1:8" ht="15.75" thickBot="1" x14ac:dyDescent="0.3">
      <c r="A39" s="18">
        <f>A38+1</f>
        <v>44712</v>
      </c>
      <c r="B39" s="25"/>
      <c r="C39" s="26"/>
      <c r="D39" s="26"/>
      <c r="E39" s="26"/>
      <c r="F39" s="26"/>
      <c r="G39" s="26"/>
      <c r="H39" s="27"/>
    </row>
  </sheetData>
  <mergeCells count="2">
    <mergeCell ref="B4:H4"/>
    <mergeCell ref="H7:H8"/>
  </mergeCells>
  <conditionalFormatting sqref="A9:H39">
    <cfRule type="expression" dxfId="1" priority="1">
      <formula>NOT(ISNA(VLOOKUP($A9,$AE$3:$AE$15,1,0)))</formula>
    </cfRule>
    <cfRule type="expression" dxfId="0" priority="2">
      <formula>WEEKDAY($A9,2)&gt;5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Drop Down 2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2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Employé 1</vt:lpstr>
      <vt:lpstr>Employé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Leclercq</dc:creator>
  <cp:lastModifiedBy>Christopher Leclercq</cp:lastModifiedBy>
  <dcterms:created xsi:type="dcterms:W3CDTF">2020-12-07T10:29:08Z</dcterms:created>
  <dcterms:modified xsi:type="dcterms:W3CDTF">2021-11-04T11:57:23Z</dcterms:modified>
</cp:coreProperties>
</file>