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filterPrivacy="1" defaultThemeVersion="124226"/>
  <xr:revisionPtr revIDLastSave="0" documentId="8_{E189AB0A-D22E-4DDA-9A3A-F6611FAB2CA4}" xr6:coauthVersionLast="31" xr6:coauthVersionMax="31" xr10:uidLastSave="{00000000-0000-0000-0000-000000000000}"/>
  <bookViews>
    <workbookView xWindow="480" yWindow="420" windowWidth="15480" windowHeight="11520" activeTab="1" xr2:uid="{00000000-000D-0000-FFFF-FFFF00000000}"/>
  </bookViews>
  <sheets>
    <sheet name="Récap" sheetId="1" r:id="rId1"/>
    <sheet name="Emargement" sheetId="3" r:id="rId2"/>
    <sheet name="Fériés" sheetId="4" r:id="rId3"/>
  </sheets>
  <definedNames>
    <definedName name="An">Emargement!$F$2</definedName>
    <definedName name="Fériés">Fériés!$D$4:$D$16</definedName>
    <definedName name="Jours">DAY(DATE(YEAR(Emargement!$B$8),MONTH(Emargement!$B$8)+1,0))</definedName>
  </definedNames>
  <calcPr calcId="179016"/>
</workbook>
</file>

<file path=xl/calcChain.xml><?xml version="1.0" encoding="utf-8"?>
<calcChain xmlns="http://schemas.openxmlformats.org/spreadsheetml/2006/main">
  <c r="R39" i="3" l="1"/>
  <c r="D9" i="1"/>
  <c r="D15" i="1"/>
  <c r="F39" i="3"/>
  <c r="B9" i="1"/>
  <c r="B15" i="1"/>
  <c r="D4" i="4"/>
  <c r="D16" i="4"/>
  <c r="D15" i="4"/>
  <c r="D14" i="4"/>
  <c r="D13" i="4"/>
  <c r="D12" i="4"/>
  <c r="D8" i="4"/>
  <c r="D7" i="4"/>
  <c r="D5" i="4"/>
  <c r="D9" i="4"/>
  <c r="B8" i="3"/>
  <c r="AF8" i="3"/>
  <c r="K8" i="1"/>
  <c r="J8" i="1"/>
  <c r="I8" i="1"/>
  <c r="H8" i="1"/>
  <c r="G8" i="1"/>
  <c r="F8" i="1"/>
  <c r="E8" i="1"/>
  <c r="D8" i="1"/>
  <c r="C8" i="1"/>
  <c r="B8" i="1"/>
  <c r="BB39" i="3"/>
  <c r="J9" i="1"/>
  <c r="J15" i="1"/>
  <c r="X39" i="3"/>
  <c r="E9" i="1"/>
  <c r="E15" i="1"/>
  <c r="AD39" i="3"/>
  <c r="F9" i="1"/>
  <c r="F15" i="1"/>
  <c r="BH39" i="3"/>
  <c r="K9" i="1"/>
  <c r="K15" i="1"/>
  <c r="AJ39" i="3"/>
  <c r="G9" i="1"/>
  <c r="G15" i="1"/>
  <c r="L39" i="3"/>
  <c r="C9" i="1"/>
  <c r="C15" i="1"/>
  <c r="AP39" i="3"/>
  <c r="H9" i="1"/>
  <c r="H15" i="1"/>
  <c r="AV39" i="3"/>
  <c r="I9" i="1"/>
  <c r="I15" i="1"/>
  <c r="D10" i="4"/>
  <c r="D11" i="4"/>
  <c r="BD8" i="3"/>
  <c r="AX8" i="3"/>
  <c r="AL8" i="3"/>
  <c r="AR8" i="3"/>
  <c r="T8" i="3"/>
  <c r="B9" i="3"/>
  <c r="Z9" i="3"/>
  <c r="C8" i="3"/>
  <c r="Z8" i="3"/>
  <c r="B19" i="1"/>
  <c r="H8" i="3"/>
  <c r="D6" i="4"/>
  <c r="N8" i="3"/>
  <c r="H9" i="3"/>
  <c r="U8" i="3"/>
  <c r="AY8" i="3"/>
  <c r="I8" i="3"/>
  <c r="AG8" i="3"/>
  <c r="AS8" i="3"/>
  <c r="AR9" i="3"/>
  <c r="AX9" i="3"/>
  <c r="BD9" i="3"/>
  <c r="B10" i="3"/>
  <c r="AF9" i="3"/>
  <c r="C9" i="3"/>
  <c r="N9" i="3"/>
  <c r="AM8" i="3"/>
  <c r="AL9" i="3"/>
  <c r="O8" i="3"/>
  <c r="T9" i="3"/>
  <c r="BE8" i="3"/>
  <c r="AA8" i="3"/>
  <c r="BE9" i="3"/>
  <c r="O9" i="3"/>
  <c r="AM9" i="3"/>
  <c r="AG9" i="3"/>
  <c r="AY9" i="3"/>
  <c r="AA9" i="3"/>
  <c r="AS9" i="3"/>
  <c r="U9" i="3"/>
  <c r="I9" i="3"/>
  <c r="AR10" i="3"/>
  <c r="AF10" i="3"/>
  <c r="C10" i="3"/>
  <c r="H10" i="3"/>
  <c r="BD10" i="3"/>
  <c r="N10" i="3"/>
  <c r="Z10" i="3"/>
  <c r="T10" i="3"/>
  <c r="AL10" i="3"/>
  <c r="B11" i="3"/>
  <c r="AX10" i="3"/>
  <c r="AF11" i="3"/>
  <c r="AL11" i="3"/>
  <c r="C11" i="3"/>
  <c r="Z11" i="3"/>
  <c r="T11" i="3"/>
  <c r="N11" i="3"/>
  <c r="BD11" i="3"/>
  <c r="B12" i="3"/>
  <c r="AX11" i="3"/>
  <c r="H11" i="3"/>
  <c r="AR11" i="3"/>
  <c r="U10" i="3"/>
  <c r="AM10" i="3"/>
  <c r="AA10" i="3"/>
  <c r="I10" i="3"/>
  <c r="AS10" i="3"/>
  <c r="O10" i="3"/>
  <c r="AG10" i="3"/>
  <c r="BE10" i="3"/>
  <c r="AY10" i="3"/>
  <c r="T12" i="3"/>
  <c r="Z12" i="3"/>
  <c r="H12" i="3"/>
  <c r="AX12" i="3"/>
  <c r="B13" i="3"/>
  <c r="AR12" i="3"/>
  <c r="N12" i="3"/>
  <c r="AF12" i="3"/>
  <c r="AL12" i="3"/>
  <c r="BD12" i="3"/>
  <c r="C12" i="3"/>
  <c r="BE11" i="3"/>
  <c r="AY11" i="3"/>
  <c r="AM11" i="3"/>
  <c r="AG11" i="3"/>
  <c r="I11" i="3"/>
  <c r="U11" i="3"/>
  <c r="AA11" i="3"/>
  <c r="AS11" i="3"/>
  <c r="O11" i="3"/>
  <c r="AA12" i="3"/>
  <c r="O12" i="3"/>
  <c r="AM12" i="3"/>
  <c r="AS12" i="3"/>
  <c r="BE12" i="3"/>
  <c r="AY12" i="3"/>
  <c r="I12" i="3"/>
  <c r="AG12" i="3"/>
  <c r="U12" i="3"/>
  <c r="AX13" i="3"/>
  <c r="T13" i="3"/>
  <c r="H13" i="3"/>
  <c r="AF13" i="3"/>
  <c r="AR13" i="3"/>
  <c r="BD13" i="3"/>
  <c r="C13" i="3"/>
  <c r="AL13" i="3"/>
  <c r="N13" i="3"/>
  <c r="Z13" i="3"/>
  <c r="B14" i="3"/>
  <c r="C14" i="3"/>
  <c r="Z14" i="3"/>
  <c r="N14" i="3"/>
  <c r="BD14" i="3"/>
  <c r="B15" i="3"/>
  <c r="H14" i="3"/>
  <c r="AR14" i="3"/>
  <c r="AX14" i="3"/>
  <c r="T14" i="3"/>
  <c r="AF14" i="3"/>
  <c r="AL14" i="3"/>
  <c r="AS13" i="3"/>
  <c r="I13" i="3"/>
  <c r="U13" i="3"/>
  <c r="O13" i="3"/>
  <c r="AA13" i="3"/>
  <c r="AG13" i="3"/>
  <c r="AM13" i="3"/>
  <c r="AY13" i="3"/>
  <c r="BE13" i="3"/>
  <c r="AX15" i="3"/>
  <c r="H15" i="3"/>
  <c r="AF15" i="3"/>
  <c r="Z15" i="3"/>
  <c r="AL15" i="3"/>
  <c r="BD15" i="3"/>
  <c r="C15" i="3"/>
  <c r="N15" i="3"/>
  <c r="B16" i="3"/>
  <c r="T15" i="3"/>
  <c r="AR15" i="3"/>
  <c r="BE14" i="3"/>
  <c r="AM14" i="3"/>
  <c r="AY14" i="3"/>
  <c r="U14" i="3"/>
  <c r="AG14" i="3"/>
  <c r="AA14" i="3"/>
  <c r="I14" i="3"/>
  <c r="O14" i="3"/>
  <c r="AS14" i="3"/>
  <c r="AY15" i="3"/>
  <c r="AM15" i="3"/>
  <c r="I15" i="3"/>
  <c r="AS15" i="3"/>
  <c r="AG15" i="3"/>
  <c r="BE15" i="3"/>
  <c r="AA15" i="3"/>
  <c r="U15" i="3"/>
  <c r="O15" i="3"/>
  <c r="BD16" i="3"/>
  <c r="T16" i="3"/>
  <c r="Z16" i="3"/>
  <c r="AF16" i="3"/>
  <c r="N16" i="3"/>
  <c r="AX16" i="3"/>
  <c r="B17" i="3"/>
  <c r="H16" i="3"/>
  <c r="AL16" i="3"/>
  <c r="AR16" i="3"/>
  <c r="C16" i="3"/>
  <c r="AG16" i="3"/>
  <c r="AS16" i="3"/>
  <c r="AY16" i="3"/>
  <c r="AA16" i="3"/>
  <c r="O16" i="3"/>
  <c r="BE16" i="3"/>
  <c r="U16" i="3"/>
  <c r="AM16" i="3"/>
  <c r="I16" i="3"/>
  <c r="AX17" i="3"/>
  <c r="B18" i="3"/>
  <c r="BD17" i="3"/>
  <c r="N17" i="3"/>
  <c r="T17" i="3"/>
  <c r="H17" i="3"/>
  <c r="AL17" i="3"/>
  <c r="AR17" i="3"/>
  <c r="C17" i="3"/>
  <c r="AF17" i="3"/>
  <c r="Z17" i="3"/>
  <c r="AR18" i="3"/>
  <c r="AX18" i="3"/>
  <c r="AF18" i="3"/>
  <c r="Z18" i="3"/>
  <c r="C18" i="3"/>
  <c r="N18" i="3"/>
  <c r="B19" i="3"/>
  <c r="T18" i="3"/>
  <c r="BD18" i="3"/>
  <c r="AL18" i="3"/>
  <c r="H18" i="3"/>
  <c r="AM17" i="3"/>
  <c r="AA17" i="3"/>
  <c r="AG17" i="3"/>
  <c r="I17" i="3"/>
  <c r="U17" i="3"/>
  <c r="AS17" i="3"/>
  <c r="AY17" i="3"/>
  <c r="O17" i="3"/>
  <c r="BE17" i="3"/>
  <c r="AX19" i="3"/>
  <c r="H19" i="3"/>
  <c r="T19" i="3"/>
  <c r="B20" i="3"/>
  <c r="AL19" i="3"/>
  <c r="N19" i="3"/>
  <c r="BD19" i="3"/>
  <c r="AF19" i="3"/>
  <c r="AR19" i="3"/>
  <c r="Z19" i="3"/>
  <c r="C19" i="3"/>
  <c r="AS18" i="3"/>
  <c r="BE18" i="3"/>
  <c r="AY18" i="3"/>
  <c r="AA18" i="3"/>
  <c r="U18" i="3"/>
  <c r="I18" i="3"/>
  <c r="O18" i="3"/>
  <c r="AM18" i="3"/>
  <c r="AG18" i="3"/>
  <c r="AR20" i="3"/>
  <c r="C20" i="3"/>
  <c r="Z20" i="3"/>
  <c r="AX20" i="3"/>
  <c r="AF20" i="3"/>
  <c r="BD20" i="3"/>
  <c r="T20" i="3"/>
  <c r="B21" i="3"/>
  <c r="H20" i="3"/>
  <c r="AL20" i="3"/>
  <c r="N20" i="3"/>
  <c r="AA19" i="3"/>
  <c r="AG19" i="3"/>
  <c r="I19" i="3"/>
  <c r="U19" i="3"/>
  <c r="AM19" i="3"/>
  <c r="AY19" i="3"/>
  <c r="O19" i="3"/>
  <c r="BE19" i="3"/>
  <c r="AS19" i="3"/>
  <c r="AL21" i="3"/>
  <c r="T21" i="3"/>
  <c r="BD21" i="3"/>
  <c r="C21" i="3"/>
  <c r="H21" i="3"/>
  <c r="AX21" i="3"/>
  <c r="AF21" i="3"/>
  <c r="AR21" i="3"/>
  <c r="N21" i="3"/>
  <c r="B22" i="3"/>
  <c r="Z21" i="3"/>
  <c r="AM20" i="3"/>
  <c r="O20" i="3"/>
  <c r="U20" i="3"/>
  <c r="AS20" i="3"/>
  <c r="BE20" i="3"/>
  <c r="I20" i="3"/>
  <c r="AY20" i="3"/>
  <c r="AA20" i="3"/>
  <c r="AG20" i="3"/>
  <c r="U21" i="3"/>
  <c r="I21" i="3"/>
  <c r="AY21" i="3"/>
  <c r="BE21" i="3"/>
  <c r="AM21" i="3"/>
  <c r="AS21" i="3"/>
  <c r="O21" i="3"/>
  <c r="AA21" i="3"/>
  <c r="AG21" i="3"/>
  <c r="C22" i="3"/>
  <c r="Z22" i="3"/>
  <c r="N22" i="3"/>
  <c r="BD22" i="3"/>
  <c r="T22" i="3"/>
  <c r="AX22" i="3"/>
  <c r="AL22" i="3"/>
  <c r="B23" i="3"/>
  <c r="H22" i="3"/>
  <c r="AR22" i="3"/>
  <c r="AF22" i="3"/>
  <c r="AA22" i="3"/>
  <c r="AM22" i="3"/>
  <c r="BE22" i="3"/>
  <c r="U22" i="3"/>
  <c r="AG22" i="3"/>
  <c r="O22" i="3"/>
  <c r="AS22" i="3"/>
  <c r="I22" i="3"/>
  <c r="AY22" i="3"/>
  <c r="AX23" i="3"/>
  <c r="H23" i="3"/>
  <c r="AF23" i="3"/>
  <c r="C23" i="3"/>
  <c r="BD23" i="3"/>
  <c r="T23" i="3"/>
  <c r="AL23" i="3"/>
  <c r="B24" i="3"/>
  <c r="Z23" i="3"/>
  <c r="N23" i="3"/>
  <c r="AR23" i="3"/>
  <c r="AR24" i="3"/>
  <c r="N24" i="3"/>
  <c r="AL24" i="3"/>
  <c r="BD24" i="3"/>
  <c r="C24" i="3"/>
  <c r="T24" i="3"/>
  <c r="AF24" i="3"/>
  <c r="B25" i="3"/>
  <c r="Z24" i="3"/>
  <c r="H24" i="3"/>
  <c r="AX24" i="3"/>
  <c r="AM23" i="3"/>
  <c r="AA23" i="3"/>
  <c r="I23" i="3"/>
  <c r="AY23" i="3"/>
  <c r="U23" i="3"/>
  <c r="BE23" i="3"/>
  <c r="AG23" i="3"/>
  <c r="O23" i="3"/>
  <c r="AS23" i="3"/>
  <c r="AX25" i="3"/>
  <c r="T25" i="3"/>
  <c r="H25" i="3"/>
  <c r="AF25" i="3"/>
  <c r="B26" i="3"/>
  <c r="Z25" i="3"/>
  <c r="BD25" i="3"/>
  <c r="C25" i="3"/>
  <c r="AR25" i="3"/>
  <c r="N25" i="3"/>
  <c r="AL25" i="3"/>
  <c r="BE24" i="3"/>
  <c r="U24" i="3"/>
  <c r="AA24" i="3"/>
  <c r="AG24" i="3"/>
  <c r="O24" i="3"/>
  <c r="AM24" i="3"/>
  <c r="AS24" i="3"/>
  <c r="AY24" i="3"/>
  <c r="I24" i="3"/>
  <c r="AG25" i="3"/>
  <c r="O25" i="3"/>
  <c r="AM25" i="3"/>
  <c r="BE25" i="3"/>
  <c r="AS25" i="3"/>
  <c r="I25" i="3"/>
  <c r="AA25" i="3"/>
  <c r="U25" i="3"/>
  <c r="AY25" i="3"/>
  <c r="B27" i="3"/>
  <c r="AL26" i="3"/>
  <c r="N26" i="3"/>
  <c r="AX26" i="3"/>
  <c r="BD26" i="3"/>
  <c r="AR26" i="3"/>
  <c r="Z26" i="3"/>
  <c r="H26" i="3"/>
  <c r="AF26" i="3"/>
  <c r="T26" i="3"/>
  <c r="C26" i="3"/>
  <c r="U26" i="3"/>
  <c r="O26" i="3"/>
  <c r="AM26" i="3"/>
  <c r="AG26" i="3"/>
  <c r="AY26" i="3"/>
  <c r="BE26" i="3"/>
  <c r="I26" i="3"/>
  <c r="AA26" i="3"/>
  <c r="AS26" i="3"/>
  <c r="AR27" i="3"/>
  <c r="N27" i="3"/>
  <c r="AL27" i="3"/>
  <c r="AX27" i="3"/>
  <c r="H27" i="3"/>
  <c r="C27" i="3"/>
  <c r="Z27" i="3"/>
  <c r="T27" i="3"/>
  <c r="BD27" i="3"/>
  <c r="AF27" i="3"/>
  <c r="B28" i="3"/>
  <c r="C28" i="3"/>
  <c r="H28" i="3"/>
  <c r="B29" i="3"/>
  <c r="AR28" i="3"/>
  <c r="Z28" i="3"/>
  <c r="AL28" i="3"/>
  <c r="N28" i="3"/>
  <c r="AF28" i="3"/>
  <c r="BD28" i="3"/>
  <c r="AX28" i="3"/>
  <c r="T28" i="3"/>
  <c r="U27" i="3"/>
  <c r="I27" i="3"/>
  <c r="AS27" i="3"/>
  <c r="BE27" i="3"/>
  <c r="O27" i="3"/>
  <c r="AA27" i="3"/>
  <c r="AG27" i="3"/>
  <c r="AM27" i="3"/>
  <c r="AY27" i="3"/>
  <c r="AL29" i="3"/>
  <c r="AF29" i="3"/>
  <c r="N29" i="3"/>
  <c r="BD29" i="3"/>
  <c r="H29" i="3"/>
  <c r="B30" i="3"/>
  <c r="T29" i="3"/>
  <c r="AX29" i="3"/>
  <c r="C29" i="3"/>
  <c r="Z29" i="3"/>
  <c r="AR29" i="3"/>
  <c r="AM28" i="3"/>
  <c r="AY28" i="3"/>
  <c r="U28" i="3"/>
  <c r="O28" i="3"/>
  <c r="AG28" i="3"/>
  <c r="AA28" i="3"/>
  <c r="I28" i="3"/>
  <c r="AS28" i="3"/>
  <c r="BE28" i="3"/>
  <c r="AR30" i="3"/>
  <c r="T30" i="3"/>
  <c r="AL30" i="3"/>
  <c r="BD30" i="3"/>
  <c r="B31" i="3"/>
  <c r="C30" i="3"/>
  <c r="N30" i="3"/>
  <c r="AX30" i="3"/>
  <c r="Z30" i="3"/>
  <c r="AF30" i="3"/>
  <c r="H30" i="3"/>
  <c r="AA29" i="3"/>
  <c r="I29" i="3"/>
  <c r="AY29" i="3"/>
  <c r="AM29" i="3"/>
  <c r="U29" i="3"/>
  <c r="O29" i="3"/>
  <c r="AS29" i="3"/>
  <c r="AG29" i="3"/>
  <c r="BE29" i="3"/>
  <c r="BE30" i="3"/>
  <c r="AA30" i="3"/>
  <c r="I30" i="3"/>
  <c r="AS30" i="3"/>
  <c r="AG30" i="3"/>
  <c r="AY30" i="3"/>
  <c r="U30" i="3"/>
  <c r="O30" i="3"/>
  <c r="AM30" i="3"/>
  <c r="BD31" i="3"/>
  <c r="AX31" i="3"/>
  <c r="C31" i="3"/>
  <c r="Z31" i="3"/>
  <c r="N31" i="3"/>
  <c r="AL31" i="3"/>
  <c r="AF31" i="3"/>
  <c r="AR31" i="3"/>
  <c r="H31" i="3"/>
  <c r="T31" i="3"/>
  <c r="B32" i="3"/>
  <c r="C32" i="3"/>
  <c r="N32" i="3"/>
  <c r="H32" i="3"/>
  <c r="T32" i="3"/>
  <c r="AR32" i="3"/>
  <c r="Z32" i="3"/>
  <c r="B33" i="3"/>
  <c r="AX32" i="3"/>
  <c r="BD32" i="3"/>
  <c r="AL32" i="3"/>
  <c r="AF32" i="3"/>
  <c r="AY31" i="3"/>
  <c r="AA31" i="3"/>
  <c r="O31" i="3"/>
  <c r="U31" i="3"/>
  <c r="AS31" i="3"/>
  <c r="BE31" i="3"/>
  <c r="AG31" i="3"/>
  <c r="AM31" i="3"/>
  <c r="I31" i="3"/>
  <c r="AX33" i="3"/>
  <c r="H33" i="3"/>
  <c r="Z33" i="3"/>
  <c r="AL33" i="3"/>
  <c r="B34" i="3"/>
  <c r="AF33" i="3"/>
  <c r="AR33" i="3"/>
  <c r="C33" i="3"/>
  <c r="T33" i="3"/>
  <c r="BD33" i="3"/>
  <c r="N33" i="3"/>
  <c r="AY32" i="3"/>
  <c r="AG32" i="3"/>
  <c r="AM32" i="3"/>
  <c r="U32" i="3"/>
  <c r="O32" i="3"/>
  <c r="BE32" i="3"/>
  <c r="AA32" i="3"/>
  <c r="I32" i="3"/>
  <c r="AS32" i="3"/>
  <c r="AY33" i="3"/>
  <c r="AM33" i="3"/>
  <c r="O33" i="3"/>
  <c r="AA33" i="3"/>
  <c r="AG33" i="3"/>
  <c r="AS33" i="3"/>
  <c r="U33" i="3"/>
  <c r="BE33" i="3"/>
  <c r="I33" i="3"/>
  <c r="C34" i="3"/>
  <c r="AF34" i="3"/>
  <c r="Z34" i="3"/>
  <c r="AX34" i="3"/>
  <c r="H34" i="3"/>
  <c r="B35" i="3"/>
  <c r="AL34" i="3"/>
  <c r="AR34" i="3"/>
  <c r="N34" i="3"/>
  <c r="BD34" i="3"/>
  <c r="T34" i="3"/>
  <c r="B37" i="3"/>
  <c r="T35" i="3"/>
  <c r="AX35" i="3"/>
  <c r="AF35" i="3"/>
  <c r="B38" i="3"/>
  <c r="C35" i="3"/>
  <c r="BD35" i="3"/>
  <c r="B36" i="3"/>
  <c r="N35" i="3"/>
  <c r="H35" i="3"/>
  <c r="AL35" i="3"/>
  <c r="AR35" i="3"/>
  <c r="Z35" i="3"/>
  <c r="O34" i="3"/>
  <c r="AS34" i="3"/>
  <c r="AY34" i="3"/>
  <c r="U34" i="3"/>
  <c r="BE34" i="3"/>
  <c r="AA34" i="3"/>
  <c r="AM34" i="3"/>
  <c r="I34" i="3"/>
  <c r="AG34" i="3"/>
  <c r="AX36" i="3"/>
  <c r="AL36" i="3"/>
  <c r="AR36" i="3"/>
  <c r="N36" i="3"/>
  <c r="BD36" i="3"/>
  <c r="Z36" i="3"/>
  <c r="AF36" i="3"/>
  <c r="C36" i="3"/>
  <c r="H36" i="3"/>
  <c r="T36" i="3"/>
  <c r="AA35" i="3"/>
  <c r="U35" i="3"/>
  <c r="AS35" i="3"/>
  <c r="BE35" i="3"/>
  <c r="AG35" i="3"/>
  <c r="O35" i="3"/>
  <c r="AM35" i="3"/>
  <c r="AY35" i="3"/>
  <c r="I35" i="3"/>
  <c r="Z38" i="3"/>
  <c r="BD38" i="3"/>
  <c r="H38" i="3"/>
  <c r="N38" i="3"/>
  <c r="AF38" i="3"/>
  <c r="T38" i="3"/>
  <c r="AR38" i="3"/>
  <c r="AL38" i="3"/>
  <c r="AX38" i="3"/>
  <c r="C37" i="3"/>
  <c r="C38" i="3"/>
  <c r="B13" i="1"/>
  <c r="Z37" i="3"/>
  <c r="T37" i="3"/>
  <c r="AF37" i="3"/>
  <c r="AX37" i="3"/>
  <c r="AL37" i="3"/>
  <c r="BD37" i="3"/>
  <c r="H37" i="3"/>
  <c r="N37" i="3"/>
  <c r="AR37" i="3"/>
  <c r="BE37" i="3"/>
  <c r="U37" i="3"/>
  <c r="O37" i="3"/>
  <c r="AA37" i="3"/>
  <c r="I37" i="3"/>
  <c r="AM37" i="3"/>
  <c r="AY37" i="3"/>
  <c r="AG37" i="3"/>
  <c r="AS37" i="3"/>
  <c r="U36" i="3"/>
  <c r="BE36" i="3"/>
  <c r="AG36" i="3"/>
  <c r="AA36" i="3"/>
  <c r="AS36" i="3"/>
  <c r="AM36" i="3"/>
  <c r="O36" i="3"/>
  <c r="AY36" i="3"/>
  <c r="I36" i="3"/>
  <c r="I38" i="3"/>
  <c r="AM38" i="3"/>
  <c r="AS38" i="3"/>
  <c r="BE38" i="3"/>
  <c r="AG38" i="3"/>
  <c r="O38" i="3"/>
  <c r="AY38" i="3"/>
  <c r="U38" i="3"/>
  <c r="AA3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Total des heures travaillées</t>
        </r>
      </text>
    </comment>
    <comment ref="A1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Correspond à 151,67</t>
        </r>
      </text>
    </comment>
    <comment ref="A1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heure travaillée avant 5H du matin</t>
        </r>
      </text>
    </comment>
    <comment ref="A1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Nombre d'heure travaillée tout les dimanche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heure travaillée les jours fériés</t>
        </r>
      </text>
    </comment>
    <comment ref="A15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 xml:space="preserve">La différence entre les heures de base et les heures travaillées
</t>
        </r>
      </text>
    </comment>
    <comment ref="A1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Jour de vacances pris dans le mois, noté dans l'émargement par un V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B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En notant le mois ici les bon jours et les bonne date s'affiche dans le tableau si dessous</t>
        </r>
      </text>
    </comment>
    <comment ref="F2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En notant l'année ici le bon moi et les bonnes date s'affiche si dessous</t>
        </r>
      </text>
    </comment>
    <comment ref="B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C7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D7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E7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F7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H7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I7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J7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K7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L7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N7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O7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P7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Q7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R7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T7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U7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V7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W7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X7" authorId="0" shapeId="0" xr:uid="{00000000-0006-0000-0100-000016000000}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Z7" authorId="0" shapeId="0" xr:uid="{00000000-0006-0000-0100-000017000000}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AA7" authorId="0" shapeId="0" xr:uid="{00000000-0006-0000-0100-000018000000}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AB7" authorId="0" shapeId="0" xr:uid="{00000000-0006-0000-0100-000019000000}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AC7" authorId="0" shapeId="0" xr:uid="{00000000-0006-0000-0100-00001A000000}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AD7" authorId="0" shapeId="0" xr:uid="{00000000-0006-0000-0100-00001B000000}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AF7" authorId="0" shapeId="0" xr:uid="{00000000-0006-0000-0100-00001C000000}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AG7" authorId="0" shapeId="0" xr:uid="{00000000-0006-0000-0100-00001D000000}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AH7" authorId="0" shapeId="0" xr:uid="{00000000-0006-0000-0100-00001E000000}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AI7" authorId="0" shapeId="0" xr:uid="{00000000-0006-0000-0100-00001F000000}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AL7" authorId="0" shapeId="0" xr:uid="{00000000-0006-0000-0100-000020000000}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AM7" authorId="0" shapeId="0" xr:uid="{00000000-0006-0000-0100-000021000000}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AN7" authorId="0" shapeId="0" xr:uid="{00000000-0006-0000-0100-000022000000}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AO7" authorId="0" shapeId="0" xr:uid="{00000000-0006-0000-0100-000023000000}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AP7" authorId="0" shapeId="0" xr:uid="{00000000-0006-0000-0100-000024000000}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AR7" authorId="0" shapeId="0" xr:uid="{00000000-0006-0000-0100-000025000000}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AS7" authorId="0" shapeId="0" xr:uid="{00000000-0006-0000-0100-000026000000}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AT7" authorId="0" shapeId="0" xr:uid="{00000000-0006-0000-0100-000027000000}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AU7" authorId="0" shapeId="0" xr:uid="{00000000-0006-0000-0100-000028000000}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AV7" authorId="0" shapeId="0" xr:uid="{00000000-0006-0000-0100-000029000000}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AX7" authorId="0" shapeId="0" xr:uid="{00000000-0006-0000-0100-00002A000000}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AY7" authorId="0" shapeId="0" xr:uid="{00000000-0006-0000-0100-00002B000000}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AZ7" authorId="0" shapeId="0" xr:uid="{00000000-0006-0000-0100-00002C000000}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BA7" authorId="0" shapeId="0" xr:uid="{00000000-0006-0000-0100-00002D000000}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BB7" authorId="0" shapeId="0" xr:uid="{00000000-0006-0000-0100-00002E000000}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  <comment ref="BD7" authorId="0" shapeId="0" xr:uid="{00000000-0006-0000-0100-00002F000000}">
      <text>
        <r>
          <rPr>
            <b/>
            <sz val="9"/>
            <color indexed="81"/>
            <rFont val="Tahoma"/>
            <family val="2"/>
          </rPr>
          <t xml:space="preserve">Jour de la semaine
</t>
        </r>
      </text>
    </comment>
    <comment ref="BE7" authorId="0" shapeId="0" xr:uid="{00000000-0006-0000-0100-000030000000}">
      <text>
        <r>
          <rPr>
            <b/>
            <sz val="9"/>
            <color indexed="81"/>
            <rFont val="Tahoma"/>
            <family val="2"/>
          </rPr>
          <t>Date (1/2/3/…/12)
corespondant au jourde la semaine.
Comme calendrier</t>
        </r>
      </text>
    </comment>
    <comment ref="BF7" authorId="0" shapeId="0" xr:uid="{00000000-0006-0000-0100-000031000000}">
      <text>
        <r>
          <rPr>
            <b/>
            <sz val="9"/>
            <color indexed="81"/>
            <rFont val="Tahoma"/>
            <family val="2"/>
          </rPr>
          <t xml:space="preserve">Heure comencement de la journée
</t>
        </r>
      </text>
    </comment>
    <comment ref="BG7" authorId="0" shapeId="0" xr:uid="{00000000-0006-0000-0100-000032000000}">
      <text>
        <r>
          <rPr>
            <b/>
            <sz val="9"/>
            <color indexed="81"/>
            <rFont val="Tahoma"/>
            <family val="2"/>
          </rPr>
          <t xml:space="preserve">Heure fin de la journée
</t>
        </r>
      </text>
    </comment>
    <comment ref="BH7" authorId="0" shapeId="0" xr:uid="{00000000-0006-0000-0100-000033000000}">
      <text>
        <r>
          <rPr>
            <b/>
            <sz val="9"/>
            <color indexed="81"/>
            <rFont val="Tahoma"/>
            <family val="2"/>
          </rPr>
          <t>Total des heures travaillée dans la journée</t>
        </r>
      </text>
    </comment>
  </commentList>
</comments>
</file>

<file path=xl/sharedStrings.xml><?xml version="1.0" encoding="utf-8"?>
<sst xmlns="http://schemas.openxmlformats.org/spreadsheetml/2006/main" count="105" uniqueCount="41">
  <si>
    <t>Mois</t>
  </si>
  <si>
    <t>Année</t>
  </si>
  <si>
    <t>Jours</t>
  </si>
  <si>
    <t>Date</t>
  </si>
  <si>
    <t>Heure début</t>
  </si>
  <si>
    <t>Heure fin</t>
  </si>
  <si>
    <t>Heure de Base</t>
  </si>
  <si>
    <t>Heure de Nuit</t>
  </si>
  <si>
    <t>Heure Dimanche</t>
  </si>
  <si>
    <t>Heure jour férié</t>
  </si>
  <si>
    <t>Jours de vacances</t>
  </si>
  <si>
    <t>Heure sup.</t>
  </si>
  <si>
    <t>Heure Travaillé</t>
  </si>
  <si>
    <t>Total</t>
  </si>
  <si>
    <t>Total journée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</si>
  <si>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</si>
  <si>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</si>
  <si>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</si>
  <si>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</si>
  <si>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</si>
  <si>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</si>
  <si>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</si>
  <si>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</si>
  <si>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</si>
  <si>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</si>
  <si>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</si>
  <si>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</si>
  <si>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</si>
  <si>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</si>
  <si>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</si>
  <si>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</si>
  <si>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</si>
  <si>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</si>
  <si>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</si>
  <si>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</si>
  <si>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</si>
  <si>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Remplir les heures de débuts et de fin ou directement le total de la journée. Employé X peut être remplacé par le nom de l'émployé. Créer un nouveau fichier chaque mois.</t>
  </si>
  <si>
    <t>Le Docteur Excel Pratique</t>
  </si>
  <si>
    <t xml:space="preserve">Marc </t>
  </si>
  <si>
    <t xml:space="preserve">Benoit 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</si>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</sst>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"/>
    <numFmt numFmtId="165" formatCode="d"/>
    <numFmt numFmtId="166" formatCode="dddd\ dd\ mmmm\ yyyy"/>
    <numFmt numFmtId="167" formatCode="[$-F800]dddd\,\ mmmm\ dd\,\ yyyy"/>
    <numFmt numFmtId="168" formatCode="[hh]:mm"/>
  </numFmts>
  <fonts count="14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2"/>
      <name val="Times New Roman"/>
      <family val="1"/>
    </font>
    <font>
      <sz val="8"/>
      <name val="Times New Roman"/>
      <family val="1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2" fillId="0" borderId="0" applyNumberFormat="0" applyFill="0" applyBorder="0" applyAlignment="0" applyProtection="0"/>
    <xf numFmtId="0" fontId="7" fillId="0" borderId="0"/>
    <xf numFmtId="0" fontId="13" fillId="7" borderId="0" applyNumberFormat="0" applyBorder="0" applyAlignment="0" applyProtection="0"/>
  </cellStyleXfs>
  <cellXfs count="5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/>
    <xf numFmtId="0" fontId="0" fillId="0" borderId="12" xfId="0" applyBorder="1"/>
    <xf numFmtId="0" fontId="0" fillId="0" borderId="13" xfId="0" applyBorder="1"/>
    <xf numFmtId="0" fontId="1" fillId="0" borderId="10" xfId="0" applyFont="1" applyBorder="1"/>
    <xf numFmtId="0" fontId="5" fillId="0" borderId="3" xfId="0" applyFont="1" applyBorder="1" applyAlignment="1">
      <alignment horizontal="center"/>
    </xf>
    <xf numFmtId="164" fontId="1" fillId="2" borderId="14" xfId="0" applyNumberFormat="1" applyFont="1" applyFill="1" applyBorder="1" applyAlignment="1">
      <alignment horizontal="center"/>
    </xf>
    <xf numFmtId="165" fontId="1" fillId="3" borderId="15" xfId="0" applyNumberFormat="1" applyFont="1" applyFill="1" applyBorder="1" applyAlignment="1">
      <alignment horizontal="center"/>
    </xf>
    <xf numFmtId="164" fontId="1" fillId="2" borderId="16" xfId="0" applyNumberFormat="1" applyFont="1" applyFill="1" applyBorder="1" applyAlignment="1">
      <alignment horizontal="center"/>
    </xf>
    <xf numFmtId="0" fontId="9" fillId="0" borderId="0" xfId="2" applyFont="1" applyAlignment="1">
      <alignment horizontal="center"/>
    </xf>
    <xf numFmtId="0" fontId="7" fillId="0" borderId="0" xfId="2"/>
    <xf numFmtId="0" fontId="7" fillId="0" borderId="0" xfId="2" applyNumberFormat="1" applyBorder="1" applyAlignment="1">
      <alignment horizontal="center" wrapText="1"/>
    </xf>
    <xf numFmtId="0" fontId="7" fillId="0" borderId="0" xfId="2" applyAlignment="1">
      <alignment horizontal="center"/>
    </xf>
    <xf numFmtId="0" fontId="7" fillId="0" borderId="0" xfId="2" applyBorder="1"/>
    <xf numFmtId="0" fontId="7" fillId="0" borderId="0" xfId="2" applyBorder="1" applyAlignment="1">
      <alignment horizontal="center"/>
    </xf>
    <xf numFmtId="0" fontId="10" fillId="4" borderId="0" xfId="2" applyFont="1" applyFill="1" applyBorder="1"/>
    <xf numFmtId="0" fontId="11" fillId="4" borderId="0" xfId="2" applyFont="1" applyFill="1" applyBorder="1"/>
    <xf numFmtId="166" fontId="10" fillId="4" borderId="0" xfId="2" applyNumberFormat="1" applyFont="1" applyFill="1" applyBorder="1" applyAlignment="1">
      <alignment horizontal="center"/>
    </xf>
    <xf numFmtId="14" fontId="7" fillId="0" borderId="0" xfId="2" applyNumberFormat="1"/>
    <xf numFmtId="167" fontId="10" fillId="4" borderId="0" xfId="2" applyNumberFormat="1" applyFont="1" applyFill="1" applyBorder="1" applyAlignment="1">
      <alignment horizontal="center"/>
    </xf>
    <xf numFmtId="2" fontId="7" fillId="0" borderId="0" xfId="2" applyNumberFormat="1"/>
    <xf numFmtId="20" fontId="1" fillId="0" borderId="17" xfId="0" applyNumberFormat="1" applyFont="1" applyBorder="1"/>
    <xf numFmtId="20" fontId="1" fillId="0" borderId="1" xfId="0" applyNumberFormat="1" applyFont="1" applyBorder="1"/>
    <xf numFmtId="20" fontId="1" fillId="0" borderId="18" xfId="0" applyNumberFormat="1" applyFont="1" applyBorder="1"/>
    <xf numFmtId="168" fontId="4" fillId="0" borderId="10" xfId="0" applyNumberFormat="1" applyFont="1" applyBorder="1"/>
    <xf numFmtId="2" fontId="0" fillId="0" borderId="19" xfId="0" applyNumberFormat="1" applyBorder="1"/>
    <xf numFmtId="2" fontId="0" fillId="0" borderId="1" xfId="0" applyNumberFormat="1" applyBorder="1"/>
    <xf numFmtId="0" fontId="0" fillId="0" borderId="0" xfId="0" applyBorder="1" applyAlignment="1">
      <alignment vertical="center"/>
    </xf>
    <xf numFmtId="0" fontId="13" fillId="7" borderId="0" xfId="3" applyAlignment="1"/>
    <xf numFmtId="0" fontId="0" fillId="0" borderId="23" xfId="0" applyBorder="1"/>
    <xf numFmtId="0" fontId="0" fillId="6" borderId="24" xfId="0" applyFill="1" applyBorder="1" applyAlignment="1">
      <alignment horizontal="center" vertical="center"/>
    </xf>
    <xf numFmtId="0" fontId="0" fillId="0" borderId="25" xfId="0" applyBorder="1"/>
    <xf numFmtId="0" fontId="0" fillId="0" borderId="0" xfId="0" applyBorder="1" applyAlignment="1">
      <alignment horizontal="center" vertical="center"/>
    </xf>
    <xf numFmtId="0" fontId="12" fillId="0" borderId="0" xfId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5" borderId="2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</cellXfs>
  <cellStyles count="4">
    <cellStyle name="Avertissement" xfId="1" builtinId="11"/>
    <cellStyle name="Normal" xfId="0" builtinId="0"/>
    <cellStyle name="Normal_feries" xfId="2" xr:uid="{00000000-0005-0000-0000-000002000000}"/>
    <cellStyle name="Satisfaisant" xfId="3" builtinId="26"/>
  </cellStyles>
  <dxfs count="3">
    <dxf>
      <fill>
        <patternFill>
          <bgColor indexed="57"/>
        </patternFill>
      </fill>
    </dxf>
    <dxf>
      <fill>
        <patternFill>
          <bgColor indexed="47"/>
        </patternFill>
      </fill>
    </dxf>
    <dxf>
      <fill>
        <patternFill>
          <bgColor indexed="5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752475</xdr:colOff>
      <xdr:row>1</xdr:row>
      <xdr:rowOff>0</xdr:rowOff>
    </xdr:from>
    <xdr:ext cx="4201343" cy="593304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33E5CD9-A011-4FF0-8FB8-CB8D98A02F68}"/>
            </a:ext>
          </a:extLst>
        </xdr:cNvPr>
        <xdr:cNvSpPr txBox="1">
          <a:spLocks noChangeAspect="1"/>
        </xdr:cNvSpPr>
      </xdr:nvSpPr>
      <xdr:spPr>
        <a:xfrm>
          <a:off x="1866900" y="190500"/>
          <a:ext cx="4201343" cy="593304"/>
        </a:xfrm>
        <a:prstGeom prst="rect">
          <a:avLst/>
        </a:prstGeom>
        <a:gradFill flip="none" rotWithShape="1">
          <a:gsLst>
            <a:gs pos="300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  <a:gs pos="100000">
              <a:srgbClr val="FFEBFA"/>
            </a:gs>
          </a:gsLst>
          <a:lin ang="2700000" scaled="0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3200"/>
            <a:t>Récapitulatifs de heures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295275</xdr:colOff>
      <xdr:row>13</xdr:row>
      <xdr:rowOff>38100</xdr:rowOff>
    </xdr:from>
    <xdr:to>
      <xdr:col>5</xdr:col>
      <xdr:colOff>371475</xdr:colOff>
      <xdr:row>14</xdr:row>
      <xdr:rowOff>66675</xdr:rowOff>
    </xdr:to>
    <xdr:sp macro="" textlink="">
      <xdr:nvSpPr>
        <xdr:cNvPr id="3218" name="Text Box 57">
          <a:extLst>
            <a:ext uri="{FF2B5EF4-FFF2-40B4-BE49-F238E27FC236}">
              <a16:creationId xmlns:a16="http://schemas.microsoft.com/office/drawing/2014/main" id="{BFB18C09-E77B-411E-8148-022E1FE50B89}"/>
            </a:ext>
          </a:extLst>
        </xdr:cNvPr>
        <xdr:cNvSpPr txBox="1">
          <a:spLocks noChangeArrowheads="1"/>
        </xdr:cNvSpPr>
      </xdr:nvSpPr>
      <xdr:spPr bwMode="auto">
        <a:xfrm>
          <a:off x="133350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295275</xdr:colOff>
      <xdr:row>13</xdr:row>
      <xdr:rowOff>38100</xdr:rowOff>
    </xdr:from>
    <xdr:to>
      <xdr:col>11</xdr:col>
      <xdr:colOff>371475</xdr:colOff>
      <xdr:row>14</xdr:row>
      <xdr:rowOff>66675</xdr:rowOff>
    </xdr:to>
    <xdr:sp macro="" textlink="">
      <xdr:nvSpPr>
        <xdr:cNvPr id="3219" name="Text Box 57">
          <a:extLst>
            <a:ext uri="{FF2B5EF4-FFF2-40B4-BE49-F238E27FC236}">
              <a16:creationId xmlns:a16="http://schemas.microsoft.com/office/drawing/2014/main" id="{425550E0-9082-41B7-84CC-0EAEC33AFB66}"/>
            </a:ext>
          </a:extLst>
        </xdr:cNvPr>
        <xdr:cNvSpPr txBox="1">
          <a:spLocks noChangeArrowheads="1"/>
        </xdr:cNvSpPr>
      </xdr:nvSpPr>
      <xdr:spPr bwMode="auto">
        <a:xfrm>
          <a:off x="292417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295275</xdr:colOff>
      <xdr:row>13</xdr:row>
      <xdr:rowOff>38100</xdr:rowOff>
    </xdr:from>
    <xdr:to>
      <xdr:col>17</xdr:col>
      <xdr:colOff>371475</xdr:colOff>
      <xdr:row>14</xdr:row>
      <xdr:rowOff>66675</xdr:rowOff>
    </xdr:to>
    <xdr:sp macro="" textlink="">
      <xdr:nvSpPr>
        <xdr:cNvPr id="3220" name="Text Box 57">
          <a:extLst>
            <a:ext uri="{FF2B5EF4-FFF2-40B4-BE49-F238E27FC236}">
              <a16:creationId xmlns:a16="http://schemas.microsoft.com/office/drawing/2014/main" id="{388F7F0A-4E8C-4D74-BF34-9F0C52280BA8}"/>
            </a:ext>
          </a:extLst>
        </xdr:cNvPr>
        <xdr:cNvSpPr txBox="1">
          <a:spLocks noChangeArrowheads="1"/>
        </xdr:cNvSpPr>
      </xdr:nvSpPr>
      <xdr:spPr bwMode="auto">
        <a:xfrm>
          <a:off x="451485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23</xdr:col>
      <xdr:colOff>295275</xdr:colOff>
      <xdr:row>13</xdr:row>
      <xdr:rowOff>38100</xdr:rowOff>
    </xdr:from>
    <xdr:to>
      <xdr:col>23</xdr:col>
      <xdr:colOff>371475</xdr:colOff>
      <xdr:row>14</xdr:row>
      <xdr:rowOff>66675</xdr:rowOff>
    </xdr:to>
    <xdr:sp macro="" textlink="">
      <xdr:nvSpPr>
        <xdr:cNvPr id="3221" name="Text Box 57">
          <a:extLst>
            <a:ext uri="{FF2B5EF4-FFF2-40B4-BE49-F238E27FC236}">
              <a16:creationId xmlns:a16="http://schemas.microsoft.com/office/drawing/2014/main" id="{E9D5C9B3-6641-48FA-86B8-C0561B204D40}"/>
            </a:ext>
          </a:extLst>
        </xdr:cNvPr>
        <xdr:cNvSpPr txBox="1">
          <a:spLocks noChangeArrowheads="1"/>
        </xdr:cNvSpPr>
      </xdr:nvSpPr>
      <xdr:spPr bwMode="auto">
        <a:xfrm>
          <a:off x="610552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29</xdr:col>
      <xdr:colOff>295275</xdr:colOff>
      <xdr:row>13</xdr:row>
      <xdr:rowOff>38100</xdr:rowOff>
    </xdr:from>
    <xdr:to>
      <xdr:col>29</xdr:col>
      <xdr:colOff>371475</xdr:colOff>
      <xdr:row>14</xdr:row>
      <xdr:rowOff>66675</xdr:rowOff>
    </xdr:to>
    <xdr:sp macro="" textlink="">
      <xdr:nvSpPr>
        <xdr:cNvPr id="3222" name="Text Box 57">
          <a:extLst>
            <a:ext uri="{FF2B5EF4-FFF2-40B4-BE49-F238E27FC236}">
              <a16:creationId xmlns:a16="http://schemas.microsoft.com/office/drawing/2014/main" id="{B4743A4E-D44B-4915-8AAA-29574FDF3AFC}"/>
            </a:ext>
          </a:extLst>
        </xdr:cNvPr>
        <xdr:cNvSpPr txBox="1">
          <a:spLocks noChangeArrowheads="1"/>
        </xdr:cNvSpPr>
      </xdr:nvSpPr>
      <xdr:spPr bwMode="auto">
        <a:xfrm>
          <a:off x="769620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35</xdr:col>
      <xdr:colOff>295275</xdr:colOff>
      <xdr:row>13</xdr:row>
      <xdr:rowOff>38100</xdr:rowOff>
    </xdr:from>
    <xdr:to>
      <xdr:col>35</xdr:col>
      <xdr:colOff>371475</xdr:colOff>
      <xdr:row>14</xdr:row>
      <xdr:rowOff>66675</xdr:rowOff>
    </xdr:to>
    <xdr:sp macro="" textlink="">
      <xdr:nvSpPr>
        <xdr:cNvPr id="3223" name="Text Box 57">
          <a:extLst>
            <a:ext uri="{FF2B5EF4-FFF2-40B4-BE49-F238E27FC236}">
              <a16:creationId xmlns:a16="http://schemas.microsoft.com/office/drawing/2014/main" id="{BC473518-0320-45ED-8ACA-D4CAE16B4EBE}"/>
            </a:ext>
          </a:extLst>
        </xdr:cNvPr>
        <xdr:cNvSpPr txBox="1">
          <a:spLocks noChangeArrowheads="1"/>
        </xdr:cNvSpPr>
      </xdr:nvSpPr>
      <xdr:spPr bwMode="auto">
        <a:xfrm>
          <a:off x="928687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41</xdr:col>
      <xdr:colOff>295275</xdr:colOff>
      <xdr:row>13</xdr:row>
      <xdr:rowOff>38100</xdr:rowOff>
    </xdr:from>
    <xdr:to>
      <xdr:col>41</xdr:col>
      <xdr:colOff>371475</xdr:colOff>
      <xdr:row>14</xdr:row>
      <xdr:rowOff>66675</xdr:rowOff>
    </xdr:to>
    <xdr:sp macro="" textlink="">
      <xdr:nvSpPr>
        <xdr:cNvPr id="3224" name="Text Box 57">
          <a:extLst>
            <a:ext uri="{FF2B5EF4-FFF2-40B4-BE49-F238E27FC236}">
              <a16:creationId xmlns:a16="http://schemas.microsoft.com/office/drawing/2014/main" id="{8A0DE3FB-041A-4E08-9F9F-9DF14ABCA53A}"/>
            </a:ext>
          </a:extLst>
        </xdr:cNvPr>
        <xdr:cNvSpPr txBox="1">
          <a:spLocks noChangeArrowheads="1"/>
        </xdr:cNvSpPr>
      </xdr:nvSpPr>
      <xdr:spPr bwMode="auto">
        <a:xfrm>
          <a:off x="1087755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295275</xdr:colOff>
      <xdr:row>13</xdr:row>
      <xdr:rowOff>38100</xdr:rowOff>
    </xdr:from>
    <xdr:to>
      <xdr:col>47</xdr:col>
      <xdr:colOff>371475</xdr:colOff>
      <xdr:row>14</xdr:row>
      <xdr:rowOff>66675</xdr:rowOff>
    </xdr:to>
    <xdr:sp macro="" textlink="">
      <xdr:nvSpPr>
        <xdr:cNvPr id="3225" name="Text Box 57">
          <a:extLst>
            <a:ext uri="{FF2B5EF4-FFF2-40B4-BE49-F238E27FC236}">
              <a16:creationId xmlns:a16="http://schemas.microsoft.com/office/drawing/2014/main" id="{2744715E-8BFB-465D-BF96-80EE0B39D287}"/>
            </a:ext>
          </a:extLst>
        </xdr:cNvPr>
        <xdr:cNvSpPr txBox="1">
          <a:spLocks noChangeArrowheads="1"/>
        </xdr:cNvSpPr>
      </xdr:nvSpPr>
      <xdr:spPr bwMode="auto">
        <a:xfrm>
          <a:off x="1246822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53</xdr:col>
      <xdr:colOff>295275</xdr:colOff>
      <xdr:row>13</xdr:row>
      <xdr:rowOff>38100</xdr:rowOff>
    </xdr:from>
    <xdr:to>
      <xdr:col>53</xdr:col>
      <xdr:colOff>371475</xdr:colOff>
      <xdr:row>14</xdr:row>
      <xdr:rowOff>66675</xdr:rowOff>
    </xdr:to>
    <xdr:sp macro="" textlink="">
      <xdr:nvSpPr>
        <xdr:cNvPr id="3226" name="Text Box 57">
          <a:extLst>
            <a:ext uri="{FF2B5EF4-FFF2-40B4-BE49-F238E27FC236}">
              <a16:creationId xmlns:a16="http://schemas.microsoft.com/office/drawing/2014/main" id="{63A99CEC-FD38-4205-A0C8-855F82D3162C}"/>
            </a:ext>
          </a:extLst>
        </xdr:cNvPr>
        <xdr:cNvSpPr txBox="1">
          <a:spLocks noChangeArrowheads="1"/>
        </xdr:cNvSpPr>
      </xdr:nvSpPr>
      <xdr:spPr bwMode="auto">
        <a:xfrm>
          <a:off x="1405890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59</xdr:col>
      <xdr:colOff>295275</xdr:colOff>
      <xdr:row>13</xdr:row>
      <xdr:rowOff>38100</xdr:rowOff>
    </xdr:from>
    <xdr:to>
      <xdr:col>59</xdr:col>
      <xdr:colOff>371475</xdr:colOff>
      <xdr:row>14</xdr:row>
      <xdr:rowOff>66675</xdr:rowOff>
    </xdr:to>
    <xdr:sp macro="" textlink="">
      <xdr:nvSpPr>
        <xdr:cNvPr id="3227" name="Text Box 57">
          <a:extLst>
            <a:ext uri="{FF2B5EF4-FFF2-40B4-BE49-F238E27FC236}">
              <a16:creationId xmlns:a16="http://schemas.microsoft.com/office/drawing/2014/main" id="{5339E589-66D3-466C-9BEB-F7969FDEADAF}"/>
            </a:ext>
          </a:extLst>
        </xdr:cNvPr>
        <xdr:cNvSpPr txBox="1">
          <a:spLocks noChangeArrowheads="1"/>
        </xdr:cNvSpPr>
      </xdr:nvSpPr>
      <xdr:spPr bwMode="auto">
        <a:xfrm>
          <a:off x="1564957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295275</xdr:colOff>
      <xdr:row>13</xdr:row>
      <xdr:rowOff>38100</xdr:rowOff>
    </xdr:from>
    <xdr:to>
      <xdr:col>11</xdr:col>
      <xdr:colOff>371475</xdr:colOff>
      <xdr:row>14</xdr:row>
      <xdr:rowOff>66675</xdr:rowOff>
    </xdr:to>
    <xdr:sp macro="" textlink="">
      <xdr:nvSpPr>
        <xdr:cNvPr id="3228" name="Text Box 57">
          <a:extLst>
            <a:ext uri="{FF2B5EF4-FFF2-40B4-BE49-F238E27FC236}">
              <a16:creationId xmlns:a16="http://schemas.microsoft.com/office/drawing/2014/main" id="{A4D6F539-5B25-4638-8EA0-1CB500FAD64F}"/>
            </a:ext>
          </a:extLst>
        </xdr:cNvPr>
        <xdr:cNvSpPr txBox="1">
          <a:spLocks noChangeArrowheads="1"/>
        </xdr:cNvSpPr>
      </xdr:nvSpPr>
      <xdr:spPr bwMode="auto">
        <a:xfrm>
          <a:off x="292417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17</xdr:col>
      <xdr:colOff>295275</xdr:colOff>
      <xdr:row>13</xdr:row>
      <xdr:rowOff>38100</xdr:rowOff>
    </xdr:from>
    <xdr:to>
      <xdr:col>17</xdr:col>
      <xdr:colOff>371475</xdr:colOff>
      <xdr:row>14</xdr:row>
      <xdr:rowOff>66675</xdr:rowOff>
    </xdr:to>
    <xdr:sp macro="" textlink="">
      <xdr:nvSpPr>
        <xdr:cNvPr id="3229" name="Text Box 57">
          <a:extLst>
            <a:ext uri="{FF2B5EF4-FFF2-40B4-BE49-F238E27FC236}">
              <a16:creationId xmlns:a16="http://schemas.microsoft.com/office/drawing/2014/main" id="{D505FA76-E34F-45BC-BB61-E8741717A103}"/>
            </a:ext>
          </a:extLst>
        </xdr:cNvPr>
        <xdr:cNvSpPr txBox="1">
          <a:spLocks noChangeArrowheads="1"/>
        </xdr:cNvSpPr>
      </xdr:nvSpPr>
      <xdr:spPr bwMode="auto">
        <a:xfrm>
          <a:off x="451485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23</xdr:col>
      <xdr:colOff>295275</xdr:colOff>
      <xdr:row>13</xdr:row>
      <xdr:rowOff>38100</xdr:rowOff>
    </xdr:from>
    <xdr:to>
      <xdr:col>23</xdr:col>
      <xdr:colOff>371475</xdr:colOff>
      <xdr:row>14</xdr:row>
      <xdr:rowOff>66675</xdr:rowOff>
    </xdr:to>
    <xdr:sp macro="" textlink="">
      <xdr:nvSpPr>
        <xdr:cNvPr id="3230" name="Text Box 57">
          <a:extLst>
            <a:ext uri="{FF2B5EF4-FFF2-40B4-BE49-F238E27FC236}">
              <a16:creationId xmlns:a16="http://schemas.microsoft.com/office/drawing/2014/main" id="{23180C77-FCC6-4DE4-B243-2C53321E12B2}"/>
            </a:ext>
          </a:extLst>
        </xdr:cNvPr>
        <xdr:cNvSpPr txBox="1">
          <a:spLocks noChangeArrowheads="1"/>
        </xdr:cNvSpPr>
      </xdr:nvSpPr>
      <xdr:spPr bwMode="auto">
        <a:xfrm>
          <a:off x="610552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29</xdr:col>
      <xdr:colOff>295275</xdr:colOff>
      <xdr:row>13</xdr:row>
      <xdr:rowOff>38100</xdr:rowOff>
    </xdr:from>
    <xdr:to>
      <xdr:col>29</xdr:col>
      <xdr:colOff>371475</xdr:colOff>
      <xdr:row>14</xdr:row>
      <xdr:rowOff>66675</xdr:rowOff>
    </xdr:to>
    <xdr:sp macro="" textlink="">
      <xdr:nvSpPr>
        <xdr:cNvPr id="3231" name="Text Box 57">
          <a:extLst>
            <a:ext uri="{FF2B5EF4-FFF2-40B4-BE49-F238E27FC236}">
              <a16:creationId xmlns:a16="http://schemas.microsoft.com/office/drawing/2014/main" id="{C935258E-53AC-43C7-84C5-DDFEAC6499AC}"/>
            </a:ext>
          </a:extLst>
        </xdr:cNvPr>
        <xdr:cNvSpPr txBox="1">
          <a:spLocks noChangeArrowheads="1"/>
        </xdr:cNvSpPr>
      </xdr:nvSpPr>
      <xdr:spPr bwMode="auto">
        <a:xfrm>
          <a:off x="769620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35</xdr:col>
      <xdr:colOff>295275</xdr:colOff>
      <xdr:row>13</xdr:row>
      <xdr:rowOff>38100</xdr:rowOff>
    </xdr:from>
    <xdr:to>
      <xdr:col>35</xdr:col>
      <xdr:colOff>371475</xdr:colOff>
      <xdr:row>14</xdr:row>
      <xdr:rowOff>66675</xdr:rowOff>
    </xdr:to>
    <xdr:sp macro="" textlink="">
      <xdr:nvSpPr>
        <xdr:cNvPr id="3232" name="Text Box 57">
          <a:extLst>
            <a:ext uri="{FF2B5EF4-FFF2-40B4-BE49-F238E27FC236}">
              <a16:creationId xmlns:a16="http://schemas.microsoft.com/office/drawing/2014/main" id="{5E0BE47A-7845-481D-84EC-B63EB7BDC6FE}"/>
            </a:ext>
          </a:extLst>
        </xdr:cNvPr>
        <xdr:cNvSpPr txBox="1">
          <a:spLocks noChangeArrowheads="1"/>
        </xdr:cNvSpPr>
      </xdr:nvSpPr>
      <xdr:spPr bwMode="auto">
        <a:xfrm>
          <a:off x="928687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41</xdr:col>
      <xdr:colOff>295275</xdr:colOff>
      <xdr:row>13</xdr:row>
      <xdr:rowOff>38100</xdr:rowOff>
    </xdr:from>
    <xdr:to>
      <xdr:col>41</xdr:col>
      <xdr:colOff>371475</xdr:colOff>
      <xdr:row>14</xdr:row>
      <xdr:rowOff>66675</xdr:rowOff>
    </xdr:to>
    <xdr:sp macro="" textlink="">
      <xdr:nvSpPr>
        <xdr:cNvPr id="3233" name="Text Box 57">
          <a:extLst>
            <a:ext uri="{FF2B5EF4-FFF2-40B4-BE49-F238E27FC236}">
              <a16:creationId xmlns:a16="http://schemas.microsoft.com/office/drawing/2014/main" id="{C5F21244-42B6-46FE-9F55-31288DB1A172}"/>
            </a:ext>
          </a:extLst>
        </xdr:cNvPr>
        <xdr:cNvSpPr txBox="1">
          <a:spLocks noChangeArrowheads="1"/>
        </xdr:cNvSpPr>
      </xdr:nvSpPr>
      <xdr:spPr bwMode="auto">
        <a:xfrm>
          <a:off x="1087755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295275</xdr:colOff>
      <xdr:row>13</xdr:row>
      <xdr:rowOff>38100</xdr:rowOff>
    </xdr:from>
    <xdr:to>
      <xdr:col>47</xdr:col>
      <xdr:colOff>371475</xdr:colOff>
      <xdr:row>14</xdr:row>
      <xdr:rowOff>66675</xdr:rowOff>
    </xdr:to>
    <xdr:sp macro="" textlink="">
      <xdr:nvSpPr>
        <xdr:cNvPr id="3234" name="Text Box 57">
          <a:extLst>
            <a:ext uri="{FF2B5EF4-FFF2-40B4-BE49-F238E27FC236}">
              <a16:creationId xmlns:a16="http://schemas.microsoft.com/office/drawing/2014/main" id="{60DD2C1F-7299-43F8-B272-B06BBB4FCF58}"/>
            </a:ext>
          </a:extLst>
        </xdr:cNvPr>
        <xdr:cNvSpPr txBox="1">
          <a:spLocks noChangeArrowheads="1"/>
        </xdr:cNvSpPr>
      </xdr:nvSpPr>
      <xdr:spPr bwMode="auto">
        <a:xfrm>
          <a:off x="1246822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53</xdr:col>
      <xdr:colOff>295275</xdr:colOff>
      <xdr:row>13</xdr:row>
      <xdr:rowOff>38100</xdr:rowOff>
    </xdr:from>
    <xdr:to>
      <xdr:col>53</xdr:col>
      <xdr:colOff>371475</xdr:colOff>
      <xdr:row>14</xdr:row>
      <xdr:rowOff>66675</xdr:rowOff>
    </xdr:to>
    <xdr:sp macro="" textlink="">
      <xdr:nvSpPr>
        <xdr:cNvPr id="3235" name="Text Box 57">
          <a:extLst>
            <a:ext uri="{FF2B5EF4-FFF2-40B4-BE49-F238E27FC236}">
              <a16:creationId xmlns:a16="http://schemas.microsoft.com/office/drawing/2014/main" id="{02510497-32AC-440D-8691-2E1397E53FFA}"/>
            </a:ext>
          </a:extLst>
        </xdr:cNvPr>
        <xdr:cNvSpPr txBox="1">
          <a:spLocks noChangeArrowheads="1"/>
        </xdr:cNvSpPr>
      </xdr:nvSpPr>
      <xdr:spPr bwMode="auto">
        <a:xfrm>
          <a:off x="14058900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59</xdr:col>
      <xdr:colOff>295275</xdr:colOff>
      <xdr:row>13</xdr:row>
      <xdr:rowOff>38100</xdr:rowOff>
    </xdr:from>
    <xdr:to>
      <xdr:col>59</xdr:col>
      <xdr:colOff>371475</xdr:colOff>
      <xdr:row>14</xdr:row>
      <xdr:rowOff>66675</xdr:rowOff>
    </xdr:to>
    <xdr:sp macro="" textlink="">
      <xdr:nvSpPr>
        <xdr:cNvPr id="3236" name="Text Box 57">
          <a:extLst>
            <a:ext uri="{FF2B5EF4-FFF2-40B4-BE49-F238E27FC236}">
              <a16:creationId xmlns:a16="http://schemas.microsoft.com/office/drawing/2014/main" id="{8CD61185-A774-4C1E-83DA-17F4D8E4E035}"/>
            </a:ext>
          </a:extLst>
        </xdr:cNvPr>
        <xdr:cNvSpPr txBox="1">
          <a:spLocks noChangeArrowheads="1"/>
        </xdr:cNvSpPr>
      </xdr:nvSpPr>
      <xdr:spPr bwMode="auto">
        <a:xfrm>
          <a:off x="15649575" y="26098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4097" name="Text Box 1">
          <a:extLst>
            <a:ext uri="{FF2B5EF4-FFF2-40B4-BE49-F238E27FC236}">
              <a16:creationId xmlns:a16="http://schemas.microsoft.com/office/drawing/2014/main" id="{AFE017FA-E935-4249-80EA-D1A162772440}"/>
            </a:ext>
          </a:extLst>
        </xdr:cNvPr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39997558519241921"/>
  </sheetPr>
  <dimension ref="A7:M24"/>
  <sheetViews>
    <sheetView zoomScaleNormal="100" workbookViewId="0">
      <selection activeCell="A13" sqref="A13"/>
    </sheetView>
  </sheetViews>
  <sheetFormatPr baseColWidth="10" defaultColWidth="9.140625" defaultRowHeight="15" x14ac:dyDescent="0.25"/>
  <cols>
    <col min="1" max="1" width="16.7109375" customWidth="1"/>
    <col min="2" max="256" width="11.42578125" customWidth="1"/>
  </cols>
  <sheetData>
    <row r="7" spans="1:11" ht="15.75" thickBot="1" x14ac:dyDescent="0.3"/>
    <row r="8" spans="1:11" ht="15.75" thickBot="1" x14ac:dyDescent="0.3">
      <c r="A8" s="2"/>
      <c r="B8" s="10" t="str">
        <f>Emargement!B5</f>
        <v xml:space="preserve">Marc </v>
      </c>
      <c r="C8" s="10" t="str">
        <f>Emargement!H5</f>
        <v xml:space="preserve">Benoit </v>
      </c>
      <c r="D8" s="10" t="str">
        <f>Emargement!N5</f>
        <v>Employé 3</v>
      </c>
      <c r="E8" s="10" t="str">
        <f>Emargement!U5</f>
        <v>Employé 4</v>
      </c>
      <c r="F8" s="10" t="str">
        <f>Emargement!AA5</f>
        <v>Employé 5</v>
      </c>
      <c r="G8" s="10" t="str">
        <f>Emargement!AG5</f>
        <v>Employé 6</v>
      </c>
      <c r="H8" s="10" t="str">
        <f>Emargement!AM5</f>
        <v>Employé 7</v>
      </c>
      <c r="I8" s="10" t="str">
        <f>Emargement!AS5</f>
        <v>Employé 8</v>
      </c>
      <c r="J8" s="10" t="str">
        <f>Emargement!AY5</f>
        <v>Employé 9</v>
      </c>
      <c r="K8" s="3" t="str">
        <f>Emargement!BD5</f>
        <v>Employé 10</v>
      </c>
    </row>
    <row r="9" spans="1:11" x14ac:dyDescent="0.25">
      <c r="A9" s="15" t="s">
        <v>12</v>
      </c>
      <c r="B9" s="37">
        <f>Emargement!F39*24</f>
        <v>0</v>
      </c>
      <c r="C9" s="37">
        <f>Emargement!L39*24</f>
        <v>0</v>
      </c>
      <c r="D9" s="37">
        <f>Emargement!R39*24</f>
        <v>0</v>
      </c>
      <c r="E9" s="37">
        <f>Emargement!X39*24</f>
        <v>0</v>
      </c>
      <c r="F9" s="37">
        <f>Emargement!AD39*24</f>
        <v>0</v>
      </c>
      <c r="G9" s="37">
        <f>Emargement!AJ39*24</f>
        <v>0</v>
      </c>
      <c r="H9" s="37">
        <f>Emargement!AP39*24</f>
        <v>0</v>
      </c>
      <c r="I9" s="37">
        <f>Emargement!AV39*24</f>
        <v>0</v>
      </c>
      <c r="J9" s="37">
        <f>Emargement!BB39*24</f>
        <v>0</v>
      </c>
      <c r="K9" s="37">
        <f>Emargement!BH39*24</f>
        <v>0</v>
      </c>
    </row>
    <row r="10" spans="1:11" x14ac:dyDescent="0.25">
      <c r="A10" s="5"/>
      <c r="B10" s="1"/>
      <c r="C10" s="1"/>
      <c r="D10" s="1"/>
      <c r="E10" s="1"/>
      <c r="F10" s="1"/>
      <c r="G10" s="1"/>
      <c r="H10" s="1"/>
      <c r="I10" s="1"/>
      <c r="J10" s="1"/>
      <c r="K10" s="6"/>
    </row>
    <row r="11" spans="1:11" x14ac:dyDescent="0.25">
      <c r="A11" s="5" t="s">
        <v>6</v>
      </c>
      <c r="B11" s="1">
        <v>151.66999999999999</v>
      </c>
      <c r="C11" s="1">
        <v>151.66999999999999</v>
      </c>
      <c r="D11" s="1">
        <v>151.66999999999999</v>
      </c>
      <c r="E11" s="1">
        <v>151.66999999999999</v>
      </c>
      <c r="F11" s="1">
        <v>151.66999999999999</v>
      </c>
      <c r="G11" s="1">
        <v>151.66999999999999</v>
      </c>
      <c r="H11" s="1">
        <v>151.66999999999999</v>
      </c>
      <c r="I11" s="1">
        <v>151.66999999999999</v>
      </c>
      <c r="J11" s="1">
        <v>151.66999999999999</v>
      </c>
      <c r="K11" s="1">
        <v>151.66999999999999</v>
      </c>
    </row>
    <row r="12" spans="1:11" x14ac:dyDescent="0.25">
      <c r="A12" s="5" t="s">
        <v>7</v>
      </c>
      <c r="B12" s="1"/>
      <c r="C12" s="1"/>
      <c r="D12" s="1"/>
      <c r="E12" s="1"/>
      <c r="F12" s="1"/>
      <c r="G12" s="1"/>
      <c r="H12" s="1"/>
      <c r="I12" s="1"/>
      <c r="J12" s="1"/>
      <c r="K12" s="6"/>
    </row>
    <row r="13" spans="1:11" x14ac:dyDescent="0.25">
      <c r="A13" s="5" t="s">
        <v>8</v>
      </c>
      <c r="B13" s="38">
        <f ca="1">SUMPRODUCT((WEEKDAY(OFFSET(Emargement!$B$8,,,Jours-1,),2)=7)*(OFFSET(Emargement!$F$8,,,Jours-1,)))*24</f>
        <v>0</v>
      </c>
      <c r="C13" s="1"/>
      <c r="D13" s="1"/>
      <c r="E13" s="1"/>
      <c r="F13" s="1"/>
      <c r="G13" s="1"/>
      <c r="H13" s="1"/>
      <c r="I13" s="1"/>
      <c r="J13" s="1"/>
      <c r="K13" s="6"/>
    </row>
    <row r="14" spans="1:11" x14ac:dyDescent="0.25">
      <c r="A14" s="5" t="s">
        <v>9</v>
      </c>
      <c r="B14" s="1"/>
      <c r="C14" s="1"/>
      <c r="D14" s="1"/>
      <c r="E14" s="1"/>
      <c r="F14" s="1"/>
      <c r="G14" s="1"/>
      <c r="H14" s="1"/>
      <c r="I14" s="1"/>
      <c r="J14" s="1"/>
      <c r="K14" s="6"/>
    </row>
    <row r="15" spans="1:11" x14ac:dyDescent="0.25">
      <c r="A15" s="5" t="s">
        <v>11</v>
      </c>
      <c r="B15" s="1">
        <f>B9-B11</f>
        <v>-151.66999999999999</v>
      </c>
      <c r="C15" s="1">
        <f t="shared" ref="C15:K15" si="0">C9-C11</f>
        <v>-151.66999999999999</v>
      </c>
      <c r="D15" s="1">
        <f t="shared" si="0"/>
        <v>-151.66999999999999</v>
      </c>
      <c r="E15" s="1">
        <f t="shared" si="0"/>
        <v>-151.66999999999999</v>
      </c>
      <c r="F15" s="1">
        <f t="shared" si="0"/>
        <v>-151.66999999999999</v>
      </c>
      <c r="G15" s="1">
        <f t="shared" si="0"/>
        <v>-151.66999999999999</v>
      </c>
      <c r="H15" s="1">
        <f t="shared" si="0"/>
        <v>-151.66999999999999</v>
      </c>
      <c r="I15" s="1">
        <f t="shared" si="0"/>
        <v>-151.66999999999999</v>
      </c>
      <c r="J15" s="1">
        <f t="shared" si="0"/>
        <v>-151.66999999999999</v>
      </c>
      <c r="K15" s="1">
        <f t="shared" si="0"/>
        <v>-151.66999999999999</v>
      </c>
    </row>
    <row r="16" spans="1:11" x14ac:dyDescent="0.25">
      <c r="A16" s="14"/>
      <c r="B16" s="1"/>
      <c r="C16" s="1"/>
      <c r="D16" s="1"/>
      <c r="E16" s="1"/>
      <c r="F16" s="1"/>
      <c r="G16" s="1"/>
      <c r="H16" s="1"/>
      <c r="I16" s="1"/>
      <c r="J16" s="1"/>
      <c r="K16" s="6"/>
    </row>
    <row r="17" spans="1:13" ht="15.75" thickBot="1" x14ac:dyDescent="0.3">
      <c r="A17" s="7" t="s">
        <v>10</v>
      </c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3" x14ac:dyDescent="0.25"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25">
      <c r="B19">
        <f>DAY(DATE(YEAR(Emargement!$B$8),MONTH(Emargement!$B$8)+1,0))</f>
        <v>30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x14ac:dyDescent="0.25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25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25"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25"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x14ac:dyDescent="0.25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</sheetData>
  <phoneticPr fontId="6" type="noConversion"/>
  <pageMargins left="0.7" right="0.7" top="0.75" bottom="0.75" header="0.3" footer="0.3"/>
  <pageSetup paperSize="9" orientation="landscape" horizont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1:BH47"/>
  <sheetViews>
    <sheetView tabSelected="1" workbookViewId="0">
      <selection activeCell="B2" sqref="B2:C2"/>
    </sheetView>
  </sheetViews>
  <sheetFormatPr baseColWidth="10" defaultColWidth="9.140625" defaultRowHeight="15" x14ac:dyDescent="0.25"/>
  <cols>
    <col min="1" max="1" width="2.7109375" customWidth="1"/>
    <col min="2" max="2" width="7" customWidth="1"/>
    <col min="3" max="3" width="5.85546875" customWidth="1"/>
    <col min="4" max="4" width="10.28515625" hidden="1" customWidth="1"/>
    <col min="5" max="5" width="8.140625" hidden="1" customWidth="1"/>
    <col min="6" max="6" width="11.42578125" customWidth="1"/>
    <col min="7" max="7" width="2.7109375" customWidth="1"/>
    <col min="8" max="8" width="5.140625" bestFit="1" customWidth="1"/>
    <col min="9" max="9" width="4.5703125" bestFit="1" customWidth="1"/>
    <col min="10" max="10" width="10.28515625" hidden="1" customWidth="1"/>
    <col min="11" max="11" width="8.140625" hidden="1" customWidth="1"/>
    <col min="12" max="12" width="11.42578125" customWidth="1"/>
    <col min="13" max="13" width="2.7109375" customWidth="1"/>
    <col min="14" max="14" width="5.140625" bestFit="1" customWidth="1"/>
    <col min="15" max="15" width="4.5703125" bestFit="1" customWidth="1"/>
    <col min="16" max="16" width="10.28515625" hidden="1" customWidth="1"/>
    <col min="17" max="17" width="8.140625" hidden="1" customWidth="1"/>
    <col min="18" max="18" width="11.42578125" customWidth="1"/>
    <col min="19" max="19" width="2.7109375" customWidth="1"/>
    <col min="20" max="20" width="5.140625" bestFit="1" customWidth="1"/>
    <col min="21" max="21" width="4.5703125" bestFit="1" customWidth="1"/>
    <col min="22" max="22" width="10.28515625" hidden="1" customWidth="1"/>
    <col min="23" max="23" width="8.140625" hidden="1" customWidth="1"/>
    <col min="24" max="24" width="11.42578125" customWidth="1"/>
    <col min="25" max="25" width="2.7109375" customWidth="1"/>
    <col min="26" max="26" width="5.140625" bestFit="1" customWidth="1"/>
    <col min="27" max="27" width="4.5703125" bestFit="1" customWidth="1"/>
    <col min="28" max="28" width="10.28515625" hidden="1" customWidth="1"/>
    <col min="29" max="29" width="8.140625" hidden="1" customWidth="1"/>
    <col min="30" max="30" width="11.42578125" customWidth="1"/>
    <col min="31" max="31" width="2.7109375" customWidth="1"/>
    <col min="32" max="32" width="5.140625" bestFit="1" customWidth="1"/>
    <col min="33" max="33" width="4.5703125" bestFit="1" customWidth="1"/>
    <col min="34" max="34" width="10.28515625" hidden="1" customWidth="1"/>
    <col min="35" max="35" width="8.140625" hidden="1" customWidth="1"/>
    <col min="36" max="36" width="11.42578125" customWidth="1"/>
    <col min="37" max="37" width="2.7109375" customWidth="1"/>
    <col min="38" max="38" width="5.140625" bestFit="1" customWidth="1"/>
    <col min="39" max="39" width="4.5703125" bestFit="1" customWidth="1"/>
    <col min="40" max="40" width="10.28515625" hidden="1" customWidth="1"/>
    <col min="41" max="41" width="8.140625" hidden="1" customWidth="1"/>
    <col min="42" max="42" width="11.42578125" customWidth="1"/>
    <col min="43" max="43" width="2.7109375" customWidth="1"/>
    <col min="44" max="44" width="5.140625" bestFit="1" customWidth="1"/>
    <col min="45" max="45" width="4.5703125" bestFit="1" customWidth="1"/>
    <col min="46" max="46" width="10.28515625" hidden="1" customWidth="1"/>
    <col min="47" max="47" width="8.140625" hidden="1" customWidth="1"/>
    <col min="48" max="48" width="11.42578125" customWidth="1"/>
    <col min="49" max="49" width="2.7109375" customWidth="1"/>
    <col min="50" max="50" width="5.140625" bestFit="1" customWidth="1"/>
    <col min="51" max="51" width="4.5703125" bestFit="1" customWidth="1"/>
    <col min="52" max="52" width="10.28515625" hidden="1" customWidth="1"/>
    <col min="53" max="53" width="8.140625" hidden="1" customWidth="1"/>
    <col min="54" max="54" width="11.42578125" customWidth="1"/>
    <col min="55" max="55" width="2.7109375" customWidth="1"/>
    <col min="56" max="56" width="5.140625" bestFit="1" customWidth="1"/>
    <col min="57" max="57" width="4.5703125" bestFit="1" customWidth="1"/>
    <col min="58" max="58" width="10.28515625" hidden="1" customWidth="1"/>
    <col min="59" max="59" width="8.140625" hidden="1" customWidth="1"/>
    <col min="60" max="256" width="11.42578125" customWidth="1"/>
  </cols>
  <sheetData>
    <row r="1" spans="2:60" ht="15.75" thickBot="1" x14ac:dyDescent="0.3">
      <c r="B1" s="48" t="s">
        <v>0</v>
      </c>
      <c r="C1" s="49"/>
      <c r="D1" s="41"/>
      <c r="E1" s="41"/>
      <c r="F1" s="42" t="s">
        <v>1</v>
      </c>
    </row>
    <row r="2" spans="2:60" ht="15.75" thickBot="1" x14ac:dyDescent="0.3">
      <c r="B2" s="46" t="s">
        <v>40</v>
      </c>
      <c r="C2" s="47"/>
      <c r="D2" s="43"/>
      <c r="E2" s="43"/>
      <c r="F2" s="17">
        <v>2018</v>
      </c>
      <c r="K2" s="40" t="s">
        <v>36</v>
      </c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</row>
    <row r="5" spans="2:60" s="4" customFormat="1" x14ac:dyDescent="0.25">
      <c r="B5" s="44" t="s">
        <v>38</v>
      </c>
      <c r="C5" s="44"/>
      <c r="D5" s="44"/>
      <c r="E5" s="44"/>
      <c r="F5" s="44"/>
      <c r="H5" s="44" t="s">
        <v>39</v>
      </c>
      <c r="I5" s="44"/>
      <c r="J5" s="44"/>
      <c r="K5" s="44"/>
      <c r="L5" s="44"/>
      <c r="N5" s="44" t="s">
        <v>28</v>
      </c>
      <c r="O5" s="44"/>
      <c r="P5" s="44"/>
      <c r="Q5" s="44"/>
      <c r="R5" s="44"/>
      <c r="U5" s="39" t="s">
        <v>29</v>
      </c>
      <c r="V5" s="39"/>
      <c r="W5" s="39"/>
      <c r="X5" s="39"/>
      <c r="AA5" s="39" t="s">
        <v>30</v>
      </c>
      <c r="AB5" s="39"/>
      <c r="AC5" s="39"/>
      <c r="AD5" s="39"/>
      <c r="AG5" s="39" t="s">
        <v>31</v>
      </c>
      <c r="AH5" s="39"/>
      <c r="AI5" s="39"/>
      <c r="AJ5" s="39"/>
      <c r="AM5" s="39" t="s">
        <v>32</v>
      </c>
      <c r="AN5" s="39"/>
      <c r="AO5" s="39"/>
      <c r="AP5" s="39"/>
      <c r="AS5" s="39" t="s">
        <v>33</v>
      </c>
      <c r="AT5" s="39"/>
      <c r="AU5" s="39"/>
      <c r="AV5" s="39"/>
      <c r="AY5" s="39" t="s">
        <v>34</v>
      </c>
      <c r="AZ5" s="39"/>
      <c r="BA5" s="39"/>
      <c r="BB5" s="39"/>
      <c r="BD5" s="44" t="s">
        <v>35</v>
      </c>
      <c r="BE5" s="44"/>
      <c r="BF5" s="44"/>
      <c r="BG5" s="44"/>
      <c r="BH5" s="44"/>
    </row>
    <row r="6" spans="2:60" ht="15.75" thickBot="1" x14ac:dyDescent="0.3"/>
    <row r="7" spans="2:60" ht="15.75" thickBot="1" x14ac:dyDescent="0.3">
      <c r="B7" s="12" t="s">
        <v>2</v>
      </c>
      <c r="C7" s="12" t="s">
        <v>3</v>
      </c>
      <c r="D7" s="13" t="s">
        <v>4</v>
      </c>
      <c r="E7" s="13" t="s">
        <v>5</v>
      </c>
      <c r="F7" s="16" t="s">
        <v>14</v>
      </c>
      <c r="H7" s="12" t="s">
        <v>2</v>
      </c>
      <c r="I7" s="12" t="s">
        <v>3</v>
      </c>
      <c r="J7" s="13" t="s">
        <v>4</v>
      </c>
      <c r="K7" s="13" t="s">
        <v>5</v>
      </c>
      <c r="L7" s="16" t="s">
        <v>14</v>
      </c>
      <c r="N7" s="12" t="s">
        <v>2</v>
      </c>
      <c r="O7" s="12" t="s">
        <v>3</v>
      </c>
      <c r="P7" s="13" t="s">
        <v>4</v>
      </c>
      <c r="Q7" s="13" t="s">
        <v>5</v>
      </c>
      <c r="R7" s="16" t="s">
        <v>14</v>
      </c>
      <c r="T7" s="12" t="s">
        <v>2</v>
      </c>
      <c r="U7" s="12" t="s">
        <v>3</v>
      </c>
      <c r="V7" s="13" t="s">
        <v>4</v>
      </c>
      <c r="W7" s="13" t="s">
        <v>5</v>
      </c>
      <c r="X7" s="16" t="s">
        <v>14</v>
      </c>
      <c r="Z7" s="12" t="s">
        <v>2</v>
      </c>
      <c r="AA7" s="12" t="s">
        <v>3</v>
      </c>
      <c r="AB7" s="13" t="s">
        <v>4</v>
      </c>
      <c r="AC7" s="13" t="s">
        <v>5</v>
      </c>
      <c r="AD7" s="16" t="s">
        <v>14</v>
      </c>
      <c r="AF7" s="12" t="s">
        <v>2</v>
      </c>
      <c r="AG7" s="12" t="s">
        <v>3</v>
      </c>
      <c r="AH7" s="13" t="s">
        <v>4</v>
      </c>
      <c r="AI7" s="13" t="s">
        <v>5</v>
      </c>
      <c r="AJ7" s="16" t="s">
        <v>14</v>
      </c>
      <c r="AL7" s="12" t="s">
        <v>2</v>
      </c>
      <c r="AM7" s="12" t="s">
        <v>3</v>
      </c>
      <c r="AN7" s="13" t="s">
        <v>4</v>
      </c>
      <c r="AO7" s="13" t="s">
        <v>5</v>
      </c>
      <c r="AP7" s="16" t="s">
        <v>14</v>
      </c>
      <c r="AR7" s="12" t="s">
        <v>2</v>
      </c>
      <c r="AS7" s="12" t="s">
        <v>3</v>
      </c>
      <c r="AT7" s="13" t="s">
        <v>4</v>
      </c>
      <c r="AU7" s="13" t="s">
        <v>5</v>
      </c>
      <c r="AV7" s="16" t="s">
        <v>14</v>
      </c>
      <c r="AX7" s="12" t="s">
        <v>2</v>
      </c>
      <c r="AY7" s="12" t="s">
        <v>3</v>
      </c>
      <c r="AZ7" s="13" t="s">
        <v>4</v>
      </c>
      <c r="BA7" s="13" t="s">
        <v>5</v>
      </c>
      <c r="BB7" s="16" t="s">
        <v>14</v>
      </c>
      <c r="BD7" s="12" t="s">
        <v>2</v>
      </c>
      <c r="BE7" s="12" t="s">
        <v>3</v>
      </c>
      <c r="BF7" s="13" t="s">
        <v>4</v>
      </c>
      <c r="BG7" s="13" t="s">
        <v>5</v>
      </c>
      <c r="BH7" s="16" t="s">
        <v>14</v>
      </c>
    </row>
    <row r="8" spans="2:60" ht="15.75" thickBot="1" x14ac:dyDescent="0.3">
      <c r="B8" s="18">
        <f>DATE(An,MONTH("1/"&amp;$B$2),1)</f>
        <v>43191</v>
      </c>
      <c r="C8" s="19">
        <f>B8</f>
        <v>43191</v>
      </c>
      <c r="D8" s="33"/>
      <c r="E8" s="34"/>
      <c r="F8" s="35"/>
      <c r="H8" s="18">
        <f>$B8</f>
        <v>43191</v>
      </c>
      <c r="I8" s="19">
        <f>$C8</f>
        <v>43191</v>
      </c>
      <c r="J8" s="33"/>
      <c r="K8" s="34"/>
      <c r="L8" s="35">
        <v>0</v>
      </c>
      <c r="N8" s="18">
        <f>$B8</f>
        <v>43191</v>
      </c>
      <c r="O8" s="19">
        <f>$C8</f>
        <v>43191</v>
      </c>
      <c r="P8" s="33"/>
      <c r="Q8" s="34"/>
      <c r="R8" s="35">
        <v>0</v>
      </c>
      <c r="T8" s="18">
        <f>$B8</f>
        <v>43191</v>
      </c>
      <c r="U8" s="19">
        <f>$C8</f>
        <v>43191</v>
      </c>
      <c r="V8" s="33"/>
      <c r="W8" s="34"/>
      <c r="X8" s="35">
        <v>0</v>
      </c>
      <c r="Z8" s="18">
        <f>$B8</f>
        <v>43191</v>
      </c>
      <c r="AA8" s="19">
        <f>$C8</f>
        <v>43191</v>
      </c>
      <c r="AB8" s="33"/>
      <c r="AC8" s="34"/>
      <c r="AD8" s="35">
        <v>0</v>
      </c>
      <c r="AF8" s="18">
        <f>$B8</f>
        <v>43191</v>
      </c>
      <c r="AG8" s="19">
        <f>$C8</f>
        <v>43191</v>
      </c>
      <c r="AH8" s="33"/>
      <c r="AI8" s="34"/>
      <c r="AJ8" s="35">
        <v>0</v>
      </c>
      <c r="AL8" s="18">
        <f>$B8</f>
        <v>43191</v>
      </c>
      <c r="AM8" s="19">
        <f>$C8</f>
        <v>43191</v>
      </c>
      <c r="AN8" s="33"/>
      <c r="AO8" s="34"/>
      <c r="AP8" s="35">
        <v>0</v>
      </c>
      <c r="AR8" s="18">
        <f>$B8</f>
        <v>43191</v>
      </c>
      <c r="AS8" s="19">
        <f>$C8</f>
        <v>43191</v>
      </c>
      <c r="AT8" s="33"/>
      <c r="AU8" s="34"/>
      <c r="AV8" s="35">
        <v>0</v>
      </c>
      <c r="AX8" s="18">
        <f>$B8</f>
        <v>43191</v>
      </c>
      <c r="AY8" s="19">
        <f>$C8</f>
        <v>43191</v>
      </c>
      <c r="AZ8" s="33"/>
      <c r="BA8" s="34"/>
      <c r="BB8" s="35">
        <v>0</v>
      </c>
      <c r="BD8" s="18">
        <f>$B8</f>
        <v>43191</v>
      </c>
      <c r="BE8" s="19">
        <f>$C8</f>
        <v>43191</v>
      </c>
      <c r="BF8" s="33"/>
      <c r="BG8" s="34"/>
      <c r="BH8" s="35">
        <v>0</v>
      </c>
    </row>
    <row r="9" spans="2:60" ht="15.75" thickBot="1" x14ac:dyDescent="0.3">
      <c r="B9" s="20">
        <f>B8+1</f>
        <v>43192</v>
      </c>
      <c r="C9" s="19">
        <f t="shared" ref="C9:C35" si="0">B9</f>
        <v>43192</v>
      </c>
      <c r="D9" s="33"/>
      <c r="E9" s="34"/>
      <c r="F9" s="35">
        <v>0</v>
      </c>
      <c r="H9" s="20">
        <f t="shared" ref="H9:H38" si="1">$B9</f>
        <v>43192</v>
      </c>
      <c r="I9" s="19">
        <f t="shared" ref="I9:I38" si="2">$C9</f>
        <v>43192</v>
      </c>
      <c r="J9" s="33"/>
      <c r="K9" s="34"/>
      <c r="L9" s="35">
        <v>0</v>
      </c>
      <c r="N9" s="20">
        <f t="shared" ref="N9:N38" si="3">$B9</f>
        <v>43192</v>
      </c>
      <c r="O9" s="19">
        <f t="shared" ref="O9:O38" si="4">$C9</f>
        <v>43192</v>
      </c>
      <c r="P9" s="33"/>
      <c r="Q9" s="34"/>
      <c r="R9" s="35">
        <v>0</v>
      </c>
      <c r="T9" s="20">
        <f t="shared" ref="T9:T38" si="5">$B9</f>
        <v>43192</v>
      </c>
      <c r="U9" s="19">
        <f t="shared" ref="U9:U38" si="6">$C9</f>
        <v>43192</v>
      </c>
      <c r="V9" s="33"/>
      <c r="W9" s="34"/>
      <c r="X9" s="35">
        <v>0</v>
      </c>
      <c r="Z9" s="20">
        <f t="shared" ref="Z9:Z38" si="7">$B9</f>
        <v>43192</v>
      </c>
      <c r="AA9" s="19">
        <f t="shared" ref="AA9:AA38" si="8">$C9</f>
        <v>43192</v>
      </c>
      <c r="AB9" s="33"/>
      <c r="AC9" s="34"/>
      <c r="AD9" s="35">
        <v>0</v>
      </c>
      <c r="AF9" s="20">
        <f t="shared" ref="AF9:AF38" si="9">$B9</f>
        <v>43192</v>
      </c>
      <c r="AG9" s="19">
        <f t="shared" ref="AG9:AG38" si="10">$C9</f>
        <v>43192</v>
      </c>
      <c r="AH9" s="33"/>
      <c r="AI9" s="34"/>
      <c r="AJ9" s="35">
        <v>0</v>
      </c>
      <c r="AL9" s="20">
        <f t="shared" ref="AL9:AL38" si="11">$B9</f>
        <v>43192</v>
      </c>
      <c r="AM9" s="19">
        <f t="shared" ref="AM9:AM38" si="12">$C9</f>
        <v>43192</v>
      </c>
      <c r="AN9" s="33"/>
      <c r="AO9" s="34"/>
      <c r="AP9" s="35">
        <v>0</v>
      </c>
      <c r="AR9" s="20">
        <f t="shared" ref="AR9:AR38" si="13">$B9</f>
        <v>43192</v>
      </c>
      <c r="AS9" s="19">
        <f t="shared" ref="AS9:AS38" si="14">$C9</f>
        <v>43192</v>
      </c>
      <c r="AT9" s="33"/>
      <c r="AU9" s="34"/>
      <c r="AV9" s="35">
        <v>0</v>
      </c>
      <c r="AX9" s="20">
        <f t="shared" ref="AX9:AX38" si="15">$B9</f>
        <v>43192</v>
      </c>
      <c r="AY9" s="19">
        <f t="shared" ref="AY9:AY38" si="16">$C9</f>
        <v>43192</v>
      </c>
      <c r="AZ9" s="33"/>
      <c r="BA9" s="34"/>
      <c r="BB9" s="35">
        <v>0</v>
      </c>
      <c r="BD9" s="20">
        <f t="shared" ref="BD9:BD38" si="17">$B9</f>
        <v>43192</v>
      </c>
      <c r="BE9" s="19">
        <f t="shared" ref="BE9:BE38" si="18">$C9</f>
        <v>43192</v>
      </c>
      <c r="BF9" s="33"/>
      <c r="BG9" s="34"/>
      <c r="BH9" s="35">
        <v>0</v>
      </c>
    </row>
    <row r="10" spans="2:60" ht="15.75" thickBot="1" x14ac:dyDescent="0.3">
      <c r="B10" s="20">
        <f t="shared" ref="B10:B32" si="19">B9+1</f>
        <v>43193</v>
      </c>
      <c r="C10" s="19">
        <f t="shared" si="0"/>
        <v>43193</v>
      </c>
      <c r="D10" s="33"/>
      <c r="E10" s="34"/>
      <c r="F10" s="35">
        <v>0</v>
      </c>
      <c r="H10" s="20">
        <f t="shared" si="1"/>
        <v>43193</v>
      </c>
      <c r="I10" s="19">
        <f t="shared" si="2"/>
        <v>43193</v>
      </c>
      <c r="J10" s="33"/>
      <c r="K10" s="34"/>
      <c r="L10" s="35">
        <v>0</v>
      </c>
      <c r="N10" s="20">
        <f t="shared" si="3"/>
        <v>43193</v>
      </c>
      <c r="O10" s="19">
        <f t="shared" si="4"/>
        <v>43193</v>
      </c>
      <c r="P10" s="33"/>
      <c r="Q10" s="34"/>
      <c r="R10" s="35">
        <v>0</v>
      </c>
      <c r="T10" s="20">
        <f t="shared" si="5"/>
        <v>43193</v>
      </c>
      <c r="U10" s="19">
        <f t="shared" si="6"/>
        <v>43193</v>
      </c>
      <c r="V10" s="33"/>
      <c r="W10" s="34"/>
      <c r="X10" s="35">
        <v>0</v>
      </c>
      <c r="Z10" s="20">
        <f t="shared" si="7"/>
        <v>43193</v>
      </c>
      <c r="AA10" s="19">
        <f t="shared" si="8"/>
        <v>43193</v>
      </c>
      <c r="AB10" s="33"/>
      <c r="AC10" s="34"/>
      <c r="AD10" s="35">
        <v>0</v>
      </c>
      <c r="AF10" s="20">
        <f t="shared" si="9"/>
        <v>43193</v>
      </c>
      <c r="AG10" s="19">
        <f t="shared" si="10"/>
        <v>43193</v>
      </c>
      <c r="AH10" s="33"/>
      <c r="AI10" s="34"/>
      <c r="AJ10" s="35">
        <v>0</v>
      </c>
      <c r="AL10" s="20">
        <f t="shared" si="11"/>
        <v>43193</v>
      </c>
      <c r="AM10" s="19">
        <f t="shared" si="12"/>
        <v>43193</v>
      </c>
      <c r="AN10" s="33"/>
      <c r="AO10" s="34"/>
      <c r="AP10" s="35">
        <v>0</v>
      </c>
      <c r="AR10" s="20">
        <f t="shared" si="13"/>
        <v>43193</v>
      </c>
      <c r="AS10" s="19">
        <f t="shared" si="14"/>
        <v>43193</v>
      </c>
      <c r="AT10" s="33"/>
      <c r="AU10" s="34"/>
      <c r="AV10" s="35">
        <v>0</v>
      </c>
      <c r="AX10" s="20">
        <f t="shared" si="15"/>
        <v>43193</v>
      </c>
      <c r="AY10" s="19">
        <f t="shared" si="16"/>
        <v>43193</v>
      </c>
      <c r="AZ10" s="33"/>
      <c r="BA10" s="34"/>
      <c r="BB10" s="35">
        <v>0</v>
      </c>
      <c r="BD10" s="20">
        <f t="shared" si="17"/>
        <v>43193</v>
      </c>
      <c r="BE10" s="19">
        <f t="shared" si="18"/>
        <v>43193</v>
      </c>
      <c r="BF10" s="33"/>
      <c r="BG10" s="34"/>
      <c r="BH10" s="35">
        <v>0</v>
      </c>
    </row>
    <row r="11" spans="2:60" ht="15.75" thickBot="1" x14ac:dyDescent="0.3">
      <c r="B11" s="20">
        <f t="shared" si="19"/>
        <v>43194</v>
      </c>
      <c r="C11" s="19">
        <f t="shared" si="0"/>
        <v>43194</v>
      </c>
      <c r="D11" s="33"/>
      <c r="E11" s="34"/>
      <c r="F11" s="35">
        <v>0</v>
      </c>
      <c r="H11" s="20">
        <f t="shared" si="1"/>
        <v>43194</v>
      </c>
      <c r="I11" s="19">
        <f t="shared" si="2"/>
        <v>43194</v>
      </c>
      <c r="J11" s="33"/>
      <c r="K11" s="34"/>
      <c r="L11" s="35">
        <v>0</v>
      </c>
      <c r="N11" s="20">
        <f t="shared" si="3"/>
        <v>43194</v>
      </c>
      <c r="O11" s="19">
        <f t="shared" si="4"/>
        <v>43194</v>
      </c>
      <c r="P11" s="33"/>
      <c r="Q11" s="34"/>
      <c r="R11" s="35">
        <v>0</v>
      </c>
      <c r="T11" s="20">
        <f t="shared" si="5"/>
        <v>43194</v>
      </c>
      <c r="U11" s="19">
        <f t="shared" si="6"/>
        <v>43194</v>
      </c>
      <c r="V11" s="33"/>
      <c r="W11" s="34"/>
      <c r="X11" s="35">
        <v>0</v>
      </c>
      <c r="Z11" s="20">
        <f t="shared" si="7"/>
        <v>43194</v>
      </c>
      <c r="AA11" s="19">
        <f t="shared" si="8"/>
        <v>43194</v>
      </c>
      <c r="AB11" s="33"/>
      <c r="AC11" s="34"/>
      <c r="AD11" s="35">
        <v>0</v>
      </c>
      <c r="AF11" s="20">
        <f t="shared" si="9"/>
        <v>43194</v>
      </c>
      <c r="AG11" s="19">
        <f t="shared" si="10"/>
        <v>43194</v>
      </c>
      <c r="AH11" s="33"/>
      <c r="AI11" s="34"/>
      <c r="AJ11" s="35">
        <v>0</v>
      </c>
      <c r="AL11" s="20">
        <f t="shared" si="11"/>
        <v>43194</v>
      </c>
      <c r="AM11" s="19">
        <f t="shared" si="12"/>
        <v>43194</v>
      </c>
      <c r="AN11" s="33"/>
      <c r="AO11" s="34"/>
      <c r="AP11" s="35">
        <v>0</v>
      </c>
      <c r="AR11" s="20">
        <f t="shared" si="13"/>
        <v>43194</v>
      </c>
      <c r="AS11" s="19">
        <f t="shared" si="14"/>
        <v>43194</v>
      </c>
      <c r="AT11" s="33"/>
      <c r="AU11" s="34"/>
      <c r="AV11" s="35">
        <v>0</v>
      </c>
      <c r="AX11" s="20">
        <f t="shared" si="15"/>
        <v>43194</v>
      </c>
      <c r="AY11" s="19">
        <f t="shared" si="16"/>
        <v>43194</v>
      </c>
      <c r="AZ11" s="33"/>
      <c r="BA11" s="34"/>
      <c r="BB11" s="35">
        <v>0</v>
      </c>
      <c r="BD11" s="20">
        <f t="shared" si="17"/>
        <v>43194</v>
      </c>
      <c r="BE11" s="19">
        <f t="shared" si="18"/>
        <v>43194</v>
      </c>
      <c r="BF11" s="33"/>
      <c r="BG11" s="34"/>
      <c r="BH11" s="35">
        <v>0</v>
      </c>
    </row>
    <row r="12" spans="2:60" ht="15.75" thickBot="1" x14ac:dyDescent="0.3">
      <c r="B12" s="20">
        <f t="shared" si="19"/>
        <v>43195</v>
      </c>
      <c r="C12" s="19">
        <f t="shared" si="0"/>
        <v>43195</v>
      </c>
      <c r="D12" s="33"/>
      <c r="E12" s="34"/>
      <c r="F12" s="35">
        <v>0</v>
      </c>
      <c r="H12" s="20">
        <f t="shared" si="1"/>
        <v>43195</v>
      </c>
      <c r="I12" s="19">
        <f t="shared" si="2"/>
        <v>43195</v>
      </c>
      <c r="J12" s="33"/>
      <c r="K12" s="34"/>
      <c r="L12" s="35">
        <v>0</v>
      </c>
      <c r="N12" s="20">
        <f t="shared" si="3"/>
        <v>43195</v>
      </c>
      <c r="O12" s="19">
        <f t="shared" si="4"/>
        <v>43195</v>
      </c>
      <c r="P12" s="33"/>
      <c r="Q12" s="34"/>
      <c r="R12" s="35">
        <v>0</v>
      </c>
      <c r="T12" s="20">
        <f t="shared" si="5"/>
        <v>43195</v>
      </c>
      <c r="U12" s="19">
        <f t="shared" si="6"/>
        <v>43195</v>
      </c>
      <c r="V12" s="33"/>
      <c r="W12" s="34"/>
      <c r="X12" s="35">
        <v>0</v>
      </c>
      <c r="Z12" s="20">
        <f t="shared" si="7"/>
        <v>43195</v>
      </c>
      <c r="AA12" s="19">
        <f t="shared" si="8"/>
        <v>43195</v>
      </c>
      <c r="AB12" s="33"/>
      <c r="AC12" s="34"/>
      <c r="AD12" s="35">
        <v>0</v>
      </c>
      <c r="AF12" s="20">
        <f t="shared" si="9"/>
        <v>43195</v>
      </c>
      <c r="AG12" s="19">
        <f t="shared" si="10"/>
        <v>43195</v>
      </c>
      <c r="AH12" s="33"/>
      <c r="AI12" s="34"/>
      <c r="AJ12" s="35">
        <v>0</v>
      </c>
      <c r="AL12" s="20">
        <f t="shared" si="11"/>
        <v>43195</v>
      </c>
      <c r="AM12" s="19">
        <f t="shared" si="12"/>
        <v>43195</v>
      </c>
      <c r="AN12" s="33"/>
      <c r="AO12" s="34"/>
      <c r="AP12" s="35">
        <v>0</v>
      </c>
      <c r="AR12" s="20">
        <f t="shared" si="13"/>
        <v>43195</v>
      </c>
      <c r="AS12" s="19">
        <f t="shared" si="14"/>
        <v>43195</v>
      </c>
      <c r="AT12" s="33"/>
      <c r="AU12" s="34"/>
      <c r="AV12" s="35">
        <v>0</v>
      </c>
      <c r="AX12" s="20">
        <f t="shared" si="15"/>
        <v>43195</v>
      </c>
      <c r="AY12" s="19">
        <f t="shared" si="16"/>
        <v>43195</v>
      </c>
      <c r="AZ12" s="33"/>
      <c r="BA12" s="34"/>
      <c r="BB12" s="35">
        <v>0</v>
      </c>
      <c r="BD12" s="20">
        <f t="shared" si="17"/>
        <v>43195</v>
      </c>
      <c r="BE12" s="19">
        <f t="shared" si="18"/>
        <v>43195</v>
      </c>
      <c r="BF12" s="33"/>
      <c r="BG12" s="34"/>
      <c r="BH12" s="35">
        <v>0</v>
      </c>
    </row>
    <row r="13" spans="2:60" ht="15.75" thickBot="1" x14ac:dyDescent="0.3">
      <c r="B13" s="20">
        <f t="shared" si="19"/>
        <v>43196</v>
      </c>
      <c r="C13" s="19">
        <f t="shared" si="0"/>
        <v>43196</v>
      </c>
      <c r="D13" s="33"/>
      <c r="E13" s="34"/>
      <c r="F13" s="35">
        <v>0</v>
      </c>
      <c r="H13" s="20">
        <f t="shared" si="1"/>
        <v>43196</v>
      </c>
      <c r="I13" s="19">
        <f t="shared" si="2"/>
        <v>43196</v>
      </c>
      <c r="J13" s="33"/>
      <c r="K13" s="34"/>
      <c r="L13" s="35">
        <v>0</v>
      </c>
      <c r="N13" s="20">
        <f t="shared" si="3"/>
        <v>43196</v>
      </c>
      <c r="O13" s="19">
        <f t="shared" si="4"/>
        <v>43196</v>
      </c>
      <c r="P13" s="33"/>
      <c r="Q13" s="34"/>
      <c r="R13" s="35">
        <v>0</v>
      </c>
      <c r="T13" s="20">
        <f t="shared" si="5"/>
        <v>43196</v>
      </c>
      <c r="U13" s="19">
        <f t="shared" si="6"/>
        <v>43196</v>
      </c>
      <c r="V13" s="33"/>
      <c r="W13" s="34"/>
      <c r="X13" s="35">
        <v>0</v>
      </c>
      <c r="Z13" s="20">
        <f t="shared" si="7"/>
        <v>43196</v>
      </c>
      <c r="AA13" s="19">
        <f t="shared" si="8"/>
        <v>43196</v>
      </c>
      <c r="AB13" s="33"/>
      <c r="AC13" s="34"/>
      <c r="AD13" s="35">
        <v>0</v>
      </c>
      <c r="AF13" s="20">
        <f t="shared" si="9"/>
        <v>43196</v>
      </c>
      <c r="AG13" s="19">
        <f t="shared" si="10"/>
        <v>43196</v>
      </c>
      <c r="AH13" s="33"/>
      <c r="AI13" s="34"/>
      <c r="AJ13" s="35">
        <v>0</v>
      </c>
      <c r="AL13" s="20">
        <f t="shared" si="11"/>
        <v>43196</v>
      </c>
      <c r="AM13" s="19">
        <f t="shared" si="12"/>
        <v>43196</v>
      </c>
      <c r="AN13" s="33"/>
      <c r="AO13" s="34"/>
      <c r="AP13" s="35">
        <v>0</v>
      </c>
      <c r="AR13" s="20">
        <f t="shared" si="13"/>
        <v>43196</v>
      </c>
      <c r="AS13" s="19">
        <f t="shared" si="14"/>
        <v>43196</v>
      </c>
      <c r="AT13" s="33"/>
      <c r="AU13" s="34"/>
      <c r="AV13" s="35">
        <v>0</v>
      </c>
      <c r="AX13" s="20">
        <f t="shared" si="15"/>
        <v>43196</v>
      </c>
      <c r="AY13" s="19">
        <f t="shared" si="16"/>
        <v>43196</v>
      </c>
      <c r="AZ13" s="33"/>
      <c r="BA13" s="34"/>
      <c r="BB13" s="35">
        <v>0</v>
      </c>
      <c r="BD13" s="20">
        <f t="shared" si="17"/>
        <v>43196</v>
      </c>
      <c r="BE13" s="19">
        <f t="shared" si="18"/>
        <v>43196</v>
      </c>
      <c r="BF13" s="33"/>
      <c r="BG13" s="34"/>
      <c r="BH13" s="35">
        <v>0</v>
      </c>
    </row>
    <row r="14" spans="2:60" ht="15.75" thickBot="1" x14ac:dyDescent="0.3">
      <c r="B14" s="20">
        <f t="shared" si="19"/>
        <v>43197</v>
      </c>
      <c r="C14" s="19">
        <f t="shared" si="0"/>
        <v>43197</v>
      </c>
      <c r="D14" s="33"/>
      <c r="E14" s="34"/>
      <c r="F14" s="35">
        <v>0</v>
      </c>
      <c r="H14" s="20">
        <f t="shared" si="1"/>
        <v>43197</v>
      </c>
      <c r="I14" s="19">
        <f t="shared" si="2"/>
        <v>43197</v>
      </c>
      <c r="J14" s="33"/>
      <c r="K14" s="34"/>
      <c r="L14" s="35">
        <v>0</v>
      </c>
      <c r="N14" s="20">
        <f t="shared" si="3"/>
        <v>43197</v>
      </c>
      <c r="O14" s="19">
        <f t="shared" si="4"/>
        <v>43197</v>
      </c>
      <c r="P14" s="33"/>
      <c r="Q14" s="34"/>
      <c r="R14" s="35">
        <v>0</v>
      </c>
      <c r="T14" s="20">
        <f t="shared" si="5"/>
        <v>43197</v>
      </c>
      <c r="U14" s="19">
        <f t="shared" si="6"/>
        <v>43197</v>
      </c>
      <c r="V14" s="33"/>
      <c r="W14" s="34"/>
      <c r="X14" s="35">
        <v>0</v>
      </c>
      <c r="Z14" s="20">
        <f t="shared" si="7"/>
        <v>43197</v>
      </c>
      <c r="AA14" s="19">
        <f t="shared" si="8"/>
        <v>43197</v>
      </c>
      <c r="AB14" s="33"/>
      <c r="AC14" s="34"/>
      <c r="AD14" s="35">
        <v>0</v>
      </c>
      <c r="AF14" s="20">
        <f t="shared" si="9"/>
        <v>43197</v>
      </c>
      <c r="AG14" s="19">
        <f t="shared" si="10"/>
        <v>43197</v>
      </c>
      <c r="AH14" s="33"/>
      <c r="AI14" s="34"/>
      <c r="AJ14" s="35">
        <v>0</v>
      </c>
      <c r="AL14" s="20">
        <f t="shared" si="11"/>
        <v>43197</v>
      </c>
      <c r="AM14" s="19">
        <f t="shared" si="12"/>
        <v>43197</v>
      </c>
      <c r="AN14" s="33"/>
      <c r="AO14" s="34"/>
      <c r="AP14" s="35">
        <v>0</v>
      </c>
      <c r="AR14" s="20">
        <f t="shared" si="13"/>
        <v>43197</v>
      </c>
      <c r="AS14" s="19">
        <f t="shared" si="14"/>
        <v>43197</v>
      </c>
      <c r="AT14" s="33"/>
      <c r="AU14" s="34"/>
      <c r="AV14" s="35">
        <v>0</v>
      </c>
      <c r="AX14" s="20">
        <f t="shared" si="15"/>
        <v>43197</v>
      </c>
      <c r="AY14" s="19">
        <f t="shared" si="16"/>
        <v>43197</v>
      </c>
      <c r="AZ14" s="33"/>
      <c r="BA14" s="34"/>
      <c r="BB14" s="35">
        <v>0</v>
      </c>
      <c r="BD14" s="20">
        <f t="shared" si="17"/>
        <v>43197</v>
      </c>
      <c r="BE14" s="19">
        <f t="shared" si="18"/>
        <v>43197</v>
      </c>
      <c r="BF14" s="33"/>
      <c r="BG14" s="34"/>
      <c r="BH14" s="35">
        <v>0</v>
      </c>
    </row>
    <row r="15" spans="2:60" ht="15.75" thickBot="1" x14ac:dyDescent="0.3">
      <c r="B15" s="20">
        <f t="shared" si="19"/>
        <v>43198</v>
      </c>
      <c r="C15" s="19">
        <f t="shared" si="0"/>
        <v>43198</v>
      </c>
      <c r="D15" s="33"/>
      <c r="E15" s="34"/>
      <c r="F15" s="35">
        <v>0</v>
      </c>
      <c r="H15" s="20">
        <f t="shared" si="1"/>
        <v>43198</v>
      </c>
      <c r="I15" s="19">
        <f t="shared" si="2"/>
        <v>43198</v>
      </c>
      <c r="J15" s="33"/>
      <c r="K15" s="34"/>
      <c r="L15" s="35">
        <v>0</v>
      </c>
      <c r="N15" s="20">
        <f t="shared" si="3"/>
        <v>43198</v>
      </c>
      <c r="O15" s="19">
        <f t="shared" si="4"/>
        <v>43198</v>
      </c>
      <c r="P15" s="33"/>
      <c r="Q15" s="34"/>
      <c r="R15" s="35">
        <v>0</v>
      </c>
      <c r="T15" s="20">
        <f t="shared" si="5"/>
        <v>43198</v>
      </c>
      <c r="U15" s="19">
        <f t="shared" si="6"/>
        <v>43198</v>
      </c>
      <c r="V15" s="33"/>
      <c r="W15" s="34"/>
      <c r="X15" s="35">
        <v>0</v>
      </c>
      <c r="Z15" s="20">
        <f t="shared" si="7"/>
        <v>43198</v>
      </c>
      <c r="AA15" s="19">
        <f t="shared" si="8"/>
        <v>43198</v>
      </c>
      <c r="AB15" s="33"/>
      <c r="AC15" s="34"/>
      <c r="AD15" s="35">
        <v>0</v>
      </c>
      <c r="AF15" s="20">
        <f t="shared" si="9"/>
        <v>43198</v>
      </c>
      <c r="AG15" s="19">
        <f t="shared" si="10"/>
        <v>43198</v>
      </c>
      <c r="AH15" s="33"/>
      <c r="AI15" s="34"/>
      <c r="AJ15" s="35">
        <v>0</v>
      </c>
      <c r="AL15" s="20">
        <f t="shared" si="11"/>
        <v>43198</v>
      </c>
      <c r="AM15" s="19">
        <f t="shared" si="12"/>
        <v>43198</v>
      </c>
      <c r="AN15" s="33"/>
      <c r="AO15" s="34"/>
      <c r="AP15" s="35">
        <v>0</v>
      </c>
      <c r="AR15" s="20">
        <f t="shared" si="13"/>
        <v>43198</v>
      </c>
      <c r="AS15" s="19">
        <f t="shared" si="14"/>
        <v>43198</v>
      </c>
      <c r="AT15" s="33"/>
      <c r="AU15" s="34"/>
      <c r="AV15" s="35">
        <v>0</v>
      </c>
      <c r="AX15" s="20">
        <f t="shared" si="15"/>
        <v>43198</v>
      </c>
      <c r="AY15" s="19">
        <f t="shared" si="16"/>
        <v>43198</v>
      </c>
      <c r="AZ15" s="33"/>
      <c r="BA15" s="34"/>
      <c r="BB15" s="35">
        <v>0</v>
      </c>
      <c r="BD15" s="20">
        <f t="shared" si="17"/>
        <v>43198</v>
      </c>
      <c r="BE15" s="19">
        <f t="shared" si="18"/>
        <v>43198</v>
      </c>
      <c r="BF15" s="33"/>
      <c r="BG15" s="34"/>
      <c r="BH15" s="35">
        <v>0</v>
      </c>
    </row>
    <row r="16" spans="2:60" ht="15.75" thickBot="1" x14ac:dyDescent="0.3">
      <c r="B16" s="20">
        <f t="shared" si="19"/>
        <v>43199</v>
      </c>
      <c r="C16" s="19">
        <f t="shared" si="0"/>
        <v>43199</v>
      </c>
      <c r="D16" s="33"/>
      <c r="E16" s="34"/>
      <c r="F16" s="35">
        <v>0</v>
      </c>
      <c r="H16" s="20">
        <f t="shared" si="1"/>
        <v>43199</v>
      </c>
      <c r="I16" s="19">
        <f t="shared" si="2"/>
        <v>43199</v>
      </c>
      <c r="J16" s="33"/>
      <c r="K16" s="34"/>
      <c r="L16" s="35">
        <v>0</v>
      </c>
      <c r="N16" s="20">
        <f t="shared" si="3"/>
        <v>43199</v>
      </c>
      <c r="O16" s="19">
        <f t="shared" si="4"/>
        <v>43199</v>
      </c>
      <c r="P16" s="33"/>
      <c r="Q16" s="34"/>
      <c r="R16" s="35">
        <v>0</v>
      </c>
      <c r="T16" s="20">
        <f t="shared" si="5"/>
        <v>43199</v>
      </c>
      <c r="U16" s="19">
        <f t="shared" si="6"/>
        <v>43199</v>
      </c>
      <c r="V16" s="33"/>
      <c r="W16" s="34"/>
      <c r="X16" s="35">
        <v>0</v>
      </c>
      <c r="Z16" s="20">
        <f t="shared" si="7"/>
        <v>43199</v>
      </c>
      <c r="AA16" s="19">
        <f t="shared" si="8"/>
        <v>43199</v>
      </c>
      <c r="AB16" s="33"/>
      <c r="AC16" s="34"/>
      <c r="AD16" s="35">
        <v>0</v>
      </c>
      <c r="AF16" s="20">
        <f t="shared" si="9"/>
        <v>43199</v>
      </c>
      <c r="AG16" s="19">
        <f t="shared" si="10"/>
        <v>43199</v>
      </c>
      <c r="AH16" s="33"/>
      <c r="AI16" s="34"/>
      <c r="AJ16" s="35">
        <v>0</v>
      </c>
      <c r="AL16" s="20">
        <f t="shared" si="11"/>
        <v>43199</v>
      </c>
      <c r="AM16" s="19">
        <f t="shared" si="12"/>
        <v>43199</v>
      </c>
      <c r="AN16" s="33"/>
      <c r="AO16" s="34"/>
      <c r="AP16" s="35">
        <v>0</v>
      </c>
      <c r="AR16" s="20">
        <f t="shared" si="13"/>
        <v>43199</v>
      </c>
      <c r="AS16" s="19">
        <f t="shared" si="14"/>
        <v>43199</v>
      </c>
      <c r="AT16" s="33"/>
      <c r="AU16" s="34"/>
      <c r="AV16" s="35">
        <v>0</v>
      </c>
      <c r="AX16" s="20">
        <f t="shared" si="15"/>
        <v>43199</v>
      </c>
      <c r="AY16" s="19">
        <f t="shared" si="16"/>
        <v>43199</v>
      </c>
      <c r="AZ16" s="33"/>
      <c r="BA16" s="34"/>
      <c r="BB16" s="35">
        <v>0</v>
      </c>
      <c r="BD16" s="20">
        <f t="shared" si="17"/>
        <v>43199</v>
      </c>
      <c r="BE16" s="19">
        <f t="shared" si="18"/>
        <v>43199</v>
      </c>
      <c r="BF16" s="33"/>
      <c r="BG16" s="34"/>
      <c r="BH16" s="35">
        <v>0</v>
      </c>
    </row>
    <row r="17" spans="2:60" ht="15.75" thickBot="1" x14ac:dyDescent="0.3">
      <c r="B17" s="20">
        <f t="shared" si="19"/>
        <v>43200</v>
      </c>
      <c r="C17" s="19">
        <f t="shared" si="0"/>
        <v>43200</v>
      </c>
      <c r="D17" s="33"/>
      <c r="E17" s="34"/>
      <c r="F17" s="35">
        <v>0</v>
      </c>
      <c r="H17" s="20">
        <f t="shared" si="1"/>
        <v>43200</v>
      </c>
      <c r="I17" s="19">
        <f t="shared" si="2"/>
        <v>43200</v>
      </c>
      <c r="J17" s="33"/>
      <c r="K17" s="34"/>
      <c r="L17" s="35">
        <v>0</v>
      </c>
      <c r="N17" s="20">
        <f t="shared" si="3"/>
        <v>43200</v>
      </c>
      <c r="O17" s="19">
        <f t="shared" si="4"/>
        <v>43200</v>
      </c>
      <c r="P17" s="33"/>
      <c r="Q17" s="34"/>
      <c r="R17" s="35">
        <v>0</v>
      </c>
      <c r="T17" s="20">
        <f t="shared" si="5"/>
        <v>43200</v>
      </c>
      <c r="U17" s="19">
        <f t="shared" si="6"/>
        <v>43200</v>
      </c>
      <c r="V17" s="33"/>
      <c r="W17" s="34"/>
      <c r="X17" s="35">
        <v>0</v>
      </c>
      <c r="Z17" s="20">
        <f t="shared" si="7"/>
        <v>43200</v>
      </c>
      <c r="AA17" s="19">
        <f t="shared" si="8"/>
        <v>43200</v>
      </c>
      <c r="AB17" s="33"/>
      <c r="AC17" s="34"/>
      <c r="AD17" s="35">
        <v>0</v>
      </c>
      <c r="AF17" s="20">
        <f t="shared" si="9"/>
        <v>43200</v>
      </c>
      <c r="AG17" s="19">
        <f t="shared" si="10"/>
        <v>43200</v>
      </c>
      <c r="AH17" s="33"/>
      <c r="AI17" s="34"/>
      <c r="AJ17" s="35">
        <v>0</v>
      </c>
      <c r="AL17" s="20">
        <f t="shared" si="11"/>
        <v>43200</v>
      </c>
      <c r="AM17" s="19">
        <f t="shared" si="12"/>
        <v>43200</v>
      </c>
      <c r="AN17" s="33"/>
      <c r="AO17" s="34"/>
      <c r="AP17" s="35">
        <v>0</v>
      </c>
      <c r="AR17" s="20">
        <f t="shared" si="13"/>
        <v>43200</v>
      </c>
      <c r="AS17" s="19">
        <f t="shared" si="14"/>
        <v>43200</v>
      </c>
      <c r="AT17" s="33"/>
      <c r="AU17" s="34"/>
      <c r="AV17" s="35">
        <v>0</v>
      </c>
      <c r="AX17" s="20">
        <f t="shared" si="15"/>
        <v>43200</v>
      </c>
      <c r="AY17" s="19">
        <f t="shared" si="16"/>
        <v>43200</v>
      </c>
      <c r="AZ17" s="33"/>
      <c r="BA17" s="34"/>
      <c r="BB17" s="35">
        <v>0</v>
      </c>
      <c r="BD17" s="20">
        <f t="shared" si="17"/>
        <v>43200</v>
      </c>
      <c r="BE17" s="19">
        <f t="shared" si="18"/>
        <v>43200</v>
      </c>
      <c r="BF17" s="33"/>
      <c r="BG17" s="34"/>
      <c r="BH17" s="35">
        <v>0</v>
      </c>
    </row>
    <row r="18" spans="2:60" ht="15.75" thickBot="1" x14ac:dyDescent="0.3">
      <c r="B18" s="20">
        <f t="shared" si="19"/>
        <v>43201</v>
      </c>
      <c r="C18" s="19">
        <f t="shared" si="0"/>
        <v>43201</v>
      </c>
      <c r="D18" s="33"/>
      <c r="E18" s="34"/>
      <c r="F18" s="35">
        <v>0</v>
      </c>
      <c r="H18" s="20">
        <f t="shared" si="1"/>
        <v>43201</v>
      </c>
      <c r="I18" s="19">
        <f t="shared" si="2"/>
        <v>43201</v>
      </c>
      <c r="J18" s="33"/>
      <c r="K18" s="34"/>
      <c r="L18" s="35">
        <v>0</v>
      </c>
      <c r="N18" s="20">
        <f t="shared" si="3"/>
        <v>43201</v>
      </c>
      <c r="O18" s="19">
        <f t="shared" si="4"/>
        <v>43201</v>
      </c>
      <c r="P18" s="33"/>
      <c r="Q18" s="34"/>
      <c r="R18" s="35">
        <v>0</v>
      </c>
      <c r="T18" s="20">
        <f t="shared" si="5"/>
        <v>43201</v>
      </c>
      <c r="U18" s="19">
        <f t="shared" si="6"/>
        <v>43201</v>
      </c>
      <c r="V18" s="33"/>
      <c r="W18" s="34"/>
      <c r="X18" s="35">
        <v>0</v>
      </c>
      <c r="Z18" s="20">
        <f t="shared" si="7"/>
        <v>43201</v>
      </c>
      <c r="AA18" s="19">
        <f t="shared" si="8"/>
        <v>43201</v>
      </c>
      <c r="AB18" s="33"/>
      <c r="AC18" s="34"/>
      <c r="AD18" s="35">
        <v>0</v>
      </c>
      <c r="AF18" s="20">
        <f t="shared" si="9"/>
        <v>43201</v>
      </c>
      <c r="AG18" s="19">
        <f t="shared" si="10"/>
        <v>43201</v>
      </c>
      <c r="AH18" s="33"/>
      <c r="AI18" s="34"/>
      <c r="AJ18" s="35">
        <v>0</v>
      </c>
      <c r="AL18" s="20">
        <f t="shared" si="11"/>
        <v>43201</v>
      </c>
      <c r="AM18" s="19">
        <f t="shared" si="12"/>
        <v>43201</v>
      </c>
      <c r="AN18" s="33"/>
      <c r="AO18" s="34"/>
      <c r="AP18" s="35">
        <v>0</v>
      </c>
      <c r="AR18" s="20">
        <f t="shared" si="13"/>
        <v>43201</v>
      </c>
      <c r="AS18" s="19">
        <f t="shared" si="14"/>
        <v>43201</v>
      </c>
      <c r="AT18" s="33"/>
      <c r="AU18" s="34"/>
      <c r="AV18" s="35">
        <v>0</v>
      </c>
      <c r="AX18" s="20">
        <f t="shared" si="15"/>
        <v>43201</v>
      </c>
      <c r="AY18" s="19">
        <f t="shared" si="16"/>
        <v>43201</v>
      </c>
      <c r="AZ18" s="33"/>
      <c r="BA18" s="34"/>
      <c r="BB18" s="35">
        <v>0</v>
      </c>
      <c r="BD18" s="20">
        <f t="shared" si="17"/>
        <v>43201</v>
      </c>
      <c r="BE18" s="19">
        <f t="shared" si="18"/>
        <v>43201</v>
      </c>
      <c r="BF18" s="33"/>
      <c r="BG18" s="34"/>
      <c r="BH18" s="35">
        <v>0</v>
      </c>
    </row>
    <row r="19" spans="2:60" ht="15.75" thickBot="1" x14ac:dyDescent="0.3">
      <c r="B19" s="20">
        <f t="shared" si="19"/>
        <v>43202</v>
      </c>
      <c r="C19" s="19">
        <f t="shared" si="0"/>
        <v>43202</v>
      </c>
      <c r="D19" s="33"/>
      <c r="E19" s="34"/>
      <c r="F19" s="35">
        <v>0</v>
      </c>
      <c r="H19" s="20">
        <f t="shared" si="1"/>
        <v>43202</v>
      </c>
      <c r="I19" s="19">
        <f t="shared" si="2"/>
        <v>43202</v>
      </c>
      <c r="J19" s="33"/>
      <c r="K19" s="34"/>
      <c r="L19" s="35">
        <v>0</v>
      </c>
      <c r="N19" s="20">
        <f t="shared" si="3"/>
        <v>43202</v>
      </c>
      <c r="O19" s="19">
        <f t="shared" si="4"/>
        <v>43202</v>
      </c>
      <c r="P19" s="33"/>
      <c r="Q19" s="34"/>
      <c r="R19" s="35">
        <v>0</v>
      </c>
      <c r="T19" s="20">
        <f t="shared" si="5"/>
        <v>43202</v>
      </c>
      <c r="U19" s="19">
        <f t="shared" si="6"/>
        <v>43202</v>
      </c>
      <c r="V19" s="33"/>
      <c r="W19" s="34"/>
      <c r="X19" s="35">
        <v>0</v>
      </c>
      <c r="Z19" s="20">
        <f t="shared" si="7"/>
        <v>43202</v>
      </c>
      <c r="AA19" s="19">
        <f t="shared" si="8"/>
        <v>43202</v>
      </c>
      <c r="AB19" s="33"/>
      <c r="AC19" s="34"/>
      <c r="AD19" s="35">
        <v>0</v>
      </c>
      <c r="AF19" s="20">
        <f t="shared" si="9"/>
        <v>43202</v>
      </c>
      <c r="AG19" s="19">
        <f t="shared" si="10"/>
        <v>43202</v>
      </c>
      <c r="AH19" s="33"/>
      <c r="AI19" s="34"/>
      <c r="AJ19" s="35">
        <v>0</v>
      </c>
      <c r="AL19" s="20">
        <f t="shared" si="11"/>
        <v>43202</v>
      </c>
      <c r="AM19" s="19">
        <f t="shared" si="12"/>
        <v>43202</v>
      </c>
      <c r="AN19" s="33"/>
      <c r="AO19" s="34"/>
      <c r="AP19" s="35">
        <v>0</v>
      </c>
      <c r="AR19" s="20">
        <f t="shared" si="13"/>
        <v>43202</v>
      </c>
      <c r="AS19" s="19">
        <f t="shared" si="14"/>
        <v>43202</v>
      </c>
      <c r="AT19" s="33"/>
      <c r="AU19" s="34"/>
      <c r="AV19" s="35">
        <v>0</v>
      </c>
      <c r="AX19" s="20">
        <f t="shared" si="15"/>
        <v>43202</v>
      </c>
      <c r="AY19" s="19">
        <f t="shared" si="16"/>
        <v>43202</v>
      </c>
      <c r="AZ19" s="33"/>
      <c r="BA19" s="34"/>
      <c r="BB19" s="35">
        <v>0</v>
      </c>
      <c r="BD19" s="20">
        <f t="shared" si="17"/>
        <v>43202</v>
      </c>
      <c r="BE19" s="19">
        <f t="shared" si="18"/>
        <v>43202</v>
      </c>
      <c r="BF19" s="33"/>
      <c r="BG19" s="34"/>
      <c r="BH19" s="35">
        <v>0</v>
      </c>
    </row>
    <row r="20" spans="2:60" ht="15.75" thickBot="1" x14ac:dyDescent="0.3">
      <c r="B20" s="20">
        <f t="shared" si="19"/>
        <v>43203</v>
      </c>
      <c r="C20" s="19">
        <f t="shared" si="0"/>
        <v>43203</v>
      </c>
      <c r="D20" s="33"/>
      <c r="E20" s="34"/>
      <c r="F20" s="35">
        <v>0</v>
      </c>
      <c r="H20" s="20">
        <f t="shared" si="1"/>
        <v>43203</v>
      </c>
      <c r="I20" s="19">
        <f t="shared" si="2"/>
        <v>43203</v>
      </c>
      <c r="J20" s="33"/>
      <c r="K20" s="34"/>
      <c r="L20" s="35">
        <v>0</v>
      </c>
      <c r="N20" s="20">
        <f t="shared" si="3"/>
        <v>43203</v>
      </c>
      <c r="O20" s="19">
        <f t="shared" si="4"/>
        <v>43203</v>
      </c>
      <c r="P20" s="33"/>
      <c r="Q20" s="34"/>
      <c r="R20" s="35">
        <v>0</v>
      </c>
      <c r="T20" s="20">
        <f t="shared" si="5"/>
        <v>43203</v>
      </c>
      <c r="U20" s="19">
        <f t="shared" si="6"/>
        <v>43203</v>
      </c>
      <c r="V20" s="33"/>
      <c r="W20" s="34"/>
      <c r="X20" s="35">
        <v>0</v>
      </c>
      <c r="Z20" s="20">
        <f t="shared" si="7"/>
        <v>43203</v>
      </c>
      <c r="AA20" s="19">
        <f t="shared" si="8"/>
        <v>43203</v>
      </c>
      <c r="AB20" s="33"/>
      <c r="AC20" s="34"/>
      <c r="AD20" s="35">
        <v>0</v>
      </c>
      <c r="AF20" s="20">
        <f t="shared" si="9"/>
        <v>43203</v>
      </c>
      <c r="AG20" s="19">
        <f t="shared" si="10"/>
        <v>43203</v>
      </c>
      <c r="AH20" s="33"/>
      <c r="AI20" s="34"/>
      <c r="AJ20" s="35">
        <v>0</v>
      </c>
      <c r="AL20" s="20">
        <f t="shared" si="11"/>
        <v>43203</v>
      </c>
      <c r="AM20" s="19">
        <f t="shared" si="12"/>
        <v>43203</v>
      </c>
      <c r="AN20" s="33"/>
      <c r="AO20" s="34"/>
      <c r="AP20" s="35">
        <v>0</v>
      </c>
      <c r="AR20" s="20">
        <f t="shared" si="13"/>
        <v>43203</v>
      </c>
      <c r="AS20" s="19">
        <f t="shared" si="14"/>
        <v>43203</v>
      </c>
      <c r="AT20" s="33"/>
      <c r="AU20" s="34"/>
      <c r="AV20" s="35">
        <v>0</v>
      </c>
      <c r="AX20" s="20">
        <f t="shared" si="15"/>
        <v>43203</v>
      </c>
      <c r="AY20" s="19">
        <f t="shared" si="16"/>
        <v>43203</v>
      </c>
      <c r="AZ20" s="33"/>
      <c r="BA20" s="34"/>
      <c r="BB20" s="35">
        <v>0</v>
      </c>
      <c r="BD20" s="20">
        <f t="shared" si="17"/>
        <v>43203</v>
      </c>
      <c r="BE20" s="19">
        <f t="shared" si="18"/>
        <v>43203</v>
      </c>
      <c r="BF20" s="33"/>
      <c r="BG20" s="34"/>
      <c r="BH20" s="35">
        <v>0</v>
      </c>
    </row>
    <row r="21" spans="2:60" ht="15.75" thickBot="1" x14ac:dyDescent="0.3">
      <c r="B21" s="20">
        <f t="shared" si="19"/>
        <v>43204</v>
      </c>
      <c r="C21" s="19">
        <f t="shared" si="0"/>
        <v>43204</v>
      </c>
      <c r="D21" s="33"/>
      <c r="E21" s="34"/>
      <c r="F21" s="35">
        <v>0</v>
      </c>
      <c r="H21" s="20">
        <f t="shared" si="1"/>
        <v>43204</v>
      </c>
      <c r="I21" s="19">
        <f t="shared" si="2"/>
        <v>43204</v>
      </c>
      <c r="J21" s="33"/>
      <c r="K21" s="34"/>
      <c r="L21" s="35">
        <v>0</v>
      </c>
      <c r="N21" s="20">
        <f t="shared" si="3"/>
        <v>43204</v>
      </c>
      <c r="O21" s="19">
        <f t="shared" si="4"/>
        <v>43204</v>
      </c>
      <c r="P21" s="33"/>
      <c r="Q21" s="34"/>
      <c r="R21" s="35">
        <v>0</v>
      </c>
      <c r="T21" s="20">
        <f t="shared" si="5"/>
        <v>43204</v>
      </c>
      <c r="U21" s="19">
        <f t="shared" si="6"/>
        <v>43204</v>
      </c>
      <c r="V21" s="33"/>
      <c r="W21" s="34"/>
      <c r="X21" s="35">
        <v>0</v>
      </c>
      <c r="Z21" s="20">
        <f t="shared" si="7"/>
        <v>43204</v>
      </c>
      <c r="AA21" s="19">
        <f t="shared" si="8"/>
        <v>43204</v>
      </c>
      <c r="AB21" s="33"/>
      <c r="AC21" s="34"/>
      <c r="AD21" s="35">
        <v>0</v>
      </c>
      <c r="AF21" s="20">
        <f t="shared" si="9"/>
        <v>43204</v>
      </c>
      <c r="AG21" s="19">
        <f t="shared" si="10"/>
        <v>43204</v>
      </c>
      <c r="AH21" s="33"/>
      <c r="AI21" s="34"/>
      <c r="AJ21" s="35">
        <v>0</v>
      </c>
      <c r="AL21" s="20">
        <f t="shared" si="11"/>
        <v>43204</v>
      </c>
      <c r="AM21" s="19">
        <f t="shared" si="12"/>
        <v>43204</v>
      </c>
      <c r="AN21" s="33"/>
      <c r="AO21" s="34"/>
      <c r="AP21" s="35">
        <v>0</v>
      </c>
      <c r="AR21" s="20">
        <f t="shared" si="13"/>
        <v>43204</v>
      </c>
      <c r="AS21" s="19">
        <f t="shared" si="14"/>
        <v>43204</v>
      </c>
      <c r="AT21" s="33"/>
      <c r="AU21" s="34"/>
      <c r="AV21" s="35">
        <v>0</v>
      </c>
      <c r="AX21" s="20">
        <f t="shared" si="15"/>
        <v>43204</v>
      </c>
      <c r="AY21" s="19">
        <f t="shared" si="16"/>
        <v>43204</v>
      </c>
      <c r="AZ21" s="33"/>
      <c r="BA21" s="34"/>
      <c r="BB21" s="35">
        <v>0</v>
      </c>
      <c r="BD21" s="20">
        <f t="shared" si="17"/>
        <v>43204</v>
      </c>
      <c r="BE21" s="19">
        <f t="shared" si="18"/>
        <v>43204</v>
      </c>
      <c r="BF21" s="33"/>
      <c r="BG21" s="34"/>
      <c r="BH21" s="35">
        <v>0</v>
      </c>
    </row>
    <row r="22" spans="2:60" ht="15.75" thickBot="1" x14ac:dyDescent="0.3">
      <c r="B22" s="20">
        <f t="shared" si="19"/>
        <v>43205</v>
      </c>
      <c r="C22" s="19">
        <f t="shared" si="0"/>
        <v>43205</v>
      </c>
      <c r="D22" s="33"/>
      <c r="E22" s="34"/>
      <c r="F22" s="35">
        <v>0</v>
      </c>
      <c r="H22" s="20">
        <f t="shared" si="1"/>
        <v>43205</v>
      </c>
      <c r="I22" s="19">
        <f t="shared" si="2"/>
        <v>43205</v>
      </c>
      <c r="J22" s="33"/>
      <c r="K22" s="34"/>
      <c r="L22" s="35">
        <v>0</v>
      </c>
      <c r="N22" s="20">
        <f t="shared" si="3"/>
        <v>43205</v>
      </c>
      <c r="O22" s="19">
        <f t="shared" si="4"/>
        <v>43205</v>
      </c>
      <c r="P22" s="33"/>
      <c r="Q22" s="34"/>
      <c r="R22" s="35">
        <v>0</v>
      </c>
      <c r="T22" s="20">
        <f t="shared" si="5"/>
        <v>43205</v>
      </c>
      <c r="U22" s="19">
        <f t="shared" si="6"/>
        <v>43205</v>
      </c>
      <c r="V22" s="33"/>
      <c r="W22" s="34"/>
      <c r="X22" s="35">
        <v>0</v>
      </c>
      <c r="Z22" s="20">
        <f t="shared" si="7"/>
        <v>43205</v>
      </c>
      <c r="AA22" s="19">
        <f t="shared" si="8"/>
        <v>43205</v>
      </c>
      <c r="AB22" s="33"/>
      <c r="AC22" s="34"/>
      <c r="AD22" s="35">
        <v>0</v>
      </c>
      <c r="AF22" s="20">
        <f t="shared" si="9"/>
        <v>43205</v>
      </c>
      <c r="AG22" s="19">
        <f t="shared" si="10"/>
        <v>43205</v>
      </c>
      <c r="AH22" s="33"/>
      <c r="AI22" s="34"/>
      <c r="AJ22" s="35">
        <v>0</v>
      </c>
      <c r="AL22" s="20">
        <f t="shared" si="11"/>
        <v>43205</v>
      </c>
      <c r="AM22" s="19">
        <f t="shared" si="12"/>
        <v>43205</v>
      </c>
      <c r="AN22" s="33"/>
      <c r="AO22" s="34"/>
      <c r="AP22" s="35">
        <v>0</v>
      </c>
      <c r="AR22" s="20">
        <f t="shared" si="13"/>
        <v>43205</v>
      </c>
      <c r="AS22" s="19">
        <f t="shared" si="14"/>
        <v>43205</v>
      </c>
      <c r="AT22" s="33"/>
      <c r="AU22" s="34"/>
      <c r="AV22" s="35">
        <v>0</v>
      </c>
      <c r="AX22" s="20">
        <f t="shared" si="15"/>
        <v>43205</v>
      </c>
      <c r="AY22" s="19">
        <f t="shared" si="16"/>
        <v>43205</v>
      </c>
      <c r="AZ22" s="33"/>
      <c r="BA22" s="34"/>
      <c r="BB22" s="35">
        <v>0</v>
      </c>
      <c r="BD22" s="20">
        <f t="shared" si="17"/>
        <v>43205</v>
      </c>
      <c r="BE22" s="19">
        <f t="shared" si="18"/>
        <v>43205</v>
      </c>
      <c r="BF22" s="33"/>
      <c r="BG22" s="34"/>
      <c r="BH22" s="35">
        <v>0</v>
      </c>
    </row>
    <row r="23" spans="2:60" ht="15.75" thickBot="1" x14ac:dyDescent="0.3">
      <c r="B23" s="20">
        <f t="shared" si="19"/>
        <v>43206</v>
      </c>
      <c r="C23" s="19">
        <f t="shared" si="0"/>
        <v>43206</v>
      </c>
      <c r="D23" s="33"/>
      <c r="E23" s="34"/>
      <c r="F23" s="35">
        <v>0</v>
      </c>
      <c r="H23" s="20">
        <f t="shared" si="1"/>
        <v>43206</v>
      </c>
      <c r="I23" s="19">
        <f t="shared" si="2"/>
        <v>43206</v>
      </c>
      <c r="J23" s="33"/>
      <c r="K23" s="34"/>
      <c r="L23" s="35">
        <v>0</v>
      </c>
      <c r="N23" s="20">
        <f t="shared" si="3"/>
        <v>43206</v>
      </c>
      <c r="O23" s="19">
        <f t="shared" si="4"/>
        <v>43206</v>
      </c>
      <c r="P23" s="33"/>
      <c r="Q23" s="34"/>
      <c r="R23" s="35">
        <v>0</v>
      </c>
      <c r="T23" s="20">
        <f t="shared" si="5"/>
        <v>43206</v>
      </c>
      <c r="U23" s="19">
        <f t="shared" si="6"/>
        <v>43206</v>
      </c>
      <c r="V23" s="33"/>
      <c r="W23" s="34"/>
      <c r="X23" s="35">
        <v>0</v>
      </c>
      <c r="Z23" s="20">
        <f t="shared" si="7"/>
        <v>43206</v>
      </c>
      <c r="AA23" s="19">
        <f t="shared" si="8"/>
        <v>43206</v>
      </c>
      <c r="AB23" s="33"/>
      <c r="AC23" s="34"/>
      <c r="AD23" s="35">
        <v>0</v>
      </c>
      <c r="AF23" s="20">
        <f t="shared" si="9"/>
        <v>43206</v>
      </c>
      <c r="AG23" s="19">
        <f t="shared" si="10"/>
        <v>43206</v>
      </c>
      <c r="AH23" s="33"/>
      <c r="AI23" s="34"/>
      <c r="AJ23" s="35">
        <v>0</v>
      </c>
      <c r="AL23" s="20">
        <f t="shared" si="11"/>
        <v>43206</v>
      </c>
      <c r="AM23" s="19">
        <f t="shared" si="12"/>
        <v>43206</v>
      </c>
      <c r="AN23" s="33"/>
      <c r="AO23" s="34"/>
      <c r="AP23" s="35">
        <v>0</v>
      </c>
      <c r="AR23" s="20">
        <f t="shared" si="13"/>
        <v>43206</v>
      </c>
      <c r="AS23" s="19">
        <f t="shared" si="14"/>
        <v>43206</v>
      </c>
      <c r="AT23" s="33"/>
      <c r="AU23" s="34"/>
      <c r="AV23" s="35">
        <v>0</v>
      </c>
      <c r="AX23" s="20">
        <f t="shared" si="15"/>
        <v>43206</v>
      </c>
      <c r="AY23" s="19">
        <f t="shared" si="16"/>
        <v>43206</v>
      </c>
      <c r="AZ23" s="33"/>
      <c r="BA23" s="34"/>
      <c r="BB23" s="35">
        <v>0</v>
      </c>
      <c r="BD23" s="20">
        <f t="shared" si="17"/>
        <v>43206</v>
      </c>
      <c r="BE23" s="19">
        <f t="shared" si="18"/>
        <v>43206</v>
      </c>
      <c r="BF23" s="33"/>
      <c r="BG23" s="34"/>
      <c r="BH23" s="35">
        <v>0</v>
      </c>
    </row>
    <row r="24" spans="2:60" ht="15.75" thickBot="1" x14ac:dyDescent="0.3">
      <c r="B24" s="20">
        <f t="shared" si="19"/>
        <v>43207</v>
      </c>
      <c r="C24" s="19">
        <f t="shared" si="0"/>
        <v>43207</v>
      </c>
      <c r="D24" s="33"/>
      <c r="E24" s="34"/>
      <c r="F24" s="35">
        <v>0</v>
      </c>
      <c r="H24" s="20">
        <f t="shared" si="1"/>
        <v>43207</v>
      </c>
      <c r="I24" s="19">
        <f t="shared" si="2"/>
        <v>43207</v>
      </c>
      <c r="J24" s="33"/>
      <c r="K24" s="34"/>
      <c r="L24" s="35">
        <v>0</v>
      </c>
      <c r="N24" s="20">
        <f t="shared" si="3"/>
        <v>43207</v>
      </c>
      <c r="O24" s="19">
        <f t="shared" si="4"/>
        <v>43207</v>
      </c>
      <c r="P24" s="33"/>
      <c r="Q24" s="34"/>
      <c r="R24" s="35">
        <v>0</v>
      </c>
      <c r="T24" s="20">
        <f t="shared" si="5"/>
        <v>43207</v>
      </c>
      <c r="U24" s="19">
        <f t="shared" si="6"/>
        <v>43207</v>
      </c>
      <c r="V24" s="33"/>
      <c r="W24" s="34"/>
      <c r="X24" s="35">
        <v>0</v>
      </c>
      <c r="Z24" s="20">
        <f t="shared" si="7"/>
        <v>43207</v>
      </c>
      <c r="AA24" s="19">
        <f t="shared" si="8"/>
        <v>43207</v>
      </c>
      <c r="AB24" s="33"/>
      <c r="AC24" s="34"/>
      <c r="AD24" s="35">
        <v>0</v>
      </c>
      <c r="AF24" s="20">
        <f t="shared" si="9"/>
        <v>43207</v>
      </c>
      <c r="AG24" s="19">
        <f t="shared" si="10"/>
        <v>43207</v>
      </c>
      <c r="AH24" s="33"/>
      <c r="AI24" s="34"/>
      <c r="AJ24" s="35">
        <v>0</v>
      </c>
      <c r="AL24" s="20">
        <f t="shared" si="11"/>
        <v>43207</v>
      </c>
      <c r="AM24" s="19">
        <f t="shared" si="12"/>
        <v>43207</v>
      </c>
      <c r="AN24" s="33"/>
      <c r="AO24" s="34"/>
      <c r="AP24" s="35">
        <v>0</v>
      </c>
      <c r="AR24" s="20">
        <f t="shared" si="13"/>
        <v>43207</v>
      </c>
      <c r="AS24" s="19">
        <f t="shared" si="14"/>
        <v>43207</v>
      </c>
      <c r="AT24" s="33"/>
      <c r="AU24" s="34"/>
      <c r="AV24" s="35">
        <v>0</v>
      </c>
      <c r="AX24" s="20">
        <f t="shared" si="15"/>
        <v>43207</v>
      </c>
      <c r="AY24" s="19">
        <f t="shared" si="16"/>
        <v>43207</v>
      </c>
      <c r="AZ24" s="33"/>
      <c r="BA24" s="34"/>
      <c r="BB24" s="35">
        <v>0</v>
      </c>
      <c r="BD24" s="20">
        <f t="shared" si="17"/>
        <v>43207</v>
      </c>
      <c r="BE24" s="19">
        <f t="shared" si="18"/>
        <v>43207</v>
      </c>
      <c r="BF24" s="33"/>
      <c r="BG24" s="34"/>
      <c r="BH24" s="35">
        <v>0</v>
      </c>
    </row>
    <row r="25" spans="2:60" ht="15.75" thickBot="1" x14ac:dyDescent="0.3">
      <c r="B25" s="20">
        <f t="shared" si="19"/>
        <v>43208</v>
      </c>
      <c r="C25" s="19">
        <f t="shared" si="0"/>
        <v>43208</v>
      </c>
      <c r="D25" s="33"/>
      <c r="E25" s="34"/>
      <c r="F25" s="35">
        <v>0</v>
      </c>
      <c r="H25" s="20">
        <f t="shared" si="1"/>
        <v>43208</v>
      </c>
      <c r="I25" s="19">
        <f t="shared" si="2"/>
        <v>43208</v>
      </c>
      <c r="J25" s="33"/>
      <c r="K25" s="34"/>
      <c r="L25" s="35">
        <v>0</v>
      </c>
      <c r="N25" s="20">
        <f t="shared" si="3"/>
        <v>43208</v>
      </c>
      <c r="O25" s="19">
        <f t="shared" si="4"/>
        <v>43208</v>
      </c>
      <c r="P25" s="33"/>
      <c r="Q25" s="34"/>
      <c r="R25" s="35">
        <v>0</v>
      </c>
      <c r="T25" s="20">
        <f t="shared" si="5"/>
        <v>43208</v>
      </c>
      <c r="U25" s="19">
        <f t="shared" si="6"/>
        <v>43208</v>
      </c>
      <c r="V25" s="33"/>
      <c r="W25" s="34"/>
      <c r="X25" s="35">
        <v>0</v>
      </c>
      <c r="Z25" s="20">
        <f t="shared" si="7"/>
        <v>43208</v>
      </c>
      <c r="AA25" s="19">
        <f t="shared" si="8"/>
        <v>43208</v>
      </c>
      <c r="AB25" s="33"/>
      <c r="AC25" s="34"/>
      <c r="AD25" s="35">
        <v>0</v>
      </c>
      <c r="AF25" s="20">
        <f t="shared" si="9"/>
        <v>43208</v>
      </c>
      <c r="AG25" s="19">
        <f t="shared" si="10"/>
        <v>43208</v>
      </c>
      <c r="AH25" s="33"/>
      <c r="AI25" s="34"/>
      <c r="AJ25" s="35">
        <v>0</v>
      </c>
      <c r="AL25" s="20">
        <f t="shared" si="11"/>
        <v>43208</v>
      </c>
      <c r="AM25" s="19">
        <f t="shared" si="12"/>
        <v>43208</v>
      </c>
      <c r="AN25" s="33"/>
      <c r="AO25" s="34"/>
      <c r="AP25" s="35">
        <v>0</v>
      </c>
      <c r="AR25" s="20">
        <f t="shared" si="13"/>
        <v>43208</v>
      </c>
      <c r="AS25" s="19">
        <f t="shared" si="14"/>
        <v>43208</v>
      </c>
      <c r="AT25" s="33"/>
      <c r="AU25" s="34"/>
      <c r="AV25" s="35">
        <v>0</v>
      </c>
      <c r="AX25" s="20">
        <f t="shared" si="15"/>
        <v>43208</v>
      </c>
      <c r="AY25" s="19">
        <f t="shared" si="16"/>
        <v>43208</v>
      </c>
      <c r="AZ25" s="33"/>
      <c r="BA25" s="34"/>
      <c r="BB25" s="35">
        <v>0</v>
      </c>
      <c r="BD25" s="20">
        <f t="shared" si="17"/>
        <v>43208</v>
      </c>
      <c r="BE25" s="19">
        <f t="shared" si="18"/>
        <v>43208</v>
      </c>
      <c r="BF25" s="33"/>
      <c r="BG25" s="34"/>
      <c r="BH25" s="35">
        <v>0</v>
      </c>
    </row>
    <row r="26" spans="2:60" ht="15.75" thickBot="1" x14ac:dyDescent="0.3">
      <c r="B26" s="20">
        <f t="shared" si="19"/>
        <v>43209</v>
      </c>
      <c r="C26" s="19">
        <f t="shared" si="0"/>
        <v>43209</v>
      </c>
      <c r="D26" s="33"/>
      <c r="E26" s="34"/>
      <c r="F26" s="35">
        <v>0</v>
      </c>
      <c r="H26" s="20">
        <f t="shared" si="1"/>
        <v>43209</v>
      </c>
      <c r="I26" s="19">
        <f t="shared" si="2"/>
        <v>43209</v>
      </c>
      <c r="J26" s="33"/>
      <c r="K26" s="34"/>
      <c r="L26" s="35">
        <v>0</v>
      </c>
      <c r="N26" s="20">
        <f t="shared" si="3"/>
        <v>43209</v>
      </c>
      <c r="O26" s="19">
        <f t="shared" si="4"/>
        <v>43209</v>
      </c>
      <c r="P26" s="33"/>
      <c r="Q26" s="34"/>
      <c r="R26" s="35">
        <v>0</v>
      </c>
      <c r="T26" s="20">
        <f t="shared" si="5"/>
        <v>43209</v>
      </c>
      <c r="U26" s="19">
        <f t="shared" si="6"/>
        <v>43209</v>
      </c>
      <c r="V26" s="33"/>
      <c r="W26" s="34"/>
      <c r="X26" s="35">
        <v>0</v>
      </c>
      <c r="Z26" s="20">
        <f t="shared" si="7"/>
        <v>43209</v>
      </c>
      <c r="AA26" s="19">
        <f t="shared" si="8"/>
        <v>43209</v>
      </c>
      <c r="AB26" s="33"/>
      <c r="AC26" s="34"/>
      <c r="AD26" s="35">
        <v>0</v>
      </c>
      <c r="AF26" s="20">
        <f t="shared" si="9"/>
        <v>43209</v>
      </c>
      <c r="AG26" s="19">
        <f t="shared" si="10"/>
        <v>43209</v>
      </c>
      <c r="AH26" s="33"/>
      <c r="AI26" s="34"/>
      <c r="AJ26" s="35">
        <v>0</v>
      </c>
      <c r="AL26" s="20">
        <f t="shared" si="11"/>
        <v>43209</v>
      </c>
      <c r="AM26" s="19">
        <f t="shared" si="12"/>
        <v>43209</v>
      </c>
      <c r="AN26" s="33"/>
      <c r="AO26" s="34"/>
      <c r="AP26" s="35">
        <v>0</v>
      </c>
      <c r="AR26" s="20">
        <f t="shared" si="13"/>
        <v>43209</v>
      </c>
      <c r="AS26" s="19">
        <f t="shared" si="14"/>
        <v>43209</v>
      </c>
      <c r="AT26" s="33"/>
      <c r="AU26" s="34"/>
      <c r="AV26" s="35">
        <v>0</v>
      </c>
      <c r="AX26" s="20">
        <f t="shared" si="15"/>
        <v>43209</v>
      </c>
      <c r="AY26" s="19">
        <f t="shared" si="16"/>
        <v>43209</v>
      </c>
      <c r="AZ26" s="33"/>
      <c r="BA26" s="34"/>
      <c r="BB26" s="35">
        <v>0</v>
      </c>
      <c r="BD26" s="20">
        <f t="shared" si="17"/>
        <v>43209</v>
      </c>
      <c r="BE26" s="19">
        <f t="shared" si="18"/>
        <v>43209</v>
      </c>
      <c r="BF26" s="33"/>
      <c r="BG26" s="34"/>
      <c r="BH26" s="35">
        <v>0</v>
      </c>
    </row>
    <row r="27" spans="2:60" ht="15.75" thickBot="1" x14ac:dyDescent="0.3">
      <c r="B27" s="20">
        <f t="shared" si="19"/>
        <v>43210</v>
      </c>
      <c r="C27" s="19">
        <f t="shared" si="0"/>
        <v>43210</v>
      </c>
      <c r="D27" s="33"/>
      <c r="E27" s="34"/>
      <c r="F27" s="35">
        <v>0</v>
      </c>
      <c r="H27" s="20">
        <f t="shared" si="1"/>
        <v>43210</v>
      </c>
      <c r="I27" s="19">
        <f t="shared" si="2"/>
        <v>43210</v>
      </c>
      <c r="J27" s="33"/>
      <c r="K27" s="34"/>
      <c r="L27" s="35">
        <v>0</v>
      </c>
      <c r="N27" s="20">
        <f t="shared" si="3"/>
        <v>43210</v>
      </c>
      <c r="O27" s="19">
        <f t="shared" si="4"/>
        <v>43210</v>
      </c>
      <c r="P27" s="33"/>
      <c r="Q27" s="34"/>
      <c r="R27" s="35">
        <v>0</v>
      </c>
      <c r="T27" s="20">
        <f t="shared" si="5"/>
        <v>43210</v>
      </c>
      <c r="U27" s="19">
        <f t="shared" si="6"/>
        <v>43210</v>
      </c>
      <c r="V27" s="33"/>
      <c r="W27" s="34"/>
      <c r="X27" s="35">
        <v>0</v>
      </c>
      <c r="Z27" s="20">
        <f t="shared" si="7"/>
        <v>43210</v>
      </c>
      <c r="AA27" s="19">
        <f t="shared" si="8"/>
        <v>43210</v>
      </c>
      <c r="AB27" s="33"/>
      <c r="AC27" s="34"/>
      <c r="AD27" s="35">
        <v>0</v>
      </c>
      <c r="AF27" s="20">
        <f t="shared" si="9"/>
        <v>43210</v>
      </c>
      <c r="AG27" s="19">
        <f t="shared" si="10"/>
        <v>43210</v>
      </c>
      <c r="AH27" s="33"/>
      <c r="AI27" s="34"/>
      <c r="AJ27" s="35">
        <v>0</v>
      </c>
      <c r="AL27" s="20">
        <f t="shared" si="11"/>
        <v>43210</v>
      </c>
      <c r="AM27" s="19">
        <f t="shared" si="12"/>
        <v>43210</v>
      </c>
      <c r="AN27" s="33"/>
      <c r="AO27" s="34"/>
      <c r="AP27" s="35">
        <v>0</v>
      </c>
      <c r="AR27" s="20">
        <f t="shared" si="13"/>
        <v>43210</v>
      </c>
      <c r="AS27" s="19">
        <f t="shared" si="14"/>
        <v>43210</v>
      </c>
      <c r="AT27" s="33"/>
      <c r="AU27" s="34"/>
      <c r="AV27" s="35">
        <v>0</v>
      </c>
      <c r="AX27" s="20">
        <f t="shared" si="15"/>
        <v>43210</v>
      </c>
      <c r="AY27" s="19">
        <f t="shared" si="16"/>
        <v>43210</v>
      </c>
      <c r="AZ27" s="33"/>
      <c r="BA27" s="34"/>
      <c r="BB27" s="35">
        <v>0</v>
      </c>
      <c r="BD27" s="20">
        <f t="shared" si="17"/>
        <v>43210</v>
      </c>
      <c r="BE27" s="19">
        <f t="shared" si="18"/>
        <v>43210</v>
      </c>
      <c r="BF27" s="33"/>
      <c r="BG27" s="34"/>
      <c r="BH27" s="35">
        <v>0</v>
      </c>
    </row>
    <row r="28" spans="2:60" ht="15.75" thickBot="1" x14ac:dyDescent="0.3">
      <c r="B28" s="20">
        <f t="shared" si="19"/>
        <v>43211</v>
      </c>
      <c r="C28" s="19">
        <f t="shared" si="0"/>
        <v>43211</v>
      </c>
      <c r="D28" s="33"/>
      <c r="E28" s="34"/>
      <c r="F28" s="35">
        <v>0</v>
      </c>
      <c r="H28" s="20">
        <f t="shared" si="1"/>
        <v>43211</v>
      </c>
      <c r="I28" s="19">
        <f t="shared" si="2"/>
        <v>43211</v>
      </c>
      <c r="J28" s="33"/>
      <c r="K28" s="34"/>
      <c r="L28" s="35">
        <v>0</v>
      </c>
      <c r="N28" s="20">
        <f t="shared" si="3"/>
        <v>43211</v>
      </c>
      <c r="O28" s="19">
        <f t="shared" si="4"/>
        <v>43211</v>
      </c>
      <c r="P28" s="33"/>
      <c r="Q28" s="34"/>
      <c r="R28" s="35">
        <v>0</v>
      </c>
      <c r="T28" s="20">
        <f t="shared" si="5"/>
        <v>43211</v>
      </c>
      <c r="U28" s="19">
        <f t="shared" si="6"/>
        <v>43211</v>
      </c>
      <c r="V28" s="33"/>
      <c r="W28" s="34"/>
      <c r="X28" s="35">
        <v>0</v>
      </c>
      <c r="Z28" s="20">
        <f t="shared" si="7"/>
        <v>43211</v>
      </c>
      <c r="AA28" s="19">
        <f t="shared" si="8"/>
        <v>43211</v>
      </c>
      <c r="AB28" s="33"/>
      <c r="AC28" s="34"/>
      <c r="AD28" s="35">
        <v>0</v>
      </c>
      <c r="AF28" s="20">
        <f t="shared" si="9"/>
        <v>43211</v>
      </c>
      <c r="AG28" s="19">
        <f t="shared" si="10"/>
        <v>43211</v>
      </c>
      <c r="AH28" s="33"/>
      <c r="AI28" s="34"/>
      <c r="AJ28" s="35">
        <v>0</v>
      </c>
      <c r="AL28" s="20">
        <f t="shared" si="11"/>
        <v>43211</v>
      </c>
      <c r="AM28" s="19">
        <f t="shared" si="12"/>
        <v>43211</v>
      </c>
      <c r="AN28" s="33"/>
      <c r="AO28" s="34"/>
      <c r="AP28" s="35">
        <v>0</v>
      </c>
      <c r="AR28" s="20">
        <f t="shared" si="13"/>
        <v>43211</v>
      </c>
      <c r="AS28" s="19">
        <f t="shared" si="14"/>
        <v>43211</v>
      </c>
      <c r="AT28" s="33"/>
      <c r="AU28" s="34"/>
      <c r="AV28" s="35">
        <v>0</v>
      </c>
      <c r="AX28" s="20">
        <f t="shared" si="15"/>
        <v>43211</v>
      </c>
      <c r="AY28" s="19">
        <f t="shared" si="16"/>
        <v>43211</v>
      </c>
      <c r="AZ28" s="33"/>
      <c r="BA28" s="34"/>
      <c r="BB28" s="35">
        <v>0</v>
      </c>
      <c r="BD28" s="20">
        <f t="shared" si="17"/>
        <v>43211</v>
      </c>
      <c r="BE28" s="19">
        <f t="shared" si="18"/>
        <v>43211</v>
      </c>
      <c r="BF28" s="33"/>
      <c r="BG28" s="34"/>
      <c r="BH28" s="35">
        <v>0</v>
      </c>
    </row>
    <row r="29" spans="2:60" ht="15.75" thickBot="1" x14ac:dyDescent="0.3">
      <c r="B29" s="20">
        <f t="shared" si="19"/>
        <v>43212</v>
      </c>
      <c r="C29" s="19">
        <f t="shared" si="0"/>
        <v>43212</v>
      </c>
      <c r="D29" s="33"/>
      <c r="E29" s="34"/>
      <c r="F29" s="35">
        <v>0</v>
      </c>
      <c r="H29" s="20">
        <f t="shared" si="1"/>
        <v>43212</v>
      </c>
      <c r="I29" s="19">
        <f t="shared" si="2"/>
        <v>43212</v>
      </c>
      <c r="J29" s="33"/>
      <c r="K29" s="34"/>
      <c r="L29" s="35">
        <v>0</v>
      </c>
      <c r="N29" s="20">
        <f t="shared" si="3"/>
        <v>43212</v>
      </c>
      <c r="O29" s="19">
        <f t="shared" si="4"/>
        <v>43212</v>
      </c>
      <c r="P29" s="33"/>
      <c r="Q29" s="34"/>
      <c r="R29" s="35">
        <v>0</v>
      </c>
      <c r="T29" s="20">
        <f t="shared" si="5"/>
        <v>43212</v>
      </c>
      <c r="U29" s="19">
        <f t="shared" si="6"/>
        <v>43212</v>
      </c>
      <c r="V29" s="33"/>
      <c r="W29" s="34"/>
      <c r="X29" s="35">
        <v>0</v>
      </c>
      <c r="Z29" s="20">
        <f t="shared" si="7"/>
        <v>43212</v>
      </c>
      <c r="AA29" s="19">
        <f t="shared" si="8"/>
        <v>43212</v>
      </c>
      <c r="AB29" s="33"/>
      <c r="AC29" s="34"/>
      <c r="AD29" s="35">
        <v>0</v>
      </c>
      <c r="AF29" s="20">
        <f t="shared" si="9"/>
        <v>43212</v>
      </c>
      <c r="AG29" s="19">
        <f t="shared" si="10"/>
        <v>43212</v>
      </c>
      <c r="AH29" s="33"/>
      <c r="AI29" s="34"/>
      <c r="AJ29" s="35">
        <v>0</v>
      </c>
      <c r="AL29" s="20">
        <f t="shared" si="11"/>
        <v>43212</v>
      </c>
      <c r="AM29" s="19">
        <f t="shared" si="12"/>
        <v>43212</v>
      </c>
      <c r="AN29" s="33"/>
      <c r="AO29" s="34"/>
      <c r="AP29" s="35">
        <v>0</v>
      </c>
      <c r="AR29" s="20">
        <f t="shared" si="13"/>
        <v>43212</v>
      </c>
      <c r="AS29" s="19">
        <f t="shared" si="14"/>
        <v>43212</v>
      </c>
      <c r="AT29" s="33"/>
      <c r="AU29" s="34"/>
      <c r="AV29" s="35">
        <v>0</v>
      </c>
      <c r="AX29" s="20">
        <f t="shared" si="15"/>
        <v>43212</v>
      </c>
      <c r="AY29" s="19">
        <f t="shared" si="16"/>
        <v>43212</v>
      </c>
      <c r="AZ29" s="33"/>
      <c r="BA29" s="34"/>
      <c r="BB29" s="35">
        <v>0</v>
      </c>
      <c r="BD29" s="20">
        <f t="shared" si="17"/>
        <v>43212</v>
      </c>
      <c r="BE29" s="19">
        <f t="shared" si="18"/>
        <v>43212</v>
      </c>
      <c r="BF29" s="33"/>
      <c r="BG29" s="34"/>
      <c r="BH29" s="35">
        <v>0</v>
      </c>
    </row>
    <row r="30" spans="2:60" ht="15.75" thickBot="1" x14ac:dyDescent="0.3">
      <c r="B30" s="20">
        <f t="shared" si="19"/>
        <v>43213</v>
      </c>
      <c r="C30" s="19">
        <f t="shared" si="0"/>
        <v>43213</v>
      </c>
      <c r="D30" s="33"/>
      <c r="E30" s="34"/>
      <c r="F30" s="35">
        <v>0</v>
      </c>
      <c r="H30" s="20">
        <f t="shared" si="1"/>
        <v>43213</v>
      </c>
      <c r="I30" s="19">
        <f t="shared" si="2"/>
        <v>43213</v>
      </c>
      <c r="J30" s="33"/>
      <c r="K30" s="34"/>
      <c r="L30" s="35">
        <v>0</v>
      </c>
      <c r="N30" s="20">
        <f t="shared" si="3"/>
        <v>43213</v>
      </c>
      <c r="O30" s="19">
        <f t="shared" si="4"/>
        <v>43213</v>
      </c>
      <c r="P30" s="33"/>
      <c r="Q30" s="34"/>
      <c r="R30" s="35">
        <v>0</v>
      </c>
      <c r="T30" s="20">
        <f t="shared" si="5"/>
        <v>43213</v>
      </c>
      <c r="U30" s="19">
        <f t="shared" si="6"/>
        <v>43213</v>
      </c>
      <c r="V30" s="33"/>
      <c r="W30" s="34"/>
      <c r="X30" s="35">
        <v>0</v>
      </c>
      <c r="Z30" s="20">
        <f t="shared" si="7"/>
        <v>43213</v>
      </c>
      <c r="AA30" s="19">
        <f t="shared" si="8"/>
        <v>43213</v>
      </c>
      <c r="AB30" s="33"/>
      <c r="AC30" s="34"/>
      <c r="AD30" s="35">
        <v>0</v>
      </c>
      <c r="AF30" s="20">
        <f t="shared" si="9"/>
        <v>43213</v>
      </c>
      <c r="AG30" s="19">
        <f t="shared" si="10"/>
        <v>43213</v>
      </c>
      <c r="AH30" s="33"/>
      <c r="AI30" s="34"/>
      <c r="AJ30" s="35">
        <v>0</v>
      </c>
      <c r="AL30" s="20">
        <f t="shared" si="11"/>
        <v>43213</v>
      </c>
      <c r="AM30" s="19">
        <f t="shared" si="12"/>
        <v>43213</v>
      </c>
      <c r="AN30" s="33"/>
      <c r="AO30" s="34"/>
      <c r="AP30" s="35">
        <v>0</v>
      </c>
      <c r="AR30" s="20">
        <f t="shared" si="13"/>
        <v>43213</v>
      </c>
      <c r="AS30" s="19">
        <f t="shared" si="14"/>
        <v>43213</v>
      </c>
      <c r="AT30" s="33"/>
      <c r="AU30" s="34"/>
      <c r="AV30" s="35">
        <v>0</v>
      </c>
      <c r="AX30" s="20">
        <f t="shared" si="15"/>
        <v>43213</v>
      </c>
      <c r="AY30" s="19">
        <f t="shared" si="16"/>
        <v>43213</v>
      </c>
      <c r="AZ30" s="33"/>
      <c r="BA30" s="34"/>
      <c r="BB30" s="35">
        <v>0</v>
      </c>
      <c r="BD30" s="20">
        <f t="shared" si="17"/>
        <v>43213</v>
      </c>
      <c r="BE30" s="19">
        <f t="shared" si="18"/>
        <v>43213</v>
      </c>
      <c r="BF30" s="33"/>
      <c r="BG30" s="34"/>
      <c r="BH30" s="35">
        <v>0</v>
      </c>
    </row>
    <row r="31" spans="2:60" ht="15.75" thickBot="1" x14ac:dyDescent="0.3">
      <c r="B31" s="20">
        <f t="shared" si="19"/>
        <v>43214</v>
      </c>
      <c r="C31" s="19">
        <f t="shared" si="0"/>
        <v>43214</v>
      </c>
      <c r="D31" s="33"/>
      <c r="E31" s="34"/>
      <c r="F31" s="35">
        <v>0</v>
      </c>
      <c r="H31" s="20">
        <f t="shared" si="1"/>
        <v>43214</v>
      </c>
      <c r="I31" s="19">
        <f t="shared" si="2"/>
        <v>43214</v>
      </c>
      <c r="J31" s="33"/>
      <c r="K31" s="34"/>
      <c r="L31" s="35">
        <v>0</v>
      </c>
      <c r="N31" s="20">
        <f t="shared" si="3"/>
        <v>43214</v>
      </c>
      <c r="O31" s="19">
        <f t="shared" si="4"/>
        <v>43214</v>
      </c>
      <c r="P31" s="33"/>
      <c r="Q31" s="34"/>
      <c r="R31" s="35">
        <v>0</v>
      </c>
      <c r="T31" s="20">
        <f t="shared" si="5"/>
        <v>43214</v>
      </c>
      <c r="U31" s="19">
        <f t="shared" si="6"/>
        <v>43214</v>
      </c>
      <c r="V31" s="33"/>
      <c r="W31" s="34"/>
      <c r="X31" s="35">
        <v>0</v>
      </c>
      <c r="Z31" s="20">
        <f t="shared" si="7"/>
        <v>43214</v>
      </c>
      <c r="AA31" s="19">
        <f t="shared" si="8"/>
        <v>43214</v>
      </c>
      <c r="AB31" s="33"/>
      <c r="AC31" s="34"/>
      <c r="AD31" s="35">
        <v>0</v>
      </c>
      <c r="AF31" s="20">
        <f t="shared" si="9"/>
        <v>43214</v>
      </c>
      <c r="AG31" s="19">
        <f t="shared" si="10"/>
        <v>43214</v>
      </c>
      <c r="AH31" s="33"/>
      <c r="AI31" s="34"/>
      <c r="AJ31" s="35">
        <v>0</v>
      </c>
      <c r="AL31" s="20">
        <f t="shared" si="11"/>
        <v>43214</v>
      </c>
      <c r="AM31" s="19">
        <f t="shared" si="12"/>
        <v>43214</v>
      </c>
      <c r="AN31" s="33"/>
      <c r="AO31" s="34"/>
      <c r="AP31" s="35">
        <v>0</v>
      </c>
      <c r="AR31" s="20">
        <f t="shared" si="13"/>
        <v>43214</v>
      </c>
      <c r="AS31" s="19">
        <f t="shared" si="14"/>
        <v>43214</v>
      </c>
      <c r="AT31" s="33"/>
      <c r="AU31" s="34"/>
      <c r="AV31" s="35">
        <v>0</v>
      </c>
      <c r="AX31" s="20">
        <f t="shared" si="15"/>
        <v>43214</v>
      </c>
      <c r="AY31" s="19">
        <f t="shared" si="16"/>
        <v>43214</v>
      </c>
      <c r="AZ31" s="33"/>
      <c r="BA31" s="34"/>
      <c r="BB31" s="35">
        <v>0</v>
      </c>
      <c r="BD31" s="20">
        <f t="shared" si="17"/>
        <v>43214</v>
      </c>
      <c r="BE31" s="19">
        <f t="shared" si="18"/>
        <v>43214</v>
      </c>
      <c r="BF31" s="33"/>
      <c r="BG31" s="34"/>
      <c r="BH31" s="35">
        <v>0</v>
      </c>
    </row>
    <row r="32" spans="2:60" ht="15.75" thickBot="1" x14ac:dyDescent="0.3">
      <c r="B32" s="20">
        <f t="shared" si="19"/>
        <v>43215</v>
      </c>
      <c r="C32" s="19">
        <f t="shared" si="0"/>
        <v>43215</v>
      </c>
      <c r="D32" s="33"/>
      <c r="E32" s="34"/>
      <c r="F32" s="35">
        <v>0</v>
      </c>
      <c r="H32" s="20">
        <f t="shared" si="1"/>
        <v>43215</v>
      </c>
      <c r="I32" s="19">
        <f t="shared" si="2"/>
        <v>43215</v>
      </c>
      <c r="J32" s="33"/>
      <c r="K32" s="34"/>
      <c r="L32" s="35">
        <v>0</v>
      </c>
      <c r="N32" s="20">
        <f t="shared" si="3"/>
        <v>43215</v>
      </c>
      <c r="O32" s="19">
        <f t="shared" si="4"/>
        <v>43215</v>
      </c>
      <c r="P32" s="33"/>
      <c r="Q32" s="34"/>
      <c r="R32" s="35">
        <v>0</v>
      </c>
      <c r="T32" s="20">
        <f t="shared" si="5"/>
        <v>43215</v>
      </c>
      <c r="U32" s="19">
        <f t="shared" si="6"/>
        <v>43215</v>
      </c>
      <c r="V32" s="33"/>
      <c r="W32" s="34"/>
      <c r="X32" s="35">
        <v>0</v>
      </c>
      <c r="Z32" s="20">
        <f t="shared" si="7"/>
        <v>43215</v>
      </c>
      <c r="AA32" s="19">
        <f t="shared" si="8"/>
        <v>43215</v>
      </c>
      <c r="AB32" s="33"/>
      <c r="AC32" s="34"/>
      <c r="AD32" s="35">
        <v>0</v>
      </c>
      <c r="AF32" s="20">
        <f t="shared" si="9"/>
        <v>43215</v>
      </c>
      <c r="AG32" s="19">
        <f t="shared" si="10"/>
        <v>43215</v>
      </c>
      <c r="AH32" s="33"/>
      <c r="AI32" s="34"/>
      <c r="AJ32" s="35">
        <v>0</v>
      </c>
      <c r="AL32" s="20">
        <f t="shared" si="11"/>
        <v>43215</v>
      </c>
      <c r="AM32" s="19">
        <f t="shared" si="12"/>
        <v>43215</v>
      </c>
      <c r="AN32" s="33"/>
      <c r="AO32" s="34"/>
      <c r="AP32" s="35">
        <v>0</v>
      </c>
      <c r="AR32" s="20">
        <f t="shared" si="13"/>
        <v>43215</v>
      </c>
      <c r="AS32" s="19">
        <f t="shared" si="14"/>
        <v>43215</v>
      </c>
      <c r="AT32" s="33"/>
      <c r="AU32" s="34"/>
      <c r="AV32" s="35">
        <v>0</v>
      </c>
      <c r="AX32" s="20">
        <f t="shared" si="15"/>
        <v>43215</v>
      </c>
      <c r="AY32" s="19">
        <f t="shared" si="16"/>
        <v>43215</v>
      </c>
      <c r="AZ32" s="33"/>
      <c r="BA32" s="34"/>
      <c r="BB32" s="35">
        <v>0</v>
      </c>
      <c r="BD32" s="20">
        <f t="shared" si="17"/>
        <v>43215</v>
      </c>
      <c r="BE32" s="19">
        <f t="shared" si="18"/>
        <v>43215</v>
      </c>
      <c r="BF32" s="33"/>
      <c r="BG32" s="34"/>
      <c r="BH32" s="35">
        <v>0</v>
      </c>
    </row>
    <row r="33" spans="2:60" ht="15.75" thickBot="1" x14ac:dyDescent="0.3">
      <c r="B33" s="20">
        <f>B32+1</f>
        <v>43216</v>
      </c>
      <c r="C33" s="19">
        <f t="shared" si="0"/>
        <v>43216</v>
      </c>
      <c r="D33" s="33"/>
      <c r="E33" s="34"/>
      <c r="F33" s="35">
        <v>0</v>
      </c>
      <c r="H33" s="20">
        <f t="shared" si="1"/>
        <v>43216</v>
      </c>
      <c r="I33" s="19">
        <f t="shared" si="2"/>
        <v>43216</v>
      </c>
      <c r="J33" s="33"/>
      <c r="K33" s="34"/>
      <c r="L33" s="35">
        <v>0</v>
      </c>
      <c r="N33" s="20">
        <f t="shared" si="3"/>
        <v>43216</v>
      </c>
      <c r="O33" s="19">
        <f t="shared" si="4"/>
        <v>43216</v>
      </c>
      <c r="P33" s="33"/>
      <c r="Q33" s="34"/>
      <c r="R33" s="35">
        <v>0</v>
      </c>
      <c r="T33" s="20">
        <f t="shared" si="5"/>
        <v>43216</v>
      </c>
      <c r="U33" s="19">
        <f t="shared" si="6"/>
        <v>43216</v>
      </c>
      <c r="V33" s="33"/>
      <c r="W33" s="34"/>
      <c r="X33" s="35">
        <v>0</v>
      </c>
      <c r="Z33" s="20">
        <f t="shared" si="7"/>
        <v>43216</v>
      </c>
      <c r="AA33" s="19">
        <f t="shared" si="8"/>
        <v>43216</v>
      </c>
      <c r="AB33" s="33"/>
      <c r="AC33" s="34"/>
      <c r="AD33" s="35">
        <v>0</v>
      </c>
      <c r="AF33" s="20">
        <f t="shared" si="9"/>
        <v>43216</v>
      </c>
      <c r="AG33" s="19">
        <f t="shared" si="10"/>
        <v>43216</v>
      </c>
      <c r="AH33" s="33"/>
      <c r="AI33" s="34"/>
      <c r="AJ33" s="35">
        <v>0</v>
      </c>
      <c r="AL33" s="20">
        <f t="shared" si="11"/>
        <v>43216</v>
      </c>
      <c r="AM33" s="19">
        <f t="shared" si="12"/>
        <v>43216</v>
      </c>
      <c r="AN33" s="33"/>
      <c r="AO33" s="34"/>
      <c r="AP33" s="35">
        <v>0</v>
      </c>
      <c r="AR33" s="20">
        <f t="shared" si="13"/>
        <v>43216</v>
      </c>
      <c r="AS33" s="19">
        <f t="shared" si="14"/>
        <v>43216</v>
      </c>
      <c r="AT33" s="33"/>
      <c r="AU33" s="34"/>
      <c r="AV33" s="35">
        <v>0</v>
      </c>
      <c r="AX33" s="20">
        <f t="shared" si="15"/>
        <v>43216</v>
      </c>
      <c r="AY33" s="19">
        <f t="shared" si="16"/>
        <v>43216</v>
      </c>
      <c r="AZ33" s="33"/>
      <c r="BA33" s="34"/>
      <c r="BB33" s="35">
        <v>0</v>
      </c>
      <c r="BD33" s="20">
        <f t="shared" si="17"/>
        <v>43216</v>
      </c>
      <c r="BE33" s="19">
        <f t="shared" si="18"/>
        <v>43216</v>
      </c>
      <c r="BF33" s="33"/>
      <c r="BG33" s="34"/>
      <c r="BH33" s="35">
        <v>0</v>
      </c>
    </row>
    <row r="34" spans="2:60" ht="15.75" thickBot="1" x14ac:dyDescent="0.3">
      <c r="B34" s="20">
        <f>B33+1</f>
        <v>43217</v>
      </c>
      <c r="C34" s="19">
        <f t="shared" si="0"/>
        <v>43217</v>
      </c>
      <c r="D34" s="33"/>
      <c r="E34" s="34"/>
      <c r="F34" s="35">
        <v>0</v>
      </c>
      <c r="H34" s="20">
        <f t="shared" si="1"/>
        <v>43217</v>
      </c>
      <c r="I34" s="19">
        <f t="shared" si="2"/>
        <v>43217</v>
      </c>
      <c r="J34" s="33"/>
      <c r="K34" s="34"/>
      <c r="L34" s="35">
        <v>0</v>
      </c>
      <c r="N34" s="20">
        <f t="shared" si="3"/>
        <v>43217</v>
      </c>
      <c r="O34" s="19">
        <f t="shared" si="4"/>
        <v>43217</v>
      </c>
      <c r="P34" s="33"/>
      <c r="Q34" s="34"/>
      <c r="R34" s="35">
        <v>0</v>
      </c>
      <c r="T34" s="20">
        <f t="shared" si="5"/>
        <v>43217</v>
      </c>
      <c r="U34" s="19">
        <f t="shared" si="6"/>
        <v>43217</v>
      </c>
      <c r="V34" s="33"/>
      <c r="W34" s="34"/>
      <c r="X34" s="35">
        <v>0</v>
      </c>
      <c r="Z34" s="20">
        <f t="shared" si="7"/>
        <v>43217</v>
      </c>
      <c r="AA34" s="19">
        <f t="shared" si="8"/>
        <v>43217</v>
      </c>
      <c r="AB34" s="33"/>
      <c r="AC34" s="34"/>
      <c r="AD34" s="35">
        <v>0</v>
      </c>
      <c r="AF34" s="20">
        <f t="shared" si="9"/>
        <v>43217</v>
      </c>
      <c r="AG34" s="19">
        <f t="shared" si="10"/>
        <v>43217</v>
      </c>
      <c r="AH34" s="33"/>
      <c r="AI34" s="34"/>
      <c r="AJ34" s="35">
        <v>0</v>
      </c>
      <c r="AL34" s="20">
        <f t="shared" si="11"/>
        <v>43217</v>
      </c>
      <c r="AM34" s="19">
        <f t="shared" si="12"/>
        <v>43217</v>
      </c>
      <c r="AN34" s="33"/>
      <c r="AO34" s="34"/>
      <c r="AP34" s="35">
        <v>0</v>
      </c>
      <c r="AR34" s="20">
        <f t="shared" si="13"/>
        <v>43217</v>
      </c>
      <c r="AS34" s="19">
        <f t="shared" si="14"/>
        <v>43217</v>
      </c>
      <c r="AT34" s="33"/>
      <c r="AU34" s="34"/>
      <c r="AV34" s="35">
        <v>0</v>
      </c>
      <c r="AX34" s="20">
        <f t="shared" si="15"/>
        <v>43217</v>
      </c>
      <c r="AY34" s="19">
        <f t="shared" si="16"/>
        <v>43217</v>
      </c>
      <c r="AZ34" s="33"/>
      <c r="BA34" s="34"/>
      <c r="BB34" s="35">
        <v>0</v>
      </c>
      <c r="BD34" s="20">
        <f t="shared" si="17"/>
        <v>43217</v>
      </c>
      <c r="BE34" s="19">
        <f t="shared" si="18"/>
        <v>43217</v>
      </c>
      <c r="BF34" s="33"/>
      <c r="BG34" s="34"/>
      <c r="BH34" s="35">
        <v>0</v>
      </c>
    </row>
    <row r="35" spans="2:60" ht="15.75" thickBot="1" x14ac:dyDescent="0.3">
      <c r="B35" s="20">
        <f>B34+1</f>
        <v>43218</v>
      </c>
      <c r="C35" s="19">
        <f t="shared" si="0"/>
        <v>43218</v>
      </c>
      <c r="D35" s="33"/>
      <c r="E35" s="34"/>
      <c r="F35" s="35">
        <v>0</v>
      </c>
      <c r="H35" s="20">
        <f t="shared" si="1"/>
        <v>43218</v>
      </c>
      <c r="I35" s="19">
        <f t="shared" si="2"/>
        <v>43218</v>
      </c>
      <c r="J35" s="33"/>
      <c r="K35" s="34"/>
      <c r="L35" s="35">
        <v>0</v>
      </c>
      <c r="N35" s="20">
        <f t="shared" si="3"/>
        <v>43218</v>
      </c>
      <c r="O35" s="19">
        <f t="shared" si="4"/>
        <v>43218</v>
      </c>
      <c r="P35" s="33"/>
      <c r="Q35" s="34"/>
      <c r="R35" s="35">
        <v>0</v>
      </c>
      <c r="T35" s="20">
        <f t="shared" si="5"/>
        <v>43218</v>
      </c>
      <c r="U35" s="19">
        <f t="shared" si="6"/>
        <v>43218</v>
      </c>
      <c r="V35" s="33"/>
      <c r="W35" s="34"/>
      <c r="X35" s="35">
        <v>0</v>
      </c>
      <c r="Z35" s="20">
        <f t="shared" si="7"/>
        <v>43218</v>
      </c>
      <c r="AA35" s="19">
        <f t="shared" si="8"/>
        <v>43218</v>
      </c>
      <c r="AB35" s="33"/>
      <c r="AC35" s="34"/>
      <c r="AD35" s="35">
        <v>0</v>
      </c>
      <c r="AF35" s="20">
        <f t="shared" si="9"/>
        <v>43218</v>
      </c>
      <c r="AG35" s="19">
        <f t="shared" si="10"/>
        <v>43218</v>
      </c>
      <c r="AH35" s="33"/>
      <c r="AI35" s="34"/>
      <c r="AJ35" s="35">
        <v>0</v>
      </c>
      <c r="AL35" s="20">
        <f t="shared" si="11"/>
        <v>43218</v>
      </c>
      <c r="AM35" s="19">
        <f t="shared" si="12"/>
        <v>43218</v>
      </c>
      <c r="AN35" s="33"/>
      <c r="AO35" s="34"/>
      <c r="AP35" s="35">
        <v>0</v>
      </c>
      <c r="AR35" s="20">
        <f t="shared" si="13"/>
        <v>43218</v>
      </c>
      <c r="AS35" s="19">
        <f t="shared" si="14"/>
        <v>43218</v>
      </c>
      <c r="AT35" s="33"/>
      <c r="AU35" s="34"/>
      <c r="AV35" s="35">
        <v>0</v>
      </c>
      <c r="AX35" s="20">
        <f t="shared" si="15"/>
        <v>43218</v>
      </c>
      <c r="AY35" s="19">
        <f t="shared" si="16"/>
        <v>43218</v>
      </c>
      <c r="AZ35" s="33"/>
      <c r="BA35" s="34"/>
      <c r="BB35" s="35">
        <v>0</v>
      </c>
      <c r="BD35" s="20">
        <f t="shared" si="17"/>
        <v>43218</v>
      </c>
      <c r="BE35" s="19">
        <f t="shared" si="18"/>
        <v>43218</v>
      </c>
      <c r="BF35" s="33"/>
      <c r="BG35" s="34"/>
      <c r="BH35" s="35">
        <v>0</v>
      </c>
    </row>
    <row r="36" spans="2:60" ht="15.75" thickBot="1" x14ac:dyDescent="0.3">
      <c r="B36" s="20">
        <f>IF(MONTH($B$35+1)=MONTH($B$35),$B$35+1,"")</f>
        <v>43219</v>
      </c>
      <c r="C36" s="19">
        <f>IF(B36="","",C35+1)</f>
        <v>43219</v>
      </c>
      <c r="D36" s="33"/>
      <c r="E36" s="34"/>
      <c r="F36" s="35">
        <v>0</v>
      </c>
      <c r="H36" s="20">
        <f t="shared" si="1"/>
        <v>43219</v>
      </c>
      <c r="I36" s="19">
        <f t="shared" si="2"/>
        <v>43219</v>
      </c>
      <c r="J36" s="33"/>
      <c r="K36" s="34"/>
      <c r="L36" s="35">
        <v>0</v>
      </c>
      <c r="N36" s="20">
        <f t="shared" si="3"/>
        <v>43219</v>
      </c>
      <c r="O36" s="19">
        <f t="shared" si="4"/>
        <v>43219</v>
      </c>
      <c r="P36" s="33"/>
      <c r="Q36" s="34"/>
      <c r="R36" s="35">
        <v>0</v>
      </c>
      <c r="T36" s="20">
        <f t="shared" si="5"/>
        <v>43219</v>
      </c>
      <c r="U36" s="19">
        <f t="shared" si="6"/>
        <v>43219</v>
      </c>
      <c r="V36" s="33"/>
      <c r="W36" s="34"/>
      <c r="X36" s="35">
        <v>0</v>
      </c>
      <c r="Z36" s="20">
        <f t="shared" si="7"/>
        <v>43219</v>
      </c>
      <c r="AA36" s="19">
        <f t="shared" si="8"/>
        <v>43219</v>
      </c>
      <c r="AB36" s="33"/>
      <c r="AC36" s="34"/>
      <c r="AD36" s="35">
        <v>0</v>
      </c>
      <c r="AF36" s="20">
        <f t="shared" si="9"/>
        <v>43219</v>
      </c>
      <c r="AG36" s="19">
        <f t="shared" si="10"/>
        <v>43219</v>
      </c>
      <c r="AH36" s="33"/>
      <c r="AI36" s="34"/>
      <c r="AJ36" s="35">
        <v>0</v>
      </c>
      <c r="AL36" s="20">
        <f t="shared" si="11"/>
        <v>43219</v>
      </c>
      <c r="AM36" s="19">
        <f t="shared" si="12"/>
        <v>43219</v>
      </c>
      <c r="AN36" s="33"/>
      <c r="AO36" s="34"/>
      <c r="AP36" s="35">
        <v>0</v>
      </c>
      <c r="AR36" s="20">
        <f t="shared" si="13"/>
        <v>43219</v>
      </c>
      <c r="AS36" s="19">
        <f t="shared" si="14"/>
        <v>43219</v>
      </c>
      <c r="AT36" s="33"/>
      <c r="AU36" s="34"/>
      <c r="AV36" s="35">
        <v>0</v>
      </c>
      <c r="AX36" s="20">
        <f t="shared" si="15"/>
        <v>43219</v>
      </c>
      <c r="AY36" s="19">
        <f t="shared" si="16"/>
        <v>43219</v>
      </c>
      <c r="AZ36" s="33"/>
      <c r="BA36" s="34"/>
      <c r="BB36" s="35">
        <v>0</v>
      </c>
      <c r="BD36" s="20">
        <f t="shared" si="17"/>
        <v>43219</v>
      </c>
      <c r="BE36" s="19">
        <f t="shared" si="18"/>
        <v>43219</v>
      </c>
      <c r="BF36" s="33"/>
      <c r="BG36" s="34"/>
      <c r="BH36" s="35">
        <v>0</v>
      </c>
    </row>
    <row r="37" spans="2:60" ht="15.75" thickBot="1" x14ac:dyDescent="0.3">
      <c r="B37" s="20">
        <f>IF(MONTH($B$35+2)=MONTH($B$35),$B$35+2,"")</f>
        <v>43220</v>
      </c>
      <c r="C37" s="19">
        <f>IF(B37="","",C36+1)</f>
        <v>43220</v>
      </c>
      <c r="D37" s="33"/>
      <c r="E37" s="34"/>
      <c r="F37" s="35">
        <v>0</v>
      </c>
      <c r="H37" s="20">
        <f t="shared" si="1"/>
        <v>43220</v>
      </c>
      <c r="I37" s="19">
        <f t="shared" si="2"/>
        <v>43220</v>
      </c>
      <c r="J37" s="33"/>
      <c r="K37" s="34"/>
      <c r="L37" s="35">
        <v>0</v>
      </c>
      <c r="N37" s="20">
        <f t="shared" si="3"/>
        <v>43220</v>
      </c>
      <c r="O37" s="19">
        <f t="shared" si="4"/>
        <v>43220</v>
      </c>
      <c r="P37" s="33"/>
      <c r="Q37" s="34"/>
      <c r="R37" s="35">
        <v>0</v>
      </c>
      <c r="T37" s="20">
        <f t="shared" si="5"/>
        <v>43220</v>
      </c>
      <c r="U37" s="19">
        <f t="shared" si="6"/>
        <v>43220</v>
      </c>
      <c r="V37" s="33"/>
      <c r="W37" s="34"/>
      <c r="X37" s="35">
        <v>0</v>
      </c>
      <c r="Z37" s="20">
        <f t="shared" si="7"/>
        <v>43220</v>
      </c>
      <c r="AA37" s="19">
        <f t="shared" si="8"/>
        <v>43220</v>
      </c>
      <c r="AB37" s="33"/>
      <c r="AC37" s="34"/>
      <c r="AD37" s="35">
        <v>0</v>
      </c>
      <c r="AF37" s="20">
        <f t="shared" si="9"/>
        <v>43220</v>
      </c>
      <c r="AG37" s="19">
        <f t="shared" si="10"/>
        <v>43220</v>
      </c>
      <c r="AH37" s="33"/>
      <c r="AI37" s="34"/>
      <c r="AJ37" s="35">
        <v>0</v>
      </c>
      <c r="AL37" s="20">
        <f t="shared" si="11"/>
        <v>43220</v>
      </c>
      <c r="AM37" s="19">
        <f t="shared" si="12"/>
        <v>43220</v>
      </c>
      <c r="AN37" s="33"/>
      <c r="AO37" s="34"/>
      <c r="AP37" s="35">
        <v>0</v>
      </c>
      <c r="AR37" s="20">
        <f t="shared" si="13"/>
        <v>43220</v>
      </c>
      <c r="AS37" s="19">
        <f t="shared" si="14"/>
        <v>43220</v>
      </c>
      <c r="AT37" s="33"/>
      <c r="AU37" s="34"/>
      <c r="AV37" s="35">
        <v>0</v>
      </c>
      <c r="AX37" s="20">
        <f t="shared" si="15"/>
        <v>43220</v>
      </c>
      <c r="AY37" s="19">
        <f t="shared" si="16"/>
        <v>43220</v>
      </c>
      <c r="AZ37" s="33"/>
      <c r="BA37" s="34"/>
      <c r="BB37" s="35">
        <v>0</v>
      </c>
      <c r="BD37" s="20">
        <f t="shared" si="17"/>
        <v>43220</v>
      </c>
      <c r="BE37" s="19">
        <f t="shared" si="18"/>
        <v>43220</v>
      </c>
      <c r="BF37" s="33"/>
      <c r="BG37" s="34"/>
      <c r="BH37" s="35">
        <v>0</v>
      </c>
    </row>
    <row r="38" spans="2:60" ht="15.75" thickBot="1" x14ac:dyDescent="0.3">
      <c r="B38" s="20" t="str">
        <f>IF(MONTH($B$35+3)=MONTH($B$35),$B$35+3,"")</f>
        <v/>
      </c>
      <c r="C38" s="19" t="str">
        <f>IF(B38="","",C37+1)</f>
        <v/>
      </c>
      <c r="D38" s="33"/>
      <c r="E38" s="34"/>
      <c r="F38" s="35">
        <v>0</v>
      </c>
      <c r="H38" s="20" t="str">
        <f t="shared" si="1"/>
        <v/>
      </c>
      <c r="I38" s="19" t="str">
        <f t="shared" si="2"/>
        <v/>
      </c>
      <c r="J38" s="33"/>
      <c r="K38" s="34"/>
      <c r="L38" s="35">
        <v>0</v>
      </c>
      <c r="N38" s="20" t="str">
        <f t="shared" si="3"/>
        <v/>
      </c>
      <c r="O38" s="19" t="str">
        <f t="shared" si="4"/>
        <v/>
      </c>
      <c r="P38" s="33"/>
      <c r="Q38" s="34"/>
      <c r="R38" s="35">
        <v>0</v>
      </c>
      <c r="T38" s="20" t="str">
        <f t="shared" si="5"/>
        <v/>
      </c>
      <c r="U38" s="19" t="str">
        <f t="shared" si="6"/>
        <v/>
      </c>
      <c r="V38" s="33"/>
      <c r="W38" s="34"/>
      <c r="X38" s="35">
        <v>0</v>
      </c>
      <c r="Z38" s="20" t="str">
        <f t="shared" si="7"/>
        <v/>
      </c>
      <c r="AA38" s="19" t="str">
        <f t="shared" si="8"/>
        <v/>
      </c>
      <c r="AB38" s="33"/>
      <c r="AC38" s="34"/>
      <c r="AD38" s="35">
        <v>0</v>
      </c>
      <c r="AF38" s="20" t="str">
        <f t="shared" si="9"/>
        <v/>
      </c>
      <c r="AG38" s="19" t="str">
        <f t="shared" si="10"/>
        <v/>
      </c>
      <c r="AH38" s="33"/>
      <c r="AI38" s="34"/>
      <c r="AJ38" s="35">
        <v>0</v>
      </c>
      <c r="AL38" s="20" t="str">
        <f t="shared" si="11"/>
        <v/>
      </c>
      <c r="AM38" s="19" t="str">
        <f t="shared" si="12"/>
        <v/>
      </c>
      <c r="AN38" s="33"/>
      <c r="AO38" s="34"/>
      <c r="AP38" s="35">
        <v>0</v>
      </c>
      <c r="AR38" s="20" t="str">
        <f t="shared" si="13"/>
        <v/>
      </c>
      <c r="AS38" s="19" t="str">
        <f t="shared" si="14"/>
        <v/>
      </c>
      <c r="AT38" s="33"/>
      <c r="AU38" s="34"/>
      <c r="AV38" s="35">
        <v>0</v>
      </c>
      <c r="AX38" s="20" t="str">
        <f t="shared" si="15"/>
        <v/>
      </c>
      <c r="AY38" s="19" t="str">
        <f t="shared" si="16"/>
        <v/>
      </c>
      <c r="AZ38" s="33"/>
      <c r="BA38" s="34"/>
      <c r="BB38" s="35">
        <v>0</v>
      </c>
      <c r="BD38" s="20" t="str">
        <f t="shared" si="17"/>
        <v/>
      </c>
      <c r="BE38" s="19" t="str">
        <f t="shared" si="18"/>
        <v/>
      </c>
      <c r="BF38" s="33"/>
      <c r="BG38" s="34"/>
      <c r="BH38" s="35">
        <v>0</v>
      </c>
    </row>
    <row r="39" spans="2:60" ht="15.75" thickBot="1" x14ac:dyDescent="0.3">
      <c r="B39" s="11"/>
      <c r="C39" s="11" t="s">
        <v>13</v>
      </c>
      <c r="E39" s="16" t="s">
        <v>13</v>
      </c>
      <c r="F39" s="36">
        <f>SUM(F8:F38)</f>
        <v>0</v>
      </c>
      <c r="H39" s="11"/>
      <c r="I39" s="11" t="s">
        <v>13</v>
      </c>
      <c r="K39" s="16" t="s">
        <v>13</v>
      </c>
      <c r="L39" s="36">
        <f>SUM(L8:L38)</f>
        <v>0</v>
      </c>
      <c r="N39" s="11"/>
      <c r="O39" s="11" t="s">
        <v>13</v>
      </c>
      <c r="Q39" s="16" t="s">
        <v>13</v>
      </c>
      <c r="R39" s="36">
        <f>SUM(R8:R38)</f>
        <v>0</v>
      </c>
      <c r="T39" s="11"/>
      <c r="U39" s="11" t="s">
        <v>13</v>
      </c>
      <c r="W39" s="16" t="s">
        <v>13</v>
      </c>
      <c r="X39" s="36">
        <f>SUM(X8:X38)</f>
        <v>0</v>
      </c>
      <c r="Z39" s="11"/>
      <c r="AA39" s="11" t="s">
        <v>13</v>
      </c>
      <c r="AC39" s="16" t="s">
        <v>13</v>
      </c>
      <c r="AD39" s="36">
        <f>SUM(AD8:AD38)</f>
        <v>0</v>
      </c>
      <c r="AF39" s="11"/>
      <c r="AG39" s="11" t="s">
        <v>13</v>
      </c>
      <c r="AI39" s="16" t="s">
        <v>13</v>
      </c>
      <c r="AJ39" s="36">
        <f>SUM(AJ8:AJ38)</f>
        <v>0</v>
      </c>
      <c r="AL39" s="11"/>
      <c r="AM39" s="11" t="s">
        <v>13</v>
      </c>
      <c r="AO39" s="16" t="s">
        <v>13</v>
      </c>
      <c r="AP39" s="36">
        <f>SUM(AP8:AP38)</f>
        <v>0</v>
      </c>
      <c r="AR39" s="11"/>
      <c r="AS39" s="11" t="s">
        <v>13</v>
      </c>
      <c r="AU39" s="16" t="s">
        <v>13</v>
      </c>
      <c r="AV39" s="36">
        <f>SUM(AV8:AV38)</f>
        <v>0</v>
      </c>
      <c r="AX39" s="11"/>
      <c r="AY39" s="11" t="s">
        <v>13</v>
      </c>
      <c r="BA39" s="16" t="s">
        <v>13</v>
      </c>
      <c r="BB39" s="36">
        <f>SUM(BB8:BB38)</f>
        <v>0</v>
      </c>
      <c r="BD39" s="11"/>
      <c r="BE39" s="11" t="s">
        <v>13</v>
      </c>
      <c r="BG39" s="16" t="s">
        <v>13</v>
      </c>
      <c r="BH39" s="36">
        <f>SUM(BH8:BH38)</f>
        <v>0</v>
      </c>
    </row>
    <row r="47" spans="2:60" x14ac:dyDescent="0.25">
      <c r="B47" s="45" t="s">
        <v>37</v>
      </c>
      <c r="C47" s="45"/>
      <c r="D47" s="45"/>
    </row>
  </sheetData>
  <mergeCells count="7">
    <mergeCell ref="N5:R5"/>
    <mergeCell ref="BD5:BH5"/>
    <mergeCell ref="B47:D47"/>
    <mergeCell ref="B2:C2"/>
    <mergeCell ref="B1:C1"/>
    <mergeCell ref="B5:F5"/>
    <mergeCell ref="H5:L5"/>
  </mergeCells>
  <phoneticPr fontId="6" type="noConversion"/>
  <conditionalFormatting sqref="B8:F38 H8:L38 N8:R38 T8:X38 Z8:AD38 AF8:AJ38 AL8:AP38 AR8:AV38 AX8:BB38 BD8:BH38">
    <cfRule type="expression" dxfId="2" priority="1" stopIfTrue="1">
      <formula>COUNTIF(Fériés,$B8)&gt;0</formula>
    </cfRule>
    <cfRule type="expression" dxfId="1" priority="2" stopIfTrue="1">
      <formula>WEEKDAY($B8,2)&gt;5</formula>
    </cfRule>
  </conditionalFormatting>
  <dataValidations count="2">
    <dataValidation type="list" allowBlank="1" showInputMessage="1" showErrorMessage="1" sqref="B2" xr:uid="{00000000-0002-0000-0100-000000000000}">
      <formula1>"Janvier,Février,Mars,Avril,Mai,Juin,Juillet,Août,Septembre,Octobre,Novembre,Décembre"</formula1>
    </dataValidation>
    <dataValidation type="list" allowBlank="1" showInputMessage="1" showErrorMessage="1" sqref="F2" xr:uid="{00000000-0002-0000-0100-000001000000}">
      <formula1>"2016,2017,2018,2019,2020,2021"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21"/>
  <sheetViews>
    <sheetView workbookViewId="0">
      <selection activeCell="G12" sqref="G12"/>
    </sheetView>
  </sheetViews>
  <sheetFormatPr baseColWidth="10" defaultColWidth="12.5703125" defaultRowHeight="15.75" x14ac:dyDescent="0.25"/>
  <cols>
    <col min="1" max="1" width="2.42578125" style="22" customWidth="1"/>
    <col min="2" max="2" width="26.42578125" style="22" customWidth="1"/>
    <col min="3" max="3" width="3.28515625" style="22" customWidth="1"/>
    <col min="4" max="4" width="32.85546875" style="24" customWidth="1"/>
    <col min="5" max="5" width="3.28515625" style="22" customWidth="1"/>
    <col min="6" max="6" width="17.28515625" style="22" bestFit="1" customWidth="1"/>
    <col min="7" max="10" width="12.5703125" style="22"/>
    <col min="11" max="11" width="12.85546875" style="22" hidden="1" customWidth="1"/>
    <col min="12" max="16384" width="12.5703125" style="22"/>
  </cols>
  <sheetData>
    <row r="1" spans="2:11" x14ac:dyDescent="0.25">
      <c r="B1" s="21"/>
      <c r="C1" s="21"/>
      <c r="D1" s="21"/>
      <c r="K1" s="23">
        <v>2000</v>
      </c>
    </row>
    <row r="2" spans="2:11" x14ac:dyDescent="0.25">
      <c r="K2" s="23">
        <v>2001</v>
      </c>
    </row>
    <row r="3" spans="2:11" x14ac:dyDescent="0.25">
      <c r="B3" s="25"/>
      <c r="C3" s="25"/>
      <c r="D3" s="26"/>
      <c r="K3" s="23">
        <v>2002</v>
      </c>
    </row>
    <row r="4" spans="2:11" x14ac:dyDescent="0.25">
      <c r="B4" s="27" t="s">
        <v>15</v>
      </c>
      <c r="C4" s="28"/>
      <c r="D4" s="29">
        <f>DATE(An,1,1)</f>
        <v>43101</v>
      </c>
      <c r="F4" s="30"/>
      <c r="K4" s="23">
        <v>2003</v>
      </c>
    </row>
    <row r="5" spans="2:11" x14ac:dyDescent="0.25">
      <c r="B5" s="27" t="s">
        <v>16</v>
      </c>
      <c r="C5" s="28"/>
      <c r="D5" s="31">
        <f>FLOOR(DATE(An,5,DAY(MINUTE(An/38)/2+56)),7)-34+7*(An=2079)</f>
        <v>43191</v>
      </c>
      <c r="F5" s="30"/>
      <c r="K5" s="23">
        <v>2004</v>
      </c>
    </row>
    <row r="6" spans="2:11" x14ac:dyDescent="0.25">
      <c r="B6" s="27" t="s">
        <v>17</v>
      </c>
      <c r="C6" s="28"/>
      <c r="D6" s="31">
        <f>D5+1</f>
        <v>43192</v>
      </c>
      <c r="F6" s="32"/>
      <c r="K6" s="23">
        <v>2005</v>
      </c>
    </row>
    <row r="7" spans="2:11" x14ac:dyDescent="0.25">
      <c r="B7" s="27" t="s">
        <v>18</v>
      </c>
      <c r="C7" s="28"/>
      <c r="D7" s="31">
        <f>DATE(An,5,1)</f>
        <v>43221</v>
      </c>
      <c r="K7" s="23">
        <v>2006</v>
      </c>
    </row>
    <row r="8" spans="2:11" x14ac:dyDescent="0.25">
      <c r="B8" s="27" t="s">
        <v>19</v>
      </c>
      <c r="C8" s="28"/>
      <c r="D8" s="31">
        <f>DATE(An,5,8)</f>
        <v>43228</v>
      </c>
      <c r="K8" s="23">
        <v>2007</v>
      </c>
    </row>
    <row r="9" spans="2:11" x14ac:dyDescent="0.25">
      <c r="B9" s="27" t="s">
        <v>20</v>
      </c>
      <c r="C9" s="28"/>
      <c r="D9" s="31">
        <f>D5+39</f>
        <v>43230</v>
      </c>
      <c r="K9" s="23">
        <v>2008</v>
      </c>
    </row>
    <row r="10" spans="2:11" x14ac:dyDescent="0.25">
      <c r="B10" s="27" t="s">
        <v>21</v>
      </c>
      <c r="C10" s="28"/>
      <c r="D10" s="29">
        <f>D5+49</f>
        <v>43240</v>
      </c>
      <c r="K10" s="23">
        <v>2009</v>
      </c>
    </row>
    <row r="11" spans="2:11" x14ac:dyDescent="0.25">
      <c r="B11" s="27" t="s">
        <v>22</v>
      </c>
      <c r="C11" s="28"/>
      <c r="D11" s="29">
        <f>D10+1</f>
        <v>43241</v>
      </c>
      <c r="K11" s="23">
        <v>2010</v>
      </c>
    </row>
    <row r="12" spans="2:11" x14ac:dyDescent="0.25">
      <c r="B12" s="27" t="s">
        <v>23</v>
      </c>
      <c r="C12" s="28"/>
      <c r="D12" s="29">
        <f>DATE(An,7,14)</f>
        <v>43295</v>
      </c>
      <c r="K12" s="23">
        <v>2011</v>
      </c>
    </row>
    <row r="13" spans="2:11" x14ac:dyDescent="0.25">
      <c r="B13" s="27" t="s">
        <v>24</v>
      </c>
      <c r="C13" s="28"/>
      <c r="D13" s="29">
        <f>DATE(An,8,15)</f>
        <v>43327</v>
      </c>
      <c r="F13" s="30"/>
      <c r="K13" s="23">
        <v>2012</v>
      </c>
    </row>
    <row r="14" spans="2:11" x14ac:dyDescent="0.25">
      <c r="B14" s="27" t="s">
        <v>25</v>
      </c>
      <c r="C14" s="28"/>
      <c r="D14" s="29">
        <f>DATE(An,11,1)</f>
        <v>43405</v>
      </c>
      <c r="K14" s="23">
        <v>2013</v>
      </c>
    </row>
    <row r="15" spans="2:11" x14ac:dyDescent="0.25">
      <c r="B15" s="27" t="s">
        <v>26</v>
      </c>
      <c r="C15" s="28"/>
      <c r="D15" s="29">
        <f>DATE(An,11,11)</f>
        <v>43415</v>
      </c>
      <c r="K15" s="23">
        <v>2014</v>
      </c>
    </row>
    <row r="16" spans="2:11" x14ac:dyDescent="0.25">
      <c r="B16" s="27" t="s">
        <v>27</v>
      </c>
      <c r="C16" s="28"/>
      <c r="D16" s="29">
        <f>DATE(An,12,25)</f>
        <v>43459</v>
      </c>
      <c r="K16" s="23">
        <v>2015</v>
      </c>
    </row>
    <row r="17" spans="2:4" x14ac:dyDescent="0.25">
      <c r="B17" s="25"/>
      <c r="C17" s="25"/>
      <c r="D17" s="26"/>
    </row>
    <row r="18" spans="2:4" x14ac:dyDescent="0.25">
      <c r="B18" s="25"/>
      <c r="C18" s="25"/>
      <c r="D18" s="26"/>
    </row>
    <row r="19" spans="2:4" x14ac:dyDescent="0.25">
      <c r="B19" s="25"/>
      <c r="C19" s="25"/>
      <c r="D19" s="26"/>
    </row>
    <row r="20" spans="2:4" x14ac:dyDescent="0.25">
      <c r="B20" s="25"/>
      <c r="C20" s="25"/>
      <c r="D20" s="26"/>
    </row>
    <row r="21" spans="2:4" x14ac:dyDescent="0.25">
      <c r="B21" s="25"/>
      <c r="C21" s="25"/>
      <c r="D21" s="26"/>
    </row>
  </sheetData>
  <phoneticPr fontId="8" type="noConversion"/>
  <conditionalFormatting sqref="B4:D16">
    <cfRule type="expression" dxfId="0" priority="1" stopIfTrue="1">
      <formula>MOD(ROW(),2)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Récap</vt:lpstr>
      <vt:lpstr>Emargement</vt:lpstr>
      <vt:lpstr>Fériés</vt:lpstr>
      <vt:lpstr>An</vt:lpstr>
      <vt:lpstr>Fériés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2018-04-02T07:47:48Z</dcterms:modified>
</cp:coreProperties>
</file>