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10800" tabRatio="940"/>
  </bookViews>
  <sheets>
    <sheet name="Juin_(18)" sheetId="52" r:id="rId1"/>
    <sheet name="Juillet_(18)" sheetId="68" r:id="rId2"/>
    <sheet name="Aout_(18)" sheetId="90" r:id="rId3"/>
    <sheet name="Septembre_(18)" sheetId="72" r:id="rId4"/>
    <sheet name="Octobre_(18)" sheetId="74" r:id="rId5"/>
    <sheet name="Novembre_(18)" sheetId="76" r:id="rId6"/>
    <sheet name="Décembre_(18)" sheetId="78" r:id="rId7"/>
    <sheet name="Janvier_(19)" sheetId="80" r:id="rId8"/>
    <sheet name="Fervrier_(19)" sheetId="91" r:id="rId9"/>
    <sheet name="Mars_(19)" sheetId="92" r:id="rId10"/>
    <sheet name="Avril_(19)" sheetId="93" r:id="rId11"/>
    <sheet name="Mai_(19)" sheetId="82" r:id="rId12"/>
    <sheet name="CUMUL Annuel" sheetId="13" r:id="rId13"/>
  </sheets>
  <definedNames>
    <definedName name="CHOISMOIS" localSheetId="2">!#REF!</definedName>
    <definedName name="CHOISMOIS" localSheetId="10">!#REF!</definedName>
    <definedName name="CHOISMOIS" localSheetId="6">!#REF!</definedName>
    <definedName name="CHOISMOIS" localSheetId="8">!#REF!</definedName>
    <definedName name="CHOISMOIS" localSheetId="7">!#REF!</definedName>
    <definedName name="CHOISMOIS" localSheetId="1">!#REF!</definedName>
    <definedName name="CHOISMOIS" localSheetId="0">!#REF!</definedName>
    <definedName name="CHOISMOIS" localSheetId="11">!#REF!</definedName>
    <definedName name="CHOISMOIS" localSheetId="9">!#REF!</definedName>
    <definedName name="CHOISMOIS" localSheetId="5">!#REF!</definedName>
    <definedName name="CHOISMOIS" localSheetId="4">!#REF!</definedName>
    <definedName name="CHOISMOIS" localSheetId="3">!#REF!</definedName>
    <definedName name="CHOISMOIS">!#REF!</definedName>
    <definedName name="choixheures" localSheetId="2">'Aout_(18)'!$B$63:$B$136</definedName>
    <definedName name="choixheures" localSheetId="10">'Avril_(19)'!$B$52:$B$125</definedName>
    <definedName name="choixheures" localSheetId="6">'Décembre_(18)'!$B$52:$B$125</definedName>
    <definedName name="choixheures" localSheetId="8">'Fervrier_(19)'!$B$52:$B$125</definedName>
    <definedName name="choixheures" localSheetId="7">'Janvier_(19)'!$B$62:$B$135</definedName>
    <definedName name="choixheures" localSheetId="1">'Juillet_(18)'!$B$53:$B$126</definedName>
    <definedName name="choixheures" localSheetId="0">'Juin_(18)'!$B$64:$B$137</definedName>
    <definedName name="choixheures" localSheetId="11">'Mai_(19)'!$B$62:$B$135</definedName>
    <definedName name="choixheures" localSheetId="9">'Mars_(19)'!$B$52:$B$125</definedName>
    <definedName name="choixheures" localSheetId="5">'Novembre_(18)'!$B$52:$B$125</definedName>
    <definedName name="choixheures" localSheetId="4">'Octobre_(18)'!$B$62:$B$135</definedName>
    <definedName name="choixheures" localSheetId="3">'Septembre_(18)'!$B$52:$B$125</definedName>
    <definedName name="choixheures">!#REF!</definedName>
    <definedName name="choixmois" localSheetId="2">'Aout_(18)'!$A$63:$A$529</definedName>
    <definedName name="choixmois" localSheetId="10">'Avril_(19)'!$A$52:$A$518</definedName>
    <definedName name="choixmois" localSheetId="6">'Décembre_(18)'!$A$52:$A$518</definedName>
    <definedName name="choixmois" localSheetId="8">'Fervrier_(19)'!$A$52:$A$518</definedName>
    <definedName name="choixmois" localSheetId="7">'Janvier_(19)'!$A$62:$A$528</definedName>
    <definedName name="choixmois" localSheetId="1">'Juillet_(18)'!$A$53:$A$519</definedName>
    <definedName name="choixmois" localSheetId="0">'Juin_(18)'!$A$64:$A$530</definedName>
    <definedName name="choixmois" localSheetId="11">'Mai_(19)'!$A$62:$A$528</definedName>
    <definedName name="choixmois" localSheetId="9">'Mars_(19)'!$A$52:$A$518</definedName>
    <definedName name="choixmois" localSheetId="5">'Novembre_(18)'!$A$52:$A$518</definedName>
    <definedName name="choixmois" localSheetId="4">'Octobre_(18)'!$A$62:$A$528</definedName>
    <definedName name="choixmois" localSheetId="3">'Septembre_(18)'!$A$52:$A$518</definedName>
    <definedName name="choixmois">!#REF!</definedName>
    <definedName name="_xlnm.Print_Area" localSheetId="2">'Aout_(18)'!$C$1:$G$62</definedName>
    <definedName name="_xlnm.Print_Area" localSheetId="10">'Avril_(19)'!$C$1:$G$51</definedName>
    <definedName name="_xlnm.Print_Area" localSheetId="6">'Décembre_(18)'!$C$1:$G$51</definedName>
    <definedName name="_xlnm.Print_Area" localSheetId="8">'Fervrier_(19)'!$C$1:$G$51</definedName>
    <definedName name="_xlnm.Print_Area" localSheetId="7">'Janvier_(19)'!$C$1:$G$61</definedName>
    <definedName name="_xlnm.Print_Area" localSheetId="1">'Juillet_(18)'!$C$1:$G$52</definedName>
    <definedName name="_xlnm.Print_Area" localSheetId="0">'Juin_(18)'!$C$1:$G$63</definedName>
    <definedName name="_xlnm.Print_Area" localSheetId="11">'Mai_(19)'!$C$1:$G$61</definedName>
    <definedName name="_xlnm.Print_Area" localSheetId="9">'Mars_(19)'!$C$1:$G$51</definedName>
    <definedName name="_xlnm.Print_Area" localSheetId="5">'Novembre_(18)'!$C$1:$G$51</definedName>
    <definedName name="_xlnm.Print_Area" localSheetId="4">'Octobre_(18)'!$C$1:$G$61</definedName>
    <definedName name="_xlnm.Print_Area" localSheetId="3">'Septembre_(18)'!$C$1:$G$51</definedName>
  </definedNames>
  <calcPr calcId="162913" iterate="1"/>
</workbook>
</file>

<file path=xl/calcChain.xml><?xml version="1.0" encoding="utf-8"?>
<calcChain xmlns="http://schemas.openxmlformats.org/spreadsheetml/2006/main">
  <c r="L7" i="52" l="1"/>
  <c r="L14" i="52" s="1"/>
  <c r="J17" i="13" l="1"/>
  <c r="I19" i="13"/>
  <c r="I18" i="13"/>
  <c r="I17" i="13"/>
  <c r="G19" i="13"/>
  <c r="G18" i="13"/>
  <c r="G17" i="13"/>
  <c r="F19" i="13"/>
  <c r="F18" i="13"/>
  <c r="F17" i="13"/>
  <c r="E19" i="13"/>
  <c r="E18" i="13"/>
  <c r="E17" i="13"/>
  <c r="D17" i="13"/>
  <c r="C19" i="13"/>
  <c r="C18" i="13"/>
  <c r="C17" i="13"/>
  <c r="K57" i="82"/>
  <c r="J57" i="82"/>
  <c r="I57" i="82"/>
  <c r="H57" i="82"/>
  <c r="K54" i="82"/>
  <c r="J54" i="82"/>
  <c r="I54" i="82"/>
  <c r="H54" i="82"/>
  <c r="D54" i="82"/>
  <c r="L53" i="82"/>
  <c r="L52" i="82"/>
  <c r="L51" i="82"/>
  <c r="L50" i="82"/>
  <c r="L49" i="82"/>
  <c r="L48" i="82"/>
  <c r="L47" i="82"/>
  <c r="L7" i="82"/>
  <c r="L37" i="82"/>
  <c r="L20" i="82"/>
  <c r="L18" i="82"/>
  <c r="L7" i="93"/>
  <c r="L20" i="93"/>
  <c r="C20" i="93"/>
  <c r="L18" i="93"/>
  <c r="C18" i="93"/>
  <c r="L7" i="92"/>
  <c r="L17" i="92"/>
  <c r="L37" i="92"/>
  <c r="C37" i="92"/>
  <c r="L20" i="92"/>
  <c r="L18" i="92"/>
  <c r="L37" i="91"/>
  <c r="C37" i="91"/>
  <c r="L20" i="91"/>
  <c r="C20" i="91"/>
  <c r="L18" i="91"/>
  <c r="C18" i="91"/>
  <c r="L7" i="91"/>
  <c r="L7" i="80"/>
  <c r="K14" i="52"/>
  <c r="J14" i="52"/>
  <c r="L7" i="74"/>
  <c r="L37" i="72"/>
  <c r="C37" i="72"/>
  <c r="K44" i="93"/>
  <c r="J44" i="93"/>
  <c r="I44" i="93"/>
  <c r="H44" i="93"/>
  <c r="D44" i="93"/>
  <c r="L43" i="93"/>
  <c r="L42" i="93"/>
  <c r="L41" i="93"/>
  <c r="L40" i="93"/>
  <c r="L39" i="93"/>
  <c r="L38" i="93"/>
  <c r="L37" i="93"/>
  <c r="K34" i="93"/>
  <c r="J34" i="93"/>
  <c r="I34" i="93"/>
  <c r="H34" i="93"/>
  <c r="D34" i="93"/>
  <c r="L33" i="93"/>
  <c r="L32" i="93"/>
  <c r="L31" i="93"/>
  <c r="L30" i="93"/>
  <c r="L29" i="93"/>
  <c r="L28" i="93"/>
  <c r="L27" i="93"/>
  <c r="K24" i="93"/>
  <c r="J24" i="93"/>
  <c r="I24" i="93"/>
  <c r="H24" i="93"/>
  <c r="D24" i="93"/>
  <c r="L23" i="93"/>
  <c r="L22" i="93"/>
  <c r="L21" i="93"/>
  <c r="L19" i="93"/>
  <c r="L17" i="93"/>
  <c r="K14" i="93"/>
  <c r="J14" i="93"/>
  <c r="I14" i="93"/>
  <c r="H14" i="93"/>
  <c r="D14" i="93"/>
  <c r="L13" i="93"/>
  <c r="L12" i="93"/>
  <c r="L11" i="93"/>
  <c r="L10" i="93"/>
  <c r="L9" i="93"/>
  <c r="L8" i="93"/>
  <c r="C8" i="93"/>
  <c r="C9" i="93" s="1"/>
  <c r="C10" i="93" s="1"/>
  <c r="C11" i="93" s="1"/>
  <c r="C12" i="93" s="1"/>
  <c r="C13" i="93" s="1"/>
  <c r="C17" i="93" s="1"/>
  <c r="L54" i="82" l="1"/>
  <c r="L55" i="82" s="1"/>
  <c r="K47" i="93"/>
  <c r="C19" i="93"/>
  <c r="C21" i="93" s="1"/>
  <c r="C22" i="93" s="1"/>
  <c r="C23" i="93" s="1"/>
  <c r="C27" i="93" s="1"/>
  <c r="C28" i="93" s="1"/>
  <c r="C29" i="93" s="1"/>
  <c r="C30" i="93" s="1"/>
  <c r="C31" i="93" s="1"/>
  <c r="C32" i="93" s="1"/>
  <c r="C33" i="93" s="1"/>
  <c r="C37" i="93" s="1"/>
  <c r="C38" i="93" s="1"/>
  <c r="C39" i="93" s="1"/>
  <c r="C40" i="93" s="1"/>
  <c r="C41" i="93" s="1"/>
  <c r="C42" i="93" s="1"/>
  <c r="C43" i="93" s="1"/>
  <c r="I47" i="93"/>
  <c r="H47" i="93"/>
  <c r="J47" i="93"/>
  <c r="L24" i="93"/>
  <c r="L25" i="93" s="1"/>
  <c r="L44" i="93"/>
  <c r="L45" i="93" s="1"/>
  <c r="D47" i="93"/>
  <c r="D18" i="13" s="1"/>
  <c r="J18" i="13" s="1"/>
  <c r="L14" i="93"/>
  <c r="L34" i="93"/>
  <c r="L35" i="93" s="1"/>
  <c r="I14" i="52"/>
  <c r="H14" i="52"/>
  <c r="D14" i="52"/>
  <c r="C8" i="52"/>
  <c r="C9" i="52" s="1"/>
  <c r="C10" i="52" s="1"/>
  <c r="C11" i="52" s="1"/>
  <c r="L10" i="52"/>
  <c r="L9" i="52"/>
  <c r="L8" i="52"/>
  <c r="K44" i="92"/>
  <c r="J44" i="92"/>
  <c r="I44" i="92"/>
  <c r="H44" i="92"/>
  <c r="D44" i="92"/>
  <c r="L43" i="92"/>
  <c r="L42" i="92"/>
  <c r="L41" i="92"/>
  <c r="L40" i="92"/>
  <c r="L39" i="92"/>
  <c r="L38" i="92"/>
  <c r="L44" i="92"/>
  <c r="L45" i="92" s="1"/>
  <c r="K34" i="92"/>
  <c r="J34" i="92"/>
  <c r="I34" i="92"/>
  <c r="H34" i="92"/>
  <c r="D34" i="92"/>
  <c r="L33" i="92"/>
  <c r="L32" i="92"/>
  <c r="L31" i="92"/>
  <c r="L30" i="92"/>
  <c r="L29" i="92"/>
  <c r="L28" i="92"/>
  <c r="L34" i="92" s="1"/>
  <c r="L35" i="92" s="1"/>
  <c r="L27" i="92"/>
  <c r="K24" i="92"/>
  <c r="J24" i="92"/>
  <c r="I24" i="92"/>
  <c r="H24" i="92"/>
  <c r="D24" i="92"/>
  <c r="L23" i="92"/>
  <c r="L22" i="92"/>
  <c r="L21" i="92"/>
  <c r="L19" i="92"/>
  <c r="L24" i="92"/>
  <c r="L25" i="92" s="1"/>
  <c r="K14" i="92"/>
  <c r="J14" i="92"/>
  <c r="I14" i="92"/>
  <c r="H14" i="92"/>
  <c r="D14" i="92"/>
  <c r="L13" i="92"/>
  <c r="L12" i="92"/>
  <c r="L11" i="92"/>
  <c r="L10" i="92"/>
  <c r="L9" i="92"/>
  <c r="L8" i="92"/>
  <c r="L14" i="92" s="1"/>
  <c r="C8" i="92"/>
  <c r="C9" i="92" s="1"/>
  <c r="C10" i="92" s="1"/>
  <c r="C11" i="92" s="1"/>
  <c r="C12" i="92" s="1"/>
  <c r="C13" i="92" s="1"/>
  <c r="C17" i="92" s="1"/>
  <c r="K44" i="91"/>
  <c r="J44" i="91"/>
  <c r="I44" i="91"/>
  <c r="H44" i="91"/>
  <c r="D44" i="91"/>
  <c r="L43" i="91"/>
  <c r="L42" i="91"/>
  <c r="L41" i="91"/>
  <c r="L40" i="91"/>
  <c r="L39" i="91"/>
  <c r="L38" i="91"/>
  <c r="K34" i="91"/>
  <c r="J34" i="91"/>
  <c r="I34" i="91"/>
  <c r="H34" i="91"/>
  <c r="D34" i="91"/>
  <c r="L33" i="91"/>
  <c r="L32" i="91"/>
  <c r="L31" i="91"/>
  <c r="L30" i="91"/>
  <c r="L29" i="91"/>
  <c r="L28" i="91"/>
  <c r="L34" i="91" s="1"/>
  <c r="L35" i="91" s="1"/>
  <c r="L27" i="91"/>
  <c r="K24" i="91"/>
  <c r="J24" i="91"/>
  <c r="I24" i="91"/>
  <c r="H24" i="91"/>
  <c r="D24" i="91"/>
  <c r="L23" i="91"/>
  <c r="L22" i="91"/>
  <c r="L21" i="91"/>
  <c r="L19" i="91"/>
  <c r="L17" i="91"/>
  <c r="L24" i="91" s="1"/>
  <c r="L25" i="91" s="1"/>
  <c r="K14" i="91"/>
  <c r="J14" i="91"/>
  <c r="I14" i="91"/>
  <c r="H14" i="91"/>
  <c r="D14" i="91"/>
  <c r="L13" i="91"/>
  <c r="L12" i="91"/>
  <c r="L11" i="91"/>
  <c r="L10" i="91"/>
  <c r="L9" i="91"/>
  <c r="C9" i="91"/>
  <c r="C10" i="91" s="1"/>
  <c r="C11" i="91" s="1"/>
  <c r="C12" i="91" s="1"/>
  <c r="C13" i="91" s="1"/>
  <c r="C17" i="91" s="1"/>
  <c r="C19" i="91" s="1"/>
  <c r="C21" i="91" s="1"/>
  <c r="C22" i="91" s="1"/>
  <c r="C23" i="91" s="1"/>
  <c r="C27" i="91" s="1"/>
  <c r="C28" i="91" s="1"/>
  <c r="C29" i="91" s="1"/>
  <c r="C30" i="91" s="1"/>
  <c r="C31" i="91" s="1"/>
  <c r="C32" i="91" s="1"/>
  <c r="C33" i="91" s="1"/>
  <c r="C38" i="91" s="1"/>
  <c r="C39" i="91" s="1"/>
  <c r="C40" i="91" s="1"/>
  <c r="C41" i="91" s="1"/>
  <c r="C42" i="91" s="1"/>
  <c r="C43" i="91" s="1"/>
  <c r="L8" i="91"/>
  <c r="C8" i="91"/>
  <c r="L14" i="91"/>
  <c r="K14" i="82"/>
  <c r="J14" i="82"/>
  <c r="I14" i="82"/>
  <c r="H14" i="82"/>
  <c r="L12" i="82"/>
  <c r="L11" i="82"/>
  <c r="K54" i="74"/>
  <c r="J54" i="74"/>
  <c r="I54" i="74"/>
  <c r="H54" i="74"/>
  <c r="D54" i="74"/>
  <c r="L52" i="74"/>
  <c r="C52" i="74"/>
  <c r="L51" i="74"/>
  <c r="C51" i="74"/>
  <c r="L50" i="74"/>
  <c r="C50" i="74"/>
  <c r="L49" i="74"/>
  <c r="C49" i="74"/>
  <c r="L48" i="74"/>
  <c r="C48" i="74"/>
  <c r="K14" i="90"/>
  <c r="J14" i="90"/>
  <c r="I14" i="90"/>
  <c r="H14" i="90"/>
  <c r="D14" i="90"/>
  <c r="L8" i="90"/>
  <c r="L7" i="90"/>
  <c r="C8" i="90"/>
  <c r="K54" i="80"/>
  <c r="J54" i="80"/>
  <c r="I54" i="80"/>
  <c r="H54" i="80"/>
  <c r="D54" i="80"/>
  <c r="L53" i="80"/>
  <c r="L52" i="80"/>
  <c r="L51" i="80"/>
  <c r="L50" i="80"/>
  <c r="L49" i="80"/>
  <c r="L48" i="80"/>
  <c r="C48" i="80"/>
  <c r="C49" i="80" s="1"/>
  <c r="C50" i="80" s="1"/>
  <c r="C51" i="80" s="1"/>
  <c r="C52" i="80" s="1"/>
  <c r="C53" i="80" s="1"/>
  <c r="K14" i="78"/>
  <c r="J14" i="78"/>
  <c r="I14" i="78"/>
  <c r="H14" i="78"/>
  <c r="D14" i="78"/>
  <c r="L13" i="78"/>
  <c r="L12" i="78"/>
  <c r="L11" i="78"/>
  <c r="L10" i="78"/>
  <c r="L9" i="78"/>
  <c r="K44" i="76"/>
  <c r="J44" i="76"/>
  <c r="I44" i="76"/>
  <c r="H44" i="76"/>
  <c r="D44" i="76"/>
  <c r="K54" i="52"/>
  <c r="J54" i="52"/>
  <c r="I54" i="52"/>
  <c r="H54" i="52"/>
  <c r="D54" i="52"/>
  <c r="K54" i="90"/>
  <c r="J54" i="90"/>
  <c r="I54" i="90"/>
  <c r="H54" i="90"/>
  <c r="D54" i="90"/>
  <c r="L51" i="90"/>
  <c r="L53" i="90"/>
  <c r="C53" i="90"/>
  <c r="L52" i="90"/>
  <c r="L43" i="76"/>
  <c r="L42" i="76"/>
  <c r="K47" i="91" l="1"/>
  <c r="I16" i="13" s="1"/>
  <c r="L44" i="91"/>
  <c r="L45" i="91" s="1"/>
  <c r="L47" i="93"/>
  <c r="D47" i="92"/>
  <c r="J47" i="92"/>
  <c r="K47" i="92"/>
  <c r="C18" i="92"/>
  <c r="C19" i="92" s="1"/>
  <c r="H47" i="92"/>
  <c r="I47" i="92"/>
  <c r="D47" i="91"/>
  <c r="D16" i="13" s="1"/>
  <c r="I47" i="91"/>
  <c r="F16" i="13" s="1"/>
  <c r="J47" i="91"/>
  <c r="G16" i="13" s="1"/>
  <c r="H47" i="91"/>
  <c r="E16" i="13" s="1"/>
  <c r="D48" i="93"/>
  <c r="L15" i="93"/>
  <c r="D50" i="93" s="1"/>
  <c r="H18" i="13" s="1"/>
  <c r="D48" i="92"/>
  <c r="L15" i="92"/>
  <c r="D50" i="92" s="1"/>
  <c r="H17" i="13" s="1"/>
  <c r="D48" i="91"/>
  <c r="L15" i="91"/>
  <c r="L41" i="76"/>
  <c r="L40" i="76"/>
  <c r="L53" i="74"/>
  <c r="L54" i="74" s="1"/>
  <c r="L55" i="74" s="1"/>
  <c r="D50" i="91" l="1"/>
  <c r="H16" i="13" s="1"/>
  <c r="C20" i="92"/>
  <c r="C21" i="92" s="1"/>
  <c r="C22" i="92" s="1"/>
  <c r="C23" i="92" s="1"/>
  <c r="C27" i="92" s="1"/>
  <c r="C28" i="92" s="1"/>
  <c r="C29" i="92" s="1"/>
  <c r="C30" i="92" s="1"/>
  <c r="C31" i="92" s="1"/>
  <c r="C32" i="92" s="1"/>
  <c r="C33" i="92" s="1"/>
  <c r="C38" i="92" s="1"/>
  <c r="C39" i="92" s="1"/>
  <c r="C40" i="92" s="1"/>
  <c r="C41" i="92" s="1"/>
  <c r="C42" i="92" s="1"/>
  <c r="C43" i="92" s="1"/>
  <c r="L47" i="92"/>
  <c r="L47" i="91"/>
  <c r="L53" i="52"/>
  <c r="L13" i="82" l="1"/>
  <c r="L10" i="82"/>
  <c r="L9" i="82"/>
  <c r="L8" i="82"/>
  <c r="L23" i="82"/>
  <c r="L22" i="82"/>
  <c r="L21" i="82"/>
  <c r="L19" i="82"/>
  <c r="L17" i="82"/>
  <c r="L33" i="82"/>
  <c r="L32" i="82"/>
  <c r="L31" i="82"/>
  <c r="L30" i="82"/>
  <c r="L29" i="82"/>
  <c r="L28" i="82"/>
  <c r="L27" i="82"/>
  <c r="L43" i="82"/>
  <c r="L42" i="82"/>
  <c r="L41" i="82"/>
  <c r="L40" i="82"/>
  <c r="L39" i="82"/>
  <c r="L38" i="82"/>
  <c r="L47" i="80"/>
  <c r="L54" i="80" s="1"/>
  <c r="L55" i="80" s="1"/>
  <c r="L13" i="80"/>
  <c r="L12" i="80"/>
  <c r="L11" i="80"/>
  <c r="L10" i="80"/>
  <c r="L9" i="80"/>
  <c r="L8" i="80"/>
  <c r="L23" i="80"/>
  <c r="L22" i="80"/>
  <c r="L21" i="80"/>
  <c r="L20" i="80"/>
  <c r="L19" i="80"/>
  <c r="L18" i="80"/>
  <c r="L17" i="80"/>
  <c r="L33" i="80"/>
  <c r="L32" i="80"/>
  <c r="L31" i="80"/>
  <c r="L30" i="80"/>
  <c r="L29" i="80"/>
  <c r="L28" i="80"/>
  <c r="L27" i="80"/>
  <c r="L43" i="80"/>
  <c r="L42" i="80"/>
  <c r="L41" i="80"/>
  <c r="L40" i="80"/>
  <c r="L39" i="80"/>
  <c r="L38" i="80"/>
  <c r="L37" i="80"/>
  <c r="L8" i="78"/>
  <c r="L7" i="78"/>
  <c r="L43" i="78"/>
  <c r="L42" i="78"/>
  <c r="L41" i="78"/>
  <c r="L40" i="78"/>
  <c r="L39" i="78"/>
  <c r="L38" i="78"/>
  <c r="L37" i="78"/>
  <c r="L33" i="78"/>
  <c r="L32" i="78"/>
  <c r="L31" i="78"/>
  <c r="L30" i="78"/>
  <c r="L29" i="78"/>
  <c r="L28" i="78"/>
  <c r="L27" i="78"/>
  <c r="L23" i="78"/>
  <c r="L22" i="78"/>
  <c r="L21" i="78"/>
  <c r="L20" i="78"/>
  <c r="L19" i="78"/>
  <c r="L18" i="78"/>
  <c r="L17" i="78"/>
  <c r="L39" i="76"/>
  <c r="L38" i="76"/>
  <c r="L37" i="76"/>
  <c r="L13" i="76"/>
  <c r="L12" i="76"/>
  <c r="L11" i="76"/>
  <c r="L10" i="76"/>
  <c r="L9" i="76"/>
  <c r="L8" i="76"/>
  <c r="L7" i="76"/>
  <c r="L23" i="76"/>
  <c r="L22" i="76"/>
  <c r="L21" i="76"/>
  <c r="L20" i="76"/>
  <c r="L19" i="76"/>
  <c r="L18" i="76"/>
  <c r="L17" i="76"/>
  <c r="L33" i="76"/>
  <c r="L32" i="76"/>
  <c r="L31" i="76"/>
  <c r="L30" i="76"/>
  <c r="L29" i="76"/>
  <c r="L28" i="76"/>
  <c r="L27" i="76"/>
  <c r="L47" i="74"/>
  <c r="L43" i="74"/>
  <c r="L42" i="74"/>
  <c r="L41" i="74"/>
  <c r="L40" i="74"/>
  <c r="L39" i="74"/>
  <c r="L38" i="74"/>
  <c r="L37" i="74"/>
  <c r="L33" i="74"/>
  <c r="L32" i="74"/>
  <c r="L31" i="74"/>
  <c r="L30" i="74"/>
  <c r="L29" i="74"/>
  <c r="L28" i="74"/>
  <c r="L27" i="74"/>
  <c r="L23" i="74"/>
  <c r="L22" i="74"/>
  <c r="L21" i="74"/>
  <c r="L20" i="74"/>
  <c r="L19" i="74"/>
  <c r="L18" i="74"/>
  <c r="L17" i="74"/>
  <c r="L13" i="74"/>
  <c r="L12" i="74"/>
  <c r="L11" i="74"/>
  <c r="L10" i="74"/>
  <c r="L9" i="74"/>
  <c r="L8" i="74"/>
  <c r="L43" i="72"/>
  <c r="L42" i="72"/>
  <c r="L41" i="72"/>
  <c r="L40" i="72"/>
  <c r="L39" i="72"/>
  <c r="L38" i="72"/>
  <c r="L33" i="72"/>
  <c r="L32" i="72"/>
  <c r="L31" i="72"/>
  <c r="L30" i="72"/>
  <c r="L29" i="72"/>
  <c r="L28" i="72"/>
  <c r="L27" i="72"/>
  <c r="L23" i="72"/>
  <c r="L22" i="72"/>
  <c r="L21" i="72"/>
  <c r="L20" i="72"/>
  <c r="L19" i="72"/>
  <c r="L18" i="72"/>
  <c r="L17" i="72"/>
  <c r="L13" i="72"/>
  <c r="L12" i="72"/>
  <c r="L11" i="72"/>
  <c r="L10" i="72"/>
  <c r="L9" i="72"/>
  <c r="L8" i="72"/>
  <c r="L7" i="72"/>
  <c r="L50" i="90"/>
  <c r="L49" i="90"/>
  <c r="L48" i="90"/>
  <c r="L47" i="90"/>
  <c r="L54" i="90" s="1"/>
  <c r="L55" i="90" s="1"/>
  <c r="L13" i="90"/>
  <c r="L12" i="90"/>
  <c r="L11" i="90"/>
  <c r="L10" i="90"/>
  <c r="L9" i="90"/>
  <c r="L43" i="90"/>
  <c r="L42" i="90"/>
  <c r="L41" i="90"/>
  <c r="L40" i="90"/>
  <c r="L39" i="90"/>
  <c r="L38" i="90"/>
  <c r="L37" i="90"/>
  <c r="L33" i="90"/>
  <c r="L32" i="90"/>
  <c r="L31" i="90"/>
  <c r="L30" i="90"/>
  <c r="L29" i="90"/>
  <c r="L28" i="90"/>
  <c r="L27" i="90"/>
  <c r="L23" i="90"/>
  <c r="L22" i="90"/>
  <c r="L21" i="90"/>
  <c r="L20" i="90"/>
  <c r="L19" i="90"/>
  <c r="L18" i="90"/>
  <c r="L17" i="90"/>
  <c r="L43" i="68"/>
  <c r="L42" i="68"/>
  <c r="L41" i="68"/>
  <c r="L40" i="68"/>
  <c r="L39" i="68"/>
  <c r="L38" i="68"/>
  <c r="L37" i="68"/>
  <c r="L33" i="68"/>
  <c r="L32" i="68"/>
  <c r="L31" i="68"/>
  <c r="L30" i="68"/>
  <c r="L29" i="68"/>
  <c r="L28" i="68"/>
  <c r="L27" i="68"/>
  <c r="L23" i="68"/>
  <c r="L22" i="68"/>
  <c r="L21" i="68"/>
  <c r="L20" i="68"/>
  <c r="L19" i="68"/>
  <c r="L18" i="68"/>
  <c r="L17" i="68"/>
  <c r="L13" i="68"/>
  <c r="L12" i="68"/>
  <c r="L11" i="68"/>
  <c r="L10" i="68"/>
  <c r="L9" i="68"/>
  <c r="L8" i="68"/>
  <c r="L7" i="68"/>
  <c r="L52" i="52"/>
  <c r="L51" i="52"/>
  <c r="L50" i="52"/>
  <c r="L49" i="52"/>
  <c r="L48" i="52"/>
  <c r="L47" i="52"/>
  <c r="L54" i="52" s="1"/>
  <c r="L43" i="52"/>
  <c r="L42" i="52"/>
  <c r="L41" i="52"/>
  <c r="L40" i="52"/>
  <c r="L39" i="52"/>
  <c r="L38" i="52"/>
  <c r="L37" i="52"/>
  <c r="L33" i="52"/>
  <c r="L32" i="52"/>
  <c r="L31" i="52"/>
  <c r="L30" i="52"/>
  <c r="L29" i="52"/>
  <c r="L28" i="52"/>
  <c r="L27" i="52"/>
  <c r="L23" i="52"/>
  <c r="L22" i="52"/>
  <c r="L21" i="52"/>
  <c r="L20" i="52"/>
  <c r="L19" i="52"/>
  <c r="L18" i="52"/>
  <c r="L17" i="52"/>
  <c r="L13" i="52"/>
  <c r="L12" i="52"/>
  <c r="L11" i="52"/>
  <c r="L14" i="90" l="1"/>
  <c r="L14" i="82"/>
  <c r="L44" i="76"/>
  <c r="L45" i="76" s="1"/>
  <c r="L14" i="68"/>
  <c r="L14" i="78"/>
  <c r="K44" i="90"/>
  <c r="J44" i="90"/>
  <c r="I44" i="90"/>
  <c r="H44" i="90"/>
  <c r="D44" i="90"/>
  <c r="K34" i="90"/>
  <c r="J34" i="90"/>
  <c r="I34" i="90"/>
  <c r="H34" i="90"/>
  <c r="D34" i="90"/>
  <c r="K24" i="90"/>
  <c r="J24" i="90"/>
  <c r="I24" i="90"/>
  <c r="H24" i="90"/>
  <c r="D24" i="90"/>
  <c r="C10" i="90"/>
  <c r="C11" i="90" s="1"/>
  <c r="C12" i="90" s="1"/>
  <c r="C13" i="90" s="1"/>
  <c r="C17" i="90" s="1"/>
  <c r="I57" i="90" l="1"/>
  <c r="F10" i="13" s="1"/>
  <c r="J57" i="90"/>
  <c r="G10" i="13" s="1"/>
  <c r="H57" i="90"/>
  <c r="E10" i="13" s="1"/>
  <c r="D57" i="90"/>
  <c r="D10" i="13" s="1"/>
  <c r="L34" i="90"/>
  <c r="L35" i="90" s="1"/>
  <c r="L44" i="90"/>
  <c r="L45" i="90" s="1"/>
  <c r="K57" i="90"/>
  <c r="I10" i="13" s="1"/>
  <c r="L24" i="90"/>
  <c r="L25" i="90" s="1"/>
  <c r="L57" i="90" l="1"/>
  <c r="K44" i="82"/>
  <c r="K24" i="82"/>
  <c r="K34" i="82"/>
  <c r="K14" i="80"/>
  <c r="K44" i="80"/>
  <c r="K34" i="80"/>
  <c r="K24" i="80"/>
  <c r="K44" i="78"/>
  <c r="K47" i="78" s="1"/>
  <c r="K34" i="78"/>
  <c r="K24" i="78"/>
  <c r="K34" i="76"/>
  <c r="K24" i="76"/>
  <c r="K14" i="76"/>
  <c r="K47" i="76" s="1"/>
  <c r="K44" i="74"/>
  <c r="K34" i="74"/>
  <c r="K24" i="74"/>
  <c r="K14" i="72"/>
  <c r="K44" i="68" l="1"/>
  <c r="K34" i="68"/>
  <c r="K24" i="68"/>
  <c r="K47" i="68" s="1"/>
  <c r="K14" i="68"/>
  <c r="D24" i="82" l="1"/>
  <c r="I9" i="13" l="1"/>
  <c r="K14" i="74" l="1"/>
  <c r="K44" i="72"/>
  <c r="K47" i="72" s="1"/>
  <c r="K34" i="72"/>
  <c r="K24" i="72"/>
  <c r="K44" i="52"/>
  <c r="K34" i="52"/>
  <c r="K24" i="52"/>
  <c r="J14" i="68"/>
  <c r="I14" i="68"/>
  <c r="H14" i="68"/>
  <c r="D14" i="68"/>
  <c r="C8" i="68"/>
  <c r="C9" i="68" s="1"/>
  <c r="C10" i="68" s="1"/>
  <c r="C11" i="68" s="1"/>
  <c r="C12" i="68" s="1"/>
  <c r="C13" i="68" s="1"/>
  <c r="L24" i="74" l="1"/>
  <c r="L25" i="74" s="1"/>
  <c r="L44" i="80"/>
  <c r="L45" i="80" s="1"/>
  <c r="L14" i="80"/>
  <c r="L15" i="80" s="1"/>
  <c r="I14" i="13"/>
  <c r="L44" i="82"/>
  <c r="L45" i="82" s="1"/>
  <c r="L24" i="82"/>
  <c r="D58" i="82" s="1"/>
  <c r="L34" i="82"/>
  <c r="L35" i="82" s="1"/>
  <c r="L24" i="80"/>
  <c r="L25" i="80" s="1"/>
  <c r="K57" i="80"/>
  <c r="I15" i="13" s="1"/>
  <c r="L34" i="80"/>
  <c r="L35" i="80" s="1"/>
  <c r="L24" i="78"/>
  <c r="L34" i="78"/>
  <c r="L35" i="78" s="1"/>
  <c r="L44" i="78"/>
  <c r="L45" i="78" s="1"/>
  <c r="L14" i="76"/>
  <c r="I13" i="13"/>
  <c r="L24" i="76"/>
  <c r="L25" i="76" s="1"/>
  <c r="L34" i="76"/>
  <c r="L35" i="76" s="1"/>
  <c r="L14" i="74"/>
  <c r="L15" i="74" s="1"/>
  <c r="L44" i="74"/>
  <c r="L45" i="74" s="1"/>
  <c r="L34" i="74"/>
  <c r="L35" i="74" s="1"/>
  <c r="K57" i="74"/>
  <c r="I12" i="13" s="1"/>
  <c r="L44" i="72"/>
  <c r="I11" i="13"/>
  <c r="L14" i="72"/>
  <c r="L15" i="72" s="1"/>
  <c r="L24" i="72"/>
  <c r="L25" i="72" s="1"/>
  <c r="L34" i="72"/>
  <c r="L35" i="72" s="1"/>
  <c r="L34" i="52"/>
  <c r="L35" i="52" s="1"/>
  <c r="L44" i="52"/>
  <c r="L45" i="52" s="1"/>
  <c r="K57" i="52"/>
  <c r="I8" i="13" s="1"/>
  <c r="L24" i="52"/>
  <c r="L25" i="52" s="1"/>
  <c r="I20" i="13" l="1"/>
  <c r="D60" i="80"/>
  <c r="L25" i="78"/>
  <c r="D48" i="78"/>
  <c r="L15" i="76"/>
  <c r="D50" i="76" s="1"/>
  <c r="D48" i="76"/>
  <c r="D60" i="74"/>
  <c r="D48" i="72"/>
  <c r="L25" i="82"/>
  <c r="L45" i="72"/>
  <c r="D50" i="72" s="1"/>
  <c r="L15" i="68"/>
  <c r="J24" i="80"/>
  <c r="I24" i="80"/>
  <c r="H24" i="80"/>
  <c r="D24" i="80"/>
  <c r="J14" i="80"/>
  <c r="I14" i="80"/>
  <c r="H14" i="80"/>
  <c r="D14" i="80"/>
  <c r="C8" i="80"/>
  <c r="C9" i="80" s="1"/>
  <c r="C10" i="80" s="1"/>
  <c r="C11" i="80" s="1"/>
  <c r="C12" i="80" s="1"/>
  <c r="C13" i="80" s="1"/>
  <c r="H24" i="82" l="1"/>
  <c r="H44" i="82"/>
  <c r="H34" i="82"/>
  <c r="J34" i="80"/>
  <c r="I34" i="80"/>
  <c r="H34" i="80"/>
  <c r="D34" i="80"/>
  <c r="H44" i="80"/>
  <c r="H44" i="78"/>
  <c r="H34" i="78"/>
  <c r="H24" i="78"/>
  <c r="H47" i="78" s="1"/>
  <c r="H14" i="76"/>
  <c r="H24" i="76"/>
  <c r="H34" i="76"/>
  <c r="H14" i="74"/>
  <c r="H44" i="74"/>
  <c r="H34" i="74"/>
  <c r="H24" i="74"/>
  <c r="H44" i="72"/>
  <c r="H34" i="72"/>
  <c r="H24" i="72"/>
  <c r="H14" i="72"/>
  <c r="H44" i="68"/>
  <c r="H34" i="68"/>
  <c r="H24" i="68"/>
  <c r="H44" i="52"/>
  <c r="H34" i="52"/>
  <c r="H24" i="52"/>
  <c r="H47" i="76" l="1"/>
  <c r="H47" i="68"/>
  <c r="H47" i="72"/>
  <c r="E11" i="13" s="1"/>
  <c r="H57" i="80"/>
  <c r="H57" i="74"/>
  <c r="E12" i="13" s="1"/>
  <c r="E9" i="13"/>
  <c r="J44" i="68"/>
  <c r="I44" i="68"/>
  <c r="D44" i="68"/>
  <c r="J34" i="68"/>
  <c r="I34" i="68"/>
  <c r="D34" i="68"/>
  <c r="E15" i="13" l="1"/>
  <c r="E14" i="13"/>
  <c r="E13" i="13"/>
  <c r="L55" i="52"/>
  <c r="J24" i="52"/>
  <c r="J44" i="52"/>
  <c r="E20" i="13" l="1"/>
  <c r="D14" i="82"/>
  <c r="D57" i="82" s="1"/>
  <c r="D19" i="13" s="1"/>
  <c r="J19" i="13" s="1"/>
  <c r="J14" i="74"/>
  <c r="I14" i="74"/>
  <c r="D14" i="74"/>
  <c r="C17" i="68"/>
  <c r="C18" i="68" s="1"/>
  <c r="C19" i="68" s="1"/>
  <c r="C20" i="68" s="1"/>
  <c r="C21" i="68" s="1"/>
  <c r="C22" i="68" s="1"/>
  <c r="C23" i="68" s="1"/>
  <c r="C27" i="68" s="1"/>
  <c r="C28" i="68" s="1"/>
  <c r="C29" i="68" s="1"/>
  <c r="C30" i="68" s="1"/>
  <c r="C31" i="68" s="1"/>
  <c r="C32" i="68" s="1"/>
  <c r="C33" i="68" s="1"/>
  <c r="C37" i="68" s="1"/>
  <c r="C38" i="68" s="1"/>
  <c r="C39" i="68" s="1"/>
  <c r="C40" i="68" s="1"/>
  <c r="C41" i="68" s="1"/>
  <c r="C42" i="68" s="1"/>
  <c r="C43" i="68" s="1"/>
  <c r="J44" i="82"/>
  <c r="I44" i="82"/>
  <c r="D44" i="82"/>
  <c r="J34" i="82"/>
  <c r="I34" i="82"/>
  <c r="D34" i="82"/>
  <c r="J24" i="82"/>
  <c r="I24" i="82"/>
  <c r="C8" i="82"/>
  <c r="C9" i="82" s="1"/>
  <c r="C10" i="82" s="1"/>
  <c r="J44" i="80"/>
  <c r="I44" i="80"/>
  <c r="D44" i="80"/>
  <c r="C17" i="80"/>
  <c r="C18" i="80" s="1"/>
  <c r="C19" i="80" s="1"/>
  <c r="C20" i="80" s="1"/>
  <c r="C21" i="80" s="1"/>
  <c r="C22" i="80" s="1"/>
  <c r="C23" i="80" s="1"/>
  <c r="C27" i="80" s="1"/>
  <c r="C28" i="80" s="1"/>
  <c r="C29" i="80" s="1"/>
  <c r="C30" i="80" s="1"/>
  <c r="C31" i="80" s="1"/>
  <c r="C32" i="80" s="1"/>
  <c r="C33" i="80" s="1"/>
  <c r="C37" i="80" s="1"/>
  <c r="C38" i="80" s="1"/>
  <c r="C39" i="80" s="1"/>
  <c r="C40" i="80" s="1"/>
  <c r="C41" i="80" s="1"/>
  <c r="C42" i="80" s="1"/>
  <c r="C43" i="80" s="1"/>
  <c r="C47" i="80" s="1"/>
  <c r="J44" i="78"/>
  <c r="J47" i="78" s="1"/>
  <c r="I44" i="78"/>
  <c r="D44" i="78"/>
  <c r="D47" i="78" s="1"/>
  <c r="J34" i="78"/>
  <c r="I34" i="78"/>
  <c r="I47" i="78" s="1"/>
  <c r="D34" i="78"/>
  <c r="J24" i="78"/>
  <c r="I24" i="78"/>
  <c r="D24" i="78"/>
  <c r="C8" i="78"/>
  <c r="J34" i="76"/>
  <c r="I34" i="76"/>
  <c r="I47" i="76" s="1"/>
  <c r="D34" i="76"/>
  <c r="J24" i="76"/>
  <c r="I24" i="76"/>
  <c r="D24" i="76"/>
  <c r="J14" i="76"/>
  <c r="J47" i="76" s="1"/>
  <c r="I14" i="76"/>
  <c r="D14" i="76"/>
  <c r="C8" i="76"/>
  <c r="C9" i="76" s="1"/>
  <c r="C10" i="76" s="1"/>
  <c r="C11" i="76" s="1"/>
  <c r="C12" i="76" s="1"/>
  <c r="C13" i="76" s="1"/>
  <c r="C17" i="76" s="1"/>
  <c r="C18" i="76" s="1"/>
  <c r="C19" i="76" s="1"/>
  <c r="C20" i="76" s="1"/>
  <c r="C21" i="76" s="1"/>
  <c r="C22" i="76" s="1"/>
  <c r="C23" i="76" s="1"/>
  <c r="C27" i="76" s="1"/>
  <c r="C28" i="76" s="1"/>
  <c r="C29" i="76" s="1"/>
  <c r="C30" i="76" s="1"/>
  <c r="C31" i="76" s="1"/>
  <c r="C32" i="76" s="1"/>
  <c r="C33" i="76" s="1"/>
  <c r="C37" i="76" s="1"/>
  <c r="C38" i="76" s="1"/>
  <c r="C39" i="76" s="1"/>
  <c r="C40" i="76" s="1"/>
  <c r="C41" i="76" s="1"/>
  <c r="C42" i="76" s="1"/>
  <c r="C43" i="76" s="1"/>
  <c r="J44" i="74"/>
  <c r="I44" i="74"/>
  <c r="D44" i="74"/>
  <c r="J34" i="74"/>
  <c r="I34" i="74"/>
  <c r="D34" i="74"/>
  <c r="J24" i="74"/>
  <c r="I24" i="74"/>
  <c r="D24" i="74"/>
  <c r="C8" i="74"/>
  <c r="C9" i="74" s="1"/>
  <c r="C10" i="74" s="1"/>
  <c r="C11" i="74" s="1"/>
  <c r="C12" i="74" s="1"/>
  <c r="C13" i="74" s="1"/>
  <c r="C17" i="74" s="1"/>
  <c r="C18" i="74" s="1"/>
  <c r="C19" i="74" s="1"/>
  <c r="C20" i="74" s="1"/>
  <c r="C21" i="74" s="1"/>
  <c r="C22" i="74" s="1"/>
  <c r="C23" i="74" s="1"/>
  <c r="C27" i="74" s="1"/>
  <c r="C28" i="74" s="1"/>
  <c r="C29" i="74" s="1"/>
  <c r="C30" i="74" s="1"/>
  <c r="C31" i="74" s="1"/>
  <c r="C32" i="74" s="1"/>
  <c r="C33" i="74" s="1"/>
  <c r="C37" i="74" s="1"/>
  <c r="C38" i="74" s="1"/>
  <c r="C39" i="74" s="1"/>
  <c r="C40" i="74" s="1"/>
  <c r="C41" i="74" s="1"/>
  <c r="C42" i="74" s="1"/>
  <c r="C43" i="74" s="1"/>
  <c r="C47" i="74" s="1"/>
  <c r="C53" i="74" s="1"/>
  <c r="J44" i="72"/>
  <c r="I44" i="72"/>
  <c r="D44" i="72"/>
  <c r="D47" i="72" s="1"/>
  <c r="J34" i="72"/>
  <c r="I34" i="72"/>
  <c r="D34" i="72"/>
  <c r="J24" i="72"/>
  <c r="I24" i="72"/>
  <c r="D24" i="72"/>
  <c r="J14" i="72"/>
  <c r="I14" i="72"/>
  <c r="D14" i="72"/>
  <c r="C8" i="72"/>
  <c r="C9" i="72" s="1"/>
  <c r="C10" i="72" s="1"/>
  <c r="C11" i="72" s="1"/>
  <c r="C12" i="72" s="1"/>
  <c r="C13" i="72" s="1"/>
  <c r="C17" i="72" s="1"/>
  <c r="C18" i="72" s="1"/>
  <c r="C19" i="72" s="1"/>
  <c r="C20" i="72" s="1"/>
  <c r="C21" i="72" s="1"/>
  <c r="C22" i="72" s="1"/>
  <c r="C23" i="72" s="1"/>
  <c r="C27" i="72" s="1"/>
  <c r="C28" i="72" s="1"/>
  <c r="C29" i="72" s="1"/>
  <c r="C30" i="72" s="1"/>
  <c r="C31" i="72" s="1"/>
  <c r="C32" i="72" s="1"/>
  <c r="C33" i="72" s="1"/>
  <c r="C38" i="72" s="1"/>
  <c r="C39" i="72" s="1"/>
  <c r="C40" i="72" s="1"/>
  <c r="C41" i="72" s="1"/>
  <c r="C42" i="72" s="1"/>
  <c r="C43" i="72" s="1"/>
  <c r="J24" i="68"/>
  <c r="J47" i="68" s="1"/>
  <c r="I24" i="68"/>
  <c r="I47" i="68" s="1"/>
  <c r="D24" i="68"/>
  <c r="D47" i="76" l="1"/>
  <c r="I47" i="72"/>
  <c r="D47" i="68"/>
  <c r="D9" i="13" s="1"/>
  <c r="J47" i="72"/>
  <c r="L57" i="82"/>
  <c r="C11" i="82"/>
  <c r="C12" i="82" s="1"/>
  <c r="C13" i="82" s="1"/>
  <c r="C17" i="82" s="1"/>
  <c r="C9" i="78"/>
  <c r="C10" i="78" s="1"/>
  <c r="C11" i="78" s="1"/>
  <c r="C12" i="78" s="1"/>
  <c r="C13" i="78" s="1"/>
  <c r="C17" i="78" s="1"/>
  <c r="C18" i="78" s="1"/>
  <c r="C19" i="78" s="1"/>
  <c r="C20" i="78" s="1"/>
  <c r="C21" i="78" s="1"/>
  <c r="C22" i="78" s="1"/>
  <c r="C23" i="78" s="1"/>
  <c r="C27" i="78" s="1"/>
  <c r="C28" i="78" s="1"/>
  <c r="C29" i="78" s="1"/>
  <c r="C30" i="78" s="1"/>
  <c r="C31" i="78" s="1"/>
  <c r="C32" i="78" s="1"/>
  <c r="C33" i="78" s="1"/>
  <c r="C37" i="78" s="1"/>
  <c r="C38" i="78" s="1"/>
  <c r="C39" i="78" s="1"/>
  <c r="C40" i="78" s="1"/>
  <c r="C41" i="78" s="1"/>
  <c r="C42" i="78" s="1"/>
  <c r="C43" i="78" s="1"/>
  <c r="L47" i="72"/>
  <c r="H11" i="13"/>
  <c r="D57" i="74"/>
  <c r="F11" i="13"/>
  <c r="I57" i="80"/>
  <c r="F15" i="13" s="1"/>
  <c r="J57" i="80"/>
  <c r="D57" i="80"/>
  <c r="G14" i="13"/>
  <c r="G13" i="13"/>
  <c r="F13" i="13"/>
  <c r="J57" i="74"/>
  <c r="G12" i="13" s="1"/>
  <c r="I57" i="74"/>
  <c r="F12" i="13" s="1"/>
  <c r="G11" i="13"/>
  <c r="F9" i="13"/>
  <c r="L15" i="82"/>
  <c r="D60" i="82" s="1"/>
  <c r="H19" i="13" s="1"/>
  <c r="L15" i="78"/>
  <c r="D50" i="78" s="1"/>
  <c r="L24" i="68"/>
  <c r="L44" i="68"/>
  <c r="L45" i="68" s="1"/>
  <c r="L34" i="68"/>
  <c r="L35" i="68" s="1"/>
  <c r="L15" i="52"/>
  <c r="D48" i="68" l="1"/>
  <c r="C18" i="82"/>
  <c r="C19" i="82" s="1"/>
  <c r="C20" i="82" s="1"/>
  <c r="C21" i="82" s="1"/>
  <c r="C22" i="82" s="1"/>
  <c r="C23" i="82" s="1"/>
  <c r="C27" i="82" s="1"/>
  <c r="C28" i="82" s="1"/>
  <c r="C29" i="82" s="1"/>
  <c r="C30" i="82" s="1"/>
  <c r="C31" i="82" s="1"/>
  <c r="C32" i="82" s="1"/>
  <c r="C33" i="82" s="1"/>
  <c r="H14" i="13"/>
  <c r="L15" i="90"/>
  <c r="D58" i="90"/>
  <c r="L25" i="68"/>
  <c r="D50" i="68" s="1"/>
  <c r="H9" i="13" s="1"/>
  <c r="L57" i="74"/>
  <c r="H15" i="13"/>
  <c r="H13" i="13"/>
  <c r="H12" i="13"/>
  <c r="G9" i="13"/>
  <c r="L47" i="68"/>
  <c r="G15" i="13"/>
  <c r="L57" i="80"/>
  <c r="F14" i="13"/>
  <c r="F20" i="13" s="1"/>
  <c r="L47" i="78"/>
  <c r="L47" i="76"/>
  <c r="J16" i="13"/>
  <c r="D15" i="13"/>
  <c r="D13" i="13"/>
  <c r="J13" i="13" s="1"/>
  <c r="D12" i="13"/>
  <c r="J12" i="13" s="1"/>
  <c r="D11" i="13"/>
  <c r="J11" i="13" s="1"/>
  <c r="D58" i="80"/>
  <c r="D14" i="13"/>
  <c r="D58" i="74"/>
  <c r="J10" i="13"/>
  <c r="J9" i="13" l="1"/>
  <c r="C37" i="82"/>
  <c r="C38" i="82" s="1"/>
  <c r="C39" i="82" s="1"/>
  <c r="C40" i="82" s="1"/>
  <c r="C41" i="82" s="1"/>
  <c r="C42" i="82" s="1"/>
  <c r="C43" i="82" s="1"/>
  <c r="C47" i="82" s="1"/>
  <c r="C48" i="82" s="1"/>
  <c r="C49" i="82" s="1"/>
  <c r="C50" i="82" s="1"/>
  <c r="C51" i="82" s="1"/>
  <c r="C52" i="82" s="1"/>
  <c r="C53" i="82" s="1"/>
  <c r="D60" i="90"/>
  <c r="H10" i="13" s="1"/>
  <c r="J15" i="13"/>
  <c r="D60" i="52"/>
  <c r="H8" i="13" s="1"/>
  <c r="J14" i="13"/>
  <c r="H20" i="13" l="1"/>
  <c r="H21" i="13" s="1"/>
  <c r="I44" i="52"/>
  <c r="D44" i="52"/>
  <c r="J34" i="52"/>
  <c r="I34" i="52"/>
  <c r="D34" i="52"/>
  <c r="I24" i="52"/>
  <c r="D24" i="52"/>
  <c r="J57" i="52" l="1"/>
  <c r="G8" i="13" s="1"/>
  <c r="G20" i="13" s="1"/>
  <c r="C12" i="52" l="1"/>
  <c r="C13" i="52" s="1"/>
  <c r="C17" i="52" s="1"/>
  <c r="C18" i="52" s="1"/>
  <c r="C19" i="52" s="1"/>
  <c r="C20" i="52" s="1"/>
  <c r="C21" i="52" s="1"/>
  <c r="C22" i="52" s="1"/>
  <c r="C23" i="52" s="1"/>
  <c r="C27" i="52" s="1"/>
  <c r="C28" i="52" s="1"/>
  <c r="C29" i="52" s="1"/>
  <c r="C30" i="52" s="1"/>
  <c r="C31" i="52" s="1"/>
  <c r="C32" i="52" s="1"/>
  <c r="C33" i="52" s="1"/>
  <c r="C37" i="52" s="1"/>
  <c r="C38" i="52" s="1"/>
  <c r="C39" i="52" s="1"/>
  <c r="C40" i="52" s="1"/>
  <c r="C41" i="52" s="1"/>
  <c r="C42" i="52" s="1"/>
  <c r="C43" i="52" s="1"/>
  <c r="C47" i="52" s="1"/>
  <c r="C48" i="52" s="1"/>
  <c r="C49" i="52" s="1"/>
  <c r="C50" i="52" s="1"/>
  <c r="C51" i="52" s="1"/>
  <c r="C52" i="52" s="1"/>
  <c r="C53" i="52" s="1"/>
  <c r="D57" i="52" l="1"/>
  <c r="H57" i="52"/>
  <c r="I57" i="52"/>
  <c r="F8" i="13" s="1"/>
  <c r="L57" i="52" l="1"/>
  <c r="D8" i="13"/>
  <c r="D20" i="13" s="1"/>
  <c r="E8" i="13"/>
  <c r="D58" i="52"/>
  <c r="J8" i="13" l="1"/>
  <c r="J20" i="13" s="1"/>
  <c r="C9" i="13"/>
  <c r="C10" i="13" s="1"/>
  <c r="C11" i="13" s="1"/>
  <c r="C12" i="13" s="1"/>
  <c r="C13" i="13" s="1"/>
  <c r="C14" i="13" s="1"/>
  <c r="C15" i="13" s="1"/>
  <c r="C16" i="13" s="1"/>
  <c r="D21" i="13" l="1"/>
  <c r="C18" i="90"/>
  <c r="C19" i="90" s="1"/>
  <c r="C20" i="90" s="1"/>
  <c r="C21" i="90" s="1"/>
  <c r="C22" i="90" s="1"/>
  <c r="C23" i="90" s="1"/>
  <c r="C27" i="90" s="1"/>
  <c r="C28" i="90" s="1"/>
  <c r="C29" i="90" s="1"/>
  <c r="C30" i="90" s="1"/>
  <c r="C31" i="90" s="1"/>
  <c r="C32" i="90" s="1"/>
  <c r="C33" i="90" s="1"/>
  <c r="C37" i="90" s="1"/>
  <c r="C38" i="90" s="1"/>
  <c r="C39" i="90" s="1"/>
  <c r="C40" i="90" s="1"/>
  <c r="C41" i="90" s="1"/>
  <c r="C42" i="90" s="1"/>
  <c r="C43" i="90" s="1"/>
  <c r="C47" i="90" s="1"/>
  <c r="C48" i="90" s="1"/>
  <c r="C49" i="90" s="1"/>
  <c r="C50" i="90" s="1"/>
  <c r="C51" i="90" s="1"/>
</calcChain>
</file>

<file path=xl/sharedStrings.xml><?xml version="1.0" encoding="utf-8"?>
<sst xmlns="http://schemas.openxmlformats.org/spreadsheetml/2006/main" count="393" uniqueCount="34">
  <si>
    <t>Date</t>
  </si>
  <si>
    <t>Objet</t>
  </si>
  <si>
    <t>Matin</t>
  </si>
  <si>
    <t>Après-Midi</t>
  </si>
  <si>
    <t>Début</t>
  </si>
  <si>
    <t>Fin</t>
  </si>
  <si>
    <t>Cumul Semaine 1</t>
  </si>
  <si>
    <t>Cumul Semaine 2</t>
  </si>
  <si>
    <t>Cumul Semaine 3</t>
  </si>
  <si>
    <t>Cumul Semaine 4</t>
  </si>
  <si>
    <t>Cumul Semaine 5</t>
  </si>
  <si>
    <t>Cumul Total</t>
  </si>
  <si>
    <t>Mois</t>
  </si>
  <si>
    <t>Cumul</t>
  </si>
  <si>
    <t>Cum total</t>
  </si>
  <si>
    <t>Heures</t>
  </si>
  <si>
    <t>Congés</t>
  </si>
  <si>
    <t>Cumul Mois</t>
  </si>
  <si>
    <t>Heures mensuel</t>
  </si>
  <si>
    <t>Heures Comptabilisé</t>
  </si>
  <si>
    <t>Formations</t>
  </si>
  <si>
    <t>Arrêts de travail</t>
  </si>
  <si>
    <t>Temps de Travail</t>
  </si>
  <si>
    <t>Récuperation</t>
  </si>
  <si>
    <t>Mois de :</t>
  </si>
  <si>
    <t>Hrs journalière</t>
  </si>
  <si>
    <t>Nbs d'heures</t>
  </si>
  <si>
    <t>Heures supplementaires</t>
  </si>
  <si>
    <t>Semaine</t>
  </si>
  <si>
    <t>Heures Sup</t>
  </si>
  <si>
    <t>Cumul Heures Sup</t>
  </si>
  <si>
    <t>Cumul jours fin novembre</t>
  </si>
  <si>
    <t>Cumul jours fin janvier</t>
  </si>
  <si>
    <t>Cumul jours fin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</si>
</sst>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40C]hh&quot;:&quot;mm"/>
    <numFmt numFmtId="165" formatCode="[$-40C]General"/>
    <numFmt numFmtId="166" formatCode="[h]&quot;:&quot;mm&quot;:&quot;ss;@"/>
    <numFmt numFmtId="167" formatCode="mmmm\-yy;@"/>
    <numFmt numFmtId="168" formatCode="#,##0.00&quot; &quot;[$€-40C];[Red]&quot;-&quot;#,##0.00&quot; &quot;[$€-40C]"/>
    <numFmt numFmtId="169" formatCode="[$-F800]dddd\,\ mmmm\ dd\,\ yyyy"/>
    <numFmt numFmtId="170" formatCode="[$-40C]mmm\-yy"/>
  </numFmts>
  <fonts count="28" x14ac:knownFonts="1">
    <font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rgb="FF000000"/>
      <name val="Century Gothic"/>
      <family val="2"/>
    </font>
    <font>
      <sz val="11"/>
      <color rgb="FF006100"/>
      <name val="Century Gothic"/>
      <family val="2"/>
    </font>
    <font>
      <b/>
      <sz val="15"/>
      <color rgb="FF666666"/>
      <name val="Comic Sans MS"/>
      <family val="4"/>
    </font>
    <font>
      <b/>
      <sz val="13"/>
      <color rgb="FF666666"/>
      <name val="Comic Sans MS"/>
      <family val="4"/>
    </font>
    <font>
      <b/>
      <sz val="11"/>
      <color rgb="FF666666"/>
      <name val="Comic Sans MS"/>
      <family val="4"/>
    </font>
    <font>
      <b/>
      <sz val="11"/>
      <color rgb="FF000000"/>
      <name val="Comic Sans MS"/>
      <family val="4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6"/>
      <color theme="1"/>
      <name val="Comic Sans MS"/>
      <family val="4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1"/>
      <color rgb="FF000000"/>
      <name val="Arial"/>
      <family val="2"/>
    </font>
    <font>
      <b/>
      <sz val="14"/>
      <name val="Calibri"/>
      <family val="2"/>
      <scheme val="minor"/>
    </font>
  </fonts>
  <fills count="49">
    <fill>
      <patternFill patternType="none"/>
    </fill>
    <fill>
      <patternFill patternType="gray125"/>
    </fill>
    <fill>
      <patternFill patternType="solid">
        <fgColor rgb="FFFFB8F2"/>
        <bgColor rgb="FFFFB8F2"/>
      </patternFill>
    </fill>
    <fill>
      <patternFill patternType="solid">
        <fgColor rgb="FFC6EFCE"/>
        <bgColor rgb="FFC6EFCE"/>
      </patternFill>
    </fill>
    <fill>
      <patternFill patternType="solid">
        <fgColor rgb="FFF2F2F2"/>
        <bgColor rgb="FFF2F2F2"/>
      </patternFill>
    </fill>
    <fill>
      <patternFill patternType="solid">
        <fgColor rgb="FFFFAFD1"/>
        <bgColor rgb="FFFFAFD1"/>
      </patternFill>
    </fill>
    <fill>
      <patternFill patternType="solid">
        <fgColor rgb="FFE0E0E0"/>
        <bgColor rgb="FFE0E0E0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theme="5" tint="0.59999389629810485"/>
        <bgColor rgb="FF008080"/>
      </patternFill>
    </fill>
    <fill>
      <patternFill patternType="solid">
        <fgColor theme="0"/>
        <bgColor rgb="FF008080"/>
      </patternFill>
    </fill>
    <fill>
      <patternFill patternType="solid">
        <fgColor theme="2"/>
        <bgColor rgb="FF008080"/>
      </patternFill>
    </fill>
    <fill>
      <patternFill patternType="solid">
        <fgColor theme="0" tint="-4.9989318521683403E-2"/>
        <bgColor rgb="FFF2F2F2"/>
      </patternFill>
    </fill>
    <fill>
      <patternFill patternType="solid">
        <fgColor rgb="FFF3A3F3"/>
        <bgColor rgb="FF008080"/>
      </patternFill>
    </fill>
    <fill>
      <patternFill patternType="solid">
        <fgColor rgb="FFF3A3F3"/>
        <bgColor rgb="FFFF0000"/>
      </patternFill>
    </fill>
    <fill>
      <patternFill patternType="solid">
        <fgColor rgb="FFE5E3E3"/>
        <bgColor rgb="FFF2F2F2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rgb="FFE5E3E3"/>
        <bgColor indexed="64"/>
      </patternFill>
    </fill>
    <fill>
      <patternFill patternType="solid">
        <fgColor rgb="FF92D050"/>
        <bgColor rgb="FF008080"/>
      </patternFill>
    </fill>
    <fill>
      <patternFill patternType="solid">
        <fgColor theme="7" tint="0.39997558519241921"/>
        <bgColor rgb="FFB86150"/>
      </patternFill>
    </fill>
    <fill>
      <patternFill patternType="solid">
        <fgColor theme="7" tint="0.39997558519241921"/>
        <bgColor rgb="FF996633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rgb="FF00B0F0"/>
      </patternFill>
    </fill>
    <fill>
      <patternFill patternType="solid">
        <fgColor rgb="FFE5E3E3"/>
        <bgColor rgb="FF008080"/>
      </patternFill>
    </fill>
    <fill>
      <patternFill patternType="solid">
        <fgColor theme="0" tint="-0.499984740745262"/>
        <bgColor rgb="FFF2F2F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rgb="FF008080"/>
      </patternFill>
    </fill>
    <fill>
      <patternFill patternType="solid">
        <fgColor theme="5" tint="0.59999389629810485"/>
        <bgColor rgb="FF996633"/>
      </patternFill>
    </fill>
    <fill>
      <patternFill patternType="solid">
        <fgColor rgb="FF92D050"/>
        <bgColor rgb="FF996633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499984740745262"/>
        <bgColor rgb="FFFFAFD1"/>
      </patternFill>
    </fill>
    <fill>
      <patternFill patternType="solid">
        <fgColor theme="2" tint="-0.499984740745262"/>
        <bgColor rgb="FF008080"/>
      </patternFill>
    </fill>
    <fill>
      <patternFill patternType="solid">
        <fgColor theme="2" tint="-0.499984740745262"/>
        <bgColor rgb="FFF2F2F2"/>
      </patternFill>
    </fill>
    <fill>
      <patternFill patternType="solid">
        <fgColor theme="0"/>
        <bgColor rgb="FFE0E0E0"/>
      </patternFill>
    </fill>
    <fill>
      <patternFill patternType="solid">
        <fgColor rgb="FFFFC000"/>
        <bgColor rgb="FFE0E0E0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rgb="FF008080"/>
      </patternFill>
    </fill>
    <fill>
      <patternFill patternType="solid">
        <fgColor rgb="FFFFFF9F"/>
        <bgColor indexed="64"/>
      </patternFill>
    </fill>
    <fill>
      <patternFill patternType="solid">
        <fgColor theme="0" tint="-0.14999847407452621"/>
        <b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8080"/>
      </patternFill>
    </fill>
    <fill>
      <patternFill patternType="solid">
        <fgColor theme="1" tint="0.499984740745262"/>
        <bgColor rgb="FFF2F2F2"/>
      </patternFill>
    </fill>
    <fill>
      <patternFill patternType="solid">
        <fgColor theme="2"/>
        <bgColor rgb="FFF2F2F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rgb="FF008080"/>
      </patternFill>
    </fill>
    <fill>
      <patternFill patternType="solid">
        <fgColor theme="1" tint="0.499984740745262"/>
        <bgColor rgb="FFFFAFD1"/>
      </patternFill>
    </fill>
  </fills>
  <borders count="73">
    <border>
      <left/>
      <right/>
      <top/>
      <bottom/>
      <diagonal/>
    </border>
    <border>
      <left/>
      <right/>
      <top/>
      <bottom style="thin">
        <color rgb="FFFF88BA"/>
      </bottom>
      <diagonal/>
    </border>
    <border>
      <left/>
      <right/>
      <top/>
      <bottom style="thin">
        <color rgb="FFFF9BC5"/>
      </bottom>
      <diagonal/>
    </border>
    <border>
      <left/>
      <right/>
      <top style="thin">
        <color rgb="FFFF388C"/>
      </top>
      <bottom style="double">
        <color rgb="FFFF388C"/>
      </bottom>
      <diagonal/>
    </border>
    <border>
      <left style="thin">
        <color rgb="FFD2D2D2"/>
      </left>
      <right style="thin">
        <color rgb="FFD2D2D2"/>
      </right>
      <top style="thin">
        <color rgb="FFD2D2D2"/>
      </top>
      <bottom/>
      <diagonal/>
    </border>
    <border>
      <left style="thin">
        <color rgb="FFD2D2D2"/>
      </left>
      <right/>
      <top style="thin">
        <color rgb="FFD2D2D2"/>
      </top>
      <bottom/>
      <diagonal/>
    </border>
    <border>
      <left style="thin">
        <color rgb="FFD2D2D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rgb="FFB9D0FF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medium">
        <color indexed="64"/>
      </left>
      <right/>
      <top style="thin">
        <color rgb="FF000000"/>
      </top>
      <bottom/>
      <diagonal/>
    </border>
    <border>
      <left/>
      <right style="medium">
        <color indexed="64"/>
      </right>
      <top style="thin">
        <color rgb="FF000000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3">
    <xf numFmtId="0" fontId="0" fillId="0" borderId="0"/>
    <xf numFmtId="0" fontId="8" fillId="2" borderId="0" applyNumberFormat="0" applyBorder="0" applyProtection="0"/>
    <xf numFmtId="0" fontId="7" fillId="0" borderId="0" applyNumberFormat="0" applyFont="0" applyBorder="0" applyProtection="0"/>
    <xf numFmtId="0" fontId="7" fillId="0" borderId="0" applyNumberFormat="0" applyFont="0" applyBorder="0" applyProtection="0"/>
    <xf numFmtId="0" fontId="9" fillId="3" borderId="0" applyNumberFormat="0" applyBorder="0" applyProtection="0"/>
    <xf numFmtId="0" fontId="10" fillId="0" borderId="1" applyNumberFormat="0" applyProtection="0"/>
    <xf numFmtId="0" fontId="11" fillId="0" borderId="2" applyNumberFormat="0" applyProtection="0"/>
    <xf numFmtId="0" fontId="12" fillId="0" borderId="1" applyNumberFormat="0" applyProtection="0"/>
    <xf numFmtId="0" fontId="13" fillId="0" borderId="3" applyNumberFormat="0" applyProtection="0"/>
    <xf numFmtId="0" fontId="14" fillId="0" borderId="0" applyNumberFormat="0" applyBorder="0" applyProtection="0">
      <alignment horizontal="center"/>
    </xf>
    <xf numFmtId="0" fontId="14" fillId="0" borderId="0" applyNumberFormat="0" applyBorder="0" applyProtection="0">
      <alignment horizontal="center" textRotation="90"/>
    </xf>
    <xf numFmtId="0" fontId="15" fillId="0" borderId="0" applyNumberFormat="0" applyBorder="0" applyProtection="0"/>
    <xf numFmtId="168" fontId="15" fillId="0" borderId="0" applyBorder="0" applyProtection="0"/>
  </cellStyleXfs>
  <cellXfs count="449">
    <xf numFmtId="0" fontId="0" fillId="0" borderId="0" xfId="0"/>
    <xf numFmtId="0" fontId="0" fillId="0" borderId="0" xfId="0" applyAlignment="1">
      <alignment vertical="center"/>
    </xf>
    <xf numFmtId="0" fontId="0" fillId="0" borderId="6" xfId="0" applyBorder="1" applyAlignment="1">
      <alignment vertical="center"/>
    </xf>
    <xf numFmtId="167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21" fillId="0" borderId="0" xfId="0" applyFont="1" applyAlignment="1">
      <alignment vertical="center"/>
    </xf>
    <xf numFmtId="0" fontId="21" fillId="8" borderId="0" xfId="0" applyFont="1" applyFill="1" applyBorder="1" applyAlignment="1"/>
    <xf numFmtId="166" fontId="21" fillId="8" borderId="0" xfId="8" applyNumberFormat="1" applyFont="1" applyFill="1" applyBorder="1" applyAlignment="1">
      <alignment horizontal="center" vertical="center"/>
    </xf>
    <xf numFmtId="0" fontId="21" fillId="0" borderId="0" xfId="0" applyFont="1"/>
    <xf numFmtId="0" fontId="21" fillId="0" borderId="0" xfId="0" applyFont="1" applyAlignment="1" applyProtection="1">
      <alignment vertical="center"/>
    </xf>
    <xf numFmtId="165" fontId="17" fillId="8" borderId="0" xfId="4" applyNumberFormat="1" applyFont="1" applyFill="1" applyAlignment="1">
      <alignment vertical="center"/>
    </xf>
    <xf numFmtId="165" fontId="17" fillId="8" borderId="0" xfId="4" applyNumberFormat="1" applyFont="1" applyFill="1" applyAlignment="1">
      <alignment vertical="top" wrapText="1"/>
    </xf>
    <xf numFmtId="0" fontId="21" fillId="8" borderId="0" xfId="0" applyFont="1" applyFill="1" applyAlignment="1" applyProtection="1">
      <alignment vertical="top" wrapText="1"/>
    </xf>
    <xf numFmtId="0" fontId="6" fillId="0" borderId="0" xfId="0" applyFont="1" applyAlignment="1">
      <alignment vertical="center"/>
    </xf>
    <xf numFmtId="165" fontId="18" fillId="4" borderId="12" xfId="7" applyNumberFormat="1" applyFont="1" applyFill="1" applyBorder="1" applyAlignment="1">
      <alignment horizontal="center" vertical="center"/>
    </xf>
    <xf numFmtId="165" fontId="18" fillId="4" borderId="13" xfId="7" applyNumberFormat="1" applyFont="1" applyFill="1" applyBorder="1" applyAlignment="1">
      <alignment horizontal="center" vertical="center"/>
    </xf>
    <xf numFmtId="165" fontId="18" fillId="4" borderId="22" xfId="7" applyNumberFormat="1" applyFont="1" applyFill="1" applyBorder="1" applyAlignment="1">
      <alignment horizontal="center" vertical="center"/>
    </xf>
    <xf numFmtId="0" fontId="6" fillId="0" borderId="0" xfId="0" applyFont="1" applyAlignment="1" applyProtection="1">
      <alignment vertical="center"/>
    </xf>
    <xf numFmtId="165" fontId="18" fillId="6" borderId="8" xfId="8" applyNumberFormat="1" applyFont="1" applyFill="1" applyBorder="1" applyAlignment="1">
      <alignment horizontal="center" vertical="center"/>
    </xf>
    <xf numFmtId="166" fontId="18" fillId="4" borderId="8" xfId="8" applyNumberFormat="1" applyFont="1" applyFill="1" applyBorder="1" applyAlignment="1">
      <alignment horizontal="center" vertical="center"/>
    </xf>
    <xf numFmtId="165" fontId="18" fillId="7" borderId="8" xfId="8" applyNumberFormat="1" applyFont="1" applyFill="1" applyBorder="1" applyAlignment="1">
      <alignment horizontal="center" vertical="center"/>
    </xf>
    <xf numFmtId="165" fontId="19" fillId="7" borderId="44" xfId="8" applyNumberFormat="1" applyFont="1" applyFill="1" applyBorder="1" applyAlignment="1">
      <alignment horizontal="center" vertical="center"/>
    </xf>
    <xf numFmtId="166" fontId="18" fillId="10" borderId="0" xfId="8" applyNumberFormat="1" applyFont="1" applyFill="1" applyBorder="1" applyAlignment="1">
      <alignment vertical="center"/>
    </xf>
    <xf numFmtId="169" fontId="6" fillId="16" borderId="23" xfId="0" applyNumberFormat="1" applyFont="1" applyFill="1" applyBorder="1" applyAlignment="1">
      <alignment horizontal="center" vertical="center"/>
    </xf>
    <xf numFmtId="169" fontId="6" fillId="16" borderId="43" xfId="0" applyNumberFormat="1" applyFont="1" applyFill="1" applyBorder="1" applyAlignment="1">
      <alignment horizontal="center" vertical="center"/>
    </xf>
    <xf numFmtId="0" fontId="0" fillId="0" borderId="0" xfId="0" applyBorder="1"/>
    <xf numFmtId="166" fontId="21" fillId="9" borderId="16" xfId="8" applyNumberFormat="1" applyFont="1" applyFill="1" applyBorder="1" applyAlignment="1">
      <alignment horizontal="center" vertical="center"/>
    </xf>
    <xf numFmtId="166" fontId="21" fillId="22" borderId="16" xfId="8" applyNumberFormat="1" applyFont="1" applyFill="1" applyBorder="1" applyAlignment="1">
      <alignment horizontal="center" vertical="center"/>
    </xf>
    <xf numFmtId="165" fontId="16" fillId="0" borderId="0" xfId="5" applyNumberFormat="1" applyFont="1" applyFill="1" applyBorder="1" applyAlignment="1" applyProtection="1">
      <alignment horizontal="center" vertical="center"/>
    </xf>
    <xf numFmtId="165" fontId="23" fillId="0" borderId="0" xfId="5" applyNumberFormat="1" applyFont="1" applyFill="1" applyBorder="1" applyAlignment="1" applyProtection="1">
      <alignment horizontal="center" vertical="center"/>
    </xf>
    <xf numFmtId="0" fontId="21" fillId="0" borderId="0" xfId="0" applyFont="1" applyProtection="1"/>
    <xf numFmtId="166" fontId="18" fillId="9" borderId="35" xfId="8" applyNumberFormat="1" applyFont="1" applyFill="1" applyBorder="1" applyAlignment="1">
      <alignment horizontal="center" vertical="center"/>
    </xf>
    <xf numFmtId="166" fontId="18" fillId="9" borderId="35" xfId="8" applyNumberFormat="1" applyFont="1" applyFill="1" applyBorder="1" applyAlignment="1">
      <alignment horizontal="center" vertical="center"/>
    </xf>
    <xf numFmtId="166" fontId="18" fillId="9" borderId="49" xfId="8" applyNumberFormat="1" applyFont="1" applyFill="1" applyBorder="1" applyAlignment="1">
      <alignment horizontal="center" vertical="center"/>
    </xf>
    <xf numFmtId="164" fontId="6" fillId="24" borderId="9" xfId="0" applyNumberFormat="1" applyFont="1" applyFill="1" applyBorder="1" applyAlignment="1" applyProtection="1">
      <alignment horizontal="center" vertical="center"/>
      <protection locked="0"/>
    </xf>
    <xf numFmtId="164" fontId="6" fillId="24" borderId="18" xfId="0" applyNumberFormat="1" applyFont="1" applyFill="1" applyBorder="1" applyAlignment="1" applyProtection="1">
      <alignment horizontal="center" vertical="center"/>
      <protection locked="0"/>
    </xf>
    <xf numFmtId="164" fontId="6" fillId="24" borderId="10" xfId="0" applyNumberFormat="1" applyFont="1" applyFill="1" applyBorder="1" applyAlignment="1" applyProtection="1">
      <alignment horizontal="center" vertical="center"/>
      <protection locked="0"/>
    </xf>
    <xf numFmtId="164" fontId="6" fillId="24" borderId="11" xfId="0" applyNumberFormat="1" applyFont="1" applyFill="1" applyBorder="1" applyAlignment="1" applyProtection="1">
      <alignment horizontal="center" vertical="center"/>
      <protection locked="0"/>
    </xf>
    <xf numFmtId="164" fontId="6" fillId="24" borderId="7" xfId="0" applyNumberFormat="1" applyFont="1" applyFill="1" applyBorder="1" applyAlignment="1" applyProtection="1">
      <alignment horizontal="center" vertical="center"/>
      <protection locked="0"/>
    </xf>
    <xf numFmtId="164" fontId="6" fillId="24" borderId="19" xfId="0" applyNumberFormat="1" applyFont="1" applyFill="1" applyBorder="1" applyAlignment="1" applyProtection="1">
      <alignment horizontal="center" vertical="center"/>
      <protection locked="0"/>
    </xf>
    <xf numFmtId="166" fontId="18" fillId="20" borderId="35" xfId="8" applyNumberFormat="1" applyFont="1" applyFill="1" applyBorder="1" applyAlignment="1">
      <alignment horizontal="center" vertical="center"/>
    </xf>
    <xf numFmtId="169" fontId="6" fillId="15" borderId="23" xfId="0" applyNumberFormat="1" applyFont="1" applyFill="1" applyBorder="1" applyAlignment="1">
      <alignment horizontal="center" vertical="center"/>
    </xf>
    <xf numFmtId="169" fontId="6" fillId="15" borderId="42" xfId="0" applyNumberFormat="1" applyFont="1" applyFill="1" applyBorder="1" applyAlignment="1">
      <alignment horizontal="center" vertical="center"/>
    </xf>
    <xf numFmtId="169" fontId="6" fillId="15" borderId="25" xfId="0" applyNumberFormat="1" applyFont="1" applyFill="1" applyBorder="1" applyAlignment="1">
      <alignment horizontal="center" vertical="center"/>
    </xf>
    <xf numFmtId="169" fontId="6" fillId="15" borderId="15" xfId="0" applyNumberFormat="1" applyFont="1" applyFill="1" applyBorder="1" applyAlignment="1">
      <alignment horizontal="center" vertical="center"/>
    </xf>
    <xf numFmtId="169" fontId="6" fillId="15" borderId="24" xfId="0" applyNumberFormat="1" applyFont="1" applyFill="1" applyBorder="1" applyAlignment="1">
      <alignment horizontal="center" vertical="center"/>
    </xf>
    <xf numFmtId="169" fontId="6" fillId="15" borderId="43" xfId="0" applyNumberFormat="1" applyFont="1" applyFill="1" applyBorder="1" applyAlignment="1">
      <alignment horizontal="center" vertical="center"/>
    </xf>
    <xf numFmtId="169" fontId="6" fillId="15" borderId="26" xfId="0" applyNumberFormat="1" applyFont="1" applyFill="1" applyBorder="1" applyAlignment="1">
      <alignment horizontal="center" vertical="center"/>
    </xf>
    <xf numFmtId="169" fontId="6" fillId="15" borderId="40" xfId="0" applyNumberFormat="1" applyFont="1" applyFill="1" applyBorder="1" applyAlignment="1">
      <alignment horizontal="center" vertical="center"/>
    </xf>
    <xf numFmtId="166" fontId="23" fillId="10" borderId="0" xfId="8" applyNumberFormat="1" applyFont="1" applyFill="1" applyBorder="1" applyAlignment="1">
      <alignment horizontal="center" vertical="center"/>
    </xf>
    <xf numFmtId="166" fontId="21" fillId="25" borderId="16" xfId="0" applyNumberFormat="1" applyFont="1" applyFill="1" applyBorder="1" applyAlignment="1">
      <alignment horizontal="center" vertical="center"/>
    </xf>
    <xf numFmtId="164" fontId="6" fillId="19" borderId="7" xfId="0" applyNumberFormat="1" applyFont="1" applyFill="1" applyBorder="1" applyAlignment="1" applyProtection="1">
      <alignment horizontal="center" vertical="center"/>
      <protection locked="0"/>
    </xf>
    <xf numFmtId="164" fontId="6" fillId="26" borderId="25" xfId="0" applyNumberFormat="1" applyFont="1" applyFill="1" applyBorder="1" applyAlignment="1" applyProtection="1">
      <alignment horizontal="center" vertical="center"/>
      <protection locked="0"/>
    </xf>
    <xf numFmtId="164" fontId="6" fillId="19" borderId="16" xfId="0" applyNumberFormat="1" applyFont="1" applyFill="1" applyBorder="1" applyAlignment="1" applyProtection="1">
      <alignment horizontal="center" vertical="center"/>
      <protection locked="0"/>
    </xf>
    <xf numFmtId="164" fontId="6" fillId="19" borderId="13" xfId="0" applyNumberFormat="1" applyFont="1" applyFill="1" applyBorder="1" applyAlignment="1" applyProtection="1">
      <alignment horizontal="center" vertical="center"/>
      <protection locked="0"/>
    </xf>
    <xf numFmtId="164" fontId="6" fillId="26" borderId="26" xfId="0" applyNumberFormat="1" applyFont="1" applyFill="1" applyBorder="1" applyAlignment="1" applyProtection="1">
      <alignment horizontal="center" vertical="center"/>
      <protection locked="0"/>
    </xf>
    <xf numFmtId="164" fontId="6" fillId="19" borderId="17" xfId="0" applyNumberFormat="1" applyFont="1" applyFill="1" applyBorder="1" applyAlignment="1" applyProtection="1">
      <alignment horizontal="center" vertical="center"/>
      <protection locked="0"/>
    </xf>
    <xf numFmtId="165" fontId="18" fillId="6" borderId="43" xfId="8" applyNumberFormat="1" applyFont="1" applyFill="1" applyBorder="1" applyAlignment="1">
      <alignment horizontal="center" vertical="center"/>
    </xf>
    <xf numFmtId="169" fontId="6" fillId="15" borderId="16" xfId="0" applyNumberFormat="1" applyFont="1" applyFill="1" applyBorder="1" applyAlignment="1">
      <alignment horizontal="center" vertical="center"/>
    </xf>
    <xf numFmtId="169" fontId="5" fillId="19" borderId="16" xfId="0" applyNumberFormat="1" applyFont="1" applyFill="1" applyBorder="1" applyAlignment="1">
      <alignment horizontal="center" vertical="center"/>
    </xf>
    <xf numFmtId="169" fontId="6" fillId="19" borderId="16" xfId="0" applyNumberFormat="1" applyFont="1" applyFill="1" applyBorder="1" applyAlignment="1">
      <alignment horizontal="center" vertical="center"/>
    </xf>
    <xf numFmtId="169" fontId="6" fillId="15" borderId="17" xfId="0" applyNumberFormat="1" applyFont="1" applyFill="1" applyBorder="1" applyAlignment="1">
      <alignment horizontal="center" vertical="center"/>
    </xf>
    <xf numFmtId="165" fontId="24" fillId="18" borderId="0" xfId="7" applyNumberFormat="1" applyFont="1" applyFill="1" applyBorder="1" applyAlignment="1">
      <alignment vertical="center"/>
    </xf>
    <xf numFmtId="169" fontId="6" fillId="15" borderId="51" xfId="0" applyNumberFormat="1" applyFont="1" applyFill="1" applyBorder="1" applyAlignment="1">
      <alignment horizontal="center" vertical="center"/>
    </xf>
    <xf numFmtId="169" fontId="6" fillId="15" borderId="27" xfId="0" applyNumberFormat="1" applyFont="1" applyFill="1" applyBorder="1" applyAlignment="1">
      <alignment horizontal="center" vertical="center"/>
    </xf>
    <xf numFmtId="169" fontId="6" fillId="15" borderId="53" xfId="0" applyNumberFormat="1" applyFont="1" applyFill="1" applyBorder="1" applyAlignment="1">
      <alignment horizontal="center" vertical="center"/>
    </xf>
    <xf numFmtId="169" fontId="6" fillId="15" borderId="28" xfId="0" applyNumberFormat="1" applyFont="1" applyFill="1" applyBorder="1" applyAlignment="1">
      <alignment horizontal="center" vertical="center"/>
    </xf>
    <xf numFmtId="164" fontId="6" fillId="24" borderId="21" xfId="0" applyNumberFormat="1" applyFont="1" applyFill="1" applyBorder="1" applyAlignment="1" applyProtection="1">
      <alignment horizontal="center" vertical="center"/>
      <protection locked="0"/>
    </xf>
    <xf numFmtId="164" fontId="6" fillId="24" borderId="54" xfId="0" applyNumberFormat="1" applyFont="1" applyFill="1" applyBorder="1" applyAlignment="1" applyProtection="1">
      <alignment horizontal="center" vertical="center"/>
      <protection locked="0"/>
    </xf>
    <xf numFmtId="164" fontId="6" fillId="19" borderId="54" xfId="0" applyNumberFormat="1" applyFont="1" applyFill="1" applyBorder="1" applyAlignment="1" applyProtection="1">
      <alignment horizontal="center" vertical="center"/>
      <protection locked="0"/>
    </xf>
    <xf numFmtId="166" fontId="25" fillId="17" borderId="0" xfId="3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166" fontId="18" fillId="13" borderId="32" xfId="8" applyNumberFormat="1" applyFont="1" applyFill="1" applyBorder="1" applyAlignment="1">
      <alignment horizontal="center" vertical="center"/>
    </xf>
    <xf numFmtId="166" fontId="18" fillId="13" borderId="50" xfId="8" applyNumberFormat="1" applyFont="1" applyFill="1" applyBorder="1" applyAlignment="1">
      <alignment horizontal="center" vertical="center"/>
    </xf>
    <xf numFmtId="164" fontId="6" fillId="19" borderId="22" xfId="0" applyNumberFormat="1" applyFont="1" applyFill="1" applyBorder="1" applyAlignment="1" applyProtection="1">
      <alignment horizontal="center" vertical="center"/>
      <protection locked="0"/>
    </xf>
    <xf numFmtId="166" fontId="18" fillId="30" borderId="35" xfId="8" applyNumberFormat="1" applyFont="1" applyFill="1" applyBorder="1" applyAlignment="1">
      <alignment horizontal="center" vertical="center"/>
    </xf>
    <xf numFmtId="164" fontId="6" fillId="13" borderId="29" xfId="0" applyNumberFormat="1" applyFont="1" applyFill="1" applyBorder="1" applyAlignment="1" applyProtection="1">
      <alignment horizontal="center" vertical="center"/>
      <protection locked="0"/>
    </xf>
    <xf numFmtId="164" fontId="6" fillId="13" borderId="30" xfId="0" applyNumberFormat="1" applyFont="1" applyFill="1" applyBorder="1" applyAlignment="1" applyProtection="1">
      <alignment horizontal="center" vertical="center"/>
      <protection locked="0"/>
    </xf>
    <xf numFmtId="164" fontId="6" fillId="26" borderId="30" xfId="0" applyNumberFormat="1" applyFont="1" applyFill="1" applyBorder="1" applyAlignment="1" applyProtection="1">
      <alignment horizontal="center" vertical="center"/>
      <protection locked="0"/>
    </xf>
    <xf numFmtId="164" fontId="6" fillId="20" borderId="29" xfId="0" applyNumberFormat="1" applyFont="1" applyFill="1" applyBorder="1" applyAlignment="1" applyProtection="1">
      <alignment horizontal="center" vertical="center"/>
      <protection locked="0"/>
    </xf>
    <xf numFmtId="164" fontId="6" fillId="20" borderId="30" xfId="0" applyNumberFormat="1" applyFont="1" applyFill="1" applyBorder="1" applyAlignment="1" applyProtection="1">
      <alignment horizontal="center" vertical="center"/>
      <protection locked="0"/>
    </xf>
    <xf numFmtId="164" fontId="6" fillId="26" borderId="31" xfId="0" applyNumberFormat="1" applyFont="1" applyFill="1" applyBorder="1" applyAlignment="1" applyProtection="1">
      <alignment horizontal="center" vertical="center"/>
      <protection locked="0"/>
    </xf>
    <xf numFmtId="164" fontId="6" fillId="9" borderId="29" xfId="0" applyNumberFormat="1" applyFont="1" applyFill="1" applyBorder="1" applyAlignment="1" applyProtection="1">
      <alignment horizontal="center" vertical="center"/>
      <protection locked="0"/>
    </xf>
    <xf numFmtId="164" fontId="6" fillId="9" borderId="30" xfId="0" applyNumberFormat="1" applyFont="1" applyFill="1" applyBorder="1" applyAlignment="1" applyProtection="1">
      <alignment horizontal="center" vertical="center"/>
      <protection locked="0"/>
    </xf>
    <xf numFmtId="164" fontId="6" fillId="13" borderId="42" xfId="0" applyNumberFormat="1" applyFont="1" applyFill="1" applyBorder="1" applyAlignment="1" applyProtection="1">
      <alignment horizontal="center" vertical="center"/>
      <protection locked="0"/>
    </xf>
    <xf numFmtId="164" fontId="6" fillId="13" borderId="25" xfId="0" applyNumberFormat="1" applyFont="1" applyFill="1" applyBorder="1" applyAlignment="1" applyProtection="1">
      <alignment horizontal="center" vertical="center"/>
      <protection locked="0"/>
    </xf>
    <xf numFmtId="169" fontId="4" fillId="15" borderId="16" xfId="0" applyNumberFormat="1" applyFont="1" applyFill="1" applyBorder="1" applyAlignment="1">
      <alignment horizontal="center" vertical="center"/>
    </xf>
    <xf numFmtId="169" fontId="4" fillId="19" borderId="16" xfId="0" applyNumberFormat="1" applyFont="1" applyFill="1" applyBorder="1" applyAlignment="1">
      <alignment horizontal="center" vertical="center"/>
    </xf>
    <xf numFmtId="169" fontId="4" fillId="15" borderId="17" xfId="0" applyNumberFormat="1" applyFont="1" applyFill="1" applyBorder="1" applyAlignment="1">
      <alignment horizontal="center" vertical="center"/>
    </xf>
    <xf numFmtId="166" fontId="18" fillId="4" borderId="43" xfId="8" applyNumberFormat="1" applyFont="1" applyFill="1" applyBorder="1" applyAlignment="1">
      <alignment horizontal="center" vertical="center"/>
    </xf>
    <xf numFmtId="164" fontId="6" fillId="19" borderId="12" xfId="0" applyNumberFormat="1" applyFont="1" applyFill="1" applyBorder="1" applyAlignment="1" applyProtection="1">
      <alignment horizontal="center" vertical="center"/>
      <protection locked="0"/>
    </xf>
    <xf numFmtId="164" fontId="6" fillId="19" borderId="18" xfId="0" applyNumberFormat="1" applyFont="1" applyFill="1" applyBorder="1" applyAlignment="1" applyProtection="1">
      <alignment horizontal="center" vertical="center"/>
      <protection locked="0"/>
    </xf>
    <xf numFmtId="169" fontId="0" fillId="12" borderId="27" xfId="0" applyNumberFormat="1" applyFill="1" applyBorder="1" applyAlignment="1">
      <alignment horizontal="center" vertical="center"/>
    </xf>
    <xf numFmtId="169" fontId="0" fillId="12" borderId="51" xfId="0" applyNumberFormat="1" applyFill="1" applyBorder="1" applyAlignment="1">
      <alignment horizontal="center" vertical="center"/>
    </xf>
    <xf numFmtId="169" fontId="0" fillId="12" borderId="28" xfId="0" applyNumberFormat="1" applyFill="1" applyBorder="1" applyAlignment="1">
      <alignment horizontal="center" vertical="center"/>
    </xf>
    <xf numFmtId="169" fontId="0" fillId="12" borderId="40" xfId="0" applyNumberFormat="1" applyFill="1" applyBorder="1" applyAlignment="1">
      <alignment horizontal="center" vertical="center"/>
    </xf>
    <xf numFmtId="166" fontId="18" fillId="30" borderId="62" xfId="8" applyNumberFormat="1" applyFont="1" applyFill="1" applyBorder="1" applyAlignment="1">
      <alignment horizontal="center" vertical="center"/>
    </xf>
    <xf numFmtId="166" fontId="18" fillId="13" borderId="44" xfId="8" applyNumberFormat="1" applyFont="1" applyFill="1" applyBorder="1" applyAlignment="1">
      <alignment horizontal="center" vertical="center"/>
    </xf>
    <xf numFmtId="164" fontId="6" fillId="34" borderId="42" xfId="0" applyNumberFormat="1" applyFont="1" applyFill="1" applyBorder="1" applyAlignment="1" applyProtection="1">
      <alignment horizontal="center" vertical="center"/>
    </xf>
    <xf numFmtId="164" fontId="6" fillId="32" borderId="7" xfId="0" applyNumberFormat="1" applyFont="1" applyFill="1" applyBorder="1" applyAlignment="1" applyProtection="1">
      <alignment horizontal="center" vertical="center"/>
    </xf>
    <xf numFmtId="164" fontId="6" fillId="28" borderId="9" xfId="0" applyNumberFormat="1" applyFont="1" applyFill="1" applyBorder="1" applyAlignment="1" applyProtection="1">
      <alignment horizontal="center" vertical="center"/>
    </xf>
    <xf numFmtId="164" fontId="6" fillId="28" borderId="10" xfId="0" applyNumberFormat="1" applyFont="1" applyFill="1" applyBorder="1" applyAlignment="1" applyProtection="1">
      <alignment horizontal="center" vertical="center"/>
    </xf>
    <xf numFmtId="164" fontId="6" fillId="28" borderId="11" xfId="0" applyNumberFormat="1" applyFont="1" applyFill="1" applyBorder="1" applyAlignment="1" applyProtection="1">
      <alignment horizontal="center" vertical="center"/>
    </xf>
    <xf numFmtId="164" fontId="6" fillId="29" borderId="29" xfId="0" applyNumberFormat="1" applyFont="1" applyFill="1" applyBorder="1" applyAlignment="1" applyProtection="1">
      <alignment horizontal="center" vertical="center"/>
    </xf>
    <xf numFmtId="169" fontId="6" fillId="27" borderId="15" xfId="0" applyNumberFormat="1" applyFont="1" applyFill="1" applyBorder="1" applyAlignment="1" applyProtection="1">
      <alignment horizontal="center" vertical="center"/>
    </xf>
    <xf numFmtId="164" fontId="3" fillId="24" borderId="9" xfId="0" applyNumberFormat="1" applyFont="1" applyFill="1" applyBorder="1" applyAlignment="1" applyProtection="1">
      <alignment horizontal="center" vertical="center"/>
      <protection locked="0"/>
    </xf>
    <xf numFmtId="164" fontId="2" fillId="24" borderId="9" xfId="0" applyNumberFormat="1" applyFont="1" applyFill="1" applyBorder="1" applyAlignment="1" applyProtection="1">
      <alignment horizontal="center" vertical="center"/>
      <protection locked="0"/>
    </xf>
    <xf numFmtId="164" fontId="2" fillId="24" borderId="10" xfId="0" applyNumberFormat="1" applyFont="1" applyFill="1" applyBorder="1" applyAlignment="1" applyProtection="1">
      <alignment horizontal="center" vertical="center"/>
      <protection locked="0"/>
    </xf>
    <xf numFmtId="164" fontId="2" fillId="24" borderId="11" xfId="0" applyNumberFormat="1" applyFont="1" applyFill="1" applyBorder="1" applyAlignment="1" applyProtection="1">
      <alignment horizontal="center" vertical="center"/>
      <protection locked="0"/>
    </xf>
    <xf numFmtId="164" fontId="2" fillId="24" borderId="18" xfId="0" applyNumberFormat="1" applyFont="1" applyFill="1" applyBorder="1" applyAlignment="1" applyProtection="1">
      <alignment horizontal="center" vertical="center"/>
      <protection locked="0"/>
    </xf>
    <xf numFmtId="164" fontId="2" fillId="24" borderId="7" xfId="0" applyNumberFormat="1" applyFont="1" applyFill="1" applyBorder="1" applyAlignment="1" applyProtection="1">
      <alignment horizontal="center" vertical="center"/>
      <protection locked="0"/>
    </xf>
    <xf numFmtId="164" fontId="2" fillId="24" borderId="19" xfId="0" applyNumberFormat="1" applyFont="1" applyFill="1" applyBorder="1" applyAlignment="1" applyProtection="1">
      <alignment horizontal="center" vertical="center"/>
      <protection locked="0"/>
    </xf>
    <xf numFmtId="165" fontId="18" fillId="36" borderId="0" xfId="8" applyNumberFormat="1" applyFont="1" applyFill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 vertical="center"/>
    </xf>
    <xf numFmtId="166" fontId="18" fillId="18" borderId="0" xfId="8" applyNumberFormat="1" applyFont="1" applyFill="1" applyBorder="1" applyAlignment="1">
      <alignment horizontal="center" vertical="center"/>
    </xf>
    <xf numFmtId="165" fontId="19" fillId="7" borderId="32" xfId="8" applyNumberFormat="1" applyFont="1" applyFill="1" applyBorder="1" applyAlignment="1">
      <alignment horizontal="center" vertical="center"/>
    </xf>
    <xf numFmtId="166" fontId="18" fillId="20" borderId="50" xfId="8" applyNumberFormat="1" applyFont="1" applyFill="1" applyBorder="1" applyAlignment="1">
      <alignment horizontal="center" vertical="center"/>
    </xf>
    <xf numFmtId="164" fontId="6" fillId="20" borderId="42" xfId="0" applyNumberFormat="1" applyFont="1" applyFill="1" applyBorder="1" applyAlignment="1" applyProtection="1">
      <alignment horizontal="center" vertical="center"/>
      <protection locked="0"/>
    </xf>
    <xf numFmtId="166" fontId="18" fillId="31" borderId="8" xfId="8" applyNumberFormat="1" applyFont="1" applyFill="1" applyBorder="1" applyAlignment="1">
      <alignment horizontal="center" vertical="center"/>
    </xf>
    <xf numFmtId="166" fontId="19" fillId="11" borderId="8" xfId="8" applyNumberFormat="1" applyFont="1" applyFill="1" applyBorder="1" applyAlignment="1">
      <alignment horizontal="center" vertical="center"/>
    </xf>
    <xf numFmtId="166" fontId="19" fillId="10" borderId="0" xfId="8" applyNumberFormat="1" applyFont="1" applyFill="1" applyBorder="1" applyAlignment="1">
      <alignment vertical="center"/>
    </xf>
    <xf numFmtId="166" fontId="18" fillId="20" borderId="32" xfId="8" applyNumberFormat="1" applyFont="1" applyFill="1" applyBorder="1" applyAlignment="1">
      <alignment horizontal="center" vertical="center"/>
    </xf>
    <xf numFmtId="164" fontId="6" fillId="20" borderId="25" xfId="0" applyNumberFormat="1" applyFont="1" applyFill="1" applyBorder="1" applyAlignment="1" applyProtection="1">
      <alignment horizontal="center" vertical="center"/>
      <protection locked="0"/>
    </xf>
    <xf numFmtId="166" fontId="18" fillId="31" borderId="44" xfId="8" applyNumberFormat="1" applyFont="1" applyFill="1" applyBorder="1" applyAlignment="1">
      <alignment horizontal="center" vertical="center"/>
    </xf>
    <xf numFmtId="165" fontId="18" fillId="36" borderId="0" xfId="8" applyNumberFormat="1" applyFont="1" applyFill="1" applyBorder="1" applyAlignment="1">
      <alignment horizontal="center" vertical="center"/>
    </xf>
    <xf numFmtId="166" fontId="21" fillId="20" borderId="16" xfId="8" applyNumberFormat="1" applyFont="1" applyFill="1" applyBorder="1" applyAlignment="1">
      <alignment horizontal="center" vertical="center"/>
    </xf>
    <xf numFmtId="166" fontId="21" fillId="39" borderId="16" xfId="8" applyNumberFormat="1" applyFont="1" applyFill="1" applyBorder="1" applyAlignment="1">
      <alignment horizontal="center" vertical="center"/>
    </xf>
    <xf numFmtId="166" fontId="18" fillId="13" borderId="8" xfId="0" applyNumberFormat="1" applyFont="1" applyFill="1" applyBorder="1" applyAlignment="1" applyProtection="1">
      <alignment horizontal="center" vertical="center"/>
    </xf>
    <xf numFmtId="166" fontId="25" fillId="17" borderId="0" xfId="3" applyNumberFormat="1" applyFont="1" applyFill="1" applyBorder="1" applyAlignment="1">
      <alignment vertical="center"/>
    </xf>
    <xf numFmtId="164" fontId="6" fillId="19" borderId="18" xfId="0" applyNumberFormat="1" applyFont="1" applyFill="1" applyBorder="1" applyAlignment="1" applyProtection="1">
      <alignment horizontal="center" vertical="center"/>
      <protection locked="0"/>
    </xf>
    <xf numFmtId="164" fontId="6" fillId="19" borderId="19" xfId="0" applyNumberFormat="1" applyFont="1" applyFill="1" applyBorder="1" applyAlignment="1" applyProtection="1">
      <alignment horizontal="center" vertical="center"/>
      <protection locked="0"/>
    </xf>
    <xf numFmtId="164" fontId="6" fillId="19" borderId="12" xfId="0" applyNumberFormat="1" applyFont="1" applyFill="1" applyBorder="1" applyAlignment="1" applyProtection="1">
      <alignment horizontal="center" vertical="center"/>
      <protection locked="0"/>
    </xf>
    <xf numFmtId="164" fontId="6" fillId="19" borderId="14" xfId="0" applyNumberFormat="1" applyFont="1" applyFill="1" applyBorder="1" applyAlignment="1" applyProtection="1">
      <alignment horizontal="center" vertical="center"/>
      <protection locked="0"/>
    </xf>
    <xf numFmtId="164" fontId="6" fillId="32" borderId="18" xfId="0" applyNumberFormat="1" applyFont="1" applyFill="1" applyBorder="1" applyAlignment="1" applyProtection="1">
      <alignment horizontal="center" vertical="center"/>
    </xf>
    <xf numFmtId="46" fontId="18" fillId="9" borderId="49" xfId="8" applyNumberFormat="1" applyFont="1" applyFill="1" applyBorder="1" applyAlignment="1">
      <alignment horizontal="center" vertical="center"/>
    </xf>
    <xf numFmtId="46" fontId="18" fillId="13" borderId="50" xfId="8" applyNumberFormat="1" applyFont="1" applyFill="1" applyBorder="1" applyAlignment="1">
      <alignment horizontal="center" vertical="center"/>
    </xf>
    <xf numFmtId="46" fontId="18" fillId="20" borderId="50" xfId="8" applyNumberFormat="1" applyFont="1" applyFill="1" applyBorder="1" applyAlignment="1">
      <alignment horizontal="center" vertical="center"/>
    </xf>
    <xf numFmtId="46" fontId="18" fillId="9" borderId="35" xfId="8" applyNumberFormat="1" applyFont="1" applyFill="1" applyBorder="1" applyAlignment="1">
      <alignment horizontal="center" vertical="center"/>
    </xf>
    <xf numFmtId="46" fontId="18" fillId="13" borderId="32" xfId="8" applyNumberFormat="1" applyFont="1" applyFill="1" applyBorder="1" applyAlignment="1">
      <alignment horizontal="center" vertical="center"/>
    </xf>
    <xf numFmtId="165" fontId="22" fillId="15" borderId="8" xfId="8" applyNumberFormat="1" applyFont="1" applyFill="1" applyBorder="1" applyAlignment="1">
      <alignment horizontal="center" vertical="center"/>
    </xf>
    <xf numFmtId="21" fontId="21" fillId="0" borderId="0" xfId="0" applyNumberFormat="1" applyFont="1" applyBorder="1" applyAlignment="1">
      <alignment horizontal="center" vertical="center"/>
    </xf>
    <xf numFmtId="20" fontId="21" fillId="0" borderId="0" xfId="0" applyNumberFormat="1" applyFont="1" applyBorder="1" applyAlignment="1">
      <alignment horizontal="center" vertical="center"/>
    </xf>
    <xf numFmtId="46" fontId="21" fillId="0" borderId="0" xfId="0" applyNumberFormat="1" applyFont="1" applyBorder="1" applyAlignment="1">
      <alignment horizontal="center" vertical="center"/>
    </xf>
    <xf numFmtId="166" fontId="21" fillId="0" borderId="0" xfId="0" applyNumberFormat="1" applyFont="1" applyBorder="1" applyAlignment="1">
      <alignment horizontal="center" vertical="center"/>
    </xf>
    <xf numFmtId="166" fontId="6" fillId="4" borderId="36" xfId="0" applyNumberFormat="1" applyFont="1" applyFill="1" applyBorder="1" applyAlignment="1" applyProtection="1">
      <alignment horizontal="center" vertical="center"/>
    </xf>
    <xf numFmtId="166" fontId="6" fillId="4" borderId="25" xfId="0" applyNumberFormat="1" applyFont="1" applyFill="1" applyBorder="1" applyAlignment="1" applyProtection="1">
      <alignment horizontal="center" vertical="center"/>
    </xf>
    <xf numFmtId="166" fontId="6" fillId="4" borderId="26" xfId="0" applyNumberFormat="1" applyFont="1" applyFill="1" applyBorder="1" applyAlignment="1" applyProtection="1">
      <alignment horizontal="center" vertical="center"/>
    </xf>
    <xf numFmtId="166" fontId="6" fillId="0" borderId="0" xfId="0" applyNumberFormat="1" applyFont="1" applyAlignment="1" applyProtection="1">
      <alignment vertical="center"/>
    </xf>
    <xf numFmtId="166" fontId="6" fillId="4" borderId="37" xfId="0" applyNumberFormat="1" applyFont="1" applyFill="1" applyBorder="1" applyAlignment="1" applyProtection="1">
      <alignment horizontal="center" vertical="center"/>
    </xf>
    <xf numFmtId="166" fontId="6" fillId="35" borderId="36" xfId="0" applyNumberFormat="1" applyFont="1" applyFill="1" applyBorder="1" applyAlignment="1" applyProtection="1">
      <alignment horizontal="center" vertical="center"/>
    </xf>
    <xf numFmtId="166" fontId="6" fillId="35" borderId="25" xfId="0" applyNumberFormat="1" applyFont="1" applyFill="1" applyBorder="1" applyAlignment="1" applyProtection="1">
      <alignment horizontal="center" vertical="center"/>
    </xf>
    <xf numFmtId="166" fontId="6" fillId="35" borderId="37" xfId="0" applyNumberFormat="1" applyFont="1" applyFill="1" applyBorder="1" applyAlignment="1" applyProtection="1">
      <alignment horizontal="center" vertical="center"/>
    </xf>
    <xf numFmtId="166" fontId="18" fillId="21" borderId="32" xfId="0" applyNumberFormat="1" applyFont="1" applyFill="1" applyBorder="1" applyAlignment="1" applyProtection="1">
      <alignment horizontal="center" vertical="center"/>
    </xf>
    <xf numFmtId="166" fontId="18" fillId="21" borderId="50" xfId="0" applyNumberFormat="1" applyFont="1" applyFill="1" applyBorder="1" applyAlignment="1" applyProtection="1">
      <alignment horizontal="center" vertical="center"/>
    </xf>
    <xf numFmtId="164" fontId="6" fillId="19" borderId="59" xfId="0" applyNumberFormat="1" applyFont="1" applyFill="1" applyBorder="1" applyAlignment="1" applyProtection="1">
      <alignment horizontal="center" vertical="center"/>
      <protection locked="0"/>
    </xf>
    <xf numFmtId="164" fontId="6" fillId="23" borderId="18" xfId="0" applyNumberFormat="1" applyFont="1" applyFill="1" applyBorder="1" applyAlignment="1" applyProtection="1">
      <alignment horizontal="center" vertical="center"/>
      <protection locked="0"/>
    </xf>
    <xf numFmtId="164" fontId="6" fillId="19" borderId="18" xfId="0" applyNumberFormat="1" applyFont="1" applyFill="1" applyBorder="1" applyAlignment="1" applyProtection="1">
      <alignment horizontal="center" vertical="center"/>
      <protection locked="0"/>
    </xf>
    <xf numFmtId="164" fontId="6" fillId="19" borderId="12" xfId="0" applyNumberFormat="1" applyFont="1" applyFill="1" applyBorder="1" applyAlignment="1" applyProtection="1">
      <alignment horizontal="center" vertical="center"/>
      <protection locked="0"/>
    </xf>
    <xf numFmtId="164" fontId="6" fillId="19" borderId="14" xfId="0" applyNumberFormat="1" applyFont="1" applyFill="1" applyBorder="1" applyAlignment="1" applyProtection="1">
      <alignment horizontal="center" vertical="center"/>
      <protection locked="0"/>
    </xf>
    <xf numFmtId="46" fontId="18" fillId="21" borderId="44" xfId="0" applyNumberFormat="1" applyFont="1" applyFill="1" applyBorder="1" applyAlignment="1" applyProtection="1">
      <alignment horizontal="center" vertical="center"/>
    </xf>
    <xf numFmtId="164" fontId="6" fillId="19" borderId="58" xfId="0" applyNumberFormat="1" applyFont="1" applyFill="1" applyBorder="1" applyAlignment="1" applyProtection="1">
      <alignment horizontal="center" vertical="center"/>
      <protection locked="0"/>
    </xf>
    <xf numFmtId="164" fontId="6" fillId="23" borderId="20" xfId="0" applyNumberFormat="1" applyFont="1" applyFill="1" applyBorder="1" applyAlignment="1" applyProtection="1">
      <alignment horizontal="center" vertical="center"/>
      <protection locked="0"/>
    </xf>
    <xf numFmtId="164" fontId="6" fillId="23" borderId="9" xfId="0" applyNumberFormat="1" applyFont="1" applyFill="1" applyBorder="1" applyAlignment="1" applyProtection="1">
      <alignment horizontal="center" vertical="center"/>
      <protection locked="0"/>
    </xf>
    <xf numFmtId="46" fontId="18" fillId="21" borderId="32" xfId="0" applyNumberFormat="1" applyFont="1" applyFill="1" applyBorder="1" applyAlignment="1" applyProtection="1">
      <alignment horizontal="center" vertical="center"/>
    </xf>
    <xf numFmtId="46" fontId="18" fillId="21" borderId="50" xfId="0" applyNumberFormat="1" applyFont="1" applyFill="1" applyBorder="1" applyAlignment="1" applyProtection="1">
      <alignment horizontal="center" vertical="center"/>
    </xf>
    <xf numFmtId="164" fontId="6" fillId="23" borderId="58" xfId="0" applyNumberFormat="1" applyFont="1" applyFill="1" applyBorder="1" applyAlignment="1" applyProtection="1">
      <alignment horizontal="center" vertical="center"/>
      <protection locked="0"/>
    </xf>
    <xf numFmtId="164" fontId="6" fillId="9" borderId="42" xfId="0" applyNumberFormat="1" applyFont="1" applyFill="1" applyBorder="1" applyAlignment="1" applyProtection="1">
      <alignment horizontal="center" vertical="center"/>
      <protection locked="0"/>
    </xf>
    <xf numFmtId="164" fontId="6" fillId="9" borderId="25" xfId="0" applyNumberFormat="1" applyFont="1" applyFill="1" applyBorder="1" applyAlignment="1" applyProtection="1">
      <alignment horizontal="center" vertical="center"/>
      <protection locked="0"/>
    </xf>
    <xf numFmtId="164" fontId="2" fillId="23" borderId="20" xfId="0" applyNumberFormat="1" applyFont="1" applyFill="1" applyBorder="1" applyAlignment="1" applyProtection="1">
      <alignment horizontal="center" vertical="center"/>
      <protection locked="0"/>
    </xf>
    <xf numFmtId="164" fontId="2" fillId="23" borderId="58" xfId="0" applyNumberFormat="1" applyFont="1" applyFill="1" applyBorder="1" applyAlignment="1" applyProtection="1">
      <alignment horizontal="center" vertical="center"/>
      <protection locked="0"/>
    </xf>
    <xf numFmtId="164" fontId="6" fillId="32" borderId="20" xfId="0" applyNumberFormat="1" applyFont="1" applyFill="1" applyBorder="1" applyAlignment="1" applyProtection="1">
      <alignment horizontal="center" vertical="center"/>
    </xf>
    <xf numFmtId="164" fontId="6" fillId="29" borderId="42" xfId="0" applyNumberFormat="1" applyFont="1" applyFill="1" applyBorder="1" applyAlignment="1" applyProtection="1">
      <alignment horizontal="center" vertical="center"/>
    </xf>
    <xf numFmtId="164" fontId="6" fillId="26" borderId="28" xfId="0" applyNumberFormat="1" applyFont="1" applyFill="1" applyBorder="1" applyAlignment="1" applyProtection="1">
      <alignment horizontal="center" vertical="center"/>
      <protection locked="0"/>
    </xf>
    <xf numFmtId="164" fontId="6" fillId="20" borderId="37" xfId="0" applyNumberFormat="1" applyFont="1" applyFill="1" applyBorder="1" applyAlignment="1" applyProtection="1">
      <alignment horizontal="center" vertical="center"/>
      <protection locked="0"/>
    </xf>
    <xf numFmtId="166" fontId="6" fillId="4" borderId="16" xfId="0" applyNumberFormat="1" applyFont="1" applyFill="1" applyBorder="1" applyAlignment="1" applyProtection="1">
      <alignment horizontal="center" vertical="center"/>
    </xf>
    <xf numFmtId="166" fontId="6" fillId="4" borderId="52" xfId="0" applyNumberFormat="1" applyFont="1" applyFill="1" applyBorder="1" applyAlignment="1" applyProtection="1">
      <alignment horizontal="center" vertical="center"/>
    </xf>
    <xf numFmtId="164" fontId="6" fillId="13" borderId="27" xfId="0" applyNumberFormat="1" applyFont="1" applyFill="1" applyBorder="1" applyAlignment="1" applyProtection="1">
      <alignment horizontal="center" vertical="center"/>
      <protection locked="0"/>
    </xf>
    <xf numFmtId="164" fontId="6" fillId="13" borderId="28" xfId="0" applyNumberFormat="1" applyFont="1" applyFill="1" applyBorder="1" applyAlignment="1" applyProtection="1">
      <alignment horizontal="center" vertical="center"/>
      <protection locked="0"/>
    </xf>
    <xf numFmtId="166" fontId="18" fillId="20" borderId="43" xfId="8" applyNumberFormat="1" applyFont="1" applyFill="1" applyBorder="1" applyAlignment="1">
      <alignment horizontal="center" vertical="center"/>
    </xf>
    <xf numFmtId="164" fontId="6" fillId="9" borderId="65" xfId="0" applyNumberFormat="1" applyFont="1" applyFill="1" applyBorder="1" applyAlignment="1" applyProtection="1">
      <alignment horizontal="center" vertical="center"/>
      <protection locked="0"/>
    </xf>
    <xf numFmtId="164" fontId="6" fillId="20" borderId="65" xfId="0" applyNumberFormat="1" applyFont="1" applyFill="1" applyBorder="1" applyAlignment="1" applyProtection="1">
      <alignment horizontal="center" vertical="center"/>
      <protection locked="0"/>
    </xf>
    <xf numFmtId="164" fontId="6" fillId="23" borderId="15" xfId="0" applyNumberFormat="1" applyFont="1" applyFill="1" applyBorder="1" applyAlignment="1" applyProtection="1">
      <alignment horizontal="center" vertical="center"/>
      <protection locked="0"/>
    </xf>
    <xf numFmtId="164" fontId="6" fillId="23" borderId="16" xfId="0" applyNumberFormat="1" applyFont="1" applyFill="1" applyBorder="1" applyAlignment="1" applyProtection="1">
      <alignment horizontal="center" vertical="center"/>
      <protection locked="0"/>
    </xf>
    <xf numFmtId="164" fontId="6" fillId="9" borderId="15" xfId="0" applyNumberFormat="1" applyFont="1" applyFill="1" applyBorder="1" applyAlignment="1" applyProtection="1">
      <alignment horizontal="center" vertical="center"/>
      <protection locked="0"/>
    </xf>
    <xf numFmtId="164" fontId="6" fillId="9" borderId="16" xfId="0" applyNumberFormat="1" applyFont="1" applyFill="1" applyBorder="1" applyAlignment="1" applyProtection="1">
      <alignment horizontal="center" vertical="center"/>
      <protection locked="0"/>
    </xf>
    <xf numFmtId="164" fontId="6" fillId="13" borderId="15" xfId="0" applyNumberFormat="1" applyFont="1" applyFill="1" applyBorder="1" applyAlignment="1" applyProtection="1">
      <alignment horizontal="center" vertical="center"/>
      <protection locked="0"/>
    </xf>
    <xf numFmtId="164" fontId="6" fillId="13" borderId="16" xfId="0" applyNumberFormat="1" applyFont="1" applyFill="1" applyBorder="1" applyAlignment="1" applyProtection="1">
      <alignment horizontal="center" vertical="center"/>
      <protection locked="0"/>
    </xf>
    <xf numFmtId="166" fontId="6" fillId="4" borderId="15" xfId="0" applyNumberFormat="1" applyFont="1" applyFill="1" applyBorder="1" applyAlignment="1" applyProtection="1">
      <alignment horizontal="center" vertical="center"/>
    </xf>
    <xf numFmtId="166" fontId="6" fillId="4" borderId="17" xfId="0" applyNumberFormat="1" applyFont="1" applyFill="1" applyBorder="1" applyAlignment="1" applyProtection="1">
      <alignment horizontal="center" vertical="center"/>
    </xf>
    <xf numFmtId="46" fontId="18" fillId="20" borderId="43" xfId="8" applyNumberFormat="1" applyFont="1" applyFill="1" applyBorder="1" applyAlignment="1">
      <alignment horizontal="center" vertical="center"/>
    </xf>
    <xf numFmtId="165" fontId="18" fillId="7" borderId="43" xfId="8" applyNumberFormat="1" applyFont="1" applyFill="1" applyBorder="1" applyAlignment="1">
      <alignment horizontal="center" vertical="center"/>
    </xf>
    <xf numFmtId="169" fontId="6" fillId="15" borderId="59" xfId="0" applyNumberFormat="1" applyFont="1" applyFill="1" applyBorder="1" applyAlignment="1">
      <alignment horizontal="center" vertical="center"/>
    </xf>
    <xf numFmtId="164" fontId="6" fillId="23" borderId="65" xfId="0" applyNumberFormat="1" applyFont="1" applyFill="1" applyBorder="1" applyAlignment="1" applyProtection="1">
      <alignment horizontal="center" vertical="center"/>
      <protection locked="0"/>
    </xf>
    <xf numFmtId="164" fontId="6" fillId="23" borderId="66" xfId="0" applyNumberFormat="1" applyFont="1" applyFill="1" applyBorder="1" applyAlignment="1" applyProtection="1">
      <alignment horizontal="center" vertical="center"/>
      <protection locked="0"/>
    </xf>
    <xf numFmtId="164" fontId="6" fillId="13" borderId="65" xfId="0" applyNumberFormat="1" applyFont="1" applyFill="1" applyBorder="1" applyAlignment="1" applyProtection="1">
      <alignment horizontal="center" vertical="center"/>
      <protection locked="0"/>
    </xf>
    <xf numFmtId="164" fontId="6" fillId="13" borderId="66" xfId="0" applyNumberFormat="1" applyFont="1" applyFill="1" applyBorder="1" applyAlignment="1" applyProtection="1">
      <alignment horizontal="center" vertical="center"/>
      <protection locked="0"/>
    </xf>
    <xf numFmtId="164" fontId="6" fillId="20" borderId="15" xfId="0" applyNumberFormat="1" applyFont="1" applyFill="1" applyBorder="1" applyAlignment="1" applyProtection="1">
      <alignment horizontal="center" vertical="center"/>
      <protection locked="0"/>
    </xf>
    <xf numFmtId="164" fontId="6" fillId="20" borderId="16" xfId="0" applyNumberFormat="1" applyFont="1" applyFill="1" applyBorder="1" applyAlignment="1" applyProtection="1">
      <alignment horizontal="center" vertical="center"/>
      <protection locked="0"/>
    </xf>
    <xf numFmtId="164" fontId="6" fillId="24" borderId="67" xfId="0" applyNumberFormat="1" applyFont="1" applyFill="1" applyBorder="1" applyAlignment="1" applyProtection="1">
      <alignment horizontal="center" vertical="center"/>
      <protection locked="0"/>
    </xf>
    <xf numFmtId="164" fontId="6" fillId="24" borderId="68" xfId="0" applyNumberFormat="1" applyFont="1" applyFill="1" applyBorder="1" applyAlignment="1" applyProtection="1">
      <alignment horizontal="center" vertical="center"/>
      <protection locked="0"/>
    </xf>
    <xf numFmtId="164" fontId="6" fillId="20" borderId="20" xfId="0" applyNumberFormat="1" applyFont="1" applyFill="1" applyBorder="1" applyAlignment="1" applyProtection="1">
      <alignment horizontal="center" vertical="center"/>
      <protection locked="0"/>
    </xf>
    <xf numFmtId="164" fontId="6" fillId="20" borderId="58" xfId="0" applyNumberFormat="1" applyFont="1" applyFill="1" applyBorder="1" applyAlignment="1" applyProtection="1">
      <alignment horizontal="center" vertical="center"/>
      <protection locked="0"/>
    </xf>
    <xf numFmtId="166" fontId="18" fillId="20" borderId="8" xfId="8" applyNumberFormat="1" applyFont="1" applyFill="1" applyBorder="1" applyAlignment="1">
      <alignment horizontal="center" vertical="center"/>
    </xf>
    <xf numFmtId="164" fontId="6" fillId="19" borderId="68" xfId="0" applyNumberFormat="1" applyFont="1" applyFill="1" applyBorder="1" applyAlignment="1" applyProtection="1">
      <alignment horizontal="center" vertical="center"/>
      <protection locked="0"/>
    </xf>
    <xf numFmtId="169" fontId="6" fillId="16" borderId="16" xfId="0" applyNumberFormat="1" applyFont="1" applyFill="1" applyBorder="1" applyAlignment="1">
      <alignment horizontal="center" vertical="center"/>
    </xf>
    <xf numFmtId="164" fontId="6" fillId="26" borderId="16" xfId="0" applyNumberFormat="1" applyFont="1" applyFill="1" applyBorder="1" applyAlignment="1" applyProtection="1">
      <alignment horizontal="center" vertical="center"/>
      <protection locked="0"/>
    </xf>
    <xf numFmtId="164" fontId="6" fillId="26" borderId="17" xfId="0" applyNumberFormat="1" applyFont="1" applyFill="1" applyBorder="1" applyAlignment="1" applyProtection="1">
      <alignment horizontal="center" vertical="center"/>
      <protection locked="0"/>
    </xf>
    <xf numFmtId="164" fontId="6" fillId="19" borderId="71" xfId="0" applyNumberFormat="1" applyFont="1" applyFill="1" applyBorder="1" applyAlignment="1" applyProtection="1">
      <alignment horizontal="center" vertical="center"/>
      <protection locked="0"/>
    </xf>
    <xf numFmtId="164" fontId="6" fillId="19" borderId="72" xfId="0" applyNumberFormat="1" applyFont="1" applyFill="1" applyBorder="1" applyAlignment="1" applyProtection="1">
      <alignment horizontal="center" vertical="center"/>
      <protection locked="0"/>
    </xf>
    <xf numFmtId="164" fontId="6" fillId="19" borderId="70" xfId="0" applyNumberFormat="1" applyFont="1" applyFill="1" applyBorder="1" applyAlignment="1" applyProtection="1">
      <alignment horizontal="center" vertical="center"/>
      <protection locked="0"/>
    </xf>
    <xf numFmtId="166" fontId="18" fillId="20" borderId="49" xfId="8" applyNumberFormat="1" applyFont="1" applyFill="1" applyBorder="1" applyAlignment="1">
      <alignment horizontal="center" vertical="center"/>
    </xf>
    <xf numFmtId="169" fontId="0" fillId="12" borderId="15" xfId="0" applyNumberFormat="1" applyFill="1" applyBorder="1" applyAlignment="1">
      <alignment horizontal="center" vertical="center"/>
    </xf>
    <xf numFmtId="169" fontId="0" fillId="12" borderId="16" xfId="0" applyNumberFormat="1" applyFill="1" applyBorder="1" applyAlignment="1">
      <alignment horizontal="center" vertical="center"/>
    </xf>
    <xf numFmtId="169" fontId="0" fillId="35" borderId="16" xfId="0" applyNumberFormat="1" applyFill="1" applyBorder="1" applyAlignment="1" applyProtection="1">
      <alignment horizontal="center" vertical="center"/>
    </xf>
    <xf numFmtId="169" fontId="0" fillId="12" borderId="17" xfId="0" applyNumberFormat="1" applyFill="1" applyBorder="1" applyAlignment="1">
      <alignment horizontal="center" vertical="center"/>
    </xf>
    <xf numFmtId="164" fontId="6" fillId="32" borderId="19" xfId="0" applyNumberFormat="1" applyFont="1" applyFill="1" applyBorder="1" applyAlignment="1" applyProtection="1">
      <alignment horizontal="center" vertical="center"/>
    </xf>
    <xf numFmtId="164" fontId="2" fillId="23" borderId="15" xfId="0" applyNumberFormat="1" applyFont="1" applyFill="1" applyBorder="1" applyAlignment="1" applyProtection="1">
      <alignment horizontal="center" vertical="center"/>
      <protection locked="0"/>
    </xf>
    <xf numFmtId="164" fontId="2" fillId="23" borderId="16" xfId="0" applyNumberFormat="1" applyFont="1" applyFill="1" applyBorder="1" applyAlignment="1" applyProtection="1">
      <alignment horizontal="center" vertical="center"/>
      <protection locked="0"/>
    </xf>
    <xf numFmtId="164" fontId="2" fillId="32" borderId="16" xfId="0" applyNumberFormat="1" applyFont="1" applyFill="1" applyBorder="1" applyAlignment="1" applyProtection="1">
      <alignment horizontal="center" vertical="center"/>
    </xf>
    <xf numFmtId="164" fontId="6" fillId="34" borderId="16" xfId="0" applyNumberFormat="1" applyFont="1" applyFill="1" applyBorder="1" applyAlignment="1" applyProtection="1">
      <alignment horizontal="center" vertical="center"/>
    </xf>
    <xf numFmtId="166" fontId="6" fillId="35" borderId="16" xfId="0" applyNumberFormat="1" applyFont="1" applyFill="1" applyBorder="1" applyAlignment="1" applyProtection="1">
      <alignment horizontal="center" vertical="center"/>
    </xf>
    <xf numFmtId="169" fontId="5" fillId="19" borderId="20" xfId="0" applyNumberFormat="1" applyFont="1" applyFill="1" applyBorder="1" applyAlignment="1">
      <alignment horizontal="center" vertical="center"/>
    </xf>
    <xf numFmtId="169" fontId="6" fillId="19" borderId="58" xfId="0" applyNumberFormat="1" applyFont="1" applyFill="1" applyBorder="1" applyAlignment="1">
      <alignment horizontal="center" vertical="center"/>
    </xf>
    <xf numFmtId="169" fontId="6" fillId="41" borderId="51" xfId="0" applyNumberFormat="1" applyFont="1" applyFill="1" applyBorder="1" applyAlignment="1" applyProtection="1">
      <alignment horizontal="center" vertical="center"/>
    </xf>
    <xf numFmtId="164" fontId="6" fillId="42" borderId="18" xfId="0" applyNumberFormat="1" applyFont="1" applyFill="1" applyBorder="1" applyAlignment="1" applyProtection="1">
      <alignment horizontal="center" vertical="center"/>
    </xf>
    <xf numFmtId="164" fontId="6" fillId="42" borderId="7" xfId="0" applyNumberFormat="1" applyFont="1" applyFill="1" applyBorder="1" applyAlignment="1" applyProtection="1">
      <alignment horizontal="center" vertical="center"/>
    </xf>
    <xf numFmtId="164" fontId="6" fillId="42" borderId="54" xfId="0" applyNumberFormat="1" applyFont="1" applyFill="1" applyBorder="1" applyAlignment="1" applyProtection="1">
      <alignment horizontal="center" vertical="center"/>
    </xf>
    <xf numFmtId="164" fontId="6" fillId="42" borderId="58" xfId="0" applyNumberFormat="1" applyFont="1" applyFill="1" applyBorder="1" applyAlignment="1" applyProtection="1">
      <alignment horizontal="center" vertical="center"/>
    </xf>
    <xf numFmtId="164" fontId="6" fillId="43" borderId="25" xfId="0" applyNumberFormat="1" applyFont="1" applyFill="1" applyBorder="1" applyAlignment="1" applyProtection="1">
      <alignment horizontal="center" vertical="center"/>
    </xf>
    <xf numFmtId="164" fontId="6" fillId="42" borderId="16" xfId="0" applyNumberFormat="1" applyFont="1" applyFill="1" applyBorder="1" applyAlignment="1" applyProtection="1">
      <alignment horizontal="center" vertical="center"/>
    </xf>
    <xf numFmtId="166" fontId="6" fillId="12" borderId="25" xfId="0" applyNumberFormat="1" applyFont="1" applyFill="1" applyBorder="1" applyAlignment="1" applyProtection="1">
      <alignment horizontal="center" vertical="center"/>
    </xf>
    <xf numFmtId="169" fontId="6" fillId="35" borderId="24" xfId="0" applyNumberFormat="1" applyFont="1" applyFill="1" applyBorder="1" applyAlignment="1">
      <alignment horizontal="center" vertical="center"/>
    </xf>
    <xf numFmtId="164" fontId="6" fillId="32" borderId="18" xfId="0" applyNumberFormat="1" applyFont="1" applyFill="1" applyBorder="1" applyAlignment="1" applyProtection="1">
      <alignment horizontal="center" vertical="center"/>
      <protection locked="0"/>
    </xf>
    <xf numFmtId="164" fontId="6" fillId="32" borderId="7" xfId="0" applyNumberFormat="1" applyFont="1" applyFill="1" applyBorder="1" applyAlignment="1" applyProtection="1">
      <alignment horizontal="center" vertical="center"/>
      <protection locked="0"/>
    </xf>
    <xf numFmtId="164" fontId="6" fillId="32" borderId="54" xfId="0" applyNumberFormat="1" applyFont="1" applyFill="1" applyBorder="1" applyAlignment="1" applyProtection="1">
      <alignment horizontal="center" vertical="center"/>
      <protection locked="0"/>
    </xf>
    <xf numFmtId="164" fontId="6" fillId="32" borderId="58" xfId="0" applyNumberFormat="1" applyFont="1" applyFill="1" applyBorder="1" applyAlignment="1" applyProtection="1">
      <alignment horizontal="center" vertical="center"/>
      <protection locked="0"/>
    </xf>
    <xf numFmtId="164" fontId="6" fillId="34" borderId="25" xfId="0" applyNumberFormat="1" applyFont="1" applyFill="1" applyBorder="1" applyAlignment="1" applyProtection="1">
      <alignment horizontal="center" vertical="center"/>
      <protection locked="0"/>
    </xf>
    <xf numFmtId="164" fontId="6" fillId="34" borderId="30" xfId="0" applyNumberFormat="1" applyFont="1" applyFill="1" applyBorder="1" applyAlignment="1" applyProtection="1">
      <alignment horizontal="center" vertical="center"/>
      <protection locked="0"/>
    </xf>
    <xf numFmtId="169" fontId="6" fillId="35" borderId="51" xfId="0" applyNumberFormat="1" applyFont="1" applyFill="1" applyBorder="1" applyAlignment="1">
      <alignment horizontal="center" vertical="center"/>
    </xf>
    <xf numFmtId="164" fontId="6" fillId="32" borderId="16" xfId="0" applyNumberFormat="1" applyFont="1" applyFill="1" applyBorder="1" applyAlignment="1" applyProtection="1">
      <alignment horizontal="center" vertical="center"/>
      <protection locked="0"/>
    </xf>
    <xf numFmtId="169" fontId="6" fillId="45" borderId="15" xfId="0" applyNumberFormat="1" applyFont="1" applyFill="1" applyBorder="1" applyAlignment="1" applyProtection="1">
      <alignment horizontal="center" vertical="center"/>
    </xf>
    <xf numFmtId="169" fontId="6" fillId="35" borderId="25" xfId="0" applyNumberFormat="1" applyFont="1" applyFill="1" applyBorder="1" applyAlignment="1">
      <alignment horizontal="center" vertical="center"/>
    </xf>
    <xf numFmtId="169" fontId="6" fillId="44" borderId="25" xfId="0" applyNumberFormat="1" applyFont="1" applyFill="1" applyBorder="1" applyAlignment="1">
      <alignment horizontal="center" vertical="center"/>
    </xf>
    <xf numFmtId="164" fontId="6" fillId="46" borderId="18" xfId="0" applyNumberFormat="1" applyFont="1" applyFill="1" applyBorder="1" applyAlignment="1" applyProtection="1">
      <alignment horizontal="center" vertical="center"/>
      <protection locked="0"/>
    </xf>
    <xf numFmtId="164" fontId="6" fillId="46" borderId="7" xfId="0" applyNumberFormat="1" applyFont="1" applyFill="1" applyBorder="1" applyAlignment="1" applyProtection="1">
      <alignment horizontal="center" vertical="center"/>
      <protection locked="0"/>
    </xf>
    <xf numFmtId="164" fontId="6" fillId="46" borderId="54" xfId="0" applyNumberFormat="1" applyFont="1" applyFill="1" applyBorder="1" applyAlignment="1" applyProtection="1">
      <alignment horizontal="center" vertical="center"/>
      <protection locked="0"/>
    </xf>
    <xf numFmtId="164" fontId="6" fillId="46" borderId="58" xfId="0" applyNumberFormat="1" applyFont="1" applyFill="1" applyBorder="1" applyAlignment="1" applyProtection="1">
      <alignment horizontal="center" vertical="center"/>
      <protection locked="0"/>
    </xf>
    <xf numFmtId="164" fontId="6" fillId="47" borderId="25" xfId="0" applyNumberFormat="1" applyFont="1" applyFill="1" applyBorder="1" applyAlignment="1" applyProtection="1">
      <alignment horizontal="center" vertical="center"/>
      <protection locked="0"/>
    </xf>
    <xf numFmtId="164" fontId="6" fillId="47" borderId="30" xfId="0" applyNumberFormat="1" applyFont="1" applyFill="1" applyBorder="1" applyAlignment="1" applyProtection="1">
      <alignment horizontal="center" vertical="center"/>
      <protection locked="0"/>
    </xf>
    <xf numFmtId="166" fontId="6" fillId="44" borderId="37" xfId="0" applyNumberFormat="1" applyFont="1" applyFill="1" applyBorder="1" applyAlignment="1" applyProtection="1">
      <alignment horizontal="center" vertical="center"/>
    </xf>
    <xf numFmtId="169" fontId="6" fillId="35" borderId="26" xfId="0" applyNumberFormat="1" applyFont="1" applyFill="1" applyBorder="1" applyAlignment="1">
      <alignment horizontal="center" vertical="center"/>
    </xf>
    <xf numFmtId="164" fontId="6" fillId="32" borderId="12" xfId="0" applyNumberFormat="1" applyFont="1" applyFill="1" applyBorder="1" applyAlignment="1" applyProtection="1">
      <alignment horizontal="center" vertical="center"/>
      <protection locked="0"/>
    </xf>
    <xf numFmtId="164" fontId="6" fillId="32" borderId="13" xfId="0" applyNumberFormat="1" applyFont="1" applyFill="1" applyBorder="1" applyAlignment="1" applyProtection="1">
      <alignment horizontal="center" vertical="center"/>
      <protection locked="0"/>
    </xf>
    <xf numFmtId="164" fontId="6" fillId="32" borderId="22" xfId="0" applyNumberFormat="1" applyFont="1" applyFill="1" applyBorder="1" applyAlignment="1" applyProtection="1">
      <alignment horizontal="center" vertical="center"/>
      <protection locked="0"/>
    </xf>
    <xf numFmtId="164" fontId="6" fillId="32" borderId="59" xfId="0" applyNumberFormat="1" applyFont="1" applyFill="1" applyBorder="1" applyAlignment="1" applyProtection="1">
      <alignment horizontal="center" vertical="center"/>
      <protection locked="0"/>
    </xf>
    <xf numFmtId="164" fontId="6" fillId="34" borderId="26" xfId="0" applyNumberFormat="1" applyFont="1" applyFill="1" applyBorder="1" applyAlignment="1" applyProtection="1">
      <alignment horizontal="center" vertical="center"/>
      <protection locked="0"/>
    </xf>
    <xf numFmtId="164" fontId="6" fillId="34" borderId="31" xfId="0" applyNumberFormat="1" applyFont="1" applyFill="1" applyBorder="1" applyAlignment="1" applyProtection="1">
      <alignment horizontal="center" vertical="center"/>
      <protection locked="0"/>
    </xf>
    <xf numFmtId="164" fontId="6" fillId="32" borderId="17" xfId="0" applyNumberFormat="1" applyFont="1" applyFill="1" applyBorder="1" applyAlignment="1" applyProtection="1">
      <alignment horizontal="center" vertical="center"/>
      <protection locked="0"/>
    </xf>
    <xf numFmtId="166" fontId="6" fillId="35" borderId="26" xfId="0" applyNumberFormat="1" applyFont="1" applyFill="1" applyBorder="1" applyAlignment="1" applyProtection="1">
      <alignment horizontal="center" vertical="center"/>
    </xf>
    <xf numFmtId="169" fontId="6" fillId="35" borderId="23" xfId="0" applyNumberFormat="1" applyFont="1" applyFill="1" applyBorder="1" applyAlignment="1">
      <alignment horizontal="center" vertical="center"/>
    </xf>
    <xf numFmtId="169" fontId="4" fillId="45" borderId="15" xfId="0" applyNumberFormat="1" applyFont="1" applyFill="1" applyBorder="1" applyAlignment="1" applyProtection="1">
      <alignment horizontal="center" vertical="center"/>
    </xf>
    <xf numFmtId="169" fontId="4" fillId="35" borderId="16" xfId="0" applyNumberFormat="1" applyFont="1" applyFill="1" applyBorder="1" applyAlignment="1">
      <alignment horizontal="center" vertical="center"/>
    </xf>
    <xf numFmtId="169" fontId="6" fillId="44" borderId="26" xfId="0" applyNumberFormat="1" applyFont="1" applyFill="1" applyBorder="1" applyAlignment="1">
      <alignment horizontal="center" vertical="center"/>
    </xf>
    <xf numFmtId="164" fontId="6" fillId="46" borderId="12" xfId="0" applyNumberFormat="1" applyFont="1" applyFill="1" applyBorder="1" applyAlignment="1" applyProtection="1">
      <alignment horizontal="center" vertical="center"/>
      <protection locked="0"/>
    </xf>
    <xf numFmtId="164" fontId="6" fillId="46" borderId="13" xfId="0" applyNumberFormat="1" applyFont="1" applyFill="1" applyBorder="1" applyAlignment="1" applyProtection="1">
      <alignment horizontal="center" vertical="center"/>
      <protection locked="0"/>
    </xf>
    <xf numFmtId="164" fontId="6" fillId="46" borderId="22" xfId="0" applyNumberFormat="1" applyFont="1" applyFill="1" applyBorder="1" applyAlignment="1" applyProtection="1">
      <alignment horizontal="center" vertical="center"/>
      <protection locked="0"/>
    </xf>
    <xf numFmtId="164" fontId="6" fillId="46" borderId="59" xfId="0" applyNumberFormat="1" applyFont="1" applyFill="1" applyBorder="1" applyAlignment="1" applyProtection="1">
      <alignment horizontal="center" vertical="center"/>
      <protection locked="0"/>
    </xf>
    <xf numFmtId="164" fontId="6" fillId="47" borderId="26" xfId="0" applyNumberFormat="1" applyFont="1" applyFill="1" applyBorder="1" applyAlignment="1" applyProtection="1">
      <alignment horizontal="center" vertical="center"/>
      <protection locked="0"/>
    </xf>
    <xf numFmtId="164" fontId="6" fillId="47" borderId="31" xfId="0" applyNumberFormat="1" applyFont="1" applyFill="1" applyBorder="1" applyAlignment="1" applyProtection="1">
      <alignment horizontal="center" vertical="center"/>
      <protection locked="0"/>
    </xf>
    <xf numFmtId="164" fontId="6" fillId="46" borderId="17" xfId="0" applyNumberFormat="1" applyFont="1" applyFill="1" applyBorder="1" applyAlignment="1" applyProtection="1">
      <alignment horizontal="center" vertical="center"/>
      <protection locked="0"/>
    </xf>
    <xf numFmtId="166" fontId="6" fillId="44" borderId="26" xfId="0" applyNumberFormat="1" applyFont="1" applyFill="1" applyBorder="1" applyAlignment="1" applyProtection="1">
      <alignment horizontal="center" vertical="center"/>
    </xf>
    <xf numFmtId="169" fontId="6" fillId="44" borderId="16" xfId="0" applyNumberFormat="1" applyFont="1" applyFill="1" applyBorder="1" applyAlignment="1">
      <alignment horizontal="center" vertical="center"/>
    </xf>
    <xf numFmtId="167" fontId="20" fillId="12" borderId="27" xfId="0" applyNumberFormat="1" applyFont="1" applyFill="1" applyBorder="1" applyAlignment="1">
      <alignment horizontal="center" vertical="center"/>
    </xf>
    <xf numFmtId="167" fontId="20" fillId="12" borderId="28" xfId="0" applyNumberFormat="1" applyFont="1" applyFill="1" applyBorder="1" applyAlignment="1">
      <alignment horizontal="center" vertical="center"/>
    </xf>
    <xf numFmtId="167" fontId="20" fillId="12" borderId="63" xfId="0" applyNumberFormat="1" applyFont="1" applyFill="1" applyBorder="1" applyAlignment="1">
      <alignment horizontal="center" vertical="center"/>
    </xf>
    <xf numFmtId="167" fontId="20" fillId="12" borderId="58" xfId="0" applyNumberFormat="1" applyFont="1" applyFill="1" applyBorder="1" applyAlignment="1">
      <alignment horizontal="center" vertical="center"/>
    </xf>
    <xf numFmtId="167" fontId="20" fillId="12" borderId="57" xfId="0" applyNumberFormat="1" applyFont="1" applyFill="1" applyBorder="1" applyAlignment="1">
      <alignment horizontal="center" vertical="center"/>
    </xf>
    <xf numFmtId="166" fontId="20" fillId="25" borderId="43" xfId="8" applyNumberFormat="1" applyFont="1" applyFill="1" applyBorder="1" applyAlignment="1">
      <alignment horizontal="center" vertical="center"/>
    </xf>
    <xf numFmtId="166" fontId="20" fillId="22" borderId="43" xfId="8" applyNumberFormat="1" applyFont="1" applyFill="1" applyBorder="1" applyAlignment="1">
      <alignment horizontal="center" vertical="center"/>
    </xf>
    <xf numFmtId="166" fontId="20" fillId="9" borderId="43" xfId="8" applyNumberFormat="1" applyFont="1" applyFill="1" applyBorder="1" applyAlignment="1">
      <alignment horizontal="center" vertical="center"/>
    </xf>
    <xf numFmtId="166" fontId="21" fillId="13" borderId="43" xfId="8" applyNumberFormat="1" applyFont="1" applyFill="1" applyBorder="1" applyAlignment="1">
      <alignment horizontal="center" vertical="center"/>
    </xf>
    <xf numFmtId="166" fontId="20" fillId="39" borderId="43" xfId="8" applyNumberFormat="1" applyFont="1" applyFill="1" applyBorder="1" applyAlignment="1">
      <alignment horizontal="center" vertical="center"/>
    </xf>
    <xf numFmtId="166" fontId="20" fillId="20" borderId="47" xfId="8" applyNumberFormat="1" applyFont="1" applyFill="1" applyBorder="1" applyAlignment="1">
      <alignment horizontal="center" vertical="center"/>
    </xf>
    <xf numFmtId="166" fontId="21" fillId="25" borderId="15" xfId="0" applyNumberFormat="1" applyFont="1" applyFill="1" applyBorder="1" applyAlignment="1">
      <alignment horizontal="center" vertical="center"/>
    </xf>
    <xf numFmtId="166" fontId="21" fillId="25" borderId="17" xfId="0" applyNumberFormat="1" applyFont="1" applyFill="1" applyBorder="1" applyAlignment="1">
      <alignment horizontal="center" vertical="center"/>
    </xf>
    <xf numFmtId="166" fontId="21" fillId="22" borderId="15" xfId="8" applyNumberFormat="1" applyFont="1" applyFill="1" applyBorder="1" applyAlignment="1">
      <alignment horizontal="center" vertical="center"/>
    </xf>
    <xf numFmtId="166" fontId="21" fillId="22" borderId="17" xfId="8" applyNumberFormat="1" applyFont="1" applyFill="1" applyBorder="1" applyAlignment="1">
      <alignment horizontal="center" vertical="center"/>
    </xf>
    <xf numFmtId="166" fontId="21" fillId="9" borderId="15" xfId="8" applyNumberFormat="1" applyFont="1" applyFill="1" applyBorder="1" applyAlignment="1">
      <alignment horizontal="center" vertical="center"/>
    </xf>
    <xf numFmtId="166" fontId="21" fillId="9" borderId="17" xfId="8" applyNumberFormat="1" applyFont="1" applyFill="1" applyBorder="1" applyAlignment="1">
      <alignment horizontal="center" vertical="center"/>
    </xf>
    <xf numFmtId="166" fontId="21" fillId="13" borderId="15" xfId="8" applyNumberFormat="1" applyFont="1" applyFill="1" applyBorder="1" applyAlignment="1">
      <alignment horizontal="center" vertical="center"/>
    </xf>
    <xf numFmtId="166" fontId="21" fillId="13" borderId="16" xfId="8" applyNumberFormat="1" applyFont="1" applyFill="1" applyBorder="1" applyAlignment="1">
      <alignment horizontal="center" vertical="center"/>
    </xf>
    <xf numFmtId="166" fontId="21" fillId="13" borderId="17" xfId="8" applyNumberFormat="1" applyFont="1" applyFill="1" applyBorder="1" applyAlignment="1">
      <alignment horizontal="center" vertical="center"/>
    </xf>
    <xf numFmtId="166" fontId="21" fillId="39" borderId="15" xfId="8" applyNumberFormat="1" applyFont="1" applyFill="1" applyBorder="1" applyAlignment="1">
      <alignment horizontal="center" vertical="center"/>
    </xf>
    <xf numFmtId="166" fontId="21" fillId="39" borderId="17" xfId="8" applyNumberFormat="1" applyFont="1" applyFill="1" applyBorder="1" applyAlignment="1">
      <alignment horizontal="center" vertical="center"/>
    </xf>
    <xf numFmtId="166" fontId="21" fillId="20" borderId="15" xfId="8" applyNumberFormat="1" applyFont="1" applyFill="1" applyBorder="1" applyAlignment="1">
      <alignment horizontal="center" vertical="center"/>
    </xf>
    <xf numFmtId="166" fontId="21" fillId="20" borderId="17" xfId="8" applyNumberFormat="1" applyFont="1" applyFill="1" applyBorder="1" applyAlignment="1">
      <alignment horizontal="center" vertical="center"/>
    </xf>
    <xf numFmtId="166" fontId="21" fillId="12" borderId="15" xfId="0" applyNumberFormat="1" applyFont="1" applyFill="1" applyBorder="1" applyAlignment="1">
      <alignment horizontal="center" vertical="center"/>
    </xf>
    <xf numFmtId="166" fontId="21" fillId="12" borderId="16" xfId="0" applyNumberFormat="1" applyFont="1" applyFill="1" applyBorder="1" applyAlignment="1">
      <alignment horizontal="center" vertical="center"/>
    </xf>
    <xf numFmtId="166" fontId="21" fillId="12" borderId="17" xfId="0" applyNumberFormat="1" applyFont="1" applyFill="1" applyBorder="1" applyAlignment="1">
      <alignment horizontal="center" vertical="center"/>
    </xf>
    <xf numFmtId="164" fontId="1" fillId="20" borderId="42" xfId="0" applyNumberFormat="1" applyFont="1" applyFill="1" applyBorder="1" applyAlignment="1" applyProtection="1">
      <alignment horizontal="center" vertical="center"/>
      <protection locked="0"/>
    </xf>
    <xf numFmtId="164" fontId="1" fillId="23" borderId="58" xfId="0" applyNumberFormat="1" applyFont="1" applyFill="1" applyBorder="1" applyAlignment="1" applyProtection="1">
      <alignment horizontal="center" vertical="center"/>
      <protection locked="0"/>
    </xf>
    <xf numFmtId="166" fontId="18" fillId="13" borderId="43" xfId="0" applyNumberFormat="1" applyFont="1" applyFill="1" applyBorder="1" applyAlignment="1" applyProtection="1">
      <alignment horizontal="center" vertical="center"/>
    </xf>
    <xf numFmtId="0" fontId="6" fillId="5" borderId="12" xfId="0" applyFont="1" applyFill="1" applyBorder="1" applyProtection="1">
      <protection locked="0"/>
    </xf>
    <xf numFmtId="0" fontId="6" fillId="5" borderId="14" xfId="0" applyFont="1" applyFill="1" applyBorder="1" applyProtection="1">
      <protection locked="0"/>
    </xf>
    <xf numFmtId="0" fontId="0" fillId="0" borderId="4" xfId="0" applyFill="1" applyBorder="1"/>
    <xf numFmtId="0" fontId="0" fillId="0" borderId="5" xfId="0" applyFill="1" applyBorder="1"/>
    <xf numFmtId="165" fontId="19" fillId="4" borderId="20" xfId="7" applyNumberFormat="1" applyFont="1" applyFill="1" applyBorder="1" applyAlignment="1">
      <alignment horizontal="center" vertical="center"/>
    </xf>
    <xf numFmtId="165" fontId="19" fillId="4" borderId="16" xfId="7" applyNumberFormat="1" applyFont="1" applyFill="1" applyBorder="1" applyAlignment="1">
      <alignment horizontal="center" vertical="center"/>
    </xf>
    <xf numFmtId="165" fontId="19" fillId="4" borderId="17" xfId="7" applyNumberFormat="1" applyFont="1" applyFill="1" applyBorder="1" applyAlignment="1">
      <alignment horizontal="center" vertical="center"/>
    </xf>
    <xf numFmtId="166" fontId="18" fillId="25" borderId="33" xfId="8" applyNumberFormat="1" applyFont="1" applyFill="1" applyBorder="1" applyAlignment="1">
      <alignment horizontal="center" vertical="center"/>
    </xf>
    <xf numFmtId="166" fontId="18" fillId="25" borderId="34" xfId="8" applyNumberFormat="1" applyFont="1" applyFill="1" applyBorder="1" applyAlignment="1">
      <alignment horizontal="center" vertical="center"/>
    </xf>
    <xf numFmtId="165" fontId="27" fillId="0" borderId="61" xfId="6" applyNumberFormat="1" applyFont="1" applyFill="1" applyBorder="1" applyAlignment="1" applyProtection="1">
      <alignment horizontal="center"/>
    </xf>
    <xf numFmtId="170" fontId="27" fillId="0" borderId="61" xfId="6" applyNumberFormat="1" applyFont="1" applyFill="1" applyBorder="1" applyAlignment="1" applyProtection="1">
      <alignment horizontal="center"/>
    </xf>
    <xf numFmtId="165" fontId="18" fillId="25" borderId="44" xfId="7" applyNumberFormat="1" applyFont="1" applyFill="1" applyBorder="1" applyAlignment="1">
      <alignment horizontal="center" vertical="center"/>
    </xf>
    <xf numFmtId="165" fontId="18" fillId="25" borderId="46" xfId="7" applyNumberFormat="1" applyFont="1" applyFill="1" applyBorder="1" applyAlignment="1">
      <alignment horizontal="center" vertical="center"/>
    </xf>
    <xf numFmtId="165" fontId="18" fillId="25" borderId="45" xfId="7" applyNumberFormat="1" applyFont="1" applyFill="1" applyBorder="1" applyAlignment="1">
      <alignment horizontal="center" vertical="center"/>
    </xf>
    <xf numFmtId="165" fontId="18" fillId="25" borderId="50" xfId="7" applyNumberFormat="1" applyFont="1" applyFill="1" applyBorder="1" applyAlignment="1">
      <alignment horizontal="center" vertical="center"/>
    </xf>
    <xf numFmtId="165" fontId="18" fillId="25" borderId="47" xfId="7" applyNumberFormat="1" applyFont="1" applyFill="1" applyBorder="1" applyAlignment="1">
      <alignment horizontal="center" vertical="center"/>
    </xf>
    <xf numFmtId="165" fontId="18" fillId="25" borderId="48" xfId="7" applyNumberFormat="1" applyFont="1" applyFill="1" applyBorder="1" applyAlignment="1">
      <alignment horizontal="center" vertical="center"/>
    </xf>
    <xf numFmtId="0" fontId="6" fillId="5" borderId="58" xfId="0" applyFont="1" applyFill="1" applyBorder="1" applyAlignment="1" applyProtection="1">
      <alignment horizontal="center"/>
      <protection locked="0"/>
    </xf>
    <xf numFmtId="0" fontId="6" fillId="5" borderId="55" xfId="0" applyFont="1" applyFill="1" applyBorder="1" applyAlignment="1" applyProtection="1">
      <alignment horizontal="center"/>
      <protection locked="0"/>
    </xf>
    <xf numFmtId="0" fontId="6" fillId="5" borderId="18" xfId="0" applyFont="1" applyFill="1" applyBorder="1" applyProtection="1">
      <protection locked="0"/>
    </xf>
    <xf numFmtId="0" fontId="6" fillId="5" borderId="19" xfId="0" applyFont="1" applyFill="1" applyBorder="1" applyProtection="1">
      <protection locked="0"/>
    </xf>
    <xf numFmtId="0" fontId="19" fillId="4" borderId="9" xfId="0" applyFont="1" applyFill="1" applyBorder="1" applyAlignment="1">
      <alignment horizontal="center" vertical="center"/>
    </xf>
    <xf numFmtId="0" fontId="19" fillId="4" borderId="11" xfId="0" applyFont="1" applyFill="1" applyBorder="1" applyAlignment="1">
      <alignment horizontal="center" vertical="center"/>
    </xf>
    <xf numFmtId="0" fontId="19" fillId="4" borderId="18" xfId="0" applyFont="1" applyFill="1" applyBorder="1" applyAlignment="1">
      <alignment horizontal="center" vertical="center"/>
    </xf>
    <xf numFmtId="0" fontId="19" fillId="4" borderId="19" xfId="0" applyFont="1" applyFill="1" applyBorder="1" applyAlignment="1">
      <alignment horizontal="center" vertical="center"/>
    </xf>
    <xf numFmtId="0" fontId="19" fillId="4" borderId="12" xfId="0" applyFont="1" applyFill="1" applyBorder="1" applyAlignment="1">
      <alignment horizontal="center" vertical="center"/>
    </xf>
    <xf numFmtId="0" fontId="19" fillId="4" borderId="14" xfId="0" applyFont="1" applyFill="1" applyBorder="1" applyAlignment="1">
      <alignment horizontal="center" vertical="center"/>
    </xf>
    <xf numFmtId="165" fontId="18" fillId="4" borderId="9" xfId="7" applyNumberFormat="1" applyFont="1" applyFill="1" applyBorder="1" applyAlignment="1">
      <alignment horizontal="center" vertical="center"/>
    </xf>
    <xf numFmtId="165" fontId="18" fillId="4" borderId="10" xfId="7" applyNumberFormat="1" applyFont="1" applyFill="1" applyBorder="1" applyAlignment="1">
      <alignment horizontal="center" vertical="center"/>
    </xf>
    <xf numFmtId="165" fontId="18" fillId="4" borderId="21" xfId="7" applyNumberFormat="1" applyFont="1" applyFill="1" applyBorder="1" applyAlignment="1">
      <alignment horizontal="center" vertical="center"/>
    </xf>
    <xf numFmtId="165" fontId="19" fillId="4" borderId="60" xfId="7" applyNumberFormat="1" applyFont="1" applyFill="1" applyBorder="1" applyAlignment="1">
      <alignment horizontal="center" vertical="center" wrapText="1"/>
    </xf>
    <xf numFmtId="165" fontId="19" fillId="4" borderId="16" xfId="7" applyNumberFormat="1" applyFont="1" applyFill="1" applyBorder="1" applyAlignment="1">
      <alignment horizontal="center" vertical="center" wrapText="1"/>
    </xf>
    <xf numFmtId="165" fontId="19" fillId="4" borderId="17" xfId="7" applyNumberFormat="1" applyFont="1" applyFill="1" applyBorder="1" applyAlignment="1">
      <alignment horizontal="center" vertical="center" wrapText="1"/>
    </xf>
    <xf numFmtId="165" fontId="18" fillId="4" borderId="36" xfId="7" applyNumberFormat="1" applyFont="1" applyFill="1" applyBorder="1" applyAlignment="1">
      <alignment horizontal="center" vertical="center"/>
    </xf>
    <xf numFmtId="165" fontId="18" fillId="4" borderId="43" xfId="7" applyNumberFormat="1" applyFont="1" applyFill="1" applyBorder="1" applyAlignment="1">
      <alignment horizontal="center" vertical="center"/>
    </xf>
    <xf numFmtId="0" fontId="21" fillId="0" borderId="32" xfId="0" applyFont="1" applyBorder="1" applyAlignment="1" applyProtection="1">
      <alignment horizontal="center" vertical="center"/>
    </xf>
    <xf numFmtId="0" fontId="21" fillId="0" borderId="34" xfId="0" applyFont="1" applyBorder="1" applyAlignment="1" applyProtection="1">
      <alignment horizontal="center" vertical="center"/>
    </xf>
    <xf numFmtId="165" fontId="18" fillId="37" borderId="32" xfId="8" applyNumberFormat="1" applyFont="1" applyFill="1" applyBorder="1" applyAlignment="1">
      <alignment horizontal="center" vertical="center"/>
    </xf>
    <xf numFmtId="165" fontId="18" fillId="37" borderId="33" xfId="8" applyNumberFormat="1" applyFont="1" applyFill="1" applyBorder="1" applyAlignment="1">
      <alignment horizontal="center" vertical="center"/>
    </xf>
    <xf numFmtId="165" fontId="18" fillId="37" borderId="34" xfId="8" applyNumberFormat="1" applyFont="1" applyFill="1" applyBorder="1" applyAlignment="1">
      <alignment horizontal="center" vertical="center"/>
    </xf>
    <xf numFmtId="0" fontId="19" fillId="38" borderId="36" xfId="0" applyFont="1" applyFill="1" applyBorder="1" applyAlignment="1">
      <alignment horizontal="center" vertical="center"/>
    </xf>
    <xf numFmtId="0" fontId="19" fillId="38" borderId="43" xfId="0" applyFont="1" applyFill="1" applyBorder="1" applyAlignment="1">
      <alignment horizontal="center" vertical="center"/>
    </xf>
    <xf numFmtId="166" fontId="23" fillId="17" borderId="44" xfId="0" applyNumberFormat="1" applyFont="1" applyFill="1" applyBorder="1" applyAlignment="1" applyProtection="1">
      <alignment horizontal="center" vertical="center"/>
    </xf>
    <xf numFmtId="166" fontId="23" fillId="17" borderId="46" xfId="0" applyNumberFormat="1" applyFont="1" applyFill="1" applyBorder="1" applyAlignment="1" applyProtection="1">
      <alignment horizontal="center" vertical="center"/>
    </xf>
    <xf numFmtId="166" fontId="23" fillId="17" borderId="45" xfId="0" applyNumberFormat="1" applyFont="1" applyFill="1" applyBorder="1" applyAlignment="1" applyProtection="1">
      <alignment horizontal="center" vertical="center"/>
    </xf>
    <xf numFmtId="166" fontId="23" fillId="17" borderId="50" xfId="0" applyNumberFormat="1" applyFont="1" applyFill="1" applyBorder="1" applyAlignment="1" applyProtection="1">
      <alignment horizontal="center" vertical="center"/>
    </xf>
    <xf numFmtId="166" fontId="23" fillId="17" borderId="47" xfId="0" applyNumberFormat="1" applyFont="1" applyFill="1" applyBorder="1" applyAlignment="1" applyProtection="1">
      <alignment horizontal="center" vertical="center"/>
    </xf>
    <xf numFmtId="166" fontId="23" fillId="17" borderId="48" xfId="0" applyNumberFormat="1" applyFont="1" applyFill="1" applyBorder="1" applyAlignment="1" applyProtection="1">
      <alignment horizontal="center" vertical="center"/>
    </xf>
    <xf numFmtId="166" fontId="18" fillId="25" borderId="44" xfId="8" applyNumberFormat="1" applyFont="1" applyFill="1" applyBorder="1" applyAlignment="1">
      <alignment horizontal="center" vertical="center"/>
    </xf>
    <xf numFmtId="166" fontId="18" fillId="25" borderId="46" xfId="8" applyNumberFormat="1" applyFont="1" applyFill="1" applyBorder="1" applyAlignment="1">
      <alignment horizontal="center" vertical="center"/>
    </xf>
    <xf numFmtId="166" fontId="18" fillId="25" borderId="45" xfId="8" applyNumberFormat="1" applyFont="1" applyFill="1" applyBorder="1" applyAlignment="1">
      <alignment horizontal="center" vertical="center"/>
    </xf>
    <xf numFmtId="166" fontId="24" fillId="11" borderId="36" xfId="8" applyNumberFormat="1" applyFont="1" applyFill="1" applyBorder="1" applyAlignment="1">
      <alignment horizontal="center" vertical="center"/>
    </xf>
    <xf numFmtId="166" fontId="24" fillId="11" borderId="43" xfId="8" applyNumberFormat="1" applyFont="1" applyFill="1" applyBorder="1" applyAlignment="1">
      <alignment horizontal="center" vertical="center"/>
    </xf>
    <xf numFmtId="166" fontId="23" fillId="11" borderId="44" xfId="8" applyNumberFormat="1" applyFont="1" applyFill="1" applyBorder="1" applyAlignment="1">
      <alignment horizontal="center" vertical="center"/>
    </xf>
    <xf numFmtId="166" fontId="23" fillId="11" borderId="46" xfId="8" applyNumberFormat="1" applyFont="1" applyFill="1" applyBorder="1" applyAlignment="1">
      <alignment horizontal="center" vertical="center"/>
    </xf>
    <xf numFmtId="166" fontId="23" fillId="11" borderId="45" xfId="8" applyNumberFormat="1" applyFont="1" applyFill="1" applyBorder="1" applyAlignment="1">
      <alignment horizontal="center" vertical="center"/>
    </xf>
    <xf numFmtId="166" fontId="23" fillId="11" borderId="50" xfId="8" applyNumberFormat="1" applyFont="1" applyFill="1" applyBorder="1" applyAlignment="1">
      <alignment horizontal="center" vertical="center"/>
    </xf>
    <xf numFmtId="166" fontId="23" fillId="11" borderId="47" xfId="8" applyNumberFormat="1" applyFont="1" applyFill="1" applyBorder="1" applyAlignment="1">
      <alignment horizontal="center" vertical="center"/>
    </xf>
    <xf numFmtId="166" fontId="23" fillId="11" borderId="48" xfId="8" applyNumberFormat="1" applyFont="1" applyFill="1" applyBorder="1" applyAlignment="1">
      <alignment horizontal="center" vertical="center"/>
    </xf>
    <xf numFmtId="0" fontId="6" fillId="5" borderId="28" xfId="0" applyFont="1" applyFill="1" applyBorder="1" applyProtection="1">
      <protection locked="0"/>
    </xf>
    <xf numFmtId="0" fontId="6" fillId="5" borderId="39" xfId="0" applyFont="1" applyFill="1" applyBorder="1" applyProtection="1">
      <protection locked="0"/>
    </xf>
    <xf numFmtId="165" fontId="18" fillId="4" borderId="44" xfId="7" applyNumberFormat="1" applyFont="1" applyFill="1" applyBorder="1" applyAlignment="1">
      <alignment horizontal="center" vertical="center"/>
    </xf>
    <xf numFmtId="165" fontId="18" fillId="4" borderId="50" xfId="7" applyNumberFormat="1" applyFont="1" applyFill="1" applyBorder="1" applyAlignment="1">
      <alignment horizontal="center" vertical="center"/>
    </xf>
    <xf numFmtId="0" fontId="18" fillId="13" borderId="36" xfId="0" applyFont="1" applyFill="1" applyBorder="1" applyAlignment="1">
      <alignment horizontal="center" vertical="center"/>
    </xf>
    <xf numFmtId="0" fontId="18" fillId="13" borderId="43" xfId="0" applyFont="1" applyFill="1" applyBorder="1" applyAlignment="1">
      <alignment horizontal="center" vertical="center"/>
    </xf>
    <xf numFmtId="0" fontId="18" fillId="9" borderId="36" xfId="0" applyFont="1" applyFill="1" applyBorder="1" applyAlignment="1">
      <alignment horizontal="center" vertical="center"/>
    </xf>
    <xf numFmtId="0" fontId="18" fillId="9" borderId="43" xfId="0" applyFont="1" applyFill="1" applyBorder="1" applyAlignment="1">
      <alignment horizontal="center" vertical="center"/>
    </xf>
    <xf numFmtId="0" fontId="18" fillId="21" borderId="44" xfId="0" applyFont="1" applyFill="1" applyBorder="1" applyAlignment="1">
      <alignment horizontal="center" vertical="center"/>
    </xf>
    <xf numFmtId="0" fontId="18" fillId="21" borderId="50" xfId="0" applyFont="1" applyFill="1" applyBorder="1" applyAlignment="1">
      <alignment horizontal="center" vertical="center"/>
    </xf>
    <xf numFmtId="0" fontId="18" fillId="20" borderId="36" xfId="0" applyFont="1" applyFill="1" applyBorder="1" applyAlignment="1">
      <alignment horizontal="center" vertical="center"/>
    </xf>
    <xf numFmtId="0" fontId="18" fillId="20" borderId="43" xfId="0" applyFont="1" applyFill="1" applyBorder="1" applyAlignment="1">
      <alignment horizontal="center" vertical="center"/>
    </xf>
    <xf numFmtId="0" fontId="6" fillId="5" borderId="9" xfId="0" applyFont="1" applyFill="1" applyBorder="1" applyProtection="1">
      <protection locked="0"/>
    </xf>
    <xf numFmtId="0" fontId="6" fillId="5" borderId="11" xfId="0" applyFont="1" applyFill="1" applyBorder="1" applyProtection="1">
      <protection locked="0"/>
    </xf>
    <xf numFmtId="166" fontId="18" fillId="25" borderId="50" xfId="8" applyNumberFormat="1" applyFont="1" applyFill="1" applyBorder="1" applyAlignment="1">
      <alignment horizontal="center" vertical="center"/>
    </xf>
    <xf numFmtId="166" fontId="18" fillId="25" borderId="47" xfId="8" applyNumberFormat="1" applyFont="1" applyFill="1" applyBorder="1" applyAlignment="1">
      <alignment horizontal="center" vertical="center"/>
    </xf>
    <xf numFmtId="166" fontId="18" fillId="25" borderId="48" xfId="8" applyNumberFormat="1" applyFont="1" applyFill="1" applyBorder="1" applyAlignment="1">
      <alignment horizontal="center" vertical="center"/>
    </xf>
    <xf numFmtId="0" fontId="6" fillId="5" borderId="27" xfId="0" applyFont="1" applyFill="1" applyBorder="1" applyProtection="1">
      <protection locked="0"/>
    </xf>
    <xf numFmtId="0" fontId="6" fillId="5" borderId="38" xfId="0" applyFont="1" applyFill="1" applyBorder="1" applyProtection="1">
      <protection locked="0"/>
    </xf>
    <xf numFmtId="0" fontId="6" fillId="5" borderId="40" xfId="0" applyFont="1" applyFill="1" applyBorder="1" applyProtection="1">
      <protection locked="0"/>
    </xf>
    <xf numFmtId="0" fontId="6" fillId="5" borderId="41" xfId="0" applyFont="1" applyFill="1" applyBorder="1" applyProtection="1">
      <protection locked="0"/>
    </xf>
    <xf numFmtId="166" fontId="18" fillId="25" borderId="32" xfId="8" applyNumberFormat="1" applyFont="1" applyFill="1" applyBorder="1" applyAlignment="1">
      <alignment horizontal="center" vertical="center"/>
    </xf>
    <xf numFmtId="0" fontId="6" fillId="5" borderId="63" xfId="0" applyFont="1" applyFill="1" applyBorder="1" applyProtection="1">
      <protection locked="0"/>
    </xf>
    <xf numFmtId="0" fontId="6" fillId="5" borderId="64" xfId="0" applyFont="1" applyFill="1" applyBorder="1" applyProtection="1">
      <protection locked="0"/>
    </xf>
    <xf numFmtId="0" fontId="6" fillId="33" borderId="28" xfId="0" applyFont="1" applyFill="1" applyBorder="1" applyProtection="1">
      <protection locked="0"/>
    </xf>
    <xf numFmtId="0" fontId="6" fillId="33" borderId="39" xfId="0" applyFont="1" applyFill="1" applyBorder="1" applyProtection="1">
      <protection locked="0"/>
    </xf>
    <xf numFmtId="165" fontId="19" fillId="4" borderId="45" xfId="7" applyNumberFormat="1" applyFont="1" applyFill="1" applyBorder="1" applyAlignment="1">
      <alignment horizontal="center" vertical="center" wrapText="1"/>
    </xf>
    <xf numFmtId="165" fontId="19" fillId="4" borderId="56" xfId="7" applyNumberFormat="1" applyFont="1" applyFill="1" applyBorder="1" applyAlignment="1">
      <alignment horizontal="center" vertical="center" wrapText="1"/>
    </xf>
    <xf numFmtId="165" fontId="19" fillId="4" borderId="48" xfId="7" applyNumberFormat="1" applyFont="1" applyFill="1" applyBorder="1" applyAlignment="1">
      <alignment horizontal="center" vertical="center" wrapText="1"/>
    </xf>
    <xf numFmtId="0" fontId="19" fillId="4" borderId="44" xfId="0" applyFont="1" applyFill="1" applyBorder="1" applyAlignment="1">
      <alignment horizontal="center" vertical="center"/>
    </xf>
    <xf numFmtId="0" fontId="19" fillId="4" borderId="45" xfId="0" applyFont="1" applyFill="1" applyBorder="1" applyAlignment="1">
      <alignment horizontal="center" vertical="center"/>
    </xf>
    <xf numFmtId="0" fontId="19" fillId="4" borderId="51" xfId="0" applyFont="1" applyFill="1" applyBorder="1" applyAlignment="1">
      <alignment horizontal="center" vertical="center"/>
    </xf>
    <xf numFmtId="0" fontId="19" fillId="4" borderId="56" xfId="0" applyFont="1" applyFill="1" applyBorder="1" applyAlignment="1">
      <alignment horizontal="center" vertical="center"/>
    </xf>
    <xf numFmtId="0" fontId="19" fillId="4" borderId="50" xfId="0" applyFont="1" applyFill="1" applyBorder="1" applyAlignment="1">
      <alignment horizontal="center" vertical="center"/>
    </xf>
    <xf numFmtId="0" fontId="19" fillId="4" borderId="48" xfId="0" applyFont="1" applyFill="1" applyBorder="1" applyAlignment="1">
      <alignment horizontal="center" vertical="center"/>
    </xf>
    <xf numFmtId="0" fontId="6" fillId="33" borderId="18" xfId="0" applyFont="1" applyFill="1" applyBorder="1" applyProtection="1"/>
    <xf numFmtId="0" fontId="6" fillId="33" borderId="19" xfId="0" applyFont="1" applyFill="1" applyBorder="1" applyProtection="1"/>
    <xf numFmtId="165" fontId="19" fillId="4" borderId="15" xfId="7" applyNumberFormat="1" applyFont="1" applyFill="1" applyBorder="1" applyAlignment="1">
      <alignment horizontal="center" vertical="center" wrapText="1"/>
    </xf>
    <xf numFmtId="46" fontId="18" fillId="25" borderId="50" xfId="8" applyNumberFormat="1" applyFont="1" applyFill="1" applyBorder="1" applyAlignment="1">
      <alignment horizontal="center" vertical="center"/>
    </xf>
    <xf numFmtId="46" fontId="18" fillId="25" borderId="47" xfId="8" applyNumberFormat="1" applyFont="1" applyFill="1" applyBorder="1" applyAlignment="1">
      <alignment horizontal="center" vertical="center"/>
    </xf>
    <xf numFmtId="46" fontId="18" fillId="25" borderId="48" xfId="8" applyNumberFormat="1" applyFont="1" applyFill="1" applyBorder="1" applyAlignment="1">
      <alignment horizontal="center" vertical="center"/>
    </xf>
    <xf numFmtId="46" fontId="18" fillId="25" borderId="33" xfId="8" applyNumberFormat="1" applyFont="1" applyFill="1" applyBorder="1" applyAlignment="1">
      <alignment horizontal="center" vertical="center"/>
    </xf>
    <xf numFmtId="46" fontId="18" fillId="25" borderId="34" xfId="8" applyNumberFormat="1" applyFont="1" applyFill="1" applyBorder="1" applyAlignment="1">
      <alignment horizontal="center" vertical="center"/>
    </xf>
    <xf numFmtId="46" fontId="18" fillId="25" borderId="32" xfId="8" applyNumberFormat="1" applyFont="1" applyFill="1" applyBorder="1" applyAlignment="1">
      <alignment horizontal="center" vertical="center"/>
    </xf>
    <xf numFmtId="0" fontId="6" fillId="5" borderId="67" xfId="0" applyFont="1" applyFill="1" applyBorder="1" applyProtection="1">
      <protection locked="0"/>
    </xf>
    <xf numFmtId="0" fontId="6" fillId="5" borderId="69" xfId="0" applyFont="1" applyFill="1" applyBorder="1" applyProtection="1">
      <protection locked="0"/>
    </xf>
    <xf numFmtId="0" fontId="6" fillId="5" borderId="68" xfId="0" applyFont="1" applyFill="1" applyBorder="1" applyProtection="1">
      <protection locked="0"/>
    </xf>
    <xf numFmtId="0" fontId="6" fillId="33" borderId="40" xfId="0" applyFont="1" applyFill="1" applyBorder="1" applyProtection="1">
      <protection locked="0"/>
    </xf>
    <xf numFmtId="0" fontId="6" fillId="33" borderId="41" xfId="0" applyFont="1" applyFill="1" applyBorder="1" applyProtection="1">
      <protection locked="0"/>
    </xf>
    <xf numFmtId="0" fontId="6" fillId="48" borderId="40" xfId="0" applyFont="1" applyFill="1" applyBorder="1" applyProtection="1">
      <protection locked="0"/>
    </xf>
    <xf numFmtId="0" fontId="6" fillId="48" borderId="41" xfId="0" applyFont="1" applyFill="1" applyBorder="1" applyProtection="1">
      <protection locked="0"/>
    </xf>
    <xf numFmtId="0" fontId="6" fillId="33" borderId="27" xfId="0" applyFont="1" applyFill="1" applyBorder="1" applyProtection="1"/>
    <xf numFmtId="0" fontId="6" fillId="33" borderId="38" xfId="0" applyFont="1" applyFill="1" applyBorder="1" applyProtection="1"/>
    <xf numFmtId="0" fontId="6" fillId="48" borderId="28" xfId="0" applyFont="1" applyFill="1" applyBorder="1" applyProtection="1">
      <protection locked="0"/>
    </xf>
    <xf numFmtId="0" fontId="6" fillId="48" borderId="39" xfId="0" applyFont="1" applyFill="1" applyBorder="1" applyProtection="1">
      <protection locked="0"/>
    </xf>
    <xf numFmtId="21" fontId="0" fillId="0" borderId="0" xfId="0" applyNumberFormat="1" applyBorder="1" applyAlignment="1">
      <alignment horizontal="center" vertical="center"/>
    </xf>
    <xf numFmtId="166" fontId="25" fillId="19" borderId="44" xfId="3" applyNumberFormat="1" applyFont="1" applyFill="1" applyBorder="1" applyAlignment="1">
      <alignment horizontal="center" vertical="center"/>
    </xf>
    <xf numFmtId="166" fontId="25" fillId="19" borderId="46" xfId="3" applyNumberFormat="1" applyFont="1" applyFill="1" applyBorder="1" applyAlignment="1">
      <alignment horizontal="center" vertical="center"/>
    </xf>
    <xf numFmtId="166" fontId="25" fillId="19" borderId="45" xfId="3" applyNumberFormat="1" applyFont="1" applyFill="1" applyBorder="1" applyAlignment="1">
      <alignment horizontal="center" vertical="center"/>
    </xf>
    <xf numFmtId="166" fontId="25" fillId="19" borderId="50" xfId="3" applyNumberFormat="1" applyFont="1" applyFill="1" applyBorder="1" applyAlignment="1">
      <alignment horizontal="center" vertical="center"/>
    </xf>
    <xf numFmtId="166" fontId="25" fillId="19" borderId="47" xfId="3" applyNumberFormat="1" applyFont="1" applyFill="1" applyBorder="1" applyAlignment="1">
      <alignment horizontal="center" vertical="center"/>
    </xf>
    <xf numFmtId="166" fontId="25" fillId="19" borderId="48" xfId="3" applyNumberFormat="1" applyFont="1" applyFill="1" applyBorder="1" applyAlignment="1">
      <alignment horizontal="center" vertical="center"/>
    </xf>
    <xf numFmtId="165" fontId="18" fillId="36" borderId="0" xfId="8" applyNumberFormat="1" applyFont="1" applyFill="1" applyBorder="1" applyAlignment="1">
      <alignment horizontal="center" vertical="center"/>
    </xf>
    <xf numFmtId="46" fontId="26" fillId="17" borderId="0" xfId="0" applyNumberFormat="1" applyFont="1" applyFill="1" applyBorder="1" applyAlignment="1">
      <alignment horizontal="center" vertical="center"/>
    </xf>
    <xf numFmtId="0" fontId="22" fillId="17" borderId="0" xfId="0" applyFont="1" applyFill="1" applyBorder="1" applyAlignment="1">
      <alignment horizontal="center" vertical="center"/>
    </xf>
    <xf numFmtId="166" fontId="25" fillId="15" borderId="24" xfId="8" applyNumberFormat="1" applyFont="1" applyFill="1" applyBorder="1" applyAlignment="1">
      <alignment horizontal="center" vertical="center"/>
    </xf>
    <xf numFmtId="166" fontId="25" fillId="15" borderId="43" xfId="8" applyNumberFormat="1" applyFont="1" applyFill="1" applyBorder="1" applyAlignment="1">
      <alignment horizontal="center" vertical="center"/>
    </xf>
    <xf numFmtId="165" fontId="25" fillId="19" borderId="36" xfId="3" applyNumberFormat="1" applyFont="1" applyFill="1" applyBorder="1" applyAlignment="1">
      <alignment horizontal="center" vertical="center"/>
    </xf>
    <xf numFmtId="165" fontId="25" fillId="19" borderId="43" xfId="3" applyNumberFormat="1" applyFont="1" applyFill="1" applyBorder="1" applyAlignment="1">
      <alignment horizontal="center" vertical="center"/>
    </xf>
    <xf numFmtId="0" fontId="22" fillId="4" borderId="36" xfId="0" applyFont="1" applyFill="1" applyBorder="1" applyAlignment="1">
      <alignment horizontal="center" vertical="center"/>
    </xf>
    <xf numFmtId="0" fontId="22" fillId="4" borderId="56" xfId="0" applyFont="1" applyFill="1" applyBorder="1" applyAlignment="1">
      <alignment horizontal="center" vertical="center"/>
    </xf>
    <xf numFmtId="0" fontId="22" fillId="4" borderId="48" xfId="0" applyFont="1" applyFill="1" applyBorder="1" applyAlignment="1">
      <alignment horizontal="center" vertical="center"/>
    </xf>
    <xf numFmtId="165" fontId="19" fillId="4" borderId="36" xfId="7" applyNumberFormat="1" applyFont="1" applyFill="1" applyBorder="1" applyAlignment="1">
      <alignment horizontal="center" vertical="center"/>
    </xf>
    <xf numFmtId="165" fontId="19" fillId="4" borderId="51" xfId="7" applyNumberFormat="1" applyFont="1" applyFill="1" applyBorder="1" applyAlignment="1">
      <alignment horizontal="center" vertical="center"/>
    </xf>
    <xf numFmtId="165" fontId="19" fillId="4" borderId="50" xfId="7" applyNumberFormat="1" applyFont="1" applyFill="1" applyBorder="1" applyAlignment="1">
      <alignment horizontal="center" vertical="center"/>
    </xf>
    <xf numFmtId="165" fontId="24" fillId="4" borderId="32" xfId="7" applyNumberFormat="1" applyFont="1" applyFill="1" applyBorder="1" applyAlignment="1">
      <alignment horizontal="center" vertical="center"/>
    </xf>
    <xf numFmtId="165" fontId="24" fillId="4" borderId="33" xfId="7" applyNumberFormat="1" applyFont="1" applyFill="1" applyBorder="1" applyAlignment="1">
      <alignment horizontal="center" vertical="center"/>
    </xf>
    <xf numFmtId="165" fontId="24" fillId="4" borderId="34" xfId="7" applyNumberFormat="1" applyFont="1" applyFill="1" applyBorder="1" applyAlignment="1">
      <alignment horizontal="center" vertical="center"/>
    </xf>
    <xf numFmtId="165" fontId="18" fillId="37" borderId="36" xfId="8" applyNumberFormat="1" applyFont="1" applyFill="1" applyBorder="1" applyAlignment="1">
      <alignment horizontal="center" vertical="center"/>
    </xf>
    <xf numFmtId="165" fontId="18" fillId="37" borderId="43" xfId="8" applyNumberFormat="1" applyFont="1" applyFill="1" applyBorder="1" applyAlignment="1">
      <alignment horizontal="center" vertical="center"/>
    </xf>
    <xf numFmtId="165" fontId="18" fillId="14" borderId="36" xfId="7" applyNumberFormat="1" applyFont="1" applyFill="1" applyBorder="1" applyAlignment="1">
      <alignment horizontal="center" vertical="center"/>
    </xf>
    <xf numFmtId="165" fontId="18" fillId="14" borderId="43" xfId="7" applyNumberFormat="1" applyFont="1" applyFill="1" applyBorder="1" applyAlignment="1">
      <alignment horizontal="center" vertical="center"/>
    </xf>
    <xf numFmtId="166" fontId="18" fillId="22" borderId="36" xfId="8" applyNumberFormat="1" applyFont="1" applyFill="1" applyBorder="1" applyAlignment="1">
      <alignment horizontal="center" vertical="center"/>
    </xf>
    <xf numFmtId="166" fontId="18" fillId="22" borderId="43" xfId="8" applyNumberFormat="1" applyFont="1" applyFill="1" applyBorder="1" applyAlignment="1">
      <alignment horizontal="center" vertical="center"/>
    </xf>
    <xf numFmtId="165" fontId="18" fillId="25" borderId="36" xfId="7" applyNumberFormat="1" applyFont="1" applyFill="1" applyBorder="1" applyAlignment="1">
      <alignment horizontal="center" vertical="center"/>
    </xf>
    <xf numFmtId="165" fontId="18" fillId="25" borderId="43" xfId="7" applyNumberFormat="1" applyFont="1" applyFill="1" applyBorder="1" applyAlignment="1">
      <alignment horizontal="center" vertical="center"/>
    </xf>
    <xf numFmtId="166" fontId="25" fillId="40" borderId="32" xfId="3" applyNumberFormat="1" applyFont="1" applyFill="1" applyBorder="1" applyAlignment="1">
      <alignment horizontal="center" vertical="center"/>
    </xf>
    <xf numFmtId="166" fontId="25" fillId="40" borderId="34" xfId="3" applyNumberFormat="1" applyFont="1" applyFill="1" applyBorder="1" applyAlignment="1">
      <alignment horizontal="center" vertical="center"/>
    </xf>
  </cellXfs>
  <cellStyles count="13">
    <cellStyle name="Excel Built-in 20% - Accent3" xfId="1"/>
    <cellStyle name="Excel Built-in 40% - Accent2" xfId="2"/>
    <cellStyle name="Excel Built-in Bad" xfId="3"/>
    <cellStyle name="Excel Built-in Good" xfId="4"/>
    <cellStyle name="Excel Built-in Heading 1" xfId="5"/>
    <cellStyle name="Excel Built-in Heading 2" xfId="6"/>
    <cellStyle name="Excel Built-in Heading 3" xfId="7"/>
    <cellStyle name="Excel Built-in Total" xfId="8"/>
    <cellStyle name="Heading" xfId="9"/>
    <cellStyle name="Heading1" xfId="10"/>
    <cellStyle name="Normal" xfId="0" builtinId="0" customBuiltin="1"/>
    <cellStyle name="Result" xfId="11"/>
    <cellStyle name="Result2" xfId="12"/>
  </cellStyles>
  <dxfs count="0"/>
  <tableStyles count="0" defaultTableStyle="TableStyleMedium2" defaultPivotStyle="PivotStyleLight16"/>
  <colors>
    <mruColors>
      <color rgb="FFFFDB69"/>
      <color rgb="FFE5E3E3"/>
      <color rgb="FF00B8B4"/>
      <color rgb="FFFFFF9F"/>
      <color rgb="FFF9CFF9"/>
      <color rgb="FFFFF4D1"/>
      <color rgb="FFC28446"/>
      <color rgb="FFB8E08C"/>
      <color rgb="FF43CEFF"/>
      <color rgb="FFED77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30"/>
  <sheetViews>
    <sheetView showGridLines="0" tabSelected="1" topLeftCell="A49" zoomScaleNormal="100" workbookViewId="0">
      <selection activeCell="C64" sqref="C64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4" width="7.625" style="1" customWidth="1"/>
    <col min="5" max="5" width="7.75" style="1" customWidth="1"/>
    <col min="6" max="6" width="7.25" style="1" customWidth="1"/>
    <col min="7" max="7" width="8.7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41790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32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ht="18.75" customHeight="1" x14ac:dyDescent="0.25">
      <c r="A7" s="304"/>
      <c r="B7" s="305"/>
      <c r="C7" s="221">
        <v>41786</v>
      </c>
      <c r="D7" s="34"/>
      <c r="E7" s="36"/>
      <c r="F7" s="36"/>
      <c r="G7" s="37"/>
      <c r="H7" s="181"/>
      <c r="I7" s="183"/>
      <c r="J7" s="185"/>
      <c r="K7" s="196"/>
      <c r="L7" s="187">
        <f t="shared" ref="L7:L13" si="0">E7-D7+G7-F7+H7+I7+J7+K7</f>
        <v>0</v>
      </c>
      <c r="M7" s="373"/>
      <c r="N7" s="374"/>
      <c r="O7" s="5"/>
      <c r="P7" s="5"/>
    </row>
    <row r="8" spans="1:16" ht="18.75" customHeight="1" x14ac:dyDescent="0.25">
      <c r="A8" s="304"/>
      <c r="B8" s="305"/>
      <c r="C8" s="65">
        <f t="shared" ref="C8:C11" si="1">C7+1</f>
        <v>41787</v>
      </c>
      <c r="D8" s="35"/>
      <c r="E8" s="38"/>
      <c r="F8" s="38"/>
      <c r="G8" s="39"/>
      <c r="H8" s="182"/>
      <c r="I8" s="184"/>
      <c r="J8" s="186"/>
      <c r="K8" s="197"/>
      <c r="L8" s="174">
        <f t="shared" si="0"/>
        <v>0</v>
      </c>
      <c r="M8" s="321"/>
      <c r="N8" s="322"/>
      <c r="O8" s="5"/>
      <c r="P8" s="5"/>
    </row>
    <row r="9" spans="1:16" ht="18.75" customHeight="1" x14ac:dyDescent="0.25">
      <c r="A9" s="304"/>
      <c r="B9" s="305"/>
      <c r="C9" s="65">
        <f t="shared" si="1"/>
        <v>41788</v>
      </c>
      <c r="D9" s="35"/>
      <c r="E9" s="38"/>
      <c r="F9" s="38"/>
      <c r="G9" s="39"/>
      <c r="H9" s="182"/>
      <c r="I9" s="184"/>
      <c r="J9" s="186"/>
      <c r="K9" s="197"/>
      <c r="L9" s="174">
        <f t="shared" si="0"/>
        <v>0</v>
      </c>
      <c r="M9" s="321"/>
      <c r="N9" s="322"/>
      <c r="O9" s="5"/>
      <c r="P9" s="5"/>
    </row>
    <row r="10" spans="1:16" ht="18.75" customHeight="1" x14ac:dyDescent="0.25">
      <c r="A10" s="304"/>
      <c r="B10" s="305"/>
      <c r="C10" s="65">
        <f t="shared" si="1"/>
        <v>41789</v>
      </c>
      <c r="D10" s="35"/>
      <c r="E10" s="38"/>
      <c r="F10" s="38"/>
      <c r="G10" s="39"/>
      <c r="H10" s="182"/>
      <c r="I10" s="184"/>
      <c r="J10" s="186"/>
      <c r="K10" s="197"/>
      <c r="L10" s="174">
        <f t="shared" si="0"/>
        <v>0</v>
      </c>
      <c r="M10" s="321"/>
      <c r="N10" s="322"/>
      <c r="O10" s="5"/>
      <c r="P10" s="5"/>
    </row>
    <row r="11" spans="1:16" ht="18" customHeight="1" x14ac:dyDescent="0.25">
      <c r="A11" s="304"/>
      <c r="B11" s="305"/>
      <c r="C11" s="65">
        <f t="shared" si="1"/>
        <v>41790</v>
      </c>
      <c r="D11" s="35"/>
      <c r="E11" s="38"/>
      <c r="F11" s="38"/>
      <c r="G11" s="39"/>
      <c r="H11" s="182"/>
      <c r="I11" s="184"/>
      <c r="J11" s="186"/>
      <c r="K11" s="197"/>
      <c r="L11" s="174">
        <f t="shared" si="0"/>
        <v>0</v>
      </c>
      <c r="M11" s="319"/>
      <c r="N11" s="320"/>
      <c r="O11" s="5"/>
      <c r="P11" s="5"/>
    </row>
    <row r="12" spans="1:16" ht="18" customHeight="1" x14ac:dyDescent="0.25">
      <c r="A12" s="304"/>
      <c r="B12" s="305"/>
      <c r="C12" s="222">
        <f t="shared" ref="C12:C13" si="2">C11+1</f>
        <v>41791</v>
      </c>
      <c r="D12" s="156"/>
      <c r="E12" s="51"/>
      <c r="F12" s="51"/>
      <c r="G12" s="130"/>
      <c r="H12" s="53"/>
      <c r="I12" s="205"/>
      <c r="J12" s="205"/>
      <c r="K12" s="53"/>
      <c r="L12" s="174">
        <f t="shared" si="0"/>
        <v>0</v>
      </c>
      <c r="M12" s="321"/>
      <c r="N12" s="322"/>
      <c r="O12" s="5"/>
      <c r="P12" s="5"/>
    </row>
    <row r="13" spans="1:16" ht="18" customHeight="1" thickBot="1" x14ac:dyDescent="0.3">
      <c r="A13" s="304"/>
      <c r="B13" s="305"/>
      <c r="C13" s="191">
        <f t="shared" si="2"/>
        <v>41792</v>
      </c>
      <c r="D13" s="157"/>
      <c r="E13" s="54"/>
      <c r="F13" s="54"/>
      <c r="G13" s="158"/>
      <c r="H13" s="56"/>
      <c r="I13" s="206"/>
      <c r="J13" s="206"/>
      <c r="K13" s="56"/>
      <c r="L13" s="188">
        <f t="shared" si="0"/>
        <v>0</v>
      </c>
      <c r="M13" s="302"/>
      <c r="N13" s="303"/>
      <c r="O13" s="5"/>
      <c r="P13" s="5"/>
    </row>
    <row r="14" spans="1:16" ht="18" customHeight="1" thickBot="1" x14ac:dyDescent="0.25">
      <c r="A14" s="304"/>
      <c r="B14" s="305"/>
      <c r="C14" s="57" t="s">
        <v>6</v>
      </c>
      <c r="D14" s="375">
        <f>E7-D7+G7-F7+E8-D8+G8-F8+E9-D9+G9-F9+E10-D10+G10-F10+E11-D11+G11-F11+E12-D12+G12-F12+E13-D13+G13-F13</f>
        <v>0</v>
      </c>
      <c r="E14" s="376"/>
      <c r="F14" s="376"/>
      <c r="G14" s="377"/>
      <c r="H14" s="153">
        <f>SUM(H7:H13)</f>
        <v>0</v>
      </c>
      <c r="I14" s="33">
        <f>SUM(I7:I13)</f>
        <v>0</v>
      </c>
      <c r="J14" s="301">
        <f>SUM(J7:J13)</f>
        <v>0</v>
      </c>
      <c r="K14" s="116">
        <f>SUM(K7:K13)</f>
        <v>0</v>
      </c>
      <c r="L14" s="89">
        <f>SUM(L7:L13)</f>
        <v>0</v>
      </c>
      <c r="M14" s="17"/>
      <c r="N14" s="17"/>
      <c r="O14" s="5"/>
      <c r="P14" s="5"/>
    </row>
    <row r="15" spans="1:16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IF(L14-C64&gt;=0, L14-C64,"")</f>
        <v/>
      </c>
      <c r="M15" s="17"/>
      <c r="N15" s="17"/>
      <c r="O15" s="5"/>
      <c r="P15" s="5"/>
    </row>
    <row r="16" spans="1:16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ht="18" customHeight="1" x14ac:dyDescent="0.25">
      <c r="A17" s="304"/>
      <c r="B17" s="305"/>
      <c r="C17" s="42">
        <f>C13+1</f>
        <v>41793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3">E17-D17+G17-F17+H17+I17+J17+K17</f>
        <v>0</v>
      </c>
      <c r="M17" s="378"/>
      <c r="N17" s="379"/>
      <c r="O17" s="5"/>
      <c r="P17" s="5"/>
    </row>
    <row r="18" spans="1:16" ht="18" customHeight="1" x14ac:dyDescent="0.25">
      <c r="A18" s="304"/>
      <c r="B18" s="305"/>
      <c r="C18" s="41">
        <f t="shared" ref="C18:C23" si="4">C17+1</f>
        <v>41794</v>
      </c>
      <c r="D18" s="35"/>
      <c r="E18" s="38"/>
      <c r="F18" s="38"/>
      <c r="G18" s="68"/>
      <c r="H18" s="165"/>
      <c r="I18" s="167"/>
      <c r="J18" s="77"/>
      <c r="K18" s="122"/>
      <c r="L18" s="148">
        <f t="shared" si="3"/>
        <v>0</v>
      </c>
      <c r="M18" s="361"/>
      <c r="N18" s="362"/>
      <c r="O18" s="5"/>
      <c r="P18" s="5"/>
    </row>
    <row r="19" spans="1:16" ht="18" customHeight="1" x14ac:dyDescent="0.25">
      <c r="A19" s="304"/>
      <c r="B19" s="305"/>
      <c r="C19" s="43">
        <f t="shared" si="4"/>
        <v>41795</v>
      </c>
      <c r="D19" s="35"/>
      <c r="E19" s="38"/>
      <c r="F19" s="38"/>
      <c r="G19" s="68"/>
      <c r="H19" s="165"/>
      <c r="I19" s="167"/>
      <c r="J19" s="77"/>
      <c r="K19" s="122"/>
      <c r="L19" s="148">
        <f t="shared" si="3"/>
        <v>0</v>
      </c>
      <c r="M19" s="361"/>
      <c r="N19" s="362"/>
      <c r="O19" s="5"/>
      <c r="P19" s="5"/>
    </row>
    <row r="20" spans="1:16" ht="18" customHeight="1" x14ac:dyDescent="0.25">
      <c r="A20" s="304"/>
      <c r="B20" s="305"/>
      <c r="C20" s="45">
        <f t="shared" si="4"/>
        <v>41796</v>
      </c>
      <c r="D20" s="35"/>
      <c r="E20" s="38"/>
      <c r="F20" s="38"/>
      <c r="G20" s="68"/>
      <c r="H20" s="165"/>
      <c r="I20" s="167"/>
      <c r="J20" s="77"/>
      <c r="K20" s="122"/>
      <c r="L20" s="148">
        <f t="shared" si="3"/>
        <v>0</v>
      </c>
      <c r="M20" s="361"/>
      <c r="N20" s="362"/>
      <c r="O20" s="5"/>
      <c r="P20" s="5"/>
    </row>
    <row r="21" spans="1:16" ht="18" customHeight="1" x14ac:dyDescent="0.25">
      <c r="A21" s="304"/>
      <c r="B21" s="305"/>
      <c r="C21" s="43">
        <f t="shared" si="4"/>
        <v>41797</v>
      </c>
      <c r="D21" s="35"/>
      <c r="E21" s="38"/>
      <c r="F21" s="38"/>
      <c r="G21" s="68"/>
      <c r="H21" s="165"/>
      <c r="I21" s="167"/>
      <c r="J21" s="77"/>
      <c r="K21" s="122"/>
      <c r="L21" s="148">
        <f t="shared" si="3"/>
        <v>0</v>
      </c>
      <c r="M21" s="361"/>
      <c r="N21" s="362"/>
      <c r="O21" s="5"/>
      <c r="P21" s="5"/>
    </row>
    <row r="22" spans="1:16" ht="18" customHeight="1" x14ac:dyDescent="0.25">
      <c r="A22" s="304"/>
      <c r="B22" s="305"/>
      <c r="C22" s="45">
        <f t="shared" si="4"/>
        <v>41798</v>
      </c>
      <c r="D22" s="129"/>
      <c r="E22" s="51"/>
      <c r="F22" s="51"/>
      <c r="G22" s="69"/>
      <c r="H22" s="160"/>
      <c r="I22" s="52"/>
      <c r="J22" s="78"/>
      <c r="K22" s="53"/>
      <c r="L22" s="145">
        <f t="shared" si="3"/>
        <v>0</v>
      </c>
      <c r="M22" s="361"/>
      <c r="N22" s="362"/>
      <c r="O22" s="5"/>
      <c r="P22" s="5"/>
    </row>
    <row r="23" spans="1:16" ht="18" customHeight="1" thickBot="1" x14ac:dyDescent="0.3">
      <c r="A23" s="304"/>
      <c r="B23" s="305"/>
      <c r="C23" s="47">
        <f t="shared" si="4"/>
        <v>41799</v>
      </c>
      <c r="D23" s="131"/>
      <c r="E23" s="54"/>
      <c r="F23" s="54"/>
      <c r="G23" s="74"/>
      <c r="H23" s="154"/>
      <c r="I23" s="55"/>
      <c r="J23" s="78"/>
      <c r="K23" s="56"/>
      <c r="L23" s="146">
        <f t="shared" si="3"/>
        <v>0</v>
      </c>
      <c r="M23" s="380"/>
      <c r="N23" s="381"/>
      <c r="O23" s="5"/>
      <c r="P23" s="5"/>
    </row>
    <row r="24" spans="1:16" ht="18" customHeight="1" thickBot="1" x14ac:dyDescent="0.25">
      <c r="A24" s="304"/>
      <c r="B24" s="305"/>
      <c r="C24" s="18" t="s">
        <v>7</v>
      </c>
      <c r="D24" s="382">
        <f>E17-D17+G17-F17+E18-D18+G18-F18+E19-D19+G19-F19+E20-D20+G20-F20+E21-D21+G21-F21+E22-D22+G22-F22+E23-D23+G23-F23</f>
        <v>0</v>
      </c>
      <c r="E24" s="309"/>
      <c r="F24" s="309"/>
      <c r="G24" s="310"/>
      <c r="H24" s="153">
        <f>SUM(H17:H23)</f>
        <v>0</v>
      </c>
      <c r="I24" s="32">
        <f>SUM(I17:I23)</f>
        <v>0</v>
      </c>
      <c r="J24" s="72">
        <f>SUM(J17:J23)</f>
        <v>0</v>
      </c>
      <c r="K24" s="11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IF(L24-C64&gt;=0, L24-C64,"")</f>
        <v/>
      </c>
      <c r="M25" s="17"/>
      <c r="N25" s="17"/>
      <c r="O25" s="5"/>
      <c r="P25" s="5"/>
    </row>
    <row r="26" spans="1:16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ht="18" customHeight="1" x14ac:dyDescent="0.25">
      <c r="A27" s="304"/>
      <c r="B27" s="305"/>
      <c r="C27" s="44">
        <f>C23+1</f>
        <v>41800</v>
      </c>
      <c r="D27" s="34"/>
      <c r="E27" s="36"/>
      <c r="F27" s="36"/>
      <c r="G27" s="37"/>
      <c r="H27" s="162"/>
      <c r="I27" s="82"/>
      <c r="J27" s="76"/>
      <c r="K27" s="117"/>
      <c r="L27" s="144">
        <f t="shared" ref="L27:L33" si="5">E27-D27+G27-F27+H27+I27+J27+K27</f>
        <v>0</v>
      </c>
      <c r="M27" s="378"/>
      <c r="N27" s="379"/>
      <c r="O27" s="5"/>
      <c r="P27" s="5"/>
    </row>
    <row r="28" spans="1:16" ht="18" customHeight="1" x14ac:dyDescent="0.25">
      <c r="A28" s="2"/>
      <c r="B28" s="2"/>
      <c r="C28" s="41">
        <f t="shared" ref="C28:C33" si="6">C27+1</f>
        <v>41801</v>
      </c>
      <c r="D28" s="35"/>
      <c r="E28" s="38"/>
      <c r="F28" s="38"/>
      <c r="G28" s="39"/>
      <c r="H28" s="155"/>
      <c r="I28" s="83"/>
      <c r="J28" s="77"/>
      <c r="K28" s="122"/>
      <c r="L28" s="148">
        <f t="shared" si="5"/>
        <v>0</v>
      </c>
      <c r="M28" s="361"/>
      <c r="N28" s="362"/>
      <c r="O28" s="5"/>
      <c r="P28" s="5"/>
    </row>
    <row r="29" spans="1:16" ht="18" customHeight="1" x14ac:dyDescent="0.25">
      <c r="A29" s="2"/>
      <c r="B29" s="2"/>
      <c r="C29" s="45">
        <f t="shared" si="6"/>
        <v>41802</v>
      </c>
      <c r="D29" s="35"/>
      <c r="E29" s="38"/>
      <c r="F29" s="38"/>
      <c r="G29" s="39"/>
      <c r="H29" s="155"/>
      <c r="I29" s="83"/>
      <c r="J29" s="77"/>
      <c r="K29" s="122"/>
      <c r="L29" s="148">
        <f t="shared" si="5"/>
        <v>0</v>
      </c>
      <c r="M29" s="361"/>
      <c r="N29" s="362"/>
      <c r="O29" s="5"/>
      <c r="P29" s="5"/>
    </row>
    <row r="30" spans="1:16" ht="18" customHeight="1" x14ac:dyDescent="0.25">
      <c r="A30" s="2"/>
      <c r="B30" s="2"/>
      <c r="C30" s="43">
        <f t="shared" si="6"/>
        <v>41803</v>
      </c>
      <c r="D30" s="35"/>
      <c r="E30" s="38"/>
      <c r="F30" s="38"/>
      <c r="G30" s="39"/>
      <c r="H30" s="155"/>
      <c r="I30" s="83"/>
      <c r="J30" s="77"/>
      <c r="K30" s="122"/>
      <c r="L30" s="148">
        <f t="shared" si="5"/>
        <v>0</v>
      </c>
      <c r="M30" s="361"/>
      <c r="N30" s="362"/>
      <c r="O30" s="5"/>
      <c r="P30" s="5"/>
    </row>
    <row r="31" spans="1:16" ht="18" customHeight="1" x14ac:dyDescent="0.25">
      <c r="C31" s="45">
        <f t="shared" si="6"/>
        <v>41804</v>
      </c>
      <c r="D31" s="35"/>
      <c r="E31" s="38"/>
      <c r="F31" s="38"/>
      <c r="G31" s="39"/>
      <c r="H31" s="155"/>
      <c r="I31" s="83"/>
      <c r="J31" s="77"/>
      <c r="K31" s="122"/>
      <c r="L31" s="148">
        <f t="shared" si="5"/>
        <v>0</v>
      </c>
      <c r="M31" s="361"/>
      <c r="N31" s="362"/>
      <c r="O31" s="5"/>
      <c r="P31" s="5"/>
    </row>
    <row r="32" spans="1:16" ht="18" customHeight="1" x14ac:dyDescent="0.25">
      <c r="C32" s="43">
        <f t="shared" si="6"/>
        <v>41805</v>
      </c>
      <c r="D32" s="129"/>
      <c r="E32" s="51"/>
      <c r="F32" s="51"/>
      <c r="G32" s="130"/>
      <c r="H32" s="156"/>
      <c r="I32" s="52"/>
      <c r="J32" s="78"/>
      <c r="K32" s="53"/>
      <c r="L32" s="145">
        <f t="shared" si="5"/>
        <v>0</v>
      </c>
      <c r="M32" s="361"/>
      <c r="N32" s="362"/>
      <c r="O32" s="5"/>
      <c r="P32" s="5"/>
    </row>
    <row r="33" spans="3:16" ht="18" customHeight="1" thickBot="1" x14ac:dyDescent="0.3">
      <c r="C33" s="47">
        <f t="shared" si="6"/>
        <v>41806</v>
      </c>
      <c r="D33" s="131"/>
      <c r="E33" s="54"/>
      <c r="F33" s="54"/>
      <c r="G33" s="132"/>
      <c r="H33" s="157"/>
      <c r="I33" s="55"/>
      <c r="J33" s="78"/>
      <c r="K33" s="56"/>
      <c r="L33" s="146">
        <f t="shared" si="5"/>
        <v>0</v>
      </c>
      <c r="M33" s="380"/>
      <c r="N33" s="381"/>
      <c r="O33" s="5"/>
      <c r="P33" s="5"/>
    </row>
    <row r="34" spans="3:16" ht="18" customHeight="1" thickBot="1" x14ac:dyDescent="0.25">
      <c r="C34" s="18" t="s">
        <v>8</v>
      </c>
      <c r="D34" s="382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2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IF(L34-C64&gt;=0, L34-C64,"")</f>
        <v/>
      </c>
      <c r="M35" s="17"/>
      <c r="N35" s="17"/>
      <c r="O35" s="5"/>
      <c r="P35" s="5"/>
    </row>
    <row r="36" spans="3:16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ht="18" customHeight="1" x14ac:dyDescent="0.25">
      <c r="C37" s="44">
        <f>C33+1</f>
        <v>41807</v>
      </c>
      <c r="D37" s="106"/>
      <c r="E37" s="107"/>
      <c r="F37" s="107"/>
      <c r="G37" s="108"/>
      <c r="H37" s="162"/>
      <c r="I37" s="82"/>
      <c r="J37" s="76"/>
      <c r="K37" s="117"/>
      <c r="L37" s="144">
        <f t="shared" ref="L37:L43" si="7">E37-D37+G37-F37+H37+I37+J37+K37</f>
        <v>0</v>
      </c>
      <c r="M37" s="378"/>
      <c r="N37" s="379"/>
      <c r="O37" s="5"/>
      <c r="P37" s="5"/>
    </row>
    <row r="38" spans="3:16" ht="18" customHeight="1" x14ac:dyDescent="0.25">
      <c r="C38" s="41">
        <f t="shared" ref="C38:C43" si="8">C37+1</f>
        <v>41808</v>
      </c>
      <c r="D38" s="109"/>
      <c r="E38" s="110"/>
      <c r="F38" s="110"/>
      <c r="G38" s="111"/>
      <c r="H38" s="155"/>
      <c r="I38" s="83"/>
      <c r="J38" s="77"/>
      <c r="K38" s="122"/>
      <c r="L38" s="148">
        <f t="shared" si="7"/>
        <v>0</v>
      </c>
      <c r="M38" s="361"/>
      <c r="N38" s="362"/>
      <c r="O38" s="5"/>
      <c r="P38" s="5"/>
    </row>
    <row r="39" spans="3:16" ht="18" customHeight="1" x14ac:dyDescent="0.25">
      <c r="C39" s="45">
        <f t="shared" si="8"/>
        <v>41809</v>
      </c>
      <c r="D39" s="109"/>
      <c r="E39" s="110"/>
      <c r="F39" s="110"/>
      <c r="G39" s="111"/>
      <c r="H39" s="155"/>
      <c r="I39" s="83"/>
      <c r="J39" s="77"/>
      <c r="K39" s="122"/>
      <c r="L39" s="148">
        <f t="shared" si="7"/>
        <v>0</v>
      </c>
      <c r="M39" s="361"/>
      <c r="N39" s="362"/>
      <c r="O39" s="5"/>
      <c r="P39" s="5"/>
    </row>
    <row r="40" spans="3:16" ht="18" customHeight="1" x14ac:dyDescent="0.25">
      <c r="C40" s="43">
        <f t="shared" si="8"/>
        <v>41810</v>
      </c>
      <c r="D40" s="109"/>
      <c r="E40" s="110"/>
      <c r="F40" s="110"/>
      <c r="G40" s="111"/>
      <c r="H40" s="155"/>
      <c r="I40" s="83"/>
      <c r="J40" s="77"/>
      <c r="K40" s="122"/>
      <c r="L40" s="148">
        <f t="shared" si="7"/>
        <v>0</v>
      </c>
      <c r="M40" s="361"/>
      <c r="N40" s="362"/>
      <c r="O40" s="5"/>
      <c r="P40" s="5"/>
    </row>
    <row r="41" spans="3:16" ht="18" customHeight="1" x14ac:dyDescent="0.25">
      <c r="C41" s="45">
        <f t="shared" si="8"/>
        <v>41811</v>
      </c>
      <c r="D41" s="109"/>
      <c r="E41" s="110"/>
      <c r="F41" s="110"/>
      <c r="G41" s="111"/>
      <c r="H41" s="155"/>
      <c r="I41" s="83"/>
      <c r="J41" s="77"/>
      <c r="K41" s="122"/>
      <c r="L41" s="148">
        <f t="shared" si="7"/>
        <v>0</v>
      </c>
      <c r="M41" s="361"/>
      <c r="N41" s="362"/>
      <c r="O41" s="5"/>
      <c r="P41" s="5"/>
    </row>
    <row r="42" spans="3:16" ht="18" customHeight="1" x14ac:dyDescent="0.25">
      <c r="C42" s="43">
        <f t="shared" si="8"/>
        <v>41812</v>
      </c>
      <c r="D42" s="129"/>
      <c r="E42" s="51"/>
      <c r="F42" s="51"/>
      <c r="G42" s="130"/>
      <c r="H42" s="156"/>
      <c r="I42" s="52"/>
      <c r="J42" s="78"/>
      <c r="K42" s="53"/>
      <c r="L42" s="145">
        <f t="shared" si="7"/>
        <v>0</v>
      </c>
      <c r="M42" s="361"/>
      <c r="N42" s="362"/>
      <c r="O42" s="5"/>
      <c r="P42" s="5"/>
    </row>
    <row r="43" spans="3:16" ht="18" customHeight="1" thickBot="1" x14ac:dyDescent="0.3">
      <c r="C43" s="46">
        <f t="shared" si="8"/>
        <v>41813</v>
      </c>
      <c r="D43" s="131"/>
      <c r="E43" s="54"/>
      <c r="F43" s="54"/>
      <c r="G43" s="132"/>
      <c r="H43" s="157"/>
      <c r="I43" s="55"/>
      <c r="J43" s="78"/>
      <c r="K43" s="56"/>
      <c r="L43" s="146">
        <f t="shared" si="7"/>
        <v>0</v>
      </c>
      <c r="M43" s="380"/>
      <c r="N43" s="381"/>
      <c r="O43" s="5"/>
      <c r="P43" s="5"/>
    </row>
    <row r="44" spans="3:16" ht="18" customHeight="1" thickBot="1" x14ac:dyDescent="0.25">
      <c r="C44" s="20" t="s">
        <v>9</v>
      </c>
      <c r="D44" s="309">
        <f>E37-D37+G37-F37+E38-D38+G38-F38+E39-D39+G39-F39+E40-D40+G40-F40+E41-D41+G41-F41+E42-D42+G42-F42+E43-D43+G43-F43</f>
        <v>0</v>
      </c>
      <c r="E44" s="309"/>
      <c r="F44" s="309"/>
      <c r="G44" s="310"/>
      <c r="H44" s="153">
        <f>SUM(H37:H43)</f>
        <v>0</v>
      </c>
      <c r="I44" s="31">
        <f>SUM(I37:I43)</f>
        <v>0</v>
      </c>
      <c r="J44" s="72">
        <f>SUM(J37:J43)</f>
        <v>0</v>
      </c>
      <c r="K44" s="116">
        <f>SUM(K37:K43)</f>
        <v>0</v>
      </c>
      <c r="L44" s="19">
        <f>SUM(L37:L43)</f>
        <v>0</v>
      </c>
      <c r="M44" s="17"/>
      <c r="N44" s="17"/>
      <c r="O44" s="5"/>
      <c r="P44" s="5"/>
    </row>
    <row r="45" spans="3:16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IF(L44-C64&gt;=0, L44-C64,"")</f>
        <v/>
      </c>
      <c r="M45" s="17"/>
      <c r="N45" s="17"/>
      <c r="O45" s="5"/>
      <c r="P45" s="5"/>
    </row>
    <row r="46" spans="3:16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ht="18" customHeight="1" x14ac:dyDescent="0.25">
      <c r="C47" s="42">
        <f>C43+1</f>
        <v>41814</v>
      </c>
      <c r="D47" s="34"/>
      <c r="E47" s="36"/>
      <c r="F47" s="36"/>
      <c r="G47" s="37"/>
      <c r="H47" s="162"/>
      <c r="I47" s="82"/>
      <c r="J47" s="176"/>
      <c r="K47" s="117"/>
      <c r="L47" s="144">
        <f t="shared" ref="L47:L53" si="9">E47-D47+G47-F47+H47+I47+J47+K47</f>
        <v>0</v>
      </c>
      <c r="M47" s="378"/>
      <c r="N47" s="379"/>
      <c r="O47" s="5"/>
      <c r="P47" s="5"/>
    </row>
    <row r="48" spans="3:16" ht="18" customHeight="1" x14ac:dyDescent="0.25">
      <c r="C48" s="43">
        <f t="shared" ref="C48:C53" si="10">C47+1</f>
        <v>41815</v>
      </c>
      <c r="D48" s="35"/>
      <c r="E48" s="38"/>
      <c r="F48" s="38"/>
      <c r="G48" s="39"/>
      <c r="H48" s="155"/>
      <c r="I48" s="83"/>
      <c r="J48" s="177"/>
      <c r="K48" s="122"/>
      <c r="L48" s="148">
        <f t="shared" si="9"/>
        <v>0</v>
      </c>
      <c r="M48" s="361"/>
      <c r="N48" s="362"/>
      <c r="O48" s="5"/>
      <c r="P48" s="5"/>
    </row>
    <row r="49" spans="1:16" ht="18" customHeight="1" x14ac:dyDescent="0.25">
      <c r="C49" s="41">
        <f t="shared" si="10"/>
        <v>41816</v>
      </c>
      <c r="D49" s="35"/>
      <c r="E49" s="38"/>
      <c r="F49" s="38"/>
      <c r="G49" s="39"/>
      <c r="H49" s="155"/>
      <c r="I49" s="83"/>
      <c r="J49" s="177"/>
      <c r="K49" s="122"/>
      <c r="L49" s="148">
        <f t="shared" si="9"/>
        <v>0</v>
      </c>
      <c r="M49" s="361"/>
      <c r="N49" s="362"/>
      <c r="O49" s="5"/>
      <c r="P49" s="5"/>
    </row>
    <row r="50" spans="1:16" ht="18" customHeight="1" x14ac:dyDescent="0.25">
      <c r="C50" s="23">
        <f t="shared" si="10"/>
        <v>41817</v>
      </c>
      <c r="D50" s="35"/>
      <c r="E50" s="38"/>
      <c r="F50" s="38"/>
      <c r="G50" s="39"/>
      <c r="H50" s="155"/>
      <c r="I50" s="83"/>
      <c r="J50" s="177"/>
      <c r="K50" s="122"/>
      <c r="L50" s="148">
        <f t="shared" si="9"/>
        <v>0</v>
      </c>
      <c r="M50" s="361"/>
      <c r="N50" s="362"/>
      <c r="O50" s="5"/>
      <c r="P50" s="5"/>
    </row>
    <row r="51" spans="1:16" ht="18" customHeight="1" x14ac:dyDescent="0.25">
      <c r="C51" s="23">
        <f t="shared" si="10"/>
        <v>41818</v>
      </c>
      <c r="D51" s="35"/>
      <c r="E51" s="38"/>
      <c r="F51" s="38"/>
      <c r="G51" s="39"/>
      <c r="H51" s="155"/>
      <c r="I51" s="83"/>
      <c r="J51" s="177"/>
      <c r="K51" s="173"/>
      <c r="L51" s="148">
        <f t="shared" si="9"/>
        <v>0</v>
      </c>
      <c r="M51" s="383"/>
      <c r="N51" s="384"/>
      <c r="O51" s="5"/>
      <c r="P51" s="5"/>
    </row>
    <row r="52" spans="1:16" ht="18" customHeight="1" x14ac:dyDescent="0.25">
      <c r="C52" s="23">
        <f t="shared" si="10"/>
        <v>41819</v>
      </c>
      <c r="D52" s="129"/>
      <c r="E52" s="51"/>
      <c r="F52" s="51"/>
      <c r="G52" s="130"/>
      <c r="H52" s="156"/>
      <c r="I52" s="52"/>
      <c r="J52" s="172"/>
      <c r="K52" s="53"/>
      <c r="L52" s="174">
        <f t="shared" si="9"/>
        <v>0</v>
      </c>
      <c r="M52" s="321"/>
      <c r="N52" s="322"/>
      <c r="O52" s="5"/>
      <c r="P52" s="5"/>
    </row>
    <row r="53" spans="1:16" ht="18" customHeight="1" thickBot="1" x14ac:dyDescent="0.3">
      <c r="C53" s="46">
        <f t="shared" si="10"/>
        <v>41820</v>
      </c>
      <c r="D53" s="157"/>
      <c r="E53" s="54"/>
      <c r="F53" s="54"/>
      <c r="G53" s="158"/>
      <c r="H53" s="157"/>
      <c r="I53" s="55"/>
      <c r="J53" s="172"/>
      <c r="K53" s="56"/>
      <c r="L53" s="175">
        <f t="shared" si="9"/>
        <v>0</v>
      </c>
      <c r="M53" s="302"/>
      <c r="N53" s="303"/>
      <c r="O53" s="5"/>
      <c r="P53" s="5"/>
    </row>
    <row r="54" spans="1:16" ht="18" customHeight="1" thickBot="1" x14ac:dyDescent="0.25">
      <c r="C54" s="20" t="s">
        <v>10</v>
      </c>
      <c r="D54" s="309">
        <f>E47-D47+G47-F47+E48-D48+G48-F48+E49-D49+G49-F49+E50-D50+G50-F50+E51-D51+G51-F51+E52-D52+G52-F52+E53-D53+G53-F53</f>
        <v>0</v>
      </c>
      <c r="E54" s="309"/>
      <c r="F54" s="309"/>
      <c r="G54" s="310"/>
      <c r="H54" s="152">
        <f>SUM(H47:H53)</f>
        <v>0</v>
      </c>
      <c r="I54" s="32">
        <f>SUM(I47:I53)</f>
        <v>0</v>
      </c>
      <c r="J54" s="72">
        <f>SUM(J47:J53)</f>
        <v>0</v>
      </c>
      <c r="K54" s="121">
        <f>SUM(K47:K53)</f>
        <v>0</v>
      </c>
      <c r="L54" s="19">
        <f>SUM(L47:L53)</f>
        <v>0</v>
      </c>
      <c r="M54" s="17"/>
      <c r="N54" s="17"/>
      <c r="O54" s="5"/>
      <c r="P54" s="5"/>
    </row>
    <row r="55" spans="1:16" ht="18" customHeight="1" thickBot="1" x14ac:dyDescent="0.25">
      <c r="C55" s="339" t="s">
        <v>27</v>
      </c>
      <c r="D55" s="340"/>
      <c r="E55" s="340"/>
      <c r="F55" s="340"/>
      <c r="G55" s="340"/>
      <c r="H55" s="340"/>
      <c r="I55" s="340"/>
      <c r="J55" s="340"/>
      <c r="K55" s="341"/>
      <c r="L55" s="19" t="str">
        <f>IF(L54-C64&gt;=0, L54-C64,"")</f>
        <v/>
      </c>
      <c r="M55" s="17"/>
      <c r="N55" s="17"/>
      <c r="O55" s="5"/>
      <c r="P55" s="5"/>
    </row>
    <row r="56" spans="1:16" ht="18" customHeight="1" thickBot="1" x14ac:dyDescent="0.25">
      <c r="C56" s="112"/>
      <c r="D56" s="112"/>
      <c r="E56" s="112"/>
      <c r="F56" s="112"/>
      <c r="G56" s="112"/>
      <c r="H56" s="112"/>
      <c r="I56" s="112"/>
      <c r="J56" s="112"/>
      <c r="K56" s="112"/>
      <c r="L56" s="114"/>
      <c r="M56" s="17"/>
      <c r="N56" s="17"/>
      <c r="O56" s="5"/>
      <c r="P56" s="5"/>
    </row>
    <row r="57" spans="1:16" ht="18" customHeight="1" thickBot="1" x14ac:dyDescent="0.25">
      <c r="C57" s="21" t="s">
        <v>11</v>
      </c>
      <c r="D57" s="350">
        <f>D14+D24+D34+D44+D54</f>
        <v>0</v>
      </c>
      <c r="E57" s="351"/>
      <c r="F57" s="351"/>
      <c r="G57" s="352"/>
      <c r="H57" s="159">
        <f>H14+H24+H34+H44+H54</f>
        <v>0</v>
      </c>
      <c r="I57" s="96">
        <f>I14+I24+I34+I44+I54</f>
        <v>0</v>
      </c>
      <c r="J57" s="97">
        <f>J14+J24+J34+J44+J54</f>
        <v>0</v>
      </c>
      <c r="K57" s="123">
        <f>K14+K24+K34+K44+K54</f>
        <v>0</v>
      </c>
      <c r="L57" s="119">
        <f>SUM(D57:K57)</f>
        <v>0</v>
      </c>
      <c r="M57" s="22"/>
      <c r="N57" s="13"/>
      <c r="O57" s="5"/>
      <c r="P57" s="5"/>
    </row>
    <row r="58" spans="1:16" ht="14.25" customHeight="1" x14ac:dyDescent="0.2">
      <c r="C58" s="353" t="s">
        <v>17</v>
      </c>
      <c r="D58" s="355">
        <f>L14+L24+L34+L44+L54</f>
        <v>0</v>
      </c>
      <c r="E58" s="356"/>
      <c r="F58" s="356"/>
      <c r="G58" s="356"/>
      <c r="H58" s="356"/>
      <c r="I58" s="356"/>
      <c r="J58" s="356"/>
      <c r="K58" s="357"/>
      <c r="L58" s="120"/>
      <c r="M58" s="13"/>
      <c r="N58" s="13"/>
      <c r="O58" s="5"/>
      <c r="P58" s="5"/>
    </row>
    <row r="59" spans="1:16" ht="16.5" customHeight="1" thickBot="1" x14ac:dyDescent="0.25">
      <c r="C59" s="354"/>
      <c r="D59" s="358"/>
      <c r="E59" s="359"/>
      <c r="F59" s="359"/>
      <c r="G59" s="359"/>
      <c r="H59" s="359"/>
      <c r="I59" s="359"/>
      <c r="J59" s="359"/>
      <c r="K59" s="360"/>
      <c r="L59" s="49"/>
      <c r="M59" s="13"/>
      <c r="N59" s="13"/>
      <c r="O59" s="5"/>
      <c r="P59" s="5"/>
    </row>
    <row r="60" spans="1:16" ht="17.25" customHeight="1" x14ac:dyDescent="0.2">
      <c r="C60" s="342" t="s">
        <v>30</v>
      </c>
      <c r="D60" s="344">
        <f>SUM(L55,L45,L35,L25,L15)</f>
        <v>0</v>
      </c>
      <c r="E60" s="345"/>
      <c r="F60" s="345"/>
      <c r="G60" s="345"/>
      <c r="H60" s="345"/>
      <c r="I60" s="345"/>
      <c r="J60" s="345"/>
      <c r="K60" s="346"/>
      <c r="L60" s="13"/>
      <c r="M60" s="13"/>
      <c r="N60" s="13"/>
      <c r="O60" s="5"/>
      <c r="P60" s="5"/>
    </row>
    <row r="61" spans="1:16" ht="17.25" customHeight="1" thickBot="1" x14ac:dyDescent="0.25">
      <c r="C61" s="343"/>
      <c r="D61" s="347"/>
      <c r="E61" s="348"/>
      <c r="F61" s="348"/>
      <c r="G61" s="348"/>
      <c r="H61" s="348"/>
      <c r="I61" s="348"/>
      <c r="J61" s="348"/>
      <c r="K61" s="349"/>
      <c r="L61" s="13"/>
      <c r="M61" s="13"/>
      <c r="N61" s="13"/>
      <c r="O61" s="5"/>
      <c r="P61" s="5"/>
    </row>
    <row r="62" spans="1:16" ht="17.25" customHeight="1" x14ac:dyDescent="0.2">
      <c r="C62" s="13"/>
      <c r="D62" s="17"/>
      <c r="E62" s="17"/>
      <c r="F62" s="17"/>
      <c r="G62" s="17"/>
      <c r="H62" s="17"/>
      <c r="I62" s="17"/>
      <c r="J62" s="17"/>
      <c r="K62" s="17"/>
      <c r="L62" s="13"/>
      <c r="M62" s="13"/>
      <c r="N62" s="13"/>
      <c r="O62" s="5"/>
      <c r="P62" s="5"/>
    </row>
    <row r="63" spans="1:16" ht="19.5" customHeight="1" thickBot="1" x14ac:dyDescent="0.25">
      <c r="C63" s="13"/>
      <c r="D63" s="17"/>
      <c r="E63" s="17"/>
      <c r="F63" s="17"/>
      <c r="G63" s="17"/>
      <c r="H63" s="17"/>
      <c r="I63" s="17"/>
      <c r="J63" s="17"/>
      <c r="K63" s="17"/>
      <c r="L63" s="13"/>
      <c r="M63" s="13"/>
      <c r="N63" s="13"/>
      <c r="O63" s="5"/>
      <c r="P63" s="5"/>
    </row>
    <row r="64" spans="1:16" ht="16.5" customHeight="1" thickBot="1" x14ac:dyDescent="0.25">
      <c r="A64" s="3"/>
      <c r="B64" s="4"/>
      <c r="C64" s="113">
        <v>1.4583333333333333</v>
      </c>
      <c r="D64" s="337" t="s">
        <v>28</v>
      </c>
      <c r="E64" s="338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ht="16.5" customHeight="1" x14ac:dyDescent="0.2">
      <c r="A65" s="3"/>
      <c r="B65" s="4"/>
      <c r="C65" s="142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ht="17.25" customHeight="1" x14ac:dyDescent="0.2">
      <c r="A66" s="3"/>
      <c r="B66" s="4"/>
      <c r="C66" s="140"/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  <c r="P66" s="5"/>
    </row>
    <row r="67" spans="1:16" ht="15" x14ac:dyDescent="0.2">
      <c r="A67" s="3"/>
      <c r="B67" s="4"/>
      <c r="C67" s="140"/>
      <c r="D67" s="9"/>
      <c r="E67" s="9"/>
      <c r="F67" s="9"/>
      <c r="G67" s="9"/>
      <c r="H67" s="9"/>
      <c r="I67" s="9"/>
      <c r="J67" s="9"/>
      <c r="K67" s="9"/>
      <c r="L67" s="10"/>
      <c r="M67" s="10"/>
      <c r="N67" s="10"/>
      <c r="O67" s="10"/>
      <c r="P67" s="5"/>
    </row>
    <row r="68" spans="1:16" ht="15" x14ac:dyDescent="0.2">
      <c r="A68" s="3"/>
      <c r="B68" s="4"/>
      <c r="C68" s="140"/>
      <c r="D68" s="9"/>
      <c r="E68" s="9"/>
      <c r="F68" s="9"/>
      <c r="G68" s="9"/>
      <c r="H68" s="9"/>
      <c r="I68" s="9"/>
      <c r="J68" s="9"/>
      <c r="K68" s="9"/>
      <c r="L68" s="10"/>
      <c r="M68" s="10"/>
      <c r="N68" s="10"/>
      <c r="O68" s="10"/>
      <c r="P68" s="5"/>
    </row>
    <row r="69" spans="1:16" ht="15" x14ac:dyDescent="0.2">
      <c r="A69" s="3"/>
      <c r="B69" s="4"/>
      <c r="C69" s="141"/>
      <c r="D69" s="9"/>
      <c r="E69" s="9"/>
      <c r="F69" s="9"/>
      <c r="G69" s="9"/>
      <c r="H69" s="9"/>
      <c r="I69" s="9"/>
      <c r="J69" s="9"/>
      <c r="K69" s="9"/>
      <c r="L69" s="10"/>
      <c r="M69" s="10"/>
      <c r="N69" s="10"/>
      <c r="O69" s="10"/>
      <c r="P69" s="5"/>
    </row>
    <row r="70" spans="1:16" ht="15" x14ac:dyDescent="0.2">
      <c r="A70" s="3"/>
      <c r="B70" s="4"/>
      <c r="C70" s="5"/>
      <c r="D70" s="9"/>
      <c r="E70" s="9"/>
      <c r="F70" s="9"/>
      <c r="G70" s="9"/>
      <c r="H70" s="9"/>
      <c r="I70" s="9"/>
      <c r="J70" s="9"/>
      <c r="K70" s="9"/>
      <c r="L70" s="10"/>
      <c r="M70" s="10"/>
      <c r="N70" s="10"/>
      <c r="O70" s="10"/>
      <c r="P70" s="5"/>
    </row>
    <row r="71" spans="1:16" ht="15" x14ac:dyDescent="0.2">
      <c r="A71" s="3"/>
      <c r="B71" s="4"/>
      <c r="C71" s="5"/>
      <c r="D71" s="9"/>
      <c r="E71" s="9"/>
      <c r="F71" s="9"/>
      <c r="G71" s="9"/>
      <c r="H71" s="9"/>
      <c r="I71" s="9"/>
      <c r="J71" s="9"/>
      <c r="K71" s="9"/>
      <c r="L71" s="10"/>
      <c r="M71" s="10"/>
      <c r="N71" s="10"/>
      <c r="O71" s="10"/>
      <c r="P71" s="5"/>
    </row>
    <row r="72" spans="1:16" ht="15" x14ac:dyDescent="0.2">
      <c r="A72" s="3"/>
      <c r="B72" s="4"/>
      <c r="C72" s="5"/>
      <c r="D72" s="9"/>
      <c r="E72" s="9"/>
      <c r="F72" s="9"/>
      <c r="G72" s="9"/>
      <c r="H72" s="9"/>
      <c r="I72" s="9"/>
      <c r="J72" s="9"/>
      <c r="K72" s="9"/>
      <c r="L72" s="10"/>
      <c r="M72" s="10"/>
      <c r="N72" s="10"/>
      <c r="O72" s="10"/>
      <c r="P72" s="5"/>
    </row>
    <row r="73" spans="1:16" ht="15" x14ac:dyDescent="0.2">
      <c r="A73" s="3"/>
      <c r="B73" s="4"/>
      <c r="C73" s="5"/>
      <c r="D73" s="9"/>
      <c r="E73" s="9"/>
      <c r="F73" s="9"/>
      <c r="G73" s="9"/>
      <c r="H73" s="9"/>
      <c r="I73" s="9"/>
      <c r="J73" s="9"/>
      <c r="K73" s="9"/>
      <c r="L73" s="10"/>
      <c r="M73" s="10"/>
      <c r="N73" s="10"/>
      <c r="O73" s="10"/>
      <c r="P73" s="5"/>
    </row>
    <row r="74" spans="1:16" ht="15" x14ac:dyDescent="0.2">
      <c r="A74" s="3"/>
      <c r="B74" s="4"/>
      <c r="C74" s="5"/>
      <c r="D74" s="9"/>
      <c r="E74" s="9"/>
      <c r="F74" s="9"/>
      <c r="G74" s="9"/>
      <c r="H74" s="9"/>
      <c r="I74" s="9"/>
      <c r="J74" s="9"/>
      <c r="K74" s="9"/>
      <c r="L74" s="5"/>
      <c r="M74" s="5"/>
      <c r="N74" s="5"/>
      <c r="O74" s="5"/>
      <c r="P74" s="5"/>
    </row>
    <row r="75" spans="1:16" ht="15" x14ac:dyDescent="0.2">
      <c r="A75" s="3"/>
      <c r="B75" s="4"/>
      <c r="C75" s="5"/>
      <c r="D75" s="9"/>
      <c r="E75" s="9"/>
      <c r="F75" s="9"/>
      <c r="G75" s="9"/>
      <c r="H75" s="9"/>
      <c r="I75" s="9"/>
      <c r="J75" s="9"/>
      <c r="K75" s="9"/>
      <c r="L75" s="5"/>
      <c r="M75" s="5"/>
      <c r="N75" s="5"/>
      <c r="O75" s="5"/>
      <c r="P75" s="5"/>
    </row>
    <row r="76" spans="1:16" ht="15" x14ac:dyDescent="0.2">
      <c r="A76" s="3"/>
      <c r="B76" s="4"/>
      <c r="C76" s="5"/>
      <c r="D76" s="9"/>
      <c r="E76" s="9"/>
      <c r="F76" s="9"/>
      <c r="G76" s="9"/>
      <c r="H76" s="9"/>
      <c r="I76" s="9"/>
      <c r="J76" s="9"/>
      <c r="K76" s="9"/>
      <c r="L76" s="5"/>
      <c r="M76" s="5"/>
      <c r="N76" s="5"/>
      <c r="O76" s="5"/>
      <c r="P76" s="5"/>
    </row>
    <row r="77" spans="1:16" ht="15" x14ac:dyDescent="0.2">
      <c r="A77" s="3"/>
      <c r="B77" s="4"/>
      <c r="C77" s="5"/>
      <c r="D77" s="9"/>
      <c r="E77" s="9"/>
      <c r="F77" s="9"/>
      <c r="G77" s="9"/>
      <c r="H77" s="9"/>
      <c r="I77" s="9"/>
      <c r="J77" s="9"/>
      <c r="K77" s="9"/>
      <c r="L77" s="5"/>
      <c r="M77" s="5"/>
      <c r="N77" s="5"/>
      <c r="O77" s="5"/>
      <c r="P77" s="5"/>
    </row>
    <row r="78" spans="1:16" ht="15" x14ac:dyDescent="0.2">
      <c r="A78" s="3"/>
      <c r="B78" s="4"/>
      <c r="C78" s="5"/>
      <c r="D78" s="9"/>
      <c r="E78" s="9"/>
      <c r="F78" s="9"/>
      <c r="G78" s="9"/>
      <c r="H78" s="9"/>
      <c r="I78" s="9"/>
      <c r="J78" s="9"/>
      <c r="K78" s="9"/>
      <c r="L78" s="5"/>
      <c r="M78" s="5"/>
      <c r="N78" s="5"/>
      <c r="O78" s="5"/>
      <c r="P78" s="5"/>
    </row>
    <row r="79" spans="1:16" ht="15" x14ac:dyDescent="0.2">
      <c r="A79" s="3"/>
      <c r="B79" s="4"/>
      <c r="C79" s="5"/>
      <c r="D79" s="9"/>
      <c r="E79" s="9"/>
      <c r="F79" s="9"/>
      <c r="G79" s="9"/>
      <c r="H79" s="11"/>
      <c r="I79" s="9"/>
      <c r="J79" s="9"/>
      <c r="K79" s="9"/>
      <c r="L79" s="5"/>
      <c r="M79" s="5"/>
      <c r="N79" s="5"/>
      <c r="O79" s="5"/>
      <c r="P79" s="5"/>
    </row>
    <row r="80" spans="1:16" ht="15" x14ac:dyDescent="0.2">
      <c r="A80" s="3"/>
      <c r="B80" s="4"/>
      <c r="C80" s="5"/>
      <c r="D80" s="9"/>
      <c r="E80" s="9"/>
      <c r="F80" s="9"/>
      <c r="G80" s="9"/>
      <c r="H80" s="11"/>
      <c r="I80" s="9"/>
      <c r="J80" s="9"/>
      <c r="K80" s="9"/>
      <c r="L80" s="5"/>
      <c r="M80" s="5"/>
      <c r="N80" s="5"/>
      <c r="O80" s="5"/>
      <c r="P80" s="5"/>
    </row>
    <row r="81" spans="1:16" ht="15" x14ac:dyDescent="0.2">
      <c r="A81" s="3"/>
      <c r="B81" s="4"/>
      <c r="C81" s="5"/>
      <c r="D81" s="9"/>
      <c r="E81" s="9"/>
      <c r="F81" s="9"/>
      <c r="G81" s="9"/>
      <c r="H81" s="11"/>
      <c r="I81" s="9"/>
      <c r="J81" s="9"/>
      <c r="K81" s="9"/>
      <c r="L81" s="5"/>
      <c r="M81" s="5"/>
      <c r="N81" s="5"/>
      <c r="O81" s="5"/>
      <c r="P81" s="5"/>
    </row>
    <row r="82" spans="1:16" ht="15" x14ac:dyDescent="0.2">
      <c r="A82" s="3"/>
      <c r="B82" s="4"/>
      <c r="C82" s="5"/>
      <c r="D82" s="9"/>
      <c r="E82" s="9"/>
      <c r="F82" s="9"/>
      <c r="G82" s="9"/>
      <c r="H82" s="12"/>
      <c r="I82" s="9"/>
      <c r="J82" s="9"/>
      <c r="K82" s="9"/>
      <c r="L82" s="5"/>
      <c r="M82" s="5"/>
      <c r="N82" s="5"/>
      <c r="O82" s="5"/>
      <c r="P82" s="5"/>
    </row>
    <row r="83" spans="1:16" ht="15" x14ac:dyDescent="0.2">
      <c r="A83" s="3"/>
      <c r="B83" s="4"/>
      <c r="C83" s="5"/>
      <c r="D83" s="9"/>
      <c r="E83" s="9"/>
      <c r="F83" s="9"/>
      <c r="G83" s="9"/>
      <c r="H83" s="9"/>
      <c r="I83" s="9"/>
      <c r="J83" s="9"/>
      <c r="K83" s="9"/>
      <c r="L83" s="5"/>
      <c r="M83" s="5"/>
      <c r="N83" s="5"/>
      <c r="O83" s="5"/>
      <c r="P83" s="5"/>
    </row>
    <row r="84" spans="1:16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ht="15" x14ac:dyDescent="0.2">
      <c r="A99" s="3"/>
      <c r="B99" s="4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</row>
    <row r="100" spans="1:16" ht="15" x14ac:dyDescent="0.2">
      <c r="A100" s="3"/>
      <c r="B100" s="4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</row>
    <row r="101" spans="1:16" ht="15" x14ac:dyDescent="0.2">
      <c r="A101" s="3"/>
      <c r="B101" s="4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</row>
    <row r="102" spans="1:16" ht="15" x14ac:dyDescent="0.2">
      <c r="A102" s="3"/>
      <c r="B102" s="4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</row>
    <row r="103" spans="1:16" ht="15" x14ac:dyDescent="0.2">
      <c r="A103" s="3"/>
      <c r="B103" s="4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</row>
    <row r="104" spans="1:16" ht="15" x14ac:dyDescent="0.2">
      <c r="A104" s="3"/>
      <c r="B104" s="4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</row>
    <row r="105" spans="1:16" ht="15" x14ac:dyDescent="0.2">
      <c r="A105" s="3"/>
      <c r="B105" s="4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</row>
    <row r="106" spans="1:16" ht="15" x14ac:dyDescent="0.2">
      <c r="A106" s="3"/>
      <c r="B106" s="4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</row>
    <row r="107" spans="1:16" ht="15" x14ac:dyDescent="0.2">
      <c r="A107" s="3"/>
      <c r="B107" s="4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</row>
    <row r="108" spans="1:16" ht="15" x14ac:dyDescent="0.2">
      <c r="A108" s="3"/>
      <c r="B108" s="4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</row>
    <row r="109" spans="1:16" ht="15" x14ac:dyDescent="0.2">
      <c r="A109" s="3"/>
      <c r="B109" s="4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</row>
    <row r="110" spans="1:16" ht="15" x14ac:dyDescent="0.2">
      <c r="A110" s="3"/>
      <c r="B110" s="4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</row>
    <row r="111" spans="1:16" x14ac:dyDescent="0.2">
      <c r="A111" s="3"/>
      <c r="B111" s="4"/>
    </row>
    <row r="112" spans="1:16" x14ac:dyDescent="0.2">
      <c r="A112" s="3"/>
      <c r="B112" s="4"/>
    </row>
    <row r="113" spans="1:2" x14ac:dyDescent="0.2">
      <c r="A113" s="3"/>
      <c r="B113" s="4"/>
    </row>
    <row r="114" spans="1:2" x14ac:dyDescent="0.2">
      <c r="A114" s="3"/>
      <c r="B114" s="4"/>
    </row>
    <row r="115" spans="1:2" x14ac:dyDescent="0.2">
      <c r="A115" s="3"/>
      <c r="B115" s="4"/>
    </row>
    <row r="116" spans="1:2" x14ac:dyDescent="0.2">
      <c r="A116" s="3"/>
      <c r="B116" s="4"/>
    </row>
    <row r="117" spans="1:2" x14ac:dyDescent="0.2">
      <c r="A117" s="3"/>
      <c r="B117" s="4"/>
    </row>
    <row r="118" spans="1:2" x14ac:dyDescent="0.2">
      <c r="A118" s="3"/>
      <c r="B118" s="4"/>
    </row>
    <row r="119" spans="1:2" x14ac:dyDescent="0.2">
      <c r="A119" s="3"/>
      <c r="B119" s="4"/>
    </row>
    <row r="120" spans="1:2" x14ac:dyDescent="0.2">
      <c r="A120" s="3"/>
      <c r="B120" s="4"/>
    </row>
    <row r="121" spans="1:2" x14ac:dyDescent="0.2">
      <c r="A121" s="3"/>
      <c r="B121" s="4"/>
    </row>
    <row r="122" spans="1:2" x14ac:dyDescent="0.2">
      <c r="A122" s="3"/>
      <c r="B122" s="4"/>
    </row>
    <row r="123" spans="1:2" x14ac:dyDescent="0.2">
      <c r="A123" s="3"/>
      <c r="B123" s="4"/>
    </row>
    <row r="124" spans="1:2" x14ac:dyDescent="0.2">
      <c r="A124" s="3"/>
      <c r="B124" s="4"/>
    </row>
    <row r="125" spans="1:2" x14ac:dyDescent="0.2">
      <c r="A125" s="3"/>
      <c r="B125" s="4"/>
    </row>
    <row r="126" spans="1:2" x14ac:dyDescent="0.2">
      <c r="A126" s="3"/>
      <c r="B126" s="4"/>
    </row>
    <row r="127" spans="1:2" x14ac:dyDescent="0.2">
      <c r="A127" s="3"/>
      <c r="B127" s="4"/>
    </row>
    <row r="128" spans="1:2" x14ac:dyDescent="0.2">
      <c r="A128" s="3"/>
      <c r="B128" s="4"/>
    </row>
    <row r="129" spans="1:2" x14ac:dyDescent="0.2">
      <c r="A129" s="3"/>
      <c r="B129" s="4"/>
    </row>
    <row r="130" spans="1:2" x14ac:dyDescent="0.2">
      <c r="A130" s="3"/>
      <c r="B130" s="4"/>
    </row>
    <row r="131" spans="1:2" x14ac:dyDescent="0.2">
      <c r="A131" s="3"/>
      <c r="B131" s="4"/>
    </row>
    <row r="132" spans="1:2" x14ac:dyDescent="0.2">
      <c r="A132" s="3"/>
      <c r="B132" s="4"/>
    </row>
    <row r="133" spans="1:2" x14ac:dyDescent="0.2">
      <c r="A133" s="3"/>
      <c r="B133" s="4"/>
    </row>
    <row r="134" spans="1:2" x14ac:dyDescent="0.2">
      <c r="A134" s="3"/>
      <c r="B134" s="4"/>
    </row>
    <row r="135" spans="1:2" x14ac:dyDescent="0.2">
      <c r="A135" s="3"/>
      <c r="B135" s="4"/>
    </row>
    <row r="136" spans="1:2" x14ac:dyDescent="0.2">
      <c r="A136" s="3"/>
      <c r="B136" s="4"/>
    </row>
    <row r="137" spans="1:2" x14ac:dyDescent="0.2">
      <c r="A137" s="3"/>
      <c r="B137" s="4"/>
    </row>
    <row r="138" spans="1:2" x14ac:dyDescent="0.2">
      <c r="A138" s="3"/>
      <c r="B138" s="4"/>
    </row>
    <row r="139" spans="1:2" x14ac:dyDescent="0.2">
      <c r="A139" s="3"/>
      <c r="B139" s="4"/>
    </row>
    <row r="140" spans="1:2" x14ac:dyDescent="0.2">
      <c r="A140" s="3"/>
      <c r="B140" s="4"/>
    </row>
    <row r="141" spans="1:2" x14ac:dyDescent="0.2">
      <c r="A141" s="3"/>
      <c r="B141" s="4"/>
    </row>
    <row r="142" spans="1:2" x14ac:dyDescent="0.2">
      <c r="A142" s="3"/>
      <c r="B142" s="4"/>
    </row>
    <row r="143" spans="1:2" x14ac:dyDescent="0.2">
      <c r="A143" s="3"/>
      <c r="B143" s="4"/>
    </row>
    <row r="144" spans="1:2" x14ac:dyDescent="0.2">
      <c r="A144" s="3"/>
      <c r="B144" s="4"/>
    </row>
    <row r="145" spans="1:2" x14ac:dyDescent="0.2">
      <c r="A145" s="3"/>
      <c r="B145" s="4"/>
    </row>
    <row r="146" spans="1:2" x14ac:dyDescent="0.2">
      <c r="A146" s="3"/>
      <c r="B146" s="4"/>
    </row>
    <row r="147" spans="1:2" x14ac:dyDescent="0.2">
      <c r="A147" s="3"/>
      <c r="B147" s="4"/>
    </row>
    <row r="148" spans="1:2" x14ac:dyDescent="0.2">
      <c r="A148" s="3"/>
      <c r="B148" s="4"/>
    </row>
    <row r="149" spans="1:2" x14ac:dyDescent="0.2">
      <c r="A149" s="3"/>
      <c r="B149" s="4"/>
    </row>
    <row r="150" spans="1:2" x14ac:dyDescent="0.2">
      <c r="A150" s="3"/>
      <c r="B150" s="4"/>
    </row>
    <row r="151" spans="1:2" x14ac:dyDescent="0.2">
      <c r="A151" s="3"/>
      <c r="B151" s="4"/>
    </row>
    <row r="152" spans="1:2" x14ac:dyDescent="0.2">
      <c r="A152" s="3"/>
      <c r="B152" s="4"/>
    </row>
    <row r="153" spans="1:2" x14ac:dyDescent="0.2">
      <c r="A153" s="3"/>
      <c r="B153" s="4"/>
    </row>
    <row r="154" spans="1:2" x14ac:dyDescent="0.2">
      <c r="A154" s="3"/>
      <c r="B154" s="4"/>
    </row>
    <row r="155" spans="1:2" x14ac:dyDescent="0.2">
      <c r="A155" s="3"/>
      <c r="B155" s="4"/>
    </row>
    <row r="156" spans="1:2" x14ac:dyDescent="0.2">
      <c r="A156" s="3"/>
    </row>
    <row r="157" spans="1:2" x14ac:dyDescent="0.2">
      <c r="A157" s="3"/>
    </row>
    <row r="158" spans="1:2" x14ac:dyDescent="0.2">
      <c r="A158" s="3"/>
    </row>
    <row r="159" spans="1:2" x14ac:dyDescent="0.2">
      <c r="A159" s="3"/>
    </row>
    <row r="160" spans="1:2" x14ac:dyDescent="0.2">
      <c r="A160" s="3"/>
    </row>
    <row r="161" spans="1:1" x14ac:dyDescent="0.2">
      <c r="A161" s="3"/>
    </row>
    <row r="162" spans="1:1" x14ac:dyDescent="0.2">
      <c r="A162" s="3"/>
    </row>
    <row r="163" spans="1:1" x14ac:dyDescent="0.2">
      <c r="A163" s="3"/>
    </row>
    <row r="164" spans="1:1" x14ac:dyDescent="0.2">
      <c r="A164" s="3"/>
    </row>
    <row r="165" spans="1:1" x14ac:dyDescent="0.2">
      <c r="A165" s="3"/>
    </row>
    <row r="166" spans="1:1" x14ac:dyDescent="0.2">
      <c r="A166" s="3"/>
    </row>
    <row r="167" spans="1:1" x14ac:dyDescent="0.2">
      <c r="A167" s="3"/>
    </row>
    <row r="168" spans="1:1" x14ac:dyDescent="0.2">
      <c r="A168" s="3"/>
    </row>
    <row r="169" spans="1:1" x14ac:dyDescent="0.2">
      <c r="A169" s="3"/>
    </row>
    <row r="170" spans="1:1" x14ac:dyDescent="0.2">
      <c r="A170" s="3"/>
    </row>
    <row r="171" spans="1:1" x14ac:dyDescent="0.2">
      <c r="A171" s="3"/>
    </row>
    <row r="172" spans="1:1" x14ac:dyDescent="0.2">
      <c r="A172" s="3"/>
    </row>
    <row r="173" spans="1:1" x14ac:dyDescent="0.2">
      <c r="A173" s="3"/>
    </row>
    <row r="174" spans="1:1" x14ac:dyDescent="0.2">
      <c r="A174" s="3"/>
    </row>
    <row r="175" spans="1:1" x14ac:dyDescent="0.2">
      <c r="A175" s="3"/>
    </row>
    <row r="176" spans="1:1" x14ac:dyDescent="0.2">
      <c r="A176" s="3"/>
    </row>
    <row r="177" spans="1:1" x14ac:dyDescent="0.2">
      <c r="A177" s="3"/>
    </row>
    <row r="178" spans="1:1" x14ac:dyDescent="0.2">
      <c r="A178" s="3"/>
    </row>
    <row r="179" spans="1:1" x14ac:dyDescent="0.2">
      <c r="A179" s="3"/>
    </row>
    <row r="180" spans="1:1" x14ac:dyDescent="0.2">
      <c r="A180" s="3"/>
    </row>
    <row r="181" spans="1:1" x14ac:dyDescent="0.2">
      <c r="A181" s="3"/>
    </row>
    <row r="182" spans="1:1" x14ac:dyDescent="0.2">
      <c r="A182" s="3"/>
    </row>
    <row r="183" spans="1:1" x14ac:dyDescent="0.2">
      <c r="A183" s="3"/>
    </row>
    <row r="184" spans="1:1" x14ac:dyDescent="0.2">
      <c r="A184" s="3"/>
    </row>
    <row r="185" spans="1:1" x14ac:dyDescent="0.2">
      <c r="A185" s="3"/>
    </row>
    <row r="186" spans="1:1" x14ac:dyDescent="0.2">
      <c r="A186" s="3"/>
    </row>
    <row r="187" spans="1:1" x14ac:dyDescent="0.2">
      <c r="A187" s="3"/>
    </row>
    <row r="188" spans="1:1" x14ac:dyDescent="0.2">
      <c r="A188" s="3"/>
    </row>
    <row r="189" spans="1:1" x14ac:dyDescent="0.2">
      <c r="A189" s="3"/>
    </row>
    <row r="190" spans="1:1" x14ac:dyDescent="0.2">
      <c r="A190" s="3"/>
    </row>
    <row r="191" spans="1:1" x14ac:dyDescent="0.2">
      <c r="A191" s="3"/>
    </row>
    <row r="192" spans="1:1" x14ac:dyDescent="0.2">
      <c r="A192" s="3"/>
    </row>
    <row r="193" spans="1:1" x14ac:dyDescent="0.2">
      <c r="A193" s="3"/>
    </row>
    <row r="194" spans="1:1" x14ac:dyDescent="0.2">
      <c r="A194" s="3"/>
    </row>
    <row r="195" spans="1:1" x14ac:dyDescent="0.2">
      <c r="A195" s="3"/>
    </row>
    <row r="196" spans="1:1" x14ac:dyDescent="0.2">
      <c r="A196" s="3"/>
    </row>
    <row r="197" spans="1:1" x14ac:dyDescent="0.2">
      <c r="A197" s="3"/>
    </row>
    <row r="198" spans="1:1" x14ac:dyDescent="0.2">
      <c r="A198" s="3"/>
    </row>
    <row r="199" spans="1:1" x14ac:dyDescent="0.2">
      <c r="A199" s="3"/>
    </row>
    <row r="200" spans="1:1" x14ac:dyDescent="0.2">
      <c r="A200" s="3"/>
    </row>
    <row r="201" spans="1:1" x14ac:dyDescent="0.2">
      <c r="A201" s="3"/>
    </row>
    <row r="202" spans="1:1" x14ac:dyDescent="0.2">
      <c r="A202" s="3"/>
    </row>
    <row r="203" spans="1:1" x14ac:dyDescent="0.2">
      <c r="A203" s="3"/>
    </row>
    <row r="204" spans="1:1" x14ac:dyDescent="0.2">
      <c r="A204" s="3"/>
    </row>
    <row r="205" spans="1:1" x14ac:dyDescent="0.2">
      <c r="A205" s="3"/>
    </row>
    <row r="206" spans="1:1" x14ac:dyDescent="0.2">
      <c r="A206" s="3"/>
    </row>
    <row r="207" spans="1:1" x14ac:dyDescent="0.2">
      <c r="A207" s="3"/>
    </row>
    <row r="208" spans="1:1" x14ac:dyDescent="0.2">
      <c r="A208" s="3"/>
    </row>
    <row r="209" spans="1:1" x14ac:dyDescent="0.2">
      <c r="A209" s="3"/>
    </row>
    <row r="210" spans="1:1" x14ac:dyDescent="0.2">
      <c r="A210" s="3"/>
    </row>
    <row r="211" spans="1:1" x14ac:dyDescent="0.2">
      <c r="A211" s="3"/>
    </row>
    <row r="212" spans="1:1" x14ac:dyDescent="0.2">
      <c r="A212" s="3"/>
    </row>
    <row r="213" spans="1:1" x14ac:dyDescent="0.2">
      <c r="A213" s="3"/>
    </row>
    <row r="214" spans="1:1" x14ac:dyDescent="0.2">
      <c r="A214" s="3"/>
    </row>
    <row r="215" spans="1:1" x14ac:dyDescent="0.2">
      <c r="A215" s="3"/>
    </row>
    <row r="216" spans="1:1" x14ac:dyDescent="0.2">
      <c r="A216" s="3"/>
    </row>
    <row r="217" spans="1:1" x14ac:dyDescent="0.2">
      <c r="A217" s="3"/>
    </row>
    <row r="218" spans="1:1" x14ac:dyDescent="0.2">
      <c r="A218" s="3"/>
    </row>
    <row r="219" spans="1:1" x14ac:dyDescent="0.2">
      <c r="A219" s="3"/>
    </row>
    <row r="220" spans="1:1" x14ac:dyDescent="0.2">
      <c r="A220" s="3"/>
    </row>
    <row r="221" spans="1:1" x14ac:dyDescent="0.2">
      <c r="A221" s="3"/>
    </row>
    <row r="222" spans="1:1" x14ac:dyDescent="0.2">
      <c r="A222" s="3"/>
    </row>
    <row r="223" spans="1:1" x14ac:dyDescent="0.2">
      <c r="A223" s="3"/>
    </row>
    <row r="224" spans="1:1" x14ac:dyDescent="0.2">
      <c r="A224" s="3"/>
    </row>
    <row r="225" spans="1:1" x14ac:dyDescent="0.2">
      <c r="A225" s="3"/>
    </row>
    <row r="226" spans="1:1" x14ac:dyDescent="0.2">
      <c r="A226" s="3"/>
    </row>
    <row r="227" spans="1:1" x14ac:dyDescent="0.2">
      <c r="A227" s="3"/>
    </row>
    <row r="228" spans="1:1" x14ac:dyDescent="0.2">
      <c r="A228" s="3"/>
    </row>
    <row r="229" spans="1:1" x14ac:dyDescent="0.2">
      <c r="A229" s="3"/>
    </row>
    <row r="230" spans="1:1" x14ac:dyDescent="0.2">
      <c r="A230" s="3"/>
    </row>
    <row r="231" spans="1:1" x14ac:dyDescent="0.2">
      <c r="A231" s="3"/>
    </row>
    <row r="232" spans="1:1" x14ac:dyDescent="0.2">
      <c r="A232" s="3"/>
    </row>
    <row r="233" spans="1:1" x14ac:dyDescent="0.2">
      <c r="A233" s="3"/>
    </row>
    <row r="234" spans="1:1" x14ac:dyDescent="0.2">
      <c r="A234" s="3"/>
    </row>
    <row r="235" spans="1:1" x14ac:dyDescent="0.2">
      <c r="A235" s="3"/>
    </row>
    <row r="236" spans="1:1" x14ac:dyDescent="0.2">
      <c r="A236" s="3"/>
    </row>
    <row r="237" spans="1:1" x14ac:dyDescent="0.2">
      <c r="A237" s="3"/>
    </row>
    <row r="238" spans="1:1" x14ac:dyDescent="0.2">
      <c r="A238" s="3"/>
    </row>
    <row r="239" spans="1:1" x14ac:dyDescent="0.2">
      <c r="A239" s="3"/>
    </row>
    <row r="240" spans="1:1" x14ac:dyDescent="0.2">
      <c r="A240" s="3"/>
    </row>
    <row r="241" spans="1:1" x14ac:dyDescent="0.2">
      <c r="A241" s="3"/>
    </row>
    <row r="242" spans="1:1" x14ac:dyDescent="0.2">
      <c r="A242" s="3"/>
    </row>
    <row r="243" spans="1:1" x14ac:dyDescent="0.2">
      <c r="A243" s="3"/>
    </row>
    <row r="244" spans="1:1" x14ac:dyDescent="0.2">
      <c r="A244" s="3"/>
    </row>
    <row r="245" spans="1:1" x14ac:dyDescent="0.2">
      <c r="A245" s="3"/>
    </row>
    <row r="246" spans="1:1" x14ac:dyDescent="0.2">
      <c r="A246" s="3"/>
    </row>
    <row r="247" spans="1:1" x14ac:dyDescent="0.2">
      <c r="A247" s="3"/>
    </row>
    <row r="248" spans="1:1" x14ac:dyDescent="0.2">
      <c r="A248" s="3"/>
    </row>
    <row r="249" spans="1:1" x14ac:dyDescent="0.2">
      <c r="A249" s="3"/>
    </row>
    <row r="250" spans="1:1" x14ac:dyDescent="0.2">
      <c r="A250" s="3"/>
    </row>
    <row r="251" spans="1:1" x14ac:dyDescent="0.2">
      <c r="A251" s="3"/>
    </row>
    <row r="252" spans="1:1" x14ac:dyDescent="0.2">
      <c r="A252" s="3"/>
    </row>
    <row r="253" spans="1:1" x14ac:dyDescent="0.2">
      <c r="A253" s="3"/>
    </row>
    <row r="254" spans="1:1" x14ac:dyDescent="0.2">
      <c r="A254" s="3"/>
    </row>
    <row r="255" spans="1:1" x14ac:dyDescent="0.2">
      <c r="A255" s="3"/>
    </row>
    <row r="256" spans="1:1" x14ac:dyDescent="0.2">
      <c r="A256" s="3"/>
    </row>
    <row r="257" spans="1:1" x14ac:dyDescent="0.2">
      <c r="A257" s="3"/>
    </row>
    <row r="258" spans="1:1" x14ac:dyDescent="0.2">
      <c r="A258" s="3"/>
    </row>
    <row r="259" spans="1:1" x14ac:dyDescent="0.2">
      <c r="A259" s="3"/>
    </row>
    <row r="260" spans="1:1" x14ac:dyDescent="0.2">
      <c r="A260" s="3"/>
    </row>
    <row r="261" spans="1:1" x14ac:dyDescent="0.2">
      <c r="A261" s="3"/>
    </row>
    <row r="262" spans="1:1" x14ac:dyDescent="0.2">
      <c r="A262" s="3"/>
    </row>
    <row r="263" spans="1:1" x14ac:dyDescent="0.2">
      <c r="A263" s="3"/>
    </row>
    <row r="264" spans="1:1" x14ac:dyDescent="0.2">
      <c r="A264" s="3"/>
    </row>
    <row r="265" spans="1:1" x14ac:dyDescent="0.2">
      <c r="A265" s="3"/>
    </row>
    <row r="266" spans="1:1" x14ac:dyDescent="0.2">
      <c r="A266" s="3"/>
    </row>
    <row r="267" spans="1:1" x14ac:dyDescent="0.2">
      <c r="A267" s="3"/>
    </row>
    <row r="268" spans="1:1" x14ac:dyDescent="0.2">
      <c r="A268" s="3"/>
    </row>
    <row r="269" spans="1:1" x14ac:dyDescent="0.2">
      <c r="A269" s="3"/>
    </row>
    <row r="270" spans="1:1" x14ac:dyDescent="0.2">
      <c r="A270" s="3"/>
    </row>
    <row r="271" spans="1:1" x14ac:dyDescent="0.2">
      <c r="A271" s="3"/>
    </row>
    <row r="272" spans="1:1" x14ac:dyDescent="0.2">
      <c r="A272" s="3"/>
    </row>
    <row r="273" spans="1:1" x14ac:dyDescent="0.2">
      <c r="A273" s="3"/>
    </row>
    <row r="274" spans="1:1" x14ac:dyDescent="0.2">
      <c r="A274" s="3"/>
    </row>
    <row r="275" spans="1:1" x14ac:dyDescent="0.2">
      <c r="A275" s="3"/>
    </row>
    <row r="276" spans="1:1" x14ac:dyDescent="0.2">
      <c r="A276" s="3"/>
    </row>
    <row r="277" spans="1:1" x14ac:dyDescent="0.2">
      <c r="A277" s="3"/>
    </row>
    <row r="278" spans="1:1" x14ac:dyDescent="0.2">
      <c r="A278" s="3"/>
    </row>
    <row r="279" spans="1:1" x14ac:dyDescent="0.2">
      <c r="A279" s="3"/>
    </row>
    <row r="280" spans="1:1" x14ac:dyDescent="0.2">
      <c r="A280" s="3"/>
    </row>
    <row r="281" spans="1:1" x14ac:dyDescent="0.2">
      <c r="A281" s="3"/>
    </row>
    <row r="282" spans="1:1" x14ac:dyDescent="0.2">
      <c r="A282" s="3"/>
    </row>
    <row r="283" spans="1:1" x14ac:dyDescent="0.2">
      <c r="A283" s="3"/>
    </row>
    <row r="284" spans="1:1" x14ac:dyDescent="0.2">
      <c r="A284" s="3"/>
    </row>
    <row r="285" spans="1:1" x14ac:dyDescent="0.2">
      <c r="A285" s="3"/>
    </row>
    <row r="286" spans="1:1" x14ac:dyDescent="0.2">
      <c r="A286" s="3"/>
    </row>
    <row r="287" spans="1:1" x14ac:dyDescent="0.2">
      <c r="A287" s="3"/>
    </row>
    <row r="288" spans="1:1" x14ac:dyDescent="0.2">
      <c r="A288" s="3"/>
    </row>
    <row r="289" spans="1:1" x14ac:dyDescent="0.2">
      <c r="A289" s="3"/>
    </row>
    <row r="290" spans="1:1" x14ac:dyDescent="0.2">
      <c r="A290" s="3"/>
    </row>
    <row r="291" spans="1:1" x14ac:dyDescent="0.2">
      <c r="A291" s="3"/>
    </row>
    <row r="292" spans="1:1" x14ac:dyDescent="0.2">
      <c r="A292" s="3"/>
    </row>
    <row r="293" spans="1:1" x14ac:dyDescent="0.2">
      <c r="A293" s="3"/>
    </row>
    <row r="294" spans="1:1" x14ac:dyDescent="0.2">
      <c r="A294" s="3"/>
    </row>
    <row r="295" spans="1:1" x14ac:dyDescent="0.2">
      <c r="A295" s="3"/>
    </row>
    <row r="296" spans="1:1" x14ac:dyDescent="0.2">
      <c r="A296" s="3"/>
    </row>
    <row r="297" spans="1:1" x14ac:dyDescent="0.2">
      <c r="A297" s="3"/>
    </row>
    <row r="298" spans="1:1" x14ac:dyDescent="0.2">
      <c r="A298" s="3"/>
    </row>
    <row r="299" spans="1:1" x14ac:dyDescent="0.2">
      <c r="A299" s="3"/>
    </row>
    <row r="300" spans="1:1" x14ac:dyDescent="0.2">
      <c r="A300" s="3"/>
    </row>
    <row r="301" spans="1:1" x14ac:dyDescent="0.2">
      <c r="A301" s="3"/>
    </row>
    <row r="302" spans="1:1" x14ac:dyDescent="0.2">
      <c r="A302" s="3"/>
    </row>
    <row r="303" spans="1:1" x14ac:dyDescent="0.2">
      <c r="A303" s="3"/>
    </row>
    <row r="304" spans="1:1" x14ac:dyDescent="0.2">
      <c r="A304" s="3"/>
    </row>
    <row r="305" spans="1:1" x14ac:dyDescent="0.2">
      <c r="A305" s="3"/>
    </row>
    <row r="306" spans="1:1" x14ac:dyDescent="0.2">
      <c r="A306" s="3"/>
    </row>
    <row r="307" spans="1:1" x14ac:dyDescent="0.2">
      <c r="A307" s="3"/>
    </row>
    <row r="308" spans="1:1" x14ac:dyDescent="0.2">
      <c r="A308" s="3"/>
    </row>
    <row r="309" spans="1:1" x14ac:dyDescent="0.2">
      <c r="A309" s="3"/>
    </row>
    <row r="310" spans="1:1" x14ac:dyDescent="0.2">
      <c r="A310" s="3"/>
    </row>
    <row r="311" spans="1:1" x14ac:dyDescent="0.2">
      <c r="A311" s="3"/>
    </row>
    <row r="312" spans="1:1" x14ac:dyDescent="0.2">
      <c r="A312" s="3"/>
    </row>
    <row r="313" spans="1:1" x14ac:dyDescent="0.2">
      <c r="A313" s="3"/>
    </row>
    <row r="314" spans="1:1" x14ac:dyDescent="0.2">
      <c r="A314" s="3"/>
    </row>
    <row r="315" spans="1:1" x14ac:dyDescent="0.2">
      <c r="A315" s="3"/>
    </row>
    <row r="316" spans="1:1" x14ac:dyDescent="0.2">
      <c r="A316" s="3"/>
    </row>
    <row r="317" spans="1:1" x14ac:dyDescent="0.2">
      <c r="A317" s="3"/>
    </row>
    <row r="318" spans="1:1" x14ac:dyDescent="0.2">
      <c r="A318" s="3"/>
    </row>
    <row r="319" spans="1:1" x14ac:dyDescent="0.2">
      <c r="A319" s="3"/>
    </row>
    <row r="320" spans="1:1" x14ac:dyDescent="0.2">
      <c r="A320" s="3"/>
    </row>
    <row r="321" spans="1:1" x14ac:dyDescent="0.2">
      <c r="A321" s="3"/>
    </row>
    <row r="322" spans="1:1" x14ac:dyDescent="0.2">
      <c r="A322" s="3"/>
    </row>
    <row r="323" spans="1:1" x14ac:dyDescent="0.2">
      <c r="A323" s="3"/>
    </row>
    <row r="324" spans="1:1" x14ac:dyDescent="0.2">
      <c r="A324" s="3"/>
    </row>
    <row r="325" spans="1:1" x14ac:dyDescent="0.2">
      <c r="A325" s="3"/>
    </row>
    <row r="326" spans="1:1" x14ac:dyDescent="0.2">
      <c r="A326" s="3"/>
    </row>
    <row r="327" spans="1:1" x14ac:dyDescent="0.2">
      <c r="A327" s="3"/>
    </row>
    <row r="328" spans="1:1" x14ac:dyDescent="0.2">
      <c r="A328" s="3"/>
    </row>
    <row r="329" spans="1:1" x14ac:dyDescent="0.2">
      <c r="A329" s="3"/>
    </row>
    <row r="330" spans="1:1" x14ac:dyDescent="0.2">
      <c r="A330" s="3"/>
    </row>
    <row r="331" spans="1:1" x14ac:dyDescent="0.2">
      <c r="A331" s="3"/>
    </row>
    <row r="332" spans="1:1" x14ac:dyDescent="0.2">
      <c r="A332" s="3"/>
    </row>
    <row r="333" spans="1:1" x14ac:dyDescent="0.2">
      <c r="A333" s="3"/>
    </row>
    <row r="334" spans="1:1" x14ac:dyDescent="0.2">
      <c r="A334" s="3"/>
    </row>
    <row r="335" spans="1:1" x14ac:dyDescent="0.2">
      <c r="A335" s="3"/>
    </row>
    <row r="336" spans="1:1" x14ac:dyDescent="0.2">
      <c r="A336" s="3"/>
    </row>
    <row r="337" spans="1:1" x14ac:dyDescent="0.2">
      <c r="A337" s="3"/>
    </row>
    <row r="338" spans="1:1" x14ac:dyDescent="0.2">
      <c r="A338" s="3"/>
    </row>
    <row r="339" spans="1:1" x14ac:dyDescent="0.2">
      <c r="A339" s="3"/>
    </row>
    <row r="340" spans="1:1" x14ac:dyDescent="0.2">
      <c r="A340" s="3"/>
    </row>
    <row r="341" spans="1:1" x14ac:dyDescent="0.2">
      <c r="A341" s="3"/>
    </row>
    <row r="342" spans="1:1" x14ac:dyDescent="0.2">
      <c r="A342" s="3"/>
    </row>
    <row r="343" spans="1:1" x14ac:dyDescent="0.2">
      <c r="A343" s="3"/>
    </row>
    <row r="344" spans="1:1" x14ac:dyDescent="0.2">
      <c r="A344" s="3"/>
    </row>
    <row r="345" spans="1:1" x14ac:dyDescent="0.2">
      <c r="A345" s="3"/>
    </row>
    <row r="346" spans="1:1" x14ac:dyDescent="0.2">
      <c r="A346" s="3"/>
    </row>
    <row r="347" spans="1:1" x14ac:dyDescent="0.2">
      <c r="A347" s="3"/>
    </row>
    <row r="348" spans="1:1" x14ac:dyDescent="0.2">
      <c r="A348" s="3"/>
    </row>
    <row r="349" spans="1:1" x14ac:dyDescent="0.2">
      <c r="A349" s="3"/>
    </row>
    <row r="350" spans="1:1" x14ac:dyDescent="0.2">
      <c r="A350" s="3"/>
    </row>
    <row r="351" spans="1:1" x14ac:dyDescent="0.2">
      <c r="A351" s="3"/>
    </row>
    <row r="352" spans="1:1" x14ac:dyDescent="0.2">
      <c r="A352" s="3"/>
    </row>
    <row r="353" spans="1:1" x14ac:dyDescent="0.2">
      <c r="A353" s="3"/>
    </row>
    <row r="354" spans="1:1" x14ac:dyDescent="0.2">
      <c r="A354" s="3"/>
    </row>
    <row r="355" spans="1:1" x14ac:dyDescent="0.2">
      <c r="A355" s="3"/>
    </row>
    <row r="356" spans="1:1" x14ac:dyDescent="0.2">
      <c r="A356" s="3"/>
    </row>
    <row r="357" spans="1:1" x14ac:dyDescent="0.2">
      <c r="A357" s="3"/>
    </row>
    <row r="358" spans="1:1" x14ac:dyDescent="0.2">
      <c r="A358" s="3"/>
    </row>
    <row r="359" spans="1:1" x14ac:dyDescent="0.2">
      <c r="A359" s="3"/>
    </row>
    <row r="360" spans="1:1" x14ac:dyDescent="0.2">
      <c r="A360" s="3"/>
    </row>
    <row r="361" spans="1:1" x14ac:dyDescent="0.2">
      <c r="A361" s="3"/>
    </row>
    <row r="362" spans="1:1" x14ac:dyDescent="0.2">
      <c r="A362" s="3"/>
    </row>
    <row r="363" spans="1:1" x14ac:dyDescent="0.2">
      <c r="A363" s="3"/>
    </row>
    <row r="364" spans="1:1" x14ac:dyDescent="0.2">
      <c r="A364" s="3"/>
    </row>
    <row r="365" spans="1:1" x14ac:dyDescent="0.2">
      <c r="A365" s="3"/>
    </row>
    <row r="366" spans="1:1" x14ac:dyDescent="0.2">
      <c r="A366" s="3"/>
    </row>
    <row r="367" spans="1:1" x14ac:dyDescent="0.2">
      <c r="A367" s="3"/>
    </row>
    <row r="368" spans="1:1" x14ac:dyDescent="0.2">
      <c r="A368" s="3"/>
    </row>
    <row r="369" spans="1:1" x14ac:dyDescent="0.2">
      <c r="A369" s="3"/>
    </row>
    <row r="370" spans="1:1" x14ac:dyDescent="0.2">
      <c r="A370" s="3"/>
    </row>
    <row r="371" spans="1:1" x14ac:dyDescent="0.2">
      <c r="A371" s="3"/>
    </row>
    <row r="372" spans="1:1" x14ac:dyDescent="0.2">
      <c r="A372" s="3"/>
    </row>
    <row r="373" spans="1:1" x14ac:dyDescent="0.2">
      <c r="A373" s="3"/>
    </row>
    <row r="374" spans="1:1" x14ac:dyDescent="0.2">
      <c r="A374" s="3"/>
    </row>
    <row r="375" spans="1:1" x14ac:dyDescent="0.2">
      <c r="A375" s="3"/>
    </row>
    <row r="376" spans="1:1" x14ac:dyDescent="0.2">
      <c r="A376" s="3"/>
    </row>
    <row r="377" spans="1:1" x14ac:dyDescent="0.2">
      <c r="A377" s="3"/>
    </row>
    <row r="378" spans="1:1" x14ac:dyDescent="0.2">
      <c r="A378" s="3"/>
    </row>
    <row r="379" spans="1:1" x14ac:dyDescent="0.2">
      <c r="A379" s="3"/>
    </row>
    <row r="380" spans="1:1" x14ac:dyDescent="0.2">
      <c r="A380" s="3"/>
    </row>
    <row r="381" spans="1:1" x14ac:dyDescent="0.2">
      <c r="A381" s="3"/>
    </row>
    <row r="382" spans="1:1" x14ac:dyDescent="0.2">
      <c r="A382" s="3"/>
    </row>
    <row r="383" spans="1:1" x14ac:dyDescent="0.2">
      <c r="A383" s="3"/>
    </row>
    <row r="384" spans="1:1" x14ac:dyDescent="0.2">
      <c r="A384" s="3"/>
    </row>
    <row r="385" spans="1:1" x14ac:dyDescent="0.2">
      <c r="A385" s="3"/>
    </row>
    <row r="386" spans="1:1" x14ac:dyDescent="0.2">
      <c r="A386" s="3"/>
    </row>
    <row r="387" spans="1:1" x14ac:dyDescent="0.2">
      <c r="A387" s="3"/>
    </row>
    <row r="388" spans="1:1" x14ac:dyDescent="0.2">
      <c r="A388" s="3"/>
    </row>
    <row r="389" spans="1:1" x14ac:dyDescent="0.2">
      <c r="A389" s="3"/>
    </row>
    <row r="390" spans="1:1" x14ac:dyDescent="0.2">
      <c r="A390" s="3"/>
    </row>
    <row r="391" spans="1:1" x14ac:dyDescent="0.2">
      <c r="A391" s="3"/>
    </row>
    <row r="392" spans="1:1" x14ac:dyDescent="0.2">
      <c r="A392" s="3"/>
    </row>
    <row r="393" spans="1:1" x14ac:dyDescent="0.2">
      <c r="A393" s="3"/>
    </row>
    <row r="394" spans="1:1" x14ac:dyDescent="0.2">
      <c r="A394" s="3"/>
    </row>
    <row r="395" spans="1:1" x14ac:dyDescent="0.2">
      <c r="A395" s="3"/>
    </row>
    <row r="396" spans="1:1" x14ac:dyDescent="0.2">
      <c r="A396" s="3"/>
    </row>
    <row r="397" spans="1:1" x14ac:dyDescent="0.2">
      <c r="A397" s="3"/>
    </row>
    <row r="398" spans="1:1" x14ac:dyDescent="0.2">
      <c r="A398" s="3"/>
    </row>
    <row r="399" spans="1:1" x14ac:dyDescent="0.2">
      <c r="A399" s="3"/>
    </row>
    <row r="400" spans="1:1" x14ac:dyDescent="0.2">
      <c r="A400" s="3"/>
    </row>
    <row r="401" spans="1:1" x14ac:dyDescent="0.2">
      <c r="A401" s="3"/>
    </row>
    <row r="402" spans="1:1" x14ac:dyDescent="0.2">
      <c r="A402" s="3"/>
    </row>
    <row r="403" spans="1:1" x14ac:dyDescent="0.2">
      <c r="A403" s="3"/>
    </row>
    <row r="404" spans="1:1" x14ac:dyDescent="0.2">
      <c r="A404" s="3"/>
    </row>
    <row r="405" spans="1:1" x14ac:dyDescent="0.2">
      <c r="A405" s="3"/>
    </row>
    <row r="406" spans="1:1" x14ac:dyDescent="0.2">
      <c r="A406" s="3"/>
    </row>
    <row r="407" spans="1:1" x14ac:dyDescent="0.2">
      <c r="A407" s="3"/>
    </row>
    <row r="408" spans="1:1" x14ac:dyDescent="0.2">
      <c r="A408" s="3"/>
    </row>
    <row r="409" spans="1:1" x14ac:dyDescent="0.2">
      <c r="A409" s="3"/>
    </row>
    <row r="410" spans="1:1" x14ac:dyDescent="0.2">
      <c r="A410" s="3"/>
    </row>
    <row r="411" spans="1:1" x14ac:dyDescent="0.2">
      <c r="A411" s="3"/>
    </row>
    <row r="412" spans="1:1" x14ac:dyDescent="0.2">
      <c r="A412" s="3"/>
    </row>
    <row r="413" spans="1:1" x14ac:dyDescent="0.2">
      <c r="A413" s="3"/>
    </row>
    <row r="414" spans="1:1" x14ac:dyDescent="0.2">
      <c r="A414" s="3"/>
    </row>
    <row r="415" spans="1:1" x14ac:dyDescent="0.2">
      <c r="A415" s="3"/>
    </row>
    <row r="416" spans="1:1" x14ac:dyDescent="0.2">
      <c r="A416" s="3"/>
    </row>
    <row r="417" spans="1:1" x14ac:dyDescent="0.2">
      <c r="A417" s="3"/>
    </row>
    <row r="418" spans="1:1" x14ac:dyDescent="0.2">
      <c r="A418" s="3"/>
    </row>
    <row r="419" spans="1:1" x14ac:dyDescent="0.2">
      <c r="A419" s="3"/>
    </row>
    <row r="420" spans="1:1" x14ac:dyDescent="0.2">
      <c r="A420" s="3"/>
    </row>
    <row r="421" spans="1:1" x14ac:dyDescent="0.2">
      <c r="A421" s="3"/>
    </row>
    <row r="422" spans="1:1" x14ac:dyDescent="0.2">
      <c r="A422" s="3"/>
    </row>
    <row r="423" spans="1:1" x14ac:dyDescent="0.2">
      <c r="A423" s="3"/>
    </row>
    <row r="424" spans="1:1" x14ac:dyDescent="0.2">
      <c r="A424" s="3"/>
    </row>
    <row r="425" spans="1:1" x14ac:dyDescent="0.2">
      <c r="A425" s="3"/>
    </row>
    <row r="426" spans="1:1" x14ac:dyDescent="0.2">
      <c r="A426" s="3"/>
    </row>
    <row r="427" spans="1:1" x14ac:dyDescent="0.2">
      <c r="A427" s="3"/>
    </row>
    <row r="428" spans="1:1" x14ac:dyDescent="0.2">
      <c r="A428" s="3"/>
    </row>
    <row r="429" spans="1:1" x14ac:dyDescent="0.2">
      <c r="A429" s="3"/>
    </row>
    <row r="430" spans="1:1" x14ac:dyDescent="0.2">
      <c r="A430" s="3"/>
    </row>
    <row r="431" spans="1:1" x14ac:dyDescent="0.2">
      <c r="A431" s="3"/>
    </row>
    <row r="432" spans="1:1" x14ac:dyDescent="0.2">
      <c r="A432" s="3"/>
    </row>
    <row r="433" spans="1:1" x14ac:dyDescent="0.2">
      <c r="A433" s="3"/>
    </row>
    <row r="434" spans="1:1" x14ac:dyDescent="0.2">
      <c r="A434" s="3"/>
    </row>
    <row r="435" spans="1:1" x14ac:dyDescent="0.2">
      <c r="A435" s="3"/>
    </row>
    <row r="436" spans="1:1" x14ac:dyDescent="0.2">
      <c r="A436" s="3"/>
    </row>
    <row r="437" spans="1:1" x14ac:dyDescent="0.2">
      <c r="A437" s="3"/>
    </row>
    <row r="438" spans="1:1" x14ac:dyDescent="0.2">
      <c r="A438" s="3"/>
    </row>
    <row r="439" spans="1:1" x14ac:dyDescent="0.2">
      <c r="A439" s="3"/>
    </row>
    <row r="440" spans="1:1" x14ac:dyDescent="0.2">
      <c r="A440" s="3"/>
    </row>
    <row r="441" spans="1:1" x14ac:dyDescent="0.2">
      <c r="A441" s="3"/>
    </row>
    <row r="442" spans="1:1" x14ac:dyDescent="0.2">
      <c r="A442" s="3"/>
    </row>
    <row r="443" spans="1:1" x14ac:dyDescent="0.2">
      <c r="A443" s="3"/>
    </row>
    <row r="444" spans="1:1" x14ac:dyDescent="0.2">
      <c r="A444" s="3"/>
    </row>
    <row r="445" spans="1:1" x14ac:dyDescent="0.2">
      <c r="A445" s="3"/>
    </row>
    <row r="446" spans="1:1" x14ac:dyDescent="0.2">
      <c r="A446" s="3"/>
    </row>
    <row r="447" spans="1:1" x14ac:dyDescent="0.2">
      <c r="A447" s="3"/>
    </row>
    <row r="448" spans="1:1" x14ac:dyDescent="0.2">
      <c r="A448" s="3"/>
    </row>
    <row r="449" spans="1:1" x14ac:dyDescent="0.2">
      <c r="A449" s="3"/>
    </row>
    <row r="450" spans="1:1" x14ac:dyDescent="0.2">
      <c r="A450" s="3"/>
    </row>
    <row r="451" spans="1:1" x14ac:dyDescent="0.2">
      <c r="A451" s="3"/>
    </row>
    <row r="452" spans="1:1" x14ac:dyDescent="0.2">
      <c r="A452" s="3"/>
    </row>
    <row r="453" spans="1:1" x14ac:dyDescent="0.2">
      <c r="A453" s="3"/>
    </row>
    <row r="454" spans="1:1" x14ac:dyDescent="0.2">
      <c r="A454" s="3"/>
    </row>
    <row r="455" spans="1:1" x14ac:dyDescent="0.2">
      <c r="A455" s="3"/>
    </row>
    <row r="456" spans="1:1" x14ac:dyDescent="0.2">
      <c r="A456" s="3"/>
    </row>
    <row r="457" spans="1:1" x14ac:dyDescent="0.2">
      <c r="A457" s="3"/>
    </row>
    <row r="458" spans="1:1" x14ac:dyDescent="0.2">
      <c r="A458" s="3"/>
    </row>
    <row r="459" spans="1:1" x14ac:dyDescent="0.2">
      <c r="A459" s="3"/>
    </row>
    <row r="460" spans="1:1" x14ac:dyDescent="0.2">
      <c r="A460" s="3"/>
    </row>
    <row r="461" spans="1:1" x14ac:dyDescent="0.2">
      <c r="A461" s="3"/>
    </row>
    <row r="462" spans="1:1" x14ac:dyDescent="0.2">
      <c r="A462" s="3"/>
    </row>
    <row r="463" spans="1:1" x14ac:dyDescent="0.2">
      <c r="A463" s="3"/>
    </row>
    <row r="464" spans="1:1" x14ac:dyDescent="0.2">
      <c r="A464" s="3"/>
    </row>
    <row r="465" spans="1:1" x14ac:dyDescent="0.2">
      <c r="A465" s="3"/>
    </row>
    <row r="466" spans="1:1" x14ac:dyDescent="0.2">
      <c r="A466" s="3"/>
    </row>
    <row r="467" spans="1:1" x14ac:dyDescent="0.2">
      <c r="A467" s="3"/>
    </row>
    <row r="468" spans="1:1" x14ac:dyDescent="0.2">
      <c r="A468" s="3"/>
    </row>
    <row r="469" spans="1:1" x14ac:dyDescent="0.2">
      <c r="A469" s="3"/>
    </row>
    <row r="470" spans="1:1" x14ac:dyDescent="0.2">
      <c r="A470" s="3"/>
    </row>
    <row r="471" spans="1:1" x14ac:dyDescent="0.2">
      <c r="A471" s="3"/>
    </row>
    <row r="472" spans="1:1" x14ac:dyDescent="0.2">
      <c r="A472" s="3"/>
    </row>
    <row r="473" spans="1:1" x14ac:dyDescent="0.2">
      <c r="A473" s="3"/>
    </row>
    <row r="474" spans="1:1" x14ac:dyDescent="0.2">
      <c r="A474" s="3"/>
    </row>
    <row r="475" spans="1:1" x14ac:dyDescent="0.2">
      <c r="A475" s="3"/>
    </row>
    <row r="476" spans="1:1" x14ac:dyDescent="0.2">
      <c r="A476" s="3"/>
    </row>
    <row r="477" spans="1:1" x14ac:dyDescent="0.2">
      <c r="A477" s="3"/>
    </row>
    <row r="478" spans="1:1" x14ac:dyDescent="0.2">
      <c r="A478" s="3"/>
    </row>
    <row r="479" spans="1:1" x14ac:dyDescent="0.2">
      <c r="A479" s="3"/>
    </row>
    <row r="480" spans="1:1" x14ac:dyDescent="0.2">
      <c r="A480" s="3"/>
    </row>
    <row r="481" spans="1:1" x14ac:dyDescent="0.2">
      <c r="A481" s="3"/>
    </row>
    <row r="482" spans="1:1" x14ac:dyDescent="0.2">
      <c r="A482" s="3"/>
    </row>
    <row r="483" spans="1:1" x14ac:dyDescent="0.2">
      <c r="A483" s="3"/>
    </row>
    <row r="484" spans="1:1" x14ac:dyDescent="0.2">
      <c r="A484" s="3"/>
    </row>
    <row r="485" spans="1:1" x14ac:dyDescent="0.2">
      <c r="A485" s="3"/>
    </row>
    <row r="486" spans="1:1" x14ac:dyDescent="0.2">
      <c r="A486" s="3"/>
    </row>
    <row r="487" spans="1:1" x14ac:dyDescent="0.2">
      <c r="A487" s="3"/>
    </row>
    <row r="488" spans="1:1" x14ac:dyDescent="0.2">
      <c r="A488" s="3"/>
    </row>
    <row r="489" spans="1:1" x14ac:dyDescent="0.2">
      <c r="A489" s="3"/>
    </row>
    <row r="490" spans="1:1" x14ac:dyDescent="0.2">
      <c r="A490" s="3"/>
    </row>
    <row r="491" spans="1:1" x14ac:dyDescent="0.2">
      <c r="A491" s="3"/>
    </row>
    <row r="492" spans="1:1" x14ac:dyDescent="0.2">
      <c r="A492" s="3"/>
    </row>
    <row r="493" spans="1:1" x14ac:dyDescent="0.2">
      <c r="A493" s="3"/>
    </row>
    <row r="494" spans="1:1" x14ac:dyDescent="0.2">
      <c r="A494" s="3"/>
    </row>
    <row r="495" spans="1:1" x14ac:dyDescent="0.2">
      <c r="A495" s="3"/>
    </row>
    <row r="496" spans="1:1" x14ac:dyDescent="0.2">
      <c r="A496" s="3"/>
    </row>
    <row r="497" spans="1:1" x14ac:dyDescent="0.2">
      <c r="A497" s="3"/>
    </row>
    <row r="498" spans="1:1" x14ac:dyDescent="0.2">
      <c r="A498" s="3"/>
    </row>
    <row r="499" spans="1:1" x14ac:dyDescent="0.2">
      <c r="A499" s="3"/>
    </row>
    <row r="500" spans="1:1" x14ac:dyDescent="0.2">
      <c r="A500" s="3"/>
    </row>
    <row r="501" spans="1:1" x14ac:dyDescent="0.2">
      <c r="A501" s="3"/>
    </row>
    <row r="502" spans="1:1" x14ac:dyDescent="0.2">
      <c r="A502" s="3"/>
    </row>
    <row r="503" spans="1:1" x14ac:dyDescent="0.2">
      <c r="A503" s="3"/>
    </row>
    <row r="504" spans="1:1" x14ac:dyDescent="0.2">
      <c r="A504" s="3"/>
    </row>
    <row r="505" spans="1:1" x14ac:dyDescent="0.2">
      <c r="A505" s="3"/>
    </row>
    <row r="506" spans="1:1" x14ac:dyDescent="0.2">
      <c r="A506" s="3"/>
    </row>
    <row r="507" spans="1:1" x14ac:dyDescent="0.2">
      <c r="A507" s="3"/>
    </row>
    <row r="508" spans="1:1" x14ac:dyDescent="0.2">
      <c r="A508" s="3"/>
    </row>
    <row r="509" spans="1:1" x14ac:dyDescent="0.2">
      <c r="A509" s="3"/>
    </row>
    <row r="510" spans="1:1" x14ac:dyDescent="0.2">
      <c r="A510" s="3"/>
    </row>
    <row r="511" spans="1:1" x14ac:dyDescent="0.2">
      <c r="A511" s="3"/>
    </row>
    <row r="512" spans="1:1" x14ac:dyDescent="0.2">
      <c r="A512" s="3"/>
    </row>
    <row r="513" spans="1:1" x14ac:dyDescent="0.2">
      <c r="A513" s="3"/>
    </row>
    <row r="514" spans="1:1" x14ac:dyDescent="0.2">
      <c r="A514" s="3"/>
    </row>
    <row r="515" spans="1:1" x14ac:dyDescent="0.2">
      <c r="A515" s="3"/>
    </row>
    <row r="516" spans="1:1" x14ac:dyDescent="0.2">
      <c r="A516" s="3"/>
    </row>
    <row r="517" spans="1:1" x14ac:dyDescent="0.2">
      <c r="A517" s="3"/>
    </row>
    <row r="518" spans="1:1" x14ac:dyDescent="0.2">
      <c r="A518" s="3"/>
    </row>
    <row r="519" spans="1:1" x14ac:dyDescent="0.2">
      <c r="A519" s="3"/>
    </row>
    <row r="520" spans="1:1" x14ac:dyDescent="0.2">
      <c r="A520" s="3"/>
    </row>
    <row r="521" spans="1:1" x14ac:dyDescent="0.2">
      <c r="A521" s="3"/>
    </row>
    <row r="522" spans="1:1" x14ac:dyDescent="0.2">
      <c r="A522" s="3"/>
    </row>
    <row r="523" spans="1:1" x14ac:dyDescent="0.2">
      <c r="A523" s="3"/>
    </row>
    <row r="524" spans="1:1" x14ac:dyDescent="0.2">
      <c r="A524" s="3"/>
    </row>
    <row r="525" spans="1:1" x14ac:dyDescent="0.2">
      <c r="A525" s="3"/>
    </row>
    <row r="526" spans="1:1" x14ac:dyDescent="0.2">
      <c r="A526" s="3"/>
    </row>
    <row r="527" spans="1:1" x14ac:dyDescent="0.2">
      <c r="A527" s="3"/>
    </row>
    <row r="528" spans="1:1" x14ac:dyDescent="0.2">
      <c r="A528" s="3"/>
    </row>
    <row r="529" spans="1:1" x14ac:dyDescent="0.2">
      <c r="A529" s="3"/>
    </row>
    <row r="530" spans="1:1" x14ac:dyDescent="0.2">
      <c r="A530" s="3"/>
    </row>
  </sheetData>
  <sheetProtection selectLockedCells="1"/>
  <mergeCells count="69">
    <mergeCell ref="M48:N48"/>
    <mergeCell ref="M49:N49"/>
    <mergeCell ref="M50:N50"/>
    <mergeCell ref="M51:N51"/>
    <mergeCell ref="M52:N52"/>
    <mergeCell ref="M31:N31"/>
    <mergeCell ref="M32:N32"/>
    <mergeCell ref="M47:N47"/>
    <mergeCell ref="M43:N43"/>
    <mergeCell ref="D44:G44"/>
    <mergeCell ref="M37:N37"/>
    <mergeCell ref="M38:N38"/>
    <mergeCell ref="M39:N39"/>
    <mergeCell ref="M40:N40"/>
    <mergeCell ref="M41:N41"/>
    <mergeCell ref="M42:N42"/>
    <mergeCell ref="M33:N33"/>
    <mergeCell ref="D34:G34"/>
    <mergeCell ref="D14:G14"/>
    <mergeCell ref="M27:N27"/>
    <mergeCell ref="M23:N23"/>
    <mergeCell ref="D24:G24"/>
    <mergeCell ref="M17:N17"/>
    <mergeCell ref="M18:N18"/>
    <mergeCell ref="M19:N19"/>
    <mergeCell ref="M20:N20"/>
    <mergeCell ref="M21:N21"/>
    <mergeCell ref="M28:N28"/>
    <mergeCell ref="M29:N29"/>
    <mergeCell ref="M30:N30"/>
    <mergeCell ref="H4:H5"/>
    <mergeCell ref="J2:J3"/>
    <mergeCell ref="I2:I3"/>
    <mergeCell ref="H2:H3"/>
    <mergeCell ref="K2:K3"/>
    <mergeCell ref="K4:K5"/>
    <mergeCell ref="M7:N7"/>
    <mergeCell ref="M8:N8"/>
    <mergeCell ref="M9:N9"/>
    <mergeCell ref="M10:N10"/>
    <mergeCell ref="M22:N22"/>
    <mergeCell ref="M13:N13"/>
    <mergeCell ref="D64:E64"/>
    <mergeCell ref="C15:K15"/>
    <mergeCell ref="C25:K25"/>
    <mergeCell ref="C35:K35"/>
    <mergeCell ref="C45:K45"/>
    <mergeCell ref="C55:K55"/>
    <mergeCell ref="C60:C61"/>
    <mergeCell ref="D60:K61"/>
    <mergeCell ref="D57:G57"/>
    <mergeCell ref="C58:C59"/>
    <mergeCell ref="D58:K59"/>
    <mergeCell ref="M53:N53"/>
    <mergeCell ref="A1:A27"/>
    <mergeCell ref="B1:B27"/>
    <mergeCell ref="C3:C5"/>
    <mergeCell ref="D54:G54"/>
    <mergeCell ref="C1:D1"/>
    <mergeCell ref="E1:F1"/>
    <mergeCell ref="D2:G3"/>
    <mergeCell ref="M11:N11"/>
    <mergeCell ref="M12:N12"/>
    <mergeCell ref="M3:N5"/>
    <mergeCell ref="D4:E4"/>
    <mergeCell ref="F4:G4"/>
    <mergeCell ref="L3:L5"/>
    <mergeCell ref="J4:J5"/>
    <mergeCell ref="I4:I5"/>
  </mergeCells>
  <dataValidations disablePrompts="1" count="2">
    <dataValidation type="list" allowBlank="1" showInputMessage="1" showErrorMessage="1" sqref="F36:G36 F16:G16 F26:G26">
      <formula1>"CLAE,Péri,Réunion,Com,J de svce,Prépa,Congé,Férié,Maladie"</formula1>
    </dataValidation>
    <dataValidation type="list" allowBlank="1" showInputMessage="1" showErrorMessage="1" sqref="J26">
      <formula1>"Maladie,congé,EnfMa,Férié"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19"/>
  <sheetViews>
    <sheetView showGridLines="0" zoomScaleNormal="100" workbookViewId="0">
      <selection activeCell="C53" sqref="C53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4" width="6.625" style="1" customWidth="1"/>
    <col min="5" max="5" width="7.625" style="1" customWidth="1"/>
    <col min="6" max="6" width="7.5" style="1" customWidth="1"/>
    <col min="7" max="7" width="8.1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41820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87" t="s">
        <v>15</v>
      </c>
      <c r="M3" s="390" t="s">
        <v>1</v>
      </c>
      <c r="N3" s="391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88"/>
      <c r="M4" s="392"/>
      <c r="N4" s="393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89"/>
      <c r="M5" s="394"/>
      <c r="N5" s="395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ht="18.75" customHeight="1" x14ac:dyDescent="0.25">
      <c r="A7" s="304"/>
      <c r="B7" s="305"/>
      <c r="C7" s="92">
        <v>41821</v>
      </c>
      <c r="D7" s="34"/>
      <c r="E7" s="36"/>
      <c r="F7" s="36"/>
      <c r="G7" s="67"/>
      <c r="H7" s="168"/>
      <c r="I7" s="166"/>
      <c r="J7" s="76"/>
      <c r="K7" s="79"/>
      <c r="L7" s="144">
        <f t="shared" ref="L7:L13" si="0">E7-D7+G7-F7+H7+I7+J7+K7</f>
        <v>0</v>
      </c>
      <c r="M7" s="378"/>
      <c r="N7" s="379"/>
      <c r="O7" s="5"/>
      <c r="P7" s="5"/>
    </row>
    <row r="8" spans="1:16" ht="18.75" customHeight="1" x14ac:dyDescent="0.25">
      <c r="A8" s="304"/>
      <c r="B8" s="305"/>
      <c r="C8" s="93">
        <f t="shared" ref="C8:C13" si="1">C7+1</f>
        <v>41822</v>
      </c>
      <c r="D8" s="35"/>
      <c r="E8" s="38"/>
      <c r="F8" s="38"/>
      <c r="G8" s="68"/>
      <c r="H8" s="169"/>
      <c r="I8" s="167"/>
      <c r="J8" s="77"/>
      <c r="K8" s="80"/>
      <c r="L8" s="148">
        <f t="shared" si="0"/>
        <v>0</v>
      </c>
      <c r="M8" s="361"/>
      <c r="N8" s="362"/>
      <c r="O8" s="5"/>
      <c r="P8" s="5"/>
    </row>
    <row r="9" spans="1:16" ht="18.75" customHeight="1" x14ac:dyDescent="0.25">
      <c r="A9" s="304"/>
      <c r="B9" s="305"/>
      <c r="C9" s="94">
        <f t="shared" si="1"/>
        <v>41823</v>
      </c>
      <c r="D9" s="35"/>
      <c r="E9" s="38"/>
      <c r="F9" s="38"/>
      <c r="G9" s="68"/>
      <c r="H9" s="169"/>
      <c r="I9" s="167"/>
      <c r="J9" s="77"/>
      <c r="K9" s="80"/>
      <c r="L9" s="148">
        <f t="shared" si="0"/>
        <v>0</v>
      </c>
      <c r="M9" s="361"/>
      <c r="N9" s="362"/>
      <c r="O9" s="5"/>
      <c r="P9" s="5"/>
    </row>
    <row r="10" spans="1:16" ht="18.75" customHeight="1" x14ac:dyDescent="0.25">
      <c r="A10" s="304"/>
      <c r="B10" s="305"/>
      <c r="C10" s="93">
        <f t="shared" si="1"/>
        <v>41824</v>
      </c>
      <c r="D10" s="35"/>
      <c r="E10" s="38"/>
      <c r="F10" s="38"/>
      <c r="G10" s="68"/>
      <c r="H10" s="169"/>
      <c r="I10" s="167"/>
      <c r="J10" s="77"/>
      <c r="K10" s="80"/>
      <c r="L10" s="148">
        <f t="shared" si="0"/>
        <v>0</v>
      </c>
      <c r="M10" s="361"/>
      <c r="N10" s="362"/>
      <c r="O10" s="5"/>
      <c r="P10" s="5"/>
    </row>
    <row r="11" spans="1:16" s="1" customFormat="1" ht="18" customHeight="1" x14ac:dyDescent="0.25">
      <c r="A11" s="304"/>
      <c r="B11" s="305"/>
      <c r="C11" s="94">
        <f t="shared" si="1"/>
        <v>41825</v>
      </c>
      <c r="D11" s="35"/>
      <c r="E11" s="38"/>
      <c r="F11" s="38"/>
      <c r="G11" s="68"/>
      <c r="H11" s="169"/>
      <c r="I11" s="167"/>
      <c r="J11" s="77"/>
      <c r="K11" s="80"/>
      <c r="L11" s="148">
        <f t="shared" si="0"/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93">
        <f t="shared" si="1"/>
        <v>41826</v>
      </c>
      <c r="D12" s="129"/>
      <c r="E12" s="51"/>
      <c r="F12" s="51"/>
      <c r="G12" s="69"/>
      <c r="H12" s="160"/>
      <c r="I12" s="52"/>
      <c r="J12" s="78"/>
      <c r="K12" s="53"/>
      <c r="L12" s="145">
        <f t="shared" si="0"/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95">
        <f t="shared" si="1"/>
        <v>41827</v>
      </c>
      <c r="D13" s="131"/>
      <c r="E13" s="54"/>
      <c r="F13" s="54"/>
      <c r="G13" s="74"/>
      <c r="H13" s="154"/>
      <c r="I13" s="55"/>
      <c r="J13" s="78"/>
      <c r="K13" s="56"/>
      <c r="L13" s="146">
        <f t="shared" si="0"/>
        <v>0</v>
      </c>
      <c r="M13" s="380"/>
      <c r="N13" s="381"/>
      <c r="O13" s="5"/>
      <c r="P13" s="5"/>
    </row>
    <row r="14" spans="1:16" s="1" customFormat="1" ht="18" customHeight="1" thickBot="1" x14ac:dyDescent="0.25">
      <c r="A14" s="304"/>
      <c r="B14" s="305"/>
      <c r="C14" s="57" t="s">
        <v>6</v>
      </c>
      <c r="D14" s="382">
        <f>E7-D7+G7-F7+E8-D8+G8-F8+E9-D9+G9-F9+E10-D10+G10-F10+E11-D11+G11-F11+E12-D12+G12-F12+E13-D13+G13-F13</f>
        <v>0</v>
      </c>
      <c r="E14" s="309"/>
      <c r="F14" s="309"/>
      <c r="G14" s="310"/>
      <c r="H14" s="153">
        <f>SUM(H7:H13)</f>
        <v>0</v>
      </c>
      <c r="I14" s="32">
        <f>SUM(I7:I13)</f>
        <v>0</v>
      </c>
      <c r="J14" s="72">
        <f>SUM(J7:J13)</f>
        <v>0</v>
      </c>
      <c r="K14" s="40">
        <f>SUM(K7:K13)</f>
        <v>0</v>
      </c>
      <c r="L14" s="19">
        <f>SUM(L7:L13)</f>
        <v>0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IF(L14-C53&gt;=0, L14-C53,"")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64">
        <f>C13+1</f>
        <v>41828</v>
      </c>
      <c r="D17" s="34"/>
      <c r="E17" s="36"/>
      <c r="F17" s="36"/>
      <c r="G17" s="67"/>
      <c r="H17" s="161"/>
      <c r="I17" s="166"/>
      <c r="J17" s="84"/>
      <c r="K17" s="79"/>
      <c r="L17" s="144">
        <f t="shared" ref="L17:L23" si="2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304"/>
      <c r="B18" s="305"/>
      <c r="C18" s="65">
        <f t="shared" ref="C18:C23" si="3">C17+1</f>
        <v>41829</v>
      </c>
      <c r="D18" s="35"/>
      <c r="E18" s="38"/>
      <c r="F18" s="38"/>
      <c r="G18" s="68"/>
      <c r="H18" s="165"/>
      <c r="I18" s="167"/>
      <c r="J18" s="85"/>
      <c r="K18" s="80"/>
      <c r="L18" s="148">
        <f t="shared" si="2"/>
        <v>0</v>
      </c>
      <c r="M18" s="361"/>
      <c r="N18" s="362"/>
      <c r="O18" s="5"/>
      <c r="P18" s="5"/>
    </row>
    <row r="19" spans="1:16" s="1" customFormat="1" ht="18" customHeight="1" x14ac:dyDescent="0.25">
      <c r="A19" s="304"/>
      <c r="B19" s="305"/>
      <c r="C19" s="66">
        <f t="shared" si="3"/>
        <v>41830</v>
      </c>
      <c r="D19" s="35"/>
      <c r="E19" s="38"/>
      <c r="F19" s="38"/>
      <c r="G19" s="68"/>
      <c r="H19" s="165"/>
      <c r="I19" s="167"/>
      <c r="J19" s="85"/>
      <c r="K19" s="80"/>
      <c r="L19" s="148">
        <f t="shared" si="2"/>
        <v>0</v>
      </c>
      <c r="M19" s="361"/>
      <c r="N19" s="362"/>
      <c r="O19" s="5"/>
      <c r="P19" s="5"/>
    </row>
    <row r="20" spans="1:16" s="1" customFormat="1" ht="18" customHeight="1" x14ac:dyDescent="0.25">
      <c r="A20" s="304"/>
      <c r="B20" s="305"/>
      <c r="C20" s="63">
        <f t="shared" si="3"/>
        <v>41831</v>
      </c>
      <c r="D20" s="35"/>
      <c r="E20" s="38"/>
      <c r="F20" s="38"/>
      <c r="G20" s="68"/>
      <c r="H20" s="165"/>
      <c r="I20" s="167"/>
      <c r="J20" s="85"/>
      <c r="K20" s="80"/>
      <c r="L20" s="148">
        <f t="shared" si="2"/>
        <v>0</v>
      </c>
      <c r="M20" s="361"/>
      <c r="N20" s="362"/>
      <c r="O20" s="5"/>
      <c r="P20" s="5"/>
    </row>
    <row r="21" spans="1:16" s="1" customFormat="1" ht="18" customHeight="1" x14ac:dyDescent="0.25">
      <c r="A21" s="304"/>
      <c r="B21" s="305"/>
      <c r="C21" s="66">
        <f t="shared" si="3"/>
        <v>41832</v>
      </c>
      <c r="D21" s="35"/>
      <c r="E21" s="38"/>
      <c r="F21" s="38"/>
      <c r="G21" s="68"/>
      <c r="H21" s="165"/>
      <c r="I21" s="167"/>
      <c r="J21" s="85"/>
      <c r="K21" s="80"/>
      <c r="L21" s="148">
        <f t="shared" si="2"/>
        <v>0</v>
      </c>
      <c r="M21" s="361"/>
      <c r="N21" s="362"/>
      <c r="O21" s="5"/>
      <c r="P21" s="5"/>
    </row>
    <row r="22" spans="1:16" s="1" customFormat="1" ht="18" customHeight="1" x14ac:dyDescent="0.25">
      <c r="A22" s="304"/>
      <c r="B22" s="305"/>
      <c r="C22" s="238">
        <f t="shared" si="3"/>
        <v>41833</v>
      </c>
      <c r="D22" s="232"/>
      <c r="E22" s="233"/>
      <c r="F22" s="233"/>
      <c r="G22" s="234"/>
      <c r="H22" s="235"/>
      <c r="I22" s="236"/>
      <c r="J22" s="236"/>
      <c r="K22" s="239"/>
      <c r="L22" s="150">
        <f t="shared" si="2"/>
        <v>0</v>
      </c>
      <c r="M22" s="385"/>
      <c r="N22" s="386"/>
      <c r="O22" s="5"/>
      <c r="P22" s="5"/>
    </row>
    <row r="23" spans="1:16" s="1" customFormat="1" ht="18" customHeight="1" thickBot="1" x14ac:dyDescent="0.3">
      <c r="A23" s="304"/>
      <c r="B23" s="305"/>
      <c r="C23" s="48">
        <f t="shared" si="3"/>
        <v>41834</v>
      </c>
      <c r="D23" s="131"/>
      <c r="E23" s="54"/>
      <c r="F23" s="54"/>
      <c r="G23" s="74"/>
      <c r="H23" s="154"/>
      <c r="I23" s="55"/>
      <c r="J23" s="55"/>
      <c r="K23" s="56"/>
      <c r="L23" s="146">
        <f t="shared" si="2"/>
        <v>0</v>
      </c>
      <c r="M23" s="380"/>
      <c r="N23" s="381"/>
      <c r="O23" s="5"/>
      <c r="P23" s="5"/>
    </row>
    <row r="24" spans="1:16" s="1" customFormat="1" ht="18" customHeight="1" thickBot="1" x14ac:dyDescent="0.25">
      <c r="A24" s="304"/>
      <c r="B24" s="305"/>
      <c r="C24" s="18" t="s">
        <v>7</v>
      </c>
      <c r="D24" s="375">
        <f>E17-D17+G17-F17+E18-D18+G18-F18+E19-D19+G19-F19+E20-D20+G20-F20+E21-D21+G21-F21+E22-D22+G22-F22+E23-D23+G23-F23</f>
        <v>0</v>
      </c>
      <c r="E24" s="376"/>
      <c r="F24" s="376"/>
      <c r="G24" s="377"/>
      <c r="H24" s="153">
        <f>SUM(H17:H23)</f>
        <v>0</v>
      </c>
      <c r="I24" s="33">
        <f>SUM(I17:I23)</f>
        <v>0</v>
      </c>
      <c r="J24" s="73">
        <f>SUM(J17:J23)</f>
        <v>0</v>
      </c>
      <c r="K24" s="40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IF(L24-C53&gt;=0, L24-C53,"")</f>
        <v/>
      </c>
      <c r="M25" s="17"/>
      <c r="N25" s="17"/>
      <c r="O25" s="5"/>
      <c r="P25" s="5"/>
    </row>
    <row r="26" spans="1:16" s="1" customFormat="1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A27" s="304"/>
      <c r="B27" s="305"/>
      <c r="C27" s="44">
        <f>C23+1</f>
        <v>41835</v>
      </c>
      <c r="D27" s="34"/>
      <c r="E27" s="36"/>
      <c r="F27" s="36"/>
      <c r="G27" s="67"/>
      <c r="H27" s="161"/>
      <c r="I27" s="166"/>
      <c r="J27" s="84"/>
      <c r="K27" s="79"/>
      <c r="L27" s="144">
        <f t="shared" ref="L27:L33" si="4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A28" s="2"/>
      <c r="B28" s="2"/>
      <c r="C28" s="41">
        <f t="shared" ref="C28:C33" si="5">C27+1</f>
        <v>41836</v>
      </c>
      <c r="D28" s="35"/>
      <c r="E28" s="38"/>
      <c r="F28" s="38"/>
      <c r="G28" s="68"/>
      <c r="H28" s="165"/>
      <c r="I28" s="167"/>
      <c r="J28" s="85"/>
      <c r="K28" s="80"/>
      <c r="L28" s="148">
        <f t="shared" si="4"/>
        <v>0</v>
      </c>
      <c r="M28" s="361"/>
      <c r="N28" s="362"/>
      <c r="O28" s="5"/>
      <c r="P28" s="5"/>
    </row>
    <row r="29" spans="1:16" s="1" customFormat="1" ht="18" customHeight="1" x14ac:dyDescent="0.25">
      <c r="A29" s="2"/>
      <c r="B29" s="2"/>
      <c r="C29" s="45">
        <f t="shared" si="5"/>
        <v>41837</v>
      </c>
      <c r="D29" s="35"/>
      <c r="E29" s="38"/>
      <c r="F29" s="38"/>
      <c r="G29" s="68"/>
      <c r="H29" s="165"/>
      <c r="I29" s="167"/>
      <c r="J29" s="85"/>
      <c r="K29" s="80"/>
      <c r="L29" s="148">
        <f t="shared" si="4"/>
        <v>0</v>
      </c>
      <c r="M29" s="361"/>
      <c r="N29" s="362"/>
      <c r="O29" s="5"/>
      <c r="P29" s="5"/>
    </row>
    <row r="30" spans="1:16" s="1" customFormat="1" ht="18" customHeight="1" x14ac:dyDescent="0.25">
      <c r="A30" s="2"/>
      <c r="B30" s="2"/>
      <c r="C30" s="43">
        <f t="shared" si="5"/>
        <v>41838</v>
      </c>
      <c r="D30" s="35"/>
      <c r="E30" s="38"/>
      <c r="F30" s="38"/>
      <c r="G30" s="68"/>
      <c r="H30" s="165"/>
      <c r="I30" s="167"/>
      <c r="J30" s="85"/>
      <c r="K30" s="80"/>
      <c r="L30" s="148">
        <f t="shared" si="4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5"/>
        <v>41839</v>
      </c>
      <c r="D31" s="35"/>
      <c r="E31" s="38"/>
      <c r="F31" s="38"/>
      <c r="G31" s="68"/>
      <c r="H31" s="165"/>
      <c r="I31" s="167"/>
      <c r="J31" s="85"/>
      <c r="K31" s="80"/>
      <c r="L31" s="148">
        <f t="shared" si="4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5"/>
        <v>41840</v>
      </c>
      <c r="D32" s="129"/>
      <c r="E32" s="51"/>
      <c r="F32" s="51"/>
      <c r="G32" s="69"/>
      <c r="H32" s="160"/>
      <c r="I32" s="52"/>
      <c r="J32" s="52"/>
      <c r="K32" s="53"/>
      <c r="L32" s="145">
        <f t="shared" si="4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7">
        <f t="shared" si="5"/>
        <v>41841</v>
      </c>
      <c r="D33" s="131"/>
      <c r="E33" s="54"/>
      <c r="F33" s="54"/>
      <c r="G33" s="74"/>
      <c r="H33" s="154"/>
      <c r="I33" s="55"/>
      <c r="J33" s="55"/>
      <c r="K33" s="56"/>
      <c r="L33" s="146">
        <f t="shared" si="4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18" t="s">
        <v>8</v>
      </c>
      <c r="D34" s="375">
        <f>E27-D27+G27-F27+E28-D28+G28-F28+E29-D29+G29-F29+E30-D30+G30-F30+E31-D31+G31-F31+E32-D32+G32-F32+E33-D33+G33-F33</f>
        <v>0</v>
      </c>
      <c r="E34" s="376"/>
      <c r="F34" s="376"/>
      <c r="G34" s="377"/>
      <c r="H34" s="153">
        <f>SUM(H27:H33)</f>
        <v>0</v>
      </c>
      <c r="I34" s="33">
        <f>SUM(I27:I33)</f>
        <v>0</v>
      </c>
      <c r="J34" s="73">
        <f>SUM(J27:J33)</f>
        <v>0</v>
      </c>
      <c r="K34" s="40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IF(L34-C53&gt;=0, L34-C53,"")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4">
        <f>C33+1</f>
        <v>41842</v>
      </c>
      <c r="D37" s="34"/>
      <c r="E37" s="36"/>
      <c r="F37" s="36"/>
      <c r="G37" s="67"/>
      <c r="H37" s="161"/>
      <c r="I37" s="166"/>
      <c r="J37" s="84"/>
      <c r="K37" s="79"/>
      <c r="L37" s="144">
        <f t="shared" ref="L37:L43" si="6">E37-D37+G37-F37+H37+I37+J37+K37</f>
        <v>0</v>
      </c>
      <c r="M37" s="378"/>
      <c r="N37" s="379"/>
      <c r="O37" s="5"/>
      <c r="P37" s="5"/>
    </row>
    <row r="38" spans="3:16" s="1" customFormat="1" ht="18" customHeight="1" x14ac:dyDescent="0.25">
      <c r="C38" s="41">
        <f t="shared" ref="C38:C43" si="7">C37+1</f>
        <v>41843</v>
      </c>
      <c r="D38" s="35"/>
      <c r="E38" s="38"/>
      <c r="F38" s="38"/>
      <c r="G38" s="68"/>
      <c r="H38" s="165"/>
      <c r="I38" s="167"/>
      <c r="J38" s="85"/>
      <c r="K38" s="80"/>
      <c r="L38" s="148">
        <f t="shared" si="6"/>
        <v>0</v>
      </c>
      <c r="M38" s="361"/>
      <c r="N38" s="362"/>
      <c r="O38" s="5"/>
      <c r="P38" s="5"/>
    </row>
    <row r="39" spans="3:16" s="1" customFormat="1" ht="18" customHeight="1" x14ac:dyDescent="0.25">
      <c r="C39" s="45">
        <f t="shared" si="7"/>
        <v>41844</v>
      </c>
      <c r="D39" s="35"/>
      <c r="E39" s="38"/>
      <c r="F39" s="38"/>
      <c r="G39" s="68"/>
      <c r="H39" s="165"/>
      <c r="I39" s="167"/>
      <c r="J39" s="85"/>
      <c r="K39" s="80"/>
      <c r="L39" s="148">
        <f t="shared" si="6"/>
        <v>0</v>
      </c>
      <c r="M39" s="361"/>
      <c r="N39" s="362"/>
      <c r="O39" s="5"/>
      <c r="P39" s="5"/>
    </row>
    <row r="40" spans="3:16" s="1" customFormat="1" ht="18" customHeight="1" x14ac:dyDescent="0.25">
      <c r="C40" s="43">
        <f t="shared" si="7"/>
        <v>41845</v>
      </c>
      <c r="D40" s="35"/>
      <c r="E40" s="38"/>
      <c r="F40" s="38"/>
      <c r="G40" s="68"/>
      <c r="H40" s="165"/>
      <c r="I40" s="167"/>
      <c r="J40" s="85"/>
      <c r="K40" s="80"/>
      <c r="L40" s="148">
        <f t="shared" si="6"/>
        <v>0</v>
      </c>
      <c r="M40" s="361"/>
      <c r="N40" s="362"/>
      <c r="O40" s="5"/>
      <c r="P40" s="5"/>
    </row>
    <row r="41" spans="3:16" s="1" customFormat="1" ht="18" customHeight="1" x14ac:dyDescent="0.25">
      <c r="C41" s="45">
        <f t="shared" si="7"/>
        <v>41846</v>
      </c>
      <c r="D41" s="35"/>
      <c r="E41" s="38"/>
      <c r="F41" s="38"/>
      <c r="G41" s="68"/>
      <c r="H41" s="165"/>
      <c r="I41" s="167"/>
      <c r="J41" s="85"/>
      <c r="K41" s="80"/>
      <c r="L41" s="148">
        <f t="shared" si="6"/>
        <v>0</v>
      </c>
      <c r="M41" s="361"/>
      <c r="N41" s="362"/>
      <c r="O41" s="5"/>
      <c r="P41" s="5"/>
    </row>
    <row r="42" spans="3:16" s="1" customFormat="1" ht="18" customHeight="1" x14ac:dyDescent="0.25">
      <c r="C42" s="43">
        <f t="shared" si="7"/>
        <v>41847</v>
      </c>
      <c r="D42" s="129"/>
      <c r="E42" s="51"/>
      <c r="F42" s="51"/>
      <c r="G42" s="69"/>
      <c r="H42" s="160"/>
      <c r="I42" s="52"/>
      <c r="J42" s="52"/>
      <c r="K42" s="53"/>
      <c r="L42" s="145">
        <f t="shared" si="6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46">
        <f t="shared" si="7"/>
        <v>41848</v>
      </c>
      <c r="D43" s="131"/>
      <c r="E43" s="54"/>
      <c r="F43" s="54"/>
      <c r="G43" s="74"/>
      <c r="H43" s="154"/>
      <c r="I43" s="55"/>
      <c r="J43" s="55"/>
      <c r="K43" s="56"/>
      <c r="L43" s="146">
        <f t="shared" si="6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9</v>
      </c>
      <c r="D44" s="375">
        <f>E37-D37+G37-F37+E38-D38+G38-F38+E39-D39+G39-F39+E40-D40+G40-F40+E41-D41+G41-F41+E42-D42+G42-F42+E43-D43+G43-F43</f>
        <v>0</v>
      </c>
      <c r="E44" s="376"/>
      <c r="F44" s="376"/>
      <c r="G44" s="377"/>
      <c r="H44" s="153">
        <f>SUM(H37:H43)</f>
        <v>0</v>
      </c>
      <c r="I44" s="33">
        <f>SUM(I37:I43)</f>
        <v>0</v>
      </c>
      <c r="J44" s="73">
        <f>SUM(J37:J43)</f>
        <v>0</v>
      </c>
      <c r="K44" s="40">
        <f>SUM(K37:K43)</f>
        <v>0</v>
      </c>
      <c r="L44" s="89">
        <f>SUM(L37:L43)</f>
        <v>0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IF(L44-C53&gt;=0, L44-C53,"")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s="1" customFormat="1" ht="18" customHeight="1" thickBot="1" x14ac:dyDescent="0.25">
      <c r="C47" s="115" t="s">
        <v>11</v>
      </c>
      <c r="D47" s="382">
        <f>D14+D24+D34+D44</f>
        <v>0</v>
      </c>
      <c r="E47" s="309"/>
      <c r="F47" s="309"/>
      <c r="G47" s="310"/>
      <c r="H47" s="163">
        <f>H14+H24+H34+H44</f>
        <v>0</v>
      </c>
      <c r="I47" s="75">
        <f>I14+I24+I34+I44</f>
        <v>0</v>
      </c>
      <c r="J47" s="72">
        <f>J14+J24+J34+J44</f>
        <v>0</v>
      </c>
      <c r="K47" s="118">
        <f>K14+K24+K34+K44</f>
        <v>0</v>
      </c>
      <c r="L47" s="119">
        <f>SUM(D47:K47)</f>
        <v>0</v>
      </c>
      <c r="M47" s="22"/>
      <c r="N47" s="13"/>
      <c r="O47" s="5"/>
      <c r="P47" s="5"/>
    </row>
    <row r="48" spans="3:16" s="1" customFormat="1" ht="14.25" customHeight="1" x14ac:dyDescent="0.2">
      <c r="C48" s="353" t="s">
        <v>17</v>
      </c>
      <c r="D48" s="355">
        <f>L14+L24+L34+L44</f>
        <v>0</v>
      </c>
      <c r="E48" s="356"/>
      <c r="F48" s="356"/>
      <c r="G48" s="356"/>
      <c r="H48" s="356"/>
      <c r="I48" s="356"/>
      <c r="J48" s="356"/>
      <c r="K48" s="357"/>
      <c r="L48" s="120"/>
      <c r="M48" s="13"/>
      <c r="N48" s="13"/>
      <c r="O48" s="5"/>
      <c r="P48" s="5"/>
    </row>
    <row r="49" spans="1:16" s="1" customFormat="1" ht="16.5" customHeight="1" thickBot="1" x14ac:dyDescent="0.25">
      <c r="C49" s="354"/>
      <c r="D49" s="358"/>
      <c r="E49" s="359"/>
      <c r="F49" s="359"/>
      <c r="G49" s="359"/>
      <c r="H49" s="359"/>
      <c r="I49" s="359"/>
      <c r="J49" s="359"/>
      <c r="K49" s="360"/>
      <c r="L49" s="49"/>
      <c r="M49" s="13"/>
      <c r="N49" s="13"/>
      <c r="O49" s="5"/>
      <c r="P49" s="5"/>
    </row>
    <row r="50" spans="1:16" s="1" customFormat="1" ht="17.25" customHeight="1" x14ac:dyDescent="0.2">
      <c r="C50" s="342" t="s">
        <v>30</v>
      </c>
      <c r="D50" s="344">
        <f>SUM(L45,L35,L25,L15)</f>
        <v>0</v>
      </c>
      <c r="E50" s="345"/>
      <c r="F50" s="345"/>
      <c r="G50" s="345"/>
      <c r="H50" s="345"/>
      <c r="I50" s="345"/>
      <c r="J50" s="345"/>
      <c r="K50" s="346"/>
      <c r="L50" s="13"/>
      <c r="M50" s="13"/>
      <c r="N50" s="13"/>
      <c r="O50" s="5"/>
      <c r="P50" s="5"/>
    </row>
    <row r="51" spans="1:16" s="1" customFormat="1" ht="17.25" customHeight="1" thickBot="1" x14ac:dyDescent="0.25">
      <c r="C51" s="343"/>
      <c r="D51" s="347"/>
      <c r="E51" s="348"/>
      <c r="F51" s="348"/>
      <c r="G51" s="348"/>
      <c r="H51" s="348"/>
      <c r="I51" s="348"/>
      <c r="J51" s="348"/>
      <c r="K51" s="349"/>
      <c r="L51" s="13"/>
      <c r="M51" s="13"/>
      <c r="N51" s="13"/>
      <c r="O51" s="5"/>
      <c r="P51" s="5"/>
    </row>
    <row r="52" spans="1:16" s="1" customFormat="1" ht="19.5" customHeight="1" thickBot="1" x14ac:dyDescent="0.25">
      <c r="C52" s="13"/>
      <c r="D52" s="17"/>
      <c r="E52" s="17"/>
      <c r="F52" s="17"/>
      <c r="G52" s="17"/>
      <c r="H52" s="17"/>
      <c r="I52" s="17"/>
      <c r="J52" s="17"/>
      <c r="K52" s="17"/>
      <c r="L52" s="13"/>
      <c r="M52" s="13"/>
      <c r="N52" s="13"/>
      <c r="O52" s="5"/>
      <c r="P52" s="5"/>
    </row>
    <row r="53" spans="1:16" s="1" customFormat="1" ht="16.5" customHeight="1" thickBot="1" x14ac:dyDescent="0.25">
      <c r="A53" s="3"/>
      <c r="B53" s="4"/>
      <c r="C53" s="113">
        <v>1.4583333333333333</v>
      </c>
      <c r="D53" s="337" t="s">
        <v>28</v>
      </c>
      <c r="E53" s="338"/>
      <c r="F53" s="9"/>
      <c r="G53" s="9"/>
      <c r="H53" s="9"/>
      <c r="I53" s="9"/>
      <c r="J53" s="9"/>
      <c r="K53" s="9"/>
      <c r="L53" s="5"/>
      <c r="M53" s="5"/>
      <c r="N53" s="5"/>
      <c r="O53" s="5"/>
      <c r="P53" s="5"/>
    </row>
    <row r="54" spans="1:16" s="1" customFormat="1" ht="16.5" customHeight="1" x14ac:dyDescent="0.2">
      <c r="A54" s="3"/>
      <c r="B54" s="4"/>
      <c r="C54" s="142"/>
      <c r="D54" s="9"/>
      <c r="E54" s="9"/>
      <c r="F54" s="9"/>
      <c r="G54" s="9"/>
      <c r="H54" s="9"/>
      <c r="I54" s="9"/>
      <c r="J54" s="9"/>
      <c r="K54" s="9"/>
      <c r="L54" s="5"/>
      <c r="M54" s="5"/>
      <c r="N54" s="5"/>
      <c r="O54" s="5"/>
      <c r="P54" s="5"/>
    </row>
    <row r="55" spans="1:16" s="1" customFormat="1" ht="17.25" customHeight="1" x14ac:dyDescent="0.2">
      <c r="A55" s="3"/>
      <c r="B55" s="4"/>
      <c r="C55" s="140"/>
      <c r="D55" s="9"/>
      <c r="E55" s="9"/>
      <c r="F55" s="9"/>
      <c r="G55" s="9"/>
      <c r="H55" s="9"/>
      <c r="I55" s="9"/>
      <c r="J55" s="9"/>
      <c r="K55" s="9"/>
      <c r="L55" s="5"/>
      <c r="M55" s="5"/>
      <c r="N55" s="5"/>
      <c r="O55" s="5"/>
      <c r="P55" s="5"/>
    </row>
    <row r="56" spans="1:16" s="1" customFormat="1" ht="15" x14ac:dyDescent="0.2">
      <c r="A56" s="3"/>
      <c r="B56" s="4"/>
      <c r="C56" s="140"/>
      <c r="D56" s="9"/>
      <c r="E56" s="9"/>
      <c r="F56" s="9"/>
      <c r="G56" s="9"/>
      <c r="H56" s="9"/>
      <c r="I56" s="9"/>
      <c r="J56" s="9"/>
      <c r="K56" s="9"/>
      <c r="L56" s="10"/>
      <c r="M56" s="10"/>
      <c r="N56" s="10"/>
      <c r="O56" s="10"/>
      <c r="P56" s="5"/>
    </row>
    <row r="57" spans="1:16" s="1" customFormat="1" ht="15" x14ac:dyDescent="0.2">
      <c r="A57" s="3"/>
      <c r="B57" s="4"/>
      <c r="C57" s="140"/>
      <c r="D57" s="9"/>
      <c r="E57" s="9"/>
      <c r="F57" s="9"/>
      <c r="G57" s="9"/>
      <c r="H57" s="9"/>
      <c r="I57" s="9"/>
      <c r="J57" s="9"/>
      <c r="K57" s="9"/>
      <c r="L57" s="10"/>
      <c r="M57" s="10"/>
      <c r="N57" s="10"/>
      <c r="O57" s="10"/>
      <c r="P57" s="5"/>
    </row>
    <row r="58" spans="1:16" s="1" customFormat="1" ht="15" x14ac:dyDescent="0.2">
      <c r="A58" s="3"/>
      <c r="B58" s="4"/>
      <c r="C58" s="140"/>
      <c r="D58" s="9"/>
      <c r="E58" s="9"/>
      <c r="F58" s="9"/>
      <c r="G58" s="9"/>
      <c r="H58" s="9"/>
      <c r="I58" s="9"/>
      <c r="J58" s="9"/>
      <c r="K58" s="9"/>
      <c r="L58" s="10"/>
      <c r="M58" s="10"/>
      <c r="N58" s="10"/>
      <c r="O58" s="10"/>
      <c r="P58" s="5"/>
    </row>
    <row r="59" spans="1:16" s="1" customFormat="1" ht="15" x14ac:dyDescent="0.2">
      <c r="A59" s="3"/>
      <c r="B59" s="4"/>
      <c r="C59" s="5"/>
      <c r="D59" s="9"/>
      <c r="E59" s="9"/>
      <c r="F59" s="9"/>
      <c r="G59" s="9"/>
      <c r="H59" s="9"/>
      <c r="I59" s="9"/>
      <c r="J59" s="9"/>
      <c r="K59" s="9"/>
      <c r="L59" s="10"/>
      <c r="M59" s="10"/>
      <c r="N59" s="10"/>
      <c r="O59" s="10"/>
      <c r="P59" s="5"/>
    </row>
    <row r="60" spans="1:16" s="1" customFormat="1" ht="15" x14ac:dyDescent="0.2">
      <c r="A60" s="3"/>
      <c r="B60" s="4"/>
      <c r="C60" s="5"/>
      <c r="D60" s="9"/>
      <c r="E60" s="9"/>
      <c r="F60" s="9"/>
      <c r="G60" s="9"/>
      <c r="H60" s="9"/>
      <c r="I60" s="9"/>
      <c r="J60" s="9"/>
      <c r="K60" s="9"/>
      <c r="L60" s="10"/>
      <c r="M60" s="10"/>
      <c r="N60" s="10"/>
      <c r="O60" s="10"/>
      <c r="P60" s="5"/>
    </row>
    <row r="61" spans="1:16" s="1" customFormat="1" ht="15" x14ac:dyDescent="0.2">
      <c r="A61" s="3"/>
      <c r="B61" s="4"/>
      <c r="C61" s="5"/>
      <c r="D61" s="9"/>
      <c r="E61" s="9"/>
      <c r="F61" s="9"/>
      <c r="G61" s="9"/>
      <c r="H61" s="9"/>
      <c r="I61" s="9"/>
      <c r="J61" s="9"/>
      <c r="K61" s="9"/>
      <c r="L61" s="10"/>
      <c r="M61" s="10"/>
      <c r="N61" s="10"/>
      <c r="O61" s="10"/>
      <c r="P61" s="5"/>
    </row>
    <row r="62" spans="1:16" s="1" customFormat="1" ht="15" x14ac:dyDescent="0.2">
      <c r="A62" s="3"/>
      <c r="B62" s="4"/>
      <c r="C62" s="5"/>
      <c r="D62" s="9"/>
      <c r="E62" s="9"/>
      <c r="F62" s="9"/>
      <c r="G62" s="9"/>
      <c r="H62" s="9"/>
      <c r="I62" s="9"/>
      <c r="J62" s="9"/>
      <c r="K62" s="9"/>
      <c r="L62" s="10"/>
      <c r="M62" s="10"/>
      <c r="N62" s="10"/>
      <c r="O62" s="10"/>
      <c r="P62" s="5"/>
    </row>
    <row r="63" spans="1:16" s="1" customFormat="1" ht="15" x14ac:dyDescent="0.2">
      <c r="A63" s="3"/>
      <c r="B63" s="4"/>
      <c r="C63" s="5"/>
      <c r="D63" s="9"/>
      <c r="E63" s="9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5" x14ac:dyDescent="0.2">
      <c r="A64" s="3"/>
      <c r="B64" s="4"/>
      <c r="C64" s="5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5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s="1" customFormat="1" ht="15" x14ac:dyDescent="0.2">
      <c r="A66" s="3"/>
      <c r="B66" s="4"/>
      <c r="C66" s="5"/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  <c r="P66" s="5"/>
    </row>
    <row r="67" spans="1:16" s="1" customFormat="1" ht="15" x14ac:dyDescent="0.2">
      <c r="A67" s="3"/>
      <c r="B67" s="4"/>
      <c r="C67" s="5"/>
      <c r="D67" s="9"/>
      <c r="E67" s="9"/>
      <c r="F67" s="9"/>
      <c r="G67" s="9"/>
      <c r="H67" s="9"/>
      <c r="I67" s="9"/>
      <c r="J67" s="9"/>
      <c r="K67" s="9"/>
      <c r="L67" s="5"/>
      <c r="M67" s="5"/>
      <c r="N67" s="5"/>
      <c r="O67" s="5"/>
      <c r="P67" s="5"/>
    </row>
    <row r="68" spans="1:16" s="1" customFormat="1" ht="15" x14ac:dyDescent="0.2">
      <c r="A68" s="3"/>
      <c r="B68" s="4"/>
      <c r="C68" s="5"/>
      <c r="D68" s="9"/>
      <c r="E68" s="9"/>
      <c r="F68" s="9"/>
      <c r="G68" s="9"/>
      <c r="H68" s="11"/>
      <c r="I68" s="9"/>
      <c r="J68" s="9"/>
      <c r="K68" s="9"/>
      <c r="L68" s="5"/>
      <c r="M68" s="5"/>
      <c r="N68" s="5"/>
      <c r="O68" s="5"/>
      <c r="P68" s="5"/>
    </row>
    <row r="69" spans="1:16" s="1" customFormat="1" ht="15" x14ac:dyDescent="0.2">
      <c r="A69" s="3"/>
      <c r="B69" s="4"/>
      <c r="C69" s="5"/>
      <c r="D69" s="9"/>
      <c r="E69" s="9"/>
      <c r="F69" s="9"/>
      <c r="G69" s="9"/>
      <c r="H69" s="11"/>
      <c r="I69" s="9"/>
      <c r="J69" s="9"/>
      <c r="K69" s="9"/>
      <c r="L69" s="5"/>
      <c r="M69" s="5"/>
      <c r="N69" s="5"/>
      <c r="O69" s="5"/>
      <c r="P69" s="5"/>
    </row>
    <row r="70" spans="1:16" s="1" customFormat="1" ht="15" x14ac:dyDescent="0.2">
      <c r="A70" s="3"/>
      <c r="B70" s="4"/>
      <c r="C70" s="5"/>
      <c r="D70" s="9"/>
      <c r="E70" s="9"/>
      <c r="F70" s="9"/>
      <c r="G70" s="9"/>
      <c r="H70" s="11"/>
      <c r="I70" s="9"/>
      <c r="J70" s="9"/>
      <c r="K70" s="9"/>
      <c r="L70" s="5"/>
      <c r="M70" s="5"/>
      <c r="N70" s="5"/>
      <c r="O70" s="5"/>
      <c r="P70" s="5"/>
    </row>
    <row r="71" spans="1:16" s="1" customFormat="1" ht="15" x14ac:dyDescent="0.2">
      <c r="A71" s="3"/>
      <c r="B71" s="4"/>
      <c r="C71" s="5"/>
      <c r="D71" s="9"/>
      <c r="E71" s="9"/>
      <c r="F71" s="9"/>
      <c r="G71" s="9"/>
      <c r="H71" s="12"/>
      <c r="I71" s="9"/>
      <c r="J71" s="9"/>
      <c r="K71" s="9"/>
      <c r="L71" s="5"/>
      <c r="M71" s="5"/>
      <c r="N71" s="5"/>
      <c r="O71" s="5"/>
      <c r="P71" s="5"/>
    </row>
    <row r="72" spans="1:16" s="1" customFormat="1" ht="15" x14ac:dyDescent="0.2">
      <c r="A72" s="3"/>
      <c r="B72" s="4"/>
      <c r="C72" s="5"/>
      <c r="D72" s="9"/>
      <c r="E72" s="9"/>
      <c r="F72" s="9"/>
      <c r="G72" s="9"/>
      <c r="H72" s="9"/>
      <c r="I72" s="9"/>
      <c r="J72" s="9"/>
      <c r="K72" s="9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ht="15" x14ac:dyDescent="0.2">
      <c r="A99" s="3"/>
      <c r="B99" s="4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</row>
    <row r="100" spans="1:16" s="1" customFormat="1" x14ac:dyDescent="0.2">
      <c r="A100" s="3"/>
      <c r="B100" s="4"/>
    </row>
    <row r="101" spans="1:16" s="1" customFormat="1" x14ac:dyDescent="0.2">
      <c r="A101" s="3"/>
      <c r="B101" s="4"/>
    </row>
    <row r="102" spans="1:16" s="1" customFormat="1" x14ac:dyDescent="0.2">
      <c r="A102" s="3"/>
      <c r="B102" s="4"/>
    </row>
    <row r="103" spans="1:16" s="1" customFormat="1" x14ac:dyDescent="0.2">
      <c r="A103" s="3"/>
      <c r="B103" s="4"/>
    </row>
    <row r="104" spans="1:16" s="1" customFormat="1" x14ac:dyDescent="0.2">
      <c r="A104" s="3"/>
      <c r="B104" s="4"/>
    </row>
    <row r="105" spans="1:16" s="1" customFormat="1" x14ac:dyDescent="0.2">
      <c r="A105" s="3"/>
      <c r="B105" s="4"/>
    </row>
    <row r="106" spans="1:16" s="1" customFormat="1" x14ac:dyDescent="0.2">
      <c r="A106" s="3"/>
      <c r="B106" s="4"/>
    </row>
    <row r="107" spans="1:16" s="1" customFormat="1" x14ac:dyDescent="0.2">
      <c r="A107" s="3"/>
      <c r="B107" s="4"/>
    </row>
    <row r="108" spans="1:16" s="1" customFormat="1" x14ac:dyDescent="0.2">
      <c r="A108" s="3"/>
      <c r="B108" s="4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  <c r="B144" s="4"/>
    </row>
    <row r="145" spans="1:1" s="1" customFormat="1" x14ac:dyDescent="0.2">
      <c r="A145" s="3"/>
    </row>
    <row r="146" spans="1:1" s="1" customFormat="1" x14ac:dyDescent="0.2">
      <c r="A146" s="3"/>
    </row>
    <row r="147" spans="1:1" s="1" customFormat="1" x14ac:dyDescent="0.2">
      <c r="A147" s="3"/>
    </row>
    <row r="148" spans="1:1" s="1" customFormat="1" x14ac:dyDescent="0.2">
      <c r="A148" s="3"/>
    </row>
    <row r="149" spans="1:1" s="1" customFormat="1" x14ac:dyDescent="0.2">
      <c r="A149" s="3"/>
    </row>
    <row r="150" spans="1:1" s="1" customFormat="1" x14ac:dyDescent="0.2">
      <c r="A150" s="3"/>
    </row>
    <row r="151" spans="1:1" s="1" customFormat="1" x14ac:dyDescent="0.2">
      <c r="A151" s="3"/>
    </row>
    <row r="152" spans="1:1" s="1" customFormat="1" x14ac:dyDescent="0.2">
      <c r="A152" s="3"/>
    </row>
    <row r="153" spans="1:1" s="1" customFormat="1" x14ac:dyDescent="0.2">
      <c r="A153" s="3"/>
    </row>
    <row r="154" spans="1:1" s="1" customFormat="1" x14ac:dyDescent="0.2">
      <c r="A154" s="3"/>
    </row>
    <row r="155" spans="1:1" s="1" customFormat="1" x14ac:dyDescent="0.2">
      <c r="A155" s="3"/>
    </row>
    <row r="156" spans="1:1" s="1" customFormat="1" x14ac:dyDescent="0.2">
      <c r="A156" s="3"/>
    </row>
    <row r="157" spans="1:1" s="1" customFormat="1" x14ac:dyDescent="0.2">
      <c r="A157" s="3"/>
    </row>
    <row r="158" spans="1:1" s="1" customFormat="1" x14ac:dyDescent="0.2">
      <c r="A158" s="3"/>
    </row>
    <row r="159" spans="1:1" s="1" customFormat="1" x14ac:dyDescent="0.2">
      <c r="A159" s="3"/>
    </row>
    <row r="160" spans="1:1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  <row r="519" spans="1:1" s="1" customFormat="1" x14ac:dyDescent="0.2">
      <c r="A519" s="3"/>
    </row>
  </sheetData>
  <sheetProtection selectLockedCells="1"/>
  <mergeCells count="60">
    <mergeCell ref="A1:A27"/>
    <mergeCell ref="B1:B27"/>
    <mergeCell ref="C3:C5"/>
    <mergeCell ref="C1:D1"/>
    <mergeCell ref="E1:F1"/>
    <mergeCell ref="D24:G24"/>
    <mergeCell ref="D4:E4"/>
    <mergeCell ref="F4:G4"/>
    <mergeCell ref="D2:G3"/>
    <mergeCell ref="D14:G14"/>
    <mergeCell ref="C25:K25"/>
    <mergeCell ref="K2:K3"/>
    <mergeCell ref="K4:K5"/>
    <mergeCell ref="I2:I3"/>
    <mergeCell ref="J2:J3"/>
    <mergeCell ref="H4:H5"/>
    <mergeCell ref="M20:N20"/>
    <mergeCell ref="I4:I5"/>
    <mergeCell ref="J4:J5"/>
    <mergeCell ref="M7:N7"/>
    <mergeCell ref="M8:N8"/>
    <mergeCell ref="M9:N9"/>
    <mergeCell ref="M10:N10"/>
    <mergeCell ref="L3:L5"/>
    <mergeCell ref="M3:N5"/>
    <mergeCell ref="H2:H3"/>
    <mergeCell ref="M17:N17"/>
    <mergeCell ref="M13:N13"/>
    <mergeCell ref="M11:N11"/>
    <mergeCell ref="M12:N12"/>
    <mergeCell ref="C15:K15"/>
    <mergeCell ref="M22:N22"/>
    <mergeCell ref="M23:N23"/>
    <mergeCell ref="M27:N27"/>
    <mergeCell ref="M18:N18"/>
    <mergeCell ref="M19:N19"/>
    <mergeCell ref="M21:N21"/>
    <mergeCell ref="M28:N28"/>
    <mergeCell ref="M29:N29"/>
    <mergeCell ref="M30:N30"/>
    <mergeCell ref="M31:N31"/>
    <mergeCell ref="D53:E53"/>
    <mergeCell ref="M40:N40"/>
    <mergeCell ref="M41:N41"/>
    <mergeCell ref="M42:N42"/>
    <mergeCell ref="M43:N43"/>
    <mergeCell ref="D44:G44"/>
    <mergeCell ref="M39:N39"/>
    <mergeCell ref="M33:N33"/>
    <mergeCell ref="M38:N38"/>
    <mergeCell ref="M37:N37"/>
    <mergeCell ref="C35:K35"/>
    <mergeCell ref="D34:G34"/>
    <mergeCell ref="M32:N32"/>
    <mergeCell ref="C50:C51"/>
    <mergeCell ref="C45:K45"/>
    <mergeCell ref="D48:K49"/>
    <mergeCell ref="D50:K51"/>
    <mergeCell ref="C48:C49"/>
    <mergeCell ref="D47:G47"/>
  </mergeCells>
  <dataValidations disablePrompts="1" count="2">
    <dataValidation type="list" allowBlank="1" showInputMessage="1" showErrorMessage="1" sqref="J26">
      <formula1>"Maladie,congé,EnfMa,Férié"</formula1>
    </dataValidation>
    <dataValidation type="list" allowBlank="1" showInputMessage="1" showErrorMessage="1" sqref="F36:G36 F16:G16 F26:G26">
      <formula1>"CLAE,Péri,Réunion,Com,J de svce,Prépa,Congé,Férié,Maladie"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29"/>
  <sheetViews>
    <sheetView showGridLines="0" topLeftCell="A34" zoomScaleNormal="100" workbookViewId="0">
      <selection activeCell="C63" sqref="C63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4" width="6.625" style="1" customWidth="1"/>
    <col min="5" max="5" width="7.25" style="1" customWidth="1"/>
    <col min="6" max="6" width="7.125" style="1" customWidth="1"/>
    <col min="7" max="7" width="7.37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41851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87" t="s">
        <v>15</v>
      </c>
      <c r="M3" s="390" t="s">
        <v>1</v>
      </c>
      <c r="N3" s="391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88"/>
      <c r="M4" s="392"/>
      <c r="N4" s="393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89"/>
      <c r="M5" s="394"/>
      <c r="N5" s="395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ht="18.75" customHeight="1" x14ac:dyDescent="0.25">
      <c r="A7" s="304"/>
      <c r="B7" s="305"/>
      <c r="C7" s="211">
        <v>41849</v>
      </c>
      <c r="D7" s="34"/>
      <c r="E7" s="36"/>
      <c r="F7" s="36"/>
      <c r="G7" s="37"/>
      <c r="H7" s="216"/>
      <c r="I7" s="183"/>
      <c r="J7" s="185"/>
      <c r="K7" s="196"/>
      <c r="L7" s="187">
        <f t="shared" ref="L7:L13" si="0">E7-D7+G7-F7+H7+I7+J7+K7</f>
        <v>0</v>
      </c>
      <c r="M7" s="373"/>
      <c r="N7" s="374"/>
      <c r="O7" s="5"/>
      <c r="P7" s="5"/>
    </row>
    <row r="8" spans="1:16" ht="18.75" customHeight="1" x14ac:dyDescent="0.25">
      <c r="A8" s="304"/>
      <c r="B8" s="305"/>
      <c r="C8" s="212">
        <f t="shared" ref="C8" si="1">C7+1</f>
        <v>41850</v>
      </c>
      <c r="D8" s="35"/>
      <c r="E8" s="38"/>
      <c r="F8" s="38"/>
      <c r="G8" s="39"/>
      <c r="H8" s="217"/>
      <c r="I8" s="184"/>
      <c r="J8" s="186"/>
      <c r="K8" s="197"/>
      <c r="L8" s="174">
        <f t="shared" si="0"/>
        <v>0</v>
      </c>
      <c r="M8" s="321"/>
      <c r="N8" s="322"/>
      <c r="O8" s="5"/>
      <c r="P8" s="5"/>
    </row>
    <row r="9" spans="1:16" ht="18.75" customHeight="1" x14ac:dyDescent="0.25">
      <c r="A9" s="304"/>
      <c r="B9" s="305"/>
      <c r="C9" s="213">
        <v>41851</v>
      </c>
      <c r="D9" s="133"/>
      <c r="E9" s="99"/>
      <c r="F9" s="99"/>
      <c r="G9" s="215">
        <v>0.29166666666666669</v>
      </c>
      <c r="H9" s="218"/>
      <c r="I9" s="219"/>
      <c r="J9" s="219"/>
      <c r="K9" s="219"/>
      <c r="L9" s="220">
        <f t="shared" si="0"/>
        <v>0.29166666666666669</v>
      </c>
      <c r="M9" s="396"/>
      <c r="N9" s="397"/>
      <c r="O9" s="5"/>
      <c r="P9" s="5"/>
    </row>
    <row r="10" spans="1:16" ht="18.75" customHeight="1" x14ac:dyDescent="0.25">
      <c r="A10" s="304"/>
      <c r="B10" s="305"/>
      <c r="C10" s="212">
        <f t="shared" ref="C10:C13" si="2">C9+1</f>
        <v>41852</v>
      </c>
      <c r="D10" s="35"/>
      <c r="E10" s="38"/>
      <c r="F10" s="38"/>
      <c r="G10" s="39"/>
      <c r="H10" s="217"/>
      <c r="I10" s="184"/>
      <c r="J10" s="186"/>
      <c r="K10" s="197"/>
      <c r="L10" s="174">
        <f t="shared" si="0"/>
        <v>0</v>
      </c>
      <c r="M10" s="321"/>
      <c r="N10" s="322"/>
      <c r="O10" s="5"/>
      <c r="P10" s="5"/>
    </row>
    <row r="11" spans="1:16" ht="18.75" customHeight="1" x14ac:dyDescent="0.25">
      <c r="A11" s="304"/>
      <c r="B11" s="305"/>
      <c r="C11" s="212">
        <f t="shared" si="2"/>
        <v>41853</v>
      </c>
      <c r="D11" s="35"/>
      <c r="E11" s="38"/>
      <c r="F11" s="38"/>
      <c r="G11" s="39"/>
      <c r="H11" s="217"/>
      <c r="I11" s="184"/>
      <c r="J11" s="186"/>
      <c r="K11" s="197"/>
      <c r="L11" s="174">
        <f t="shared" si="0"/>
        <v>0</v>
      </c>
      <c r="M11" s="321"/>
      <c r="N11" s="322"/>
      <c r="O11" s="5"/>
      <c r="P11" s="5"/>
    </row>
    <row r="12" spans="1:16" ht="18.75" customHeight="1" x14ac:dyDescent="0.25">
      <c r="A12" s="304"/>
      <c r="B12" s="305"/>
      <c r="C12" s="212">
        <f t="shared" si="2"/>
        <v>41854</v>
      </c>
      <c r="D12" s="156"/>
      <c r="E12" s="51"/>
      <c r="F12" s="51"/>
      <c r="G12" s="130"/>
      <c r="H12" s="53"/>
      <c r="I12" s="205"/>
      <c r="J12" s="205"/>
      <c r="K12" s="53"/>
      <c r="L12" s="174">
        <f t="shared" si="0"/>
        <v>0</v>
      </c>
      <c r="M12" s="321"/>
      <c r="N12" s="322"/>
      <c r="O12" s="5"/>
      <c r="P12" s="5"/>
    </row>
    <row r="13" spans="1:16" s="1" customFormat="1" ht="18" customHeight="1" thickBot="1" x14ac:dyDescent="0.3">
      <c r="A13" s="304"/>
      <c r="B13" s="305"/>
      <c r="C13" s="214">
        <f t="shared" si="2"/>
        <v>41855</v>
      </c>
      <c r="D13" s="157"/>
      <c r="E13" s="54"/>
      <c r="F13" s="54"/>
      <c r="G13" s="158"/>
      <c r="H13" s="56"/>
      <c r="I13" s="206"/>
      <c r="J13" s="206"/>
      <c r="K13" s="56"/>
      <c r="L13" s="188">
        <f t="shared" si="0"/>
        <v>0</v>
      </c>
      <c r="M13" s="302"/>
      <c r="N13" s="303"/>
      <c r="O13" s="5"/>
      <c r="P13" s="5"/>
    </row>
    <row r="14" spans="1:16" s="1" customFormat="1" ht="18" customHeight="1" thickBot="1" x14ac:dyDescent="0.25">
      <c r="A14" s="304"/>
      <c r="B14" s="305"/>
      <c r="C14" s="57" t="s">
        <v>6</v>
      </c>
      <c r="D14" s="375">
        <f>E7-D7+G7-F7+E8-D8+G8-F8+E9-D9+G9-F9+E10-D10+G10-F10+E11-D11+G11-F11+E12-D12+G12-F12+E13-D13+G13-F13</f>
        <v>0.29166666666666669</v>
      </c>
      <c r="E14" s="376"/>
      <c r="F14" s="376"/>
      <c r="G14" s="377"/>
      <c r="H14" s="153">
        <f>SUM(H7:H13)</f>
        <v>0</v>
      </c>
      <c r="I14" s="33">
        <f>SUM(I7:I13)</f>
        <v>0</v>
      </c>
      <c r="J14" s="73">
        <f>SUM(J7:J13)</f>
        <v>0</v>
      </c>
      <c r="K14" s="210">
        <f>SUM(K7:K13)</f>
        <v>0</v>
      </c>
      <c r="L14" s="89">
        <f>SUM(L7:L13)</f>
        <v>0.29166666666666669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IF(L14-C63&gt;=0, L14-C63,"")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64">
        <f>C13+1</f>
        <v>41856</v>
      </c>
      <c r="D17" s="34"/>
      <c r="E17" s="36"/>
      <c r="F17" s="36"/>
      <c r="G17" s="67"/>
      <c r="H17" s="161"/>
      <c r="I17" s="166"/>
      <c r="J17" s="84"/>
      <c r="K17" s="79"/>
      <c r="L17" s="144">
        <f t="shared" ref="L17:L23" si="3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304"/>
      <c r="B18" s="305"/>
      <c r="C18" s="65">
        <f t="shared" ref="C18:C23" si="4">C17+1</f>
        <v>41857</v>
      </c>
      <c r="D18" s="35"/>
      <c r="E18" s="38"/>
      <c r="F18" s="38"/>
      <c r="G18" s="68"/>
      <c r="H18" s="165"/>
      <c r="I18" s="167"/>
      <c r="J18" s="85"/>
      <c r="K18" s="80"/>
      <c r="L18" s="148">
        <f t="shared" si="3"/>
        <v>0</v>
      </c>
      <c r="M18" s="361"/>
      <c r="N18" s="362"/>
      <c r="O18" s="5"/>
      <c r="P18" s="5"/>
    </row>
    <row r="19" spans="1:16" s="1" customFormat="1" ht="18" customHeight="1" x14ac:dyDescent="0.25">
      <c r="A19" s="304"/>
      <c r="B19" s="305"/>
      <c r="C19" s="66">
        <f t="shared" si="4"/>
        <v>41858</v>
      </c>
      <c r="D19" s="35"/>
      <c r="E19" s="38"/>
      <c r="F19" s="38"/>
      <c r="G19" s="68"/>
      <c r="H19" s="165"/>
      <c r="I19" s="167"/>
      <c r="J19" s="85"/>
      <c r="K19" s="80"/>
      <c r="L19" s="148">
        <f t="shared" si="3"/>
        <v>0</v>
      </c>
      <c r="M19" s="361"/>
      <c r="N19" s="362"/>
      <c r="O19" s="5"/>
      <c r="P19" s="5"/>
    </row>
    <row r="20" spans="1:16" s="1" customFormat="1" ht="18" customHeight="1" x14ac:dyDescent="0.25">
      <c r="A20" s="304"/>
      <c r="B20" s="305"/>
      <c r="C20" s="63">
        <f t="shared" si="4"/>
        <v>41859</v>
      </c>
      <c r="D20" s="35"/>
      <c r="E20" s="38"/>
      <c r="F20" s="38"/>
      <c r="G20" s="68"/>
      <c r="H20" s="165"/>
      <c r="I20" s="167"/>
      <c r="J20" s="85"/>
      <c r="K20" s="80"/>
      <c r="L20" s="148">
        <f t="shared" si="3"/>
        <v>0</v>
      </c>
      <c r="M20" s="361"/>
      <c r="N20" s="362"/>
      <c r="O20" s="5"/>
      <c r="P20" s="5"/>
    </row>
    <row r="21" spans="1:16" s="1" customFormat="1" ht="18" customHeight="1" x14ac:dyDescent="0.25">
      <c r="A21" s="304"/>
      <c r="B21" s="305"/>
      <c r="C21" s="66">
        <f t="shared" si="4"/>
        <v>41860</v>
      </c>
      <c r="D21" s="35"/>
      <c r="E21" s="38"/>
      <c r="F21" s="38"/>
      <c r="G21" s="68"/>
      <c r="H21" s="165"/>
      <c r="I21" s="167"/>
      <c r="J21" s="85"/>
      <c r="K21" s="80"/>
      <c r="L21" s="148">
        <f t="shared" si="3"/>
        <v>0</v>
      </c>
      <c r="M21" s="361"/>
      <c r="N21" s="362"/>
      <c r="O21" s="5"/>
      <c r="P21" s="5"/>
    </row>
    <row r="22" spans="1:16" s="1" customFormat="1" ht="18" customHeight="1" x14ac:dyDescent="0.25">
      <c r="A22" s="304"/>
      <c r="B22" s="305"/>
      <c r="C22" s="223">
        <f t="shared" si="4"/>
        <v>41861</v>
      </c>
      <c r="D22" s="224"/>
      <c r="E22" s="225"/>
      <c r="F22" s="225"/>
      <c r="G22" s="226"/>
      <c r="H22" s="227"/>
      <c r="I22" s="228"/>
      <c r="J22" s="228"/>
      <c r="K22" s="229"/>
      <c r="L22" s="230">
        <f t="shared" si="3"/>
        <v>0</v>
      </c>
      <c r="M22" s="361"/>
      <c r="N22" s="362"/>
      <c r="O22" s="5"/>
      <c r="P22" s="5"/>
    </row>
    <row r="23" spans="1:16" s="1" customFormat="1" ht="18" customHeight="1" thickBot="1" x14ac:dyDescent="0.3">
      <c r="A23" s="304"/>
      <c r="B23" s="305"/>
      <c r="C23" s="48">
        <f t="shared" si="4"/>
        <v>41862</v>
      </c>
      <c r="D23" s="131"/>
      <c r="E23" s="54"/>
      <c r="F23" s="54"/>
      <c r="G23" s="74"/>
      <c r="H23" s="154"/>
      <c r="I23" s="55"/>
      <c r="J23" s="55"/>
      <c r="K23" s="56"/>
      <c r="L23" s="146">
        <f t="shared" si="3"/>
        <v>0</v>
      </c>
      <c r="M23" s="380"/>
      <c r="N23" s="381"/>
      <c r="O23" s="5"/>
      <c r="P23" s="5"/>
    </row>
    <row r="24" spans="1:16" s="1" customFormat="1" ht="18" customHeight="1" thickBot="1" x14ac:dyDescent="0.25">
      <c r="A24" s="304"/>
      <c r="B24" s="305"/>
      <c r="C24" s="18" t="s">
        <v>7</v>
      </c>
      <c r="D24" s="375">
        <f>E17-D17+G17-F17+E18-D18+G18-F18+E19-D19+G19-F19+E20-D20+G20-F20+E21-D21+G21-F21+E22-D22+G22-F22+E23-D23+G23-F23</f>
        <v>0</v>
      </c>
      <c r="E24" s="376"/>
      <c r="F24" s="376"/>
      <c r="G24" s="377"/>
      <c r="H24" s="153">
        <f>SUM(H17:H23)</f>
        <v>0</v>
      </c>
      <c r="I24" s="33">
        <f>SUM(I17:I23)</f>
        <v>0</v>
      </c>
      <c r="J24" s="73">
        <f>SUM(J17:J23)</f>
        <v>0</v>
      </c>
      <c r="K24" s="40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IF(L24-C63&gt;=0, L24-C63,"")</f>
        <v/>
      </c>
      <c r="M25" s="17"/>
      <c r="N25" s="17"/>
      <c r="O25" s="5"/>
      <c r="P25" s="5"/>
    </row>
    <row r="26" spans="1:16" s="1" customFormat="1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A27" s="304"/>
      <c r="B27" s="305"/>
      <c r="C27" s="44">
        <f>C23+1</f>
        <v>41863</v>
      </c>
      <c r="D27" s="34"/>
      <c r="E27" s="36"/>
      <c r="F27" s="36"/>
      <c r="G27" s="67"/>
      <c r="H27" s="161"/>
      <c r="I27" s="166"/>
      <c r="J27" s="84"/>
      <c r="K27" s="79"/>
      <c r="L27" s="144">
        <f t="shared" ref="L27:L33" si="5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A28" s="2"/>
      <c r="B28" s="2"/>
      <c r="C28" s="41">
        <f t="shared" ref="C28:C33" si="6">C27+1</f>
        <v>41864</v>
      </c>
      <c r="D28" s="35"/>
      <c r="E28" s="38"/>
      <c r="F28" s="38"/>
      <c r="G28" s="68"/>
      <c r="H28" s="165"/>
      <c r="I28" s="167"/>
      <c r="J28" s="85"/>
      <c r="K28" s="80"/>
      <c r="L28" s="148">
        <f t="shared" si="5"/>
        <v>0</v>
      </c>
      <c r="M28" s="361"/>
      <c r="N28" s="362"/>
      <c r="O28" s="5"/>
      <c r="P28" s="5"/>
    </row>
    <row r="29" spans="1:16" s="1" customFormat="1" ht="18" customHeight="1" x14ac:dyDescent="0.25">
      <c r="A29" s="2"/>
      <c r="B29" s="2"/>
      <c r="C29" s="231">
        <f t="shared" si="6"/>
        <v>41865</v>
      </c>
      <c r="D29" s="232"/>
      <c r="E29" s="233"/>
      <c r="F29" s="233"/>
      <c r="G29" s="234">
        <v>0.29166666666666669</v>
      </c>
      <c r="H29" s="235"/>
      <c r="I29" s="236"/>
      <c r="J29" s="236"/>
      <c r="K29" s="237"/>
      <c r="L29" s="151">
        <f t="shared" si="5"/>
        <v>0.29166666666666669</v>
      </c>
      <c r="M29" s="385"/>
      <c r="N29" s="386"/>
      <c r="O29" s="5"/>
      <c r="P29" s="5"/>
    </row>
    <row r="30" spans="1:16" s="1" customFormat="1" ht="18" customHeight="1" x14ac:dyDescent="0.25">
      <c r="A30" s="2"/>
      <c r="B30" s="2"/>
      <c r="C30" s="43">
        <f t="shared" si="6"/>
        <v>41866</v>
      </c>
      <c r="D30" s="35"/>
      <c r="E30" s="38"/>
      <c r="F30" s="38"/>
      <c r="G30" s="68"/>
      <c r="H30" s="165"/>
      <c r="I30" s="167"/>
      <c r="J30" s="85"/>
      <c r="K30" s="80"/>
      <c r="L30" s="148">
        <f t="shared" si="5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6"/>
        <v>41867</v>
      </c>
      <c r="D31" s="35"/>
      <c r="E31" s="38"/>
      <c r="F31" s="38"/>
      <c r="G31" s="68"/>
      <c r="H31" s="165"/>
      <c r="I31" s="167"/>
      <c r="J31" s="85"/>
      <c r="K31" s="80"/>
      <c r="L31" s="148">
        <f t="shared" si="5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6"/>
        <v>41868</v>
      </c>
      <c r="D32" s="129"/>
      <c r="E32" s="51"/>
      <c r="F32" s="51"/>
      <c r="G32" s="69"/>
      <c r="H32" s="160"/>
      <c r="I32" s="52"/>
      <c r="J32" s="52"/>
      <c r="K32" s="53"/>
      <c r="L32" s="145">
        <f t="shared" si="5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7">
        <f t="shared" si="6"/>
        <v>41869</v>
      </c>
      <c r="D33" s="131"/>
      <c r="E33" s="54"/>
      <c r="F33" s="54"/>
      <c r="G33" s="74"/>
      <c r="H33" s="154"/>
      <c r="I33" s="55"/>
      <c r="J33" s="55"/>
      <c r="K33" s="56"/>
      <c r="L33" s="146">
        <f t="shared" si="5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18" t="s">
        <v>8</v>
      </c>
      <c r="D34" s="375">
        <f>E27-D27+G27-F27+E28-D28+G28-F28+E29-D29+G29-F29+E30-D30+G30-F30+E31-D31+G31-F31+E32-D32+G32-F32+E33-D33+G33-F33</f>
        <v>0.29166666666666669</v>
      </c>
      <c r="E34" s="376"/>
      <c r="F34" s="376"/>
      <c r="G34" s="377"/>
      <c r="H34" s="153">
        <f>SUM(H27:H33)</f>
        <v>0</v>
      </c>
      <c r="I34" s="33">
        <f>SUM(I27:I33)</f>
        <v>0</v>
      </c>
      <c r="J34" s="73">
        <f>SUM(J27:J33)</f>
        <v>0</v>
      </c>
      <c r="K34" s="40">
        <f>SUM(K27:K33)</f>
        <v>0</v>
      </c>
      <c r="L34" s="19">
        <f>SUM(L27:L33)</f>
        <v>0.29166666666666669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IF(L34-C63&gt;=0, L34-C63,"")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4">
        <f>C33+1</f>
        <v>41870</v>
      </c>
      <c r="D37" s="34"/>
      <c r="E37" s="36"/>
      <c r="F37" s="36"/>
      <c r="G37" s="67"/>
      <c r="H37" s="161"/>
      <c r="I37" s="166"/>
      <c r="J37" s="84"/>
      <c r="K37" s="79"/>
      <c r="L37" s="144">
        <f t="shared" ref="L37:L43" si="7">E37-D37+G37-F37+H37+I37+J37+K37</f>
        <v>0</v>
      </c>
      <c r="M37" s="378"/>
      <c r="N37" s="379"/>
      <c r="O37" s="5"/>
      <c r="P37" s="5"/>
    </row>
    <row r="38" spans="3:16" s="1" customFormat="1" ht="18" customHeight="1" x14ac:dyDescent="0.25">
      <c r="C38" s="41">
        <f t="shared" ref="C38:C43" si="8">C37+1</f>
        <v>41871</v>
      </c>
      <c r="D38" s="35"/>
      <c r="E38" s="38"/>
      <c r="F38" s="38"/>
      <c r="G38" s="68"/>
      <c r="H38" s="165"/>
      <c r="I38" s="167"/>
      <c r="J38" s="85"/>
      <c r="K38" s="80"/>
      <c r="L38" s="148">
        <f t="shared" si="7"/>
        <v>0</v>
      </c>
      <c r="M38" s="361"/>
      <c r="N38" s="362"/>
      <c r="O38" s="5"/>
      <c r="P38" s="5"/>
    </row>
    <row r="39" spans="3:16" s="1" customFormat="1" ht="18" customHeight="1" x14ac:dyDescent="0.25">
      <c r="C39" s="45">
        <f t="shared" si="8"/>
        <v>41872</v>
      </c>
      <c r="D39" s="35"/>
      <c r="E39" s="38"/>
      <c r="F39" s="38"/>
      <c r="G39" s="68"/>
      <c r="H39" s="165"/>
      <c r="I39" s="167"/>
      <c r="J39" s="85"/>
      <c r="K39" s="80"/>
      <c r="L39" s="148">
        <f t="shared" si="7"/>
        <v>0</v>
      </c>
      <c r="M39" s="361"/>
      <c r="N39" s="362"/>
      <c r="O39" s="5"/>
      <c r="P39" s="5"/>
    </row>
    <row r="40" spans="3:16" s="1" customFormat="1" ht="18" customHeight="1" x14ac:dyDescent="0.25">
      <c r="C40" s="43">
        <f t="shared" si="8"/>
        <v>41873</v>
      </c>
      <c r="D40" s="35"/>
      <c r="E40" s="38"/>
      <c r="F40" s="38"/>
      <c r="G40" s="68"/>
      <c r="H40" s="165"/>
      <c r="I40" s="167"/>
      <c r="J40" s="85"/>
      <c r="K40" s="80"/>
      <c r="L40" s="148">
        <f t="shared" si="7"/>
        <v>0</v>
      </c>
      <c r="M40" s="361"/>
      <c r="N40" s="362"/>
      <c r="O40" s="5"/>
      <c r="P40" s="5"/>
    </row>
    <row r="41" spans="3:16" s="1" customFormat="1" ht="18" customHeight="1" x14ac:dyDescent="0.25">
      <c r="C41" s="45">
        <f t="shared" si="8"/>
        <v>41874</v>
      </c>
      <c r="D41" s="35"/>
      <c r="E41" s="38"/>
      <c r="F41" s="38"/>
      <c r="G41" s="68"/>
      <c r="H41" s="165"/>
      <c r="I41" s="167"/>
      <c r="J41" s="85"/>
      <c r="K41" s="80"/>
      <c r="L41" s="148">
        <f t="shared" si="7"/>
        <v>0</v>
      </c>
      <c r="M41" s="361"/>
      <c r="N41" s="362"/>
      <c r="O41" s="5"/>
      <c r="P41" s="5"/>
    </row>
    <row r="42" spans="3:16" s="1" customFormat="1" ht="18" customHeight="1" x14ac:dyDescent="0.25">
      <c r="C42" s="43">
        <f t="shared" si="8"/>
        <v>41875</v>
      </c>
      <c r="D42" s="129"/>
      <c r="E42" s="51"/>
      <c r="F42" s="51"/>
      <c r="G42" s="69"/>
      <c r="H42" s="160"/>
      <c r="I42" s="52"/>
      <c r="J42" s="52"/>
      <c r="K42" s="53"/>
      <c r="L42" s="145">
        <f t="shared" si="7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46">
        <f t="shared" si="8"/>
        <v>41876</v>
      </c>
      <c r="D43" s="131"/>
      <c r="E43" s="54"/>
      <c r="F43" s="54"/>
      <c r="G43" s="74"/>
      <c r="H43" s="154"/>
      <c r="I43" s="55"/>
      <c r="J43" s="55"/>
      <c r="K43" s="56"/>
      <c r="L43" s="146">
        <f t="shared" si="7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9</v>
      </c>
      <c r="D44" s="375">
        <f>E37-D37+G37-F37+E38-D38+G38-F38+E39-D39+G39-F39+E40-D40+G40-F40+E41-D41+G41-F41+E42-D42+G42-F42+E43-D43+G43-F43</f>
        <v>0</v>
      </c>
      <c r="E44" s="376"/>
      <c r="F44" s="376"/>
      <c r="G44" s="377"/>
      <c r="H44" s="153">
        <f>SUM(H37:H43)</f>
        <v>0</v>
      </c>
      <c r="I44" s="33">
        <f>SUM(I37:I43)</f>
        <v>0</v>
      </c>
      <c r="J44" s="73">
        <f>SUM(J37:J43)</f>
        <v>0</v>
      </c>
      <c r="K44" s="40">
        <f>SUM(K37:K43)</f>
        <v>0</v>
      </c>
      <c r="L44" s="89">
        <f>SUM(L37:L43)</f>
        <v>0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IF(L44-C63&gt;=0, L44-C63,"")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s="1" customFormat="1" ht="18" customHeight="1" x14ac:dyDescent="0.25">
      <c r="C47" s="44">
        <f>C43+1</f>
        <v>41877</v>
      </c>
      <c r="D47" s="34"/>
      <c r="E47" s="36"/>
      <c r="F47" s="36"/>
      <c r="G47" s="37"/>
      <c r="H47" s="181"/>
      <c r="I47" s="183"/>
      <c r="J47" s="185"/>
      <c r="K47" s="196"/>
      <c r="L47" s="187">
        <f t="shared" ref="L47:L53" si="9">E47-D47+G47-F47+H47+I47+J47+K47</f>
        <v>0</v>
      </c>
      <c r="M47" s="373"/>
      <c r="N47" s="374"/>
      <c r="O47" s="5"/>
      <c r="P47" s="5"/>
    </row>
    <row r="48" spans="3:16" s="1" customFormat="1" ht="18" customHeight="1" x14ac:dyDescent="0.25">
      <c r="C48" s="58">
        <f t="shared" ref="C48:C51" si="10">C47+1</f>
        <v>41878</v>
      </c>
      <c r="D48" s="35"/>
      <c r="E48" s="38"/>
      <c r="F48" s="38"/>
      <c r="G48" s="39"/>
      <c r="H48" s="182"/>
      <c r="I48" s="184"/>
      <c r="J48" s="186"/>
      <c r="K48" s="197"/>
      <c r="L48" s="174">
        <f t="shared" si="9"/>
        <v>0</v>
      </c>
      <c r="M48" s="321"/>
      <c r="N48" s="322"/>
      <c r="O48" s="5"/>
      <c r="P48" s="5"/>
    </row>
    <row r="49" spans="1:16" s="1" customFormat="1" ht="18" customHeight="1" x14ac:dyDescent="0.25">
      <c r="C49" s="58">
        <f t="shared" si="10"/>
        <v>41879</v>
      </c>
      <c r="D49" s="35"/>
      <c r="E49" s="38"/>
      <c r="F49" s="38"/>
      <c r="G49" s="39"/>
      <c r="H49" s="182"/>
      <c r="I49" s="184"/>
      <c r="J49" s="186"/>
      <c r="K49" s="197"/>
      <c r="L49" s="174">
        <f t="shared" si="9"/>
        <v>0</v>
      </c>
      <c r="M49" s="321"/>
      <c r="N49" s="322"/>
      <c r="O49" s="5"/>
      <c r="P49" s="5"/>
    </row>
    <row r="50" spans="1:16" s="1" customFormat="1" ht="18" customHeight="1" x14ac:dyDescent="0.25">
      <c r="C50" s="204">
        <f t="shared" si="10"/>
        <v>41880</v>
      </c>
      <c r="D50" s="35"/>
      <c r="E50" s="38"/>
      <c r="F50" s="38"/>
      <c r="G50" s="39"/>
      <c r="H50" s="182"/>
      <c r="I50" s="184"/>
      <c r="J50" s="186"/>
      <c r="K50" s="197"/>
      <c r="L50" s="174">
        <f t="shared" si="9"/>
        <v>0</v>
      </c>
      <c r="M50" s="321"/>
      <c r="N50" s="322"/>
      <c r="O50" s="5"/>
      <c r="P50" s="5"/>
    </row>
    <row r="51" spans="1:16" s="1" customFormat="1" ht="18" customHeight="1" x14ac:dyDescent="0.25">
      <c r="C51" s="204">
        <f t="shared" si="10"/>
        <v>41881</v>
      </c>
      <c r="D51" s="35"/>
      <c r="E51" s="38"/>
      <c r="F51" s="38"/>
      <c r="G51" s="39"/>
      <c r="H51" s="182"/>
      <c r="I51" s="184"/>
      <c r="J51" s="186"/>
      <c r="K51" s="197"/>
      <c r="L51" s="174">
        <f t="shared" si="9"/>
        <v>0</v>
      </c>
      <c r="M51" s="321"/>
      <c r="N51" s="322"/>
      <c r="O51" s="5"/>
      <c r="P51" s="5"/>
    </row>
    <row r="52" spans="1:16" s="1" customFormat="1" ht="18" customHeight="1" x14ac:dyDescent="0.25">
      <c r="C52" s="60">
        <v>41882</v>
      </c>
      <c r="D52" s="156"/>
      <c r="E52" s="51"/>
      <c r="F52" s="51"/>
      <c r="G52" s="130"/>
      <c r="H52" s="53"/>
      <c r="I52" s="205"/>
      <c r="J52" s="205"/>
      <c r="K52" s="53"/>
      <c r="L52" s="174">
        <f t="shared" si="9"/>
        <v>0</v>
      </c>
      <c r="M52" s="321"/>
      <c r="N52" s="322"/>
      <c r="O52" s="5"/>
      <c r="P52" s="5"/>
    </row>
    <row r="53" spans="1:16" s="1" customFormat="1" ht="18" customHeight="1" thickBot="1" x14ac:dyDescent="0.3">
      <c r="C53" s="61">
        <f t="shared" ref="C53" si="11">C52+1</f>
        <v>41883</v>
      </c>
      <c r="D53" s="157"/>
      <c r="E53" s="54"/>
      <c r="F53" s="54"/>
      <c r="G53" s="158"/>
      <c r="H53" s="56"/>
      <c r="I53" s="206"/>
      <c r="J53" s="206"/>
      <c r="K53" s="56"/>
      <c r="L53" s="188">
        <f t="shared" si="9"/>
        <v>0</v>
      </c>
      <c r="M53" s="302"/>
      <c r="N53" s="303"/>
      <c r="O53" s="5"/>
      <c r="P53" s="5"/>
    </row>
    <row r="54" spans="1:16" s="1" customFormat="1" ht="18" customHeight="1" thickBot="1" x14ac:dyDescent="0.25">
      <c r="C54" s="190" t="s">
        <v>31</v>
      </c>
      <c r="D54" s="376">
        <f>E47-D47+G47-F47+E48-D48+G48-F48+E49-D49+G49-F49+E50-D50+G50-F50+E51-D51+G51-F51+E52-D52+G52-F52+E53-D53+G53-F53</f>
        <v>0</v>
      </c>
      <c r="E54" s="376"/>
      <c r="F54" s="376"/>
      <c r="G54" s="377"/>
      <c r="H54" s="153">
        <f>SUM(H47:H53)</f>
        <v>0</v>
      </c>
      <c r="I54" s="33">
        <f>SUM(I47:I53)</f>
        <v>0</v>
      </c>
      <c r="J54" s="73">
        <f>SUM(J47:J53)</f>
        <v>0</v>
      </c>
      <c r="K54" s="178">
        <f>SUM(K47:K53)</f>
        <v>0</v>
      </c>
      <c r="L54" s="89">
        <f>SUM(L47:L53)</f>
        <v>0</v>
      </c>
      <c r="M54" s="17"/>
      <c r="N54" s="17"/>
      <c r="O54" s="5"/>
      <c r="P54" s="5"/>
    </row>
    <row r="55" spans="1:16" s="1" customFormat="1" ht="18" customHeight="1" thickBot="1" x14ac:dyDescent="0.25">
      <c r="C55" s="339" t="s">
        <v>27</v>
      </c>
      <c r="D55" s="340"/>
      <c r="E55" s="340"/>
      <c r="F55" s="340"/>
      <c r="G55" s="340"/>
      <c r="H55" s="340"/>
      <c r="I55" s="340"/>
      <c r="J55" s="340"/>
      <c r="K55" s="341"/>
      <c r="L55" s="19" t="str">
        <f>IF(L54-C63&gt;=0, L54-C63,"")</f>
        <v/>
      </c>
      <c r="M55" s="17"/>
      <c r="N55" s="17"/>
      <c r="O55" s="5"/>
      <c r="P55" s="5"/>
    </row>
    <row r="56" spans="1:16" s="1" customFormat="1" ht="18" customHeight="1" thickBot="1" x14ac:dyDescent="0.25">
      <c r="C56" s="13"/>
      <c r="D56" s="13"/>
      <c r="E56" s="13"/>
      <c r="F56" s="13"/>
      <c r="G56" s="13"/>
      <c r="H56" s="13"/>
      <c r="I56" s="13"/>
      <c r="J56" s="13"/>
      <c r="K56" s="13"/>
      <c r="L56" s="147"/>
      <c r="M56" s="13"/>
      <c r="N56" s="13"/>
      <c r="O56" s="5"/>
      <c r="P56" s="5"/>
    </row>
    <row r="57" spans="1:16" s="1" customFormat="1" ht="18" customHeight="1" thickBot="1" x14ac:dyDescent="0.25">
      <c r="C57" s="115" t="s">
        <v>11</v>
      </c>
      <c r="D57" s="382">
        <f>D14+D24+D34+D44+D54</f>
        <v>0.58333333333333337</v>
      </c>
      <c r="E57" s="309"/>
      <c r="F57" s="309"/>
      <c r="G57" s="310"/>
      <c r="H57" s="163">
        <f>H14+H24+H34+H44+H54</f>
        <v>0</v>
      </c>
      <c r="I57" s="75">
        <f>I14+I24+I34+I44+I54</f>
        <v>0</v>
      </c>
      <c r="J57" s="72">
        <f>J14+J24+J34+J44+J54</f>
        <v>0</v>
      </c>
      <c r="K57" s="118">
        <f>K14+K24+K34+K44+K54</f>
        <v>0</v>
      </c>
      <c r="L57" s="119">
        <f>SUM(D57:K57)</f>
        <v>0.58333333333333337</v>
      </c>
      <c r="M57" s="22"/>
      <c r="N57" s="13"/>
      <c r="O57" s="5"/>
      <c r="P57" s="5"/>
    </row>
    <row r="58" spans="1:16" s="1" customFormat="1" ht="14.25" customHeight="1" x14ac:dyDescent="0.2">
      <c r="C58" s="353" t="s">
        <v>17</v>
      </c>
      <c r="D58" s="355">
        <f>L14+L24+L34+L44+L54</f>
        <v>0.58333333333333337</v>
      </c>
      <c r="E58" s="356"/>
      <c r="F58" s="356"/>
      <c r="G58" s="356"/>
      <c r="H58" s="356"/>
      <c r="I58" s="356"/>
      <c r="J58" s="356"/>
      <c r="K58" s="357"/>
      <c r="L58" s="120"/>
      <c r="M58" s="13"/>
      <c r="N58" s="13"/>
      <c r="O58" s="5"/>
      <c r="P58" s="5"/>
    </row>
    <row r="59" spans="1:16" s="1" customFormat="1" ht="16.5" customHeight="1" thickBot="1" x14ac:dyDescent="0.25">
      <c r="C59" s="354"/>
      <c r="D59" s="358"/>
      <c r="E59" s="359"/>
      <c r="F59" s="359"/>
      <c r="G59" s="359"/>
      <c r="H59" s="359"/>
      <c r="I59" s="359"/>
      <c r="J59" s="359"/>
      <c r="K59" s="360"/>
      <c r="L59" s="49"/>
      <c r="M59" s="13"/>
      <c r="N59" s="13"/>
      <c r="O59" s="5"/>
      <c r="P59" s="5"/>
    </row>
    <row r="60" spans="1:16" s="1" customFormat="1" ht="17.25" customHeight="1" x14ac:dyDescent="0.2">
      <c r="C60" s="342" t="s">
        <v>30</v>
      </c>
      <c r="D60" s="344">
        <f>SUM(L45,L35,L25,L15,L55)</f>
        <v>0</v>
      </c>
      <c r="E60" s="345"/>
      <c r="F60" s="345"/>
      <c r="G60" s="345"/>
      <c r="H60" s="345"/>
      <c r="I60" s="345"/>
      <c r="J60" s="345"/>
      <c r="K60" s="346"/>
      <c r="L60" s="13"/>
      <c r="M60" s="13"/>
      <c r="N60" s="13"/>
      <c r="O60" s="5"/>
      <c r="P60" s="5"/>
    </row>
    <row r="61" spans="1:16" s="1" customFormat="1" ht="17.25" customHeight="1" thickBot="1" x14ac:dyDescent="0.25">
      <c r="C61" s="343"/>
      <c r="D61" s="347"/>
      <c r="E61" s="348"/>
      <c r="F61" s="348"/>
      <c r="G61" s="348"/>
      <c r="H61" s="348"/>
      <c r="I61" s="348"/>
      <c r="J61" s="348"/>
      <c r="K61" s="349"/>
      <c r="L61" s="13"/>
      <c r="M61" s="13"/>
      <c r="N61" s="13"/>
      <c r="O61" s="5"/>
      <c r="P61" s="5"/>
    </row>
    <row r="62" spans="1:16" s="1" customFormat="1" ht="19.5" customHeight="1" thickBot="1" x14ac:dyDescent="0.25">
      <c r="C62" s="13"/>
      <c r="D62" s="17"/>
      <c r="E62" s="17"/>
      <c r="F62" s="17"/>
      <c r="G62" s="17"/>
      <c r="H62" s="17"/>
      <c r="I62" s="17"/>
      <c r="J62" s="17"/>
      <c r="K62" s="17"/>
      <c r="L62" s="13"/>
      <c r="M62" s="13"/>
      <c r="N62" s="13"/>
      <c r="O62" s="5"/>
      <c r="P62" s="5"/>
    </row>
    <row r="63" spans="1:16" s="1" customFormat="1" ht="16.5" customHeight="1" thickBot="1" x14ac:dyDescent="0.25">
      <c r="A63" s="3"/>
      <c r="B63" s="4"/>
      <c r="C63" s="113">
        <v>1.4583333333333333</v>
      </c>
      <c r="D63" s="337" t="s">
        <v>28</v>
      </c>
      <c r="E63" s="338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6.5" customHeight="1" x14ac:dyDescent="0.2">
      <c r="A64" s="3"/>
      <c r="B64" s="4"/>
      <c r="C64" s="142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7.25" customHeight="1" x14ac:dyDescent="0.2">
      <c r="A65" s="3"/>
      <c r="B65" s="4"/>
      <c r="C65" s="143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s="1" customFormat="1" ht="15" x14ac:dyDescent="0.2">
      <c r="A66" s="3"/>
      <c r="B66" s="4"/>
      <c r="C66" s="140"/>
      <c r="D66" s="9"/>
      <c r="E66" s="9"/>
      <c r="F66" s="9"/>
      <c r="G66" s="9"/>
      <c r="H66" s="9"/>
      <c r="I66" s="9"/>
      <c r="J66" s="9"/>
      <c r="K66" s="9"/>
      <c r="L66" s="10"/>
      <c r="M66" s="10"/>
      <c r="N66" s="10"/>
      <c r="O66" s="10"/>
      <c r="P66" s="5"/>
    </row>
    <row r="67" spans="1:16" s="1" customFormat="1" ht="15" x14ac:dyDescent="0.2">
      <c r="A67" s="3"/>
      <c r="B67" s="4"/>
      <c r="C67" s="140"/>
      <c r="D67" s="9"/>
      <c r="E67" s="9"/>
      <c r="F67" s="9"/>
      <c r="G67" s="9"/>
      <c r="H67" s="9"/>
      <c r="I67" s="9"/>
      <c r="J67" s="9"/>
      <c r="K67" s="9"/>
      <c r="L67" s="10"/>
      <c r="M67" s="10"/>
      <c r="N67" s="10"/>
      <c r="O67" s="10"/>
      <c r="P67" s="5"/>
    </row>
    <row r="68" spans="1:16" s="1" customFormat="1" ht="15" x14ac:dyDescent="0.2">
      <c r="A68" s="3"/>
      <c r="B68" s="4"/>
      <c r="C68" s="140"/>
      <c r="D68" s="9"/>
      <c r="E68" s="9"/>
      <c r="F68" s="9"/>
      <c r="G68" s="9"/>
      <c r="H68" s="9"/>
      <c r="I68" s="9"/>
      <c r="J68" s="9"/>
      <c r="K68" s="9"/>
      <c r="L68" s="10"/>
      <c r="M68" s="10"/>
      <c r="N68" s="10"/>
      <c r="O68" s="10"/>
      <c r="P68" s="5"/>
    </row>
    <row r="69" spans="1:16" s="1" customFormat="1" ht="15" x14ac:dyDescent="0.2">
      <c r="A69" s="3"/>
      <c r="B69" s="4"/>
      <c r="C69" s="140"/>
      <c r="D69" s="9"/>
      <c r="E69" s="9"/>
      <c r="F69" s="9"/>
      <c r="G69" s="9"/>
      <c r="H69" s="9"/>
      <c r="I69" s="9"/>
      <c r="J69" s="9"/>
      <c r="K69" s="9"/>
      <c r="L69" s="10"/>
      <c r="M69" s="10"/>
      <c r="N69" s="10"/>
      <c r="O69" s="10"/>
      <c r="P69" s="5"/>
    </row>
    <row r="70" spans="1:16" s="1" customFormat="1" ht="15" x14ac:dyDescent="0.2">
      <c r="A70" s="3"/>
      <c r="B70" s="4"/>
      <c r="C70" s="142"/>
      <c r="D70" s="9"/>
      <c r="E70" s="9"/>
      <c r="F70" s="9"/>
      <c r="G70" s="9"/>
      <c r="H70" s="9"/>
      <c r="I70" s="9"/>
      <c r="J70" s="9"/>
      <c r="K70" s="9"/>
      <c r="L70" s="10"/>
      <c r="M70" s="10"/>
      <c r="N70" s="10"/>
      <c r="O70" s="10"/>
      <c r="P70" s="5"/>
    </row>
    <row r="71" spans="1:16" s="1" customFormat="1" ht="15" x14ac:dyDescent="0.2">
      <c r="A71" s="3"/>
      <c r="B71" s="4"/>
      <c r="C71" s="5"/>
      <c r="D71" s="9"/>
      <c r="E71" s="9"/>
      <c r="F71" s="9"/>
      <c r="G71" s="9"/>
      <c r="H71" s="9"/>
      <c r="I71" s="9"/>
      <c r="J71" s="9"/>
      <c r="K71" s="9"/>
      <c r="L71" s="10"/>
      <c r="M71" s="10"/>
      <c r="N71" s="10"/>
      <c r="O71" s="10"/>
      <c r="P71" s="5"/>
    </row>
    <row r="72" spans="1:16" s="1" customFormat="1" ht="15" x14ac:dyDescent="0.2">
      <c r="A72" s="3"/>
      <c r="B72" s="4"/>
      <c r="C72" s="5"/>
      <c r="D72" s="9"/>
      <c r="E72" s="9"/>
      <c r="F72" s="9"/>
      <c r="G72" s="9"/>
      <c r="H72" s="9"/>
      <c r="I72" s="9"/>
      <c r="J72" s="9"/>
      <c r="K72" s="9"/>
      <c r="L72" s="10"/>
      <c r="M72" s="10"/>
      <c r="N72" s="10"/>
      <c r="O72" s="10"/>
      <c r="P72" s="5"/>
    </row>
    <row r="73" spans="1:16" s="1" customFormat="1" ht="15" x14ac:dyDescent="0.2">
      <c r="A73" s="3"/>
      <c r="B73" s="4"/>
      <c r="C73" s="5"/>
      <c r="D73" s="9"/>
      <c r="E73" s="9"/>
      <c r="F73" s="9"/>
      <c r="G73" s="9"/>
      <c r="H73" s="9"/>
      <c r="I73" s="9"/>
      <c r="J73" s="9"/>
      <c r="K73" s="9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9"/>
      <c r="E74" s="9"/>
      <c r="F74" s="9"/>
      <c r="G74" s="9"/>
      <c r="H74" s="9"/>
      <c r="I74" s="9"/>
      <c r="J74" s="9"/>
      <c r="K74" s="9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9"/>
      <c r="E75" s="9"/>
      <c r="F75" s="9"/>
      <c r="G75" s="9"/>
      <c r="H75" s="9"/>
      <c r="I75" s="9"/>
      <c r="J75" s="9"/>
      <c r="K75" s="9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9"/>
      <c r="E76" s="9"/>
      <c r="F76" s="9"/>
      <c r="G76" s="9"/>
      <c r="H76" s="9"/>
      <c r="I76" s="9"/>
      <c r="J76" s="9"/>
      <c r="K76" s="9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9"/>
      <c r="E77" s="9"/>
      <c r="F77" s="9"/>
      <c r="G77" s="9"/>
      <c r="H77" s="9"/>
      <c r="I77" s="9"/>
      <c r="J77" s="9"/>
      <c r="K77" s="9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9"/>
      <c r="E78" s="9"/>
      <c r="F78" s="9"/>
      <c r="G78" s="9"/>
      <c r="H78" s="11"/>
      <c r="I78" s="9"/>
      <c r="J78" s="9"/>
      <c r="K78" s="9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9"/>
      <c r="E79" s="9"/>
      <c r="F79" s="9"/>
      <c r="G79" s="9"/>
      <c r="H79" s="11"/>
      <c r="I79" s="9"/>
      <c r="J79" s="9"/>
      <c r="K79" s="9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9"/>
      <c r="E80" s="9"/>
      <c r="F80" s="9"/>
      <c r="G80" s="9"/>
      <c r="H80" s="11"/>
      <c r="I80" s="9"/>
      <c r="J80" s="9"/>
      <c r="K80" s="9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9"/>
      <c r="E81" s="9"/>
      <c r="F81" s="9"/>
      <c r="G81" s="9"/>
      <c r="H81" s="12"/>
      <c r="I81" s="9"/>
      <c r="J81" s="9"/>
      <c r="K81" s="9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9"/>
      <c r="E82" s="9"/>
      <c r="F82" s="9"/>
      <c r="G82" s="9"/>
      <c r="H82" s="9"/>
      <c r="I82" s="9"/>
      <c r="J82" s="9"/>
      <c r="K82" s="9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ht="15" x14ac:dyDescent="0.2">
      <c r="A99" s="3"/>
      <c r="B99" s="4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</row>
    <row r="100" spans="1:16" s="1" customFormat="1" ht="15" x14ac:dyDescent="0.2">
      <c r="A100" s="3"/>
      <c r="B100" s="4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</row>
    <row r="101" spans="1:16" s="1" customFormat="1" ht="15" x14ac:dyDescent="0.2">
      <c r="A101" s="3"/>
      <c r="B101" s="4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</row>
    <row r="102" spans="1:16" s="1" customFormat="1" ht="15" x14ac:dyDescent="0.2">
      <c r="A102" s="3"/>
      <c r="B102" s="4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</row>
    <row r="103" spans="1:16" s="1" customFormat="1" ht="15" x14ac:dyDescent="0.2">
      <c r="A103" s="3"/>
      <c r="B103" s="4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</row>
    <row r="104" spans="1:16" s="1" customFormat="1" ht="15" x14ac:dyDescent="0.2">
      <c r="A104" s="3"/>
      <c r="B104" s="4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</row>
    <row r="105" spans="1:16" s="1" customFormat="1" ht="15" x14ac:dyDescent="0.2">
      <c r="A105" s="3"/>
      <c r="B105" s="4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</row>
    <row r="106" spans="1:16" s="1" customFormat="1" ht="15" x14ac:dyDescent="0.2">
      <c r="A106" s="3"/>
      <c r="B106" s="4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</row>
    <row r="107" spans="1:16" s="1" customFormat="1" ht="15" x14ac:dyDescent="0.2">
      <c r="A107" s="3"/>
      <c r="B107" s="4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</row>
    <row r="108" spans="1:16" s="1" customFormat="1" ht="15" x14ac:dyDescent="0.2">
      <c r="A108" s="3"/>
      <c r="B108" s="4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</row>
    <row r="109" spans="1:16" s="1" customFormat="1" ht="15" x14ac:dyDescent="0.2">
      <c r="A109" s="3"/>
      <c r="B109" s="4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  <c r="B144" s="4"/>
    </row>
    <row r="145" spans="1:2" s="1" customFormat="1" x14ac:dyDescent="0.2">
      <c r="A145" s="3"/>
      <c r="B145" s="4"/>
    </row>
    <row r="146" spans="1:2" s="1" customFormat="1" x14ac:dyDescent="0.2">
      <c r="A146" s="3"/>
      <c r="B146" s="4"/>
    </row>
    <row r="147" spans="1:2" s="1" customFormat="1" x14ac:dyDescent="0.2">
      <c r="A147" s="3"/>
      <c r="B147" s="4"/>
    </row>
    <row r="148" spans="1:2" s="1" customFormat="1" x14ac:dyDescent="0.2">
      <c r="A148" s="3"/>
      <c r="B148" s="4"/>
    </row>
    <row r="149" spans="1:2" s="1" customFormat="1" x14ac:dyDescent="0.2">
      <c r="A149" s="3"/>
      <c r="B149" s="4"/>
    </row>
    <row r="150" spans="1:2" s="1" customFormat="1" x14ac:dyDescent="0.2">
      <c r="A150" s="3"/>
      <c r="B150" s="4"/>
    </row>
    <row r="151" spans="1:2" s="1" customFormat="1" x14ac:dyDescent="0.2">
      <c r="A151" s="3"/>
      <c r="B151" s="4"/>
    </row>
    <row r="152" spans="1:2" s="1" customFormat="1" x14ac:dyDescent="0.2">
      <c r="A152" s="3"/>
      <c r="B152" s="4"/>
    </row>
    <row r="153" spans="1:2" s="1" customFormat="1" x14ac:dyDescent="0.2">
      <c r="A153" s="3"/>
      <c r="B153" s="4"/>
    </row>
    <row r="154" spans="1:2" s="1" customFormat="1" x14ac:dyDescent="0.2">
      <c r="A154" s="3"/>
      <c r="B154" s="4"/>
    </row>
    <row r="155" spans="1:2" s="1" customFormat="1" x14ac:dyDescent="0.2">
      <c r="A155" s="3"/>
    </row>
    <row r="156" spans="1:2" s="1" customFormat="1" x14ac:dyDescent="0.2">
      <c r="A156" s="3"/>
    </row>
    <row r="157" spans="1:2" s="1" customFormat="1" x14ac:dyDescent="0.2">
      <c r="A157" s="3"/>
    </row>
    <row r="158" spans="1:2" s="1" customFormat="1" x14ac:dyDescent="0.2">
      <c r="A158" s="3"/>
    </row>
    <row r="159" spans="1:2" s="1" customFormat="1" x14ac:dyDescent="0.2">
      <c r="A159" s="3"/>
    </row>
    <row r="160" spans="1:2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  <row r="519" spans="1:1" s="1" customFormat="1" x14ac:dyDescent="0.2">
      <c r="A519" s="3"/>
    </row>
    <row r="520" spans="1:1" s="1" customFormat="1" x14ac:dyDescent="0.2">
      <c r="A520" s="3"/>
    </row>
    <row r="521" spans="1:1" s="1" customFormat="1" x14ac:dyDescent="0.2">
      <c r="A521" s="3"/>
    </row>
    <row r="522" spans="1:1" s="1" customFormat="1" x14ac:dyDescent="0.2">
      <c r="A522" s="3"/>
    </row>
    <row r="523" spans="1:1" s="1" customFormat="1" x14ac:dyDescent="0.2">
      <c r="A523" s="3"/>
    </row>
    <row r="524" spans="1:1" s="1" customFormat="1" x14ac:dyDescent="0.2">
      <c r="A524" s="3"/>
    </row>
    <row r="525" spans="1:1" s="1" customFormat="1" x14ac:dyDescent="0.2">
      <c r="A525" s="3"/>
    </row>
    <row r="526" spans="1:1" s="1" customFormat="1" x14ac:dyDescent="0.2">
      <c r="A526" s="3"/>
    </row>
    <row r="527" spans="1:1" s="1" customFormat="1" x14ac:dyDescent="0.2">
      <c r="A527" s="3"/>
    </row>
    <row r="528" spans="1:1" s="1" customFormat="1" x14ac:dyDescent="0.2">
      <c r="A528" s="3"/>
    </row>
    <row r="529" spans="1:1" s="1" customFormat="1" x14ac:dyDescent="0.2">
      <c r="A529" s="3"/>
    </row>
  </sheetData>
  <sheetProtection selectLockedCells="1"/>
  <mergeCells count="69">
    <mergeCell ref="C3:C5"/>
    <mergeCell ref="L3:L5"/>
    <mergeCell ref="A1:A27"/>
    <mergeCell ref="B1:B27"/>
    <mergeCell ref="C1:D1"/>
    <mergeCell ref="E1:F1"/>
    <mergeCell ref="D2:G3"/>
    <mergeCell ref="H2:H3"/>
    <mergeCell ref="C15:K15"/>
    <mergeCell ref="D24:G24"/>
    <mergeCell ref="C25:K25"/>
    <mergeCell ref="M12:N12"/>
    <mergeCell ref="M3:N5"/>
    <mergeCell ref="D4:E4"/>
    <mergeCell ref="F4:G4"/>
    <mergeCell ref="H4:H5"/>
    <mergeCell ref="I4:I5"/>
    <mergeCell ref="J4:J5"/>
    <mergeCell ref="K4:K5"/>
    <mergeCell ref="I2:I3"/>
    <mergeCell ref="J2:J3"/>
    <mergeCell ref="K2:K3"/>
    <mergeCell ref="M9:N9"/>
    <mergeCell ref="M10:N10"/>
    <mergeCell ref="M11:N11"/>
    <mergeCell ref="M7:N7"/>
    <mergeCell ref="M8:N8"/>
    <mergeCell ref="M20:N20"/>
    <mergeCell ref="M13:N13"/>
    <mergeCell ref="D14:G14"/>
    <mergeCell ref="M17:N17"/>
    <mergeCell ref="M18:N18"/>
    <mergeCell ref="M19:N19"/>
    <mergeCell ref="M27:N27"/>
    <mergeCell ref="M28:N28"/>
    <mergeCell ref="M21:N21"/>
    <mergeCell ref="M22:N22"/>
    <mergeCell ref="M23:N23"/>
    <mergeCell ref="C35:K35"/>
    <mergeCell ref="M37:N37"/>
    <mergeCell ref="M38:N38"/>
    <mergeCell ref="M29:N29"/>
    <mergeCell ref="M30:N30"/>
    <mergeCell ref="M31:N31"/>
    <mergeCell ref="M32:N32"/>
    <mergeCell ref="M33:N33"/>
    <mergeCell ref="D34:G34"/>
    <mergeCell ref="M39:N39"/>
    <mergeCell ref="M43:N43"/>
    <mergeCell ref="D44:G44"/>
    <mergeCell ref="M40:N40"/>
    <mergeCell ref="M41:N41"/>
    <mergeCell ref="M42:N42"/>
    <mergeCell ref="C60:C61"/>
    <mergeCell ref="D60:K61"/>
    <mergeCell ref="D63:E63"/>
    <mergeCell ref="C45:K45"/>
    <mergeCell ref="M49:N49"/>
    <mergeCell ref="M47:N47"/>
    <mergeCell ref="M48:N48"/>
    <mergeCell ref="M51:N51"/>
    <mergeCell ref="D57:G57"/>
    <mergeCell ref="M50:N50"/>
    <mergeCell ref="D54:G54"/>
    <mergeCell ref="C58:C59"/>
    <mergeCell ref="D58:K59"/>
    <mergeCell ref="M52:N52"/>
    <mergeCell ref="M53:N53"/>
    <mergeCell ref="C55:K55"/>
  </mergeCells>
  <dataValidations disablePrompts="1" count="2">
    <dataValidation type="list" allowBlank="1" showInputMessage="1" showErrorMessage="1" sqref="F36:G36 F16:G16 F26:G26">
      <formula1>"CLAE,Péri,Réunion,Com,J de svce,Prépa,Congé,Férié,Maladie"</formula1>
    </dataValidation>
    <dataValidation type="list" allowBlank="1" showInputMessage="1" showErrorMessage="1" sqref="J26">
      <formula1>"Maladie,congé,EnfMa,Férié"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  <ignoredErrors>
    <ignoredError sqref="D58 D60" evalError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18"/>
  <sheetViews>
    <sheetView showGridLines="0" zoomScaleNormal="100" workbookViewId="0">
      <selection activeCell="C53" sqref="C53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41882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s="1" customFormat="1" ht="18" customHeight="1" x14ac:dyDescent="0.25">
      <c r="A7" s="304"/>
      <c r="B7" s="305"/>
      <c r="C7" s="42">
        <v>41884</v>
      </c>
      <c r="D7" s="34"/>
      <c r="E7" s="36"/>
      <c r="F7" s="36"/>
      <c r="G7" s="67"/>
      <c r="H7" s="161"/>
      <c r="I7" s="166"/>
      <c r="J7" s="84"/>
      <c r="K7" s="117"/>
      <c r="L7" s="144">
        <f t="shared" ref="L7:L13" si="0">E7-D7+G7-F7+H7+I7+J7+K7</f>
        <v>0</v>
      </c>
      <c r="M7" s="378"/>
      <c r="N7" s="379"/>
      <c r="O7" s="5"/>
      <c r="P7" s="5"/>
    </row>
    <row r="8" spans="1:16" s="1" customFormat="1" ht="18" customHeight="1" x14ac:dyDescent="0.25">
      <c r="A8" s="304"/>
      <c r="B8" s="305"/>
      <c r="C8" s="41">
        <f t="shared" ref="C8:C13" si="1">C7+1</f>
        <v>41885</v>
      </c>
      <c r="D8" s="35"/>
      <c r="E8" s="38"/>
      <c r="F8" s="38"/>
      <c r="G8" s="68"/>
      <c r="H8" s="165"/>
      <c r="I8" s="167"/>
      <c r="J8" s="85"/>
      <c r="K8" s="122"/>
      <c r="L8" s="148">
        <f t="shared" si="0"/>
        <v>0</v>
      </c>
      <c r="M8" s="361"/>
      <c r="N8" s="362"/>
      <c r="O8" s="5"/>
      <c r="P8" s="5"/>
    </row>
    <row r="9" spans="1:16" s="1" customFormat="1" ht="18" customHeight="1" x14ac:dyDescent="0.25">
      <c r="A9" s="304"/>
      <c r="B9" s="305"/>
      <c r="C9" s="43">
        <f t="shared" si="1"/>
        <v>41886</v>
      </c>
      <c r="D9" s="35"/>
      <c r="E9" s="38"/>
      <c r="F9" s="38"/>
      <c r="G9" s="68"/>
      <c r="H9" s="165"/>
      <c r="I9" s="167"/>
      <c r="J9" s="85"/>
      <c r="K9" s="122"/>
      <c r="L9" s="148">
        <f t="shared" si="0"/>
        <v>0</v>
      </c>
      <c r="M9" s="361"/>
      <c r="N9" s="362"/>
      <c r="O9" s="5"/>
      <c r="P9" s="5"/>
    </row>
    <row r="10" spans="1:16" s="1" customFormat="1" ht="18" customHeight="1" x14ac:dyDescent="0.25">
      <c r="A10" s="304"/>
      <c r="B10" s="305"/>
      <c r="C10" s="45">
        <f t="shared" si="1"/>
        <v>41887</v>
      </c>
      <c r="D10" s="35"/>
      <c r="E10" s="38"/>
      <c r="F10" s="38"/>
      <c r="G10" s="68"/>
      <c r="H10" s="165"/>
      <c r="I10" s="167"/>
      <c r="J10" s="85"/>
      <c r="K10" s="122"/>
      <c r="L10" s="148">
        <f t="shared" si="0"/>
        <v>0</v>
      </c>
      <c r="M10" s="361"/>
      <c r="N10" s="362"/>
      <c r="O10" s="5"/>
      <c r="P10" s="5"/>
    </row>
    <row r="11" spans="1:16" s="1" customFormat="1" ht="18" customHeight="1" x14ac:dyDescent="0.25">
      <c r="A11" s="304"/>
      <c r="B11" s="305"/>
      <c r="C11" s="43">
        <f t="shared" si="1"/>
        <v>41888</v>
      </c>
      <c r="D11" s="35"/>
      <c r="E11" s="38"/>
      <c r="F11" s="38"/>
      <c r="G11" s="68"/>
      <c r="H11" s="165"/>
      <c r="I11" s="167"/>
      <c r="J11" s="85"/>
      <c r="K11" s="122"/>
      <c r="L11" s="148">
        <f t="shared" si="0"/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45">
        <f t="shared" si="1"/>
        <v>41889</v>
      </c>
      <c r="D12" s="129"/>
      <c r="E12" s="51"/>
      <c r="F12" s="51"/>
      <c r="G12" s="69"/>
      <c r="H12" s="160"/>
      <c r="I12" s="52"/>
      <c r="J12" s="52"/>
      <c r="K12" s="53"/>
      <c r="L12" s="145">
        <f t="shared" si="0"/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47">
        <f t="shared" si="1"/>
        <v>41890</v>
      </c>
      <c r="D13" s="131"/>
      <c r="E13" s="54"/>
      <c r="F13" s="54"/>
      <c r="G13" s="74"/>
      <c r="H13" s="154"/>
      <c r="I13" s="55"/>
      <c r="J13" s="55"/>
      <c r="K13" s="56"/>
      <c r="L13" s="146">
        <f t="shared" si="0"/>
        <v>0</v>
      </c>
      <c r="M13" s="380"/>
      <c r="N13" s="381"/>
      <c r="O13" s="5"/>
      <c r="P13" s="5"/>
    </row>
    <row r="14" spans="1:16" s="1" customFormat="1" ht="18" customHeight="1" thickBot="1" x14ac:dyDescent="0.25">
      <c r="A14" s="304"/>
      <c r="B14" s="305"/>
      <c r="C14" s="18" t="s">
        <v>7</v>
      </c>
      <c r="D14" s="382">
        <f>E7-D7+G7-F7+E8-D8+G8-F8+E9-D9+G9-F9+E10-D10+G10-F10+E11-D11+G11-F11+E12-D12+G12-F12+E13-D13+G13-F13</f>
        <v>0</v>
      </c>
      <c r="E14" s="309"/>
      <c r="F14" s="309"/>
      <c r="G14" s="310"/>
      <c r="H14" s="153">
        <f>SUM(H7:H13)</f>
        <v>0</v>
      </c>
      <c r="I14" s="33">
        <f>SUM(I7:I13)</f>
        <v>0</v>
      </c>
      <c r="J14" s="73">
        <f>SUM(J7:J13)</f>
        <v>0</v>
      </c>
      <c r="K14" s="116">
        <f>SUM(K7:K13)</f>
        <v>0</v>
      </c>
      <c r="L14" s="19">
        <f>SUM(L7:L13)</f>
        <v>0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IF(L14-C53&gt;=0, L14-C53,"")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44">
        <f>C13+1</f>
        <v>41891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2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2"/>
      <c r="B18" s="2"/>
      <c r="C18" s="41">
        <f t="shared" ref="C18:C23" si="3">C17+1</f>
        <v>41892</v>
      </c>
      <c r="D18" s="35"/>
      <c r="E18" s="38"/>
      <c r="F18" s="38"/>
      <c r="G18" s="68"/>
      <c r="H18" s="165"/>
      <c r="I18" s="167"/>
      <c r="J18" s="77"/>
      <c r="K18" s="122"/>
      <c r="L18" s="148">
        <f t="shared" si="2"/>
        <v>0</v>
      </c>
      <c r="M18" s="361"/>
      <c r="N18" s="362"/>
      <c r="O18" s="5"/>
      <c r="P18" s="5"/>
    </row>
    <row r="19" spans="1:16" s="1" customFormat="1" ht="18" customHeight="1" x14ac:dyDescent="0.25">
      <c r="A19" s="2"/>
      <c r="B19" s="2"/>
      <c r="C19" s="45">
        <f t="shared" si="3"/>
        <v>41893</v>
      </c>
      <c r="D19" s="35"/>
      <c r="E19" s="38"/>
      <c r="F19" s="38"/>
      <c r="G19" s="68"/>
      <c r="H19" s="165"/>
      <c r="I19" s="167"/>
      <c r="J19" s="77"/>
      <c r="K19" s="122"/>
      <c r="L19" s="148">
        <f t="shared" si="2"/>
        <v>0</v>
      </c>
      <c r="M19" s="361"/>
      <c r="N19" s="362"/>
      <c r="O19" s="5"/>
      <c r="P19" s="5"/>
    </row>
    <row r="20" spans="1:16" s="1" customFormat="1" ht="18" customHeight="1" x14ac:dyDescent="0.25">
      <c r="A20" s="2"/>
      <c r="B20" s="2"/>
      <c r="C20" s="43">
        <f t="shared" si="3"/>
        <v>41894</v>
      </c>
      <c r="D20" s="35"/>
      <c r="E20" s="38"/>
      <c r="F20" s="38"/>
      <c r="G20" s="68"/>
      <c r="H20" s="165"/>
      <c r="I20" s="167"/>
      <c r="J20" s="77"/>
      <c r="K20" s="122"/>
      <c r="L20" s="148">
        <f t="shared" si="2"/>
        <v>0</v>
      </c>
      <c r="M20" s="361"/>
      <c r="N20" s="362"/>
      <c r="O20" s="5"/>
      <c r="P20" s="5"/>
    </row>
    <row r="21" spans="1:16" s="1" customFormat="1" ht="18" customHeight="1" x14ac:dyDescent="0.25">
      <c r="C21" s="45">
        <f t="shared" si="3"/>
        <v>41895</v>
      </c>
      <c r="D21" s="35"/>
      <c r="E21" s="38"/>
      <c r="F21" s="38"/>
      <c r="G21" s="68"/>
      <c r="H21" s="165"/>
      <c r="I21" s="167"/>
      <c r="J21" s="77"/>
      <c r="K21" s="122"/>
      <c r="L21" s="148">
        <f t="shared" si="2"/>
        <v>0</v>
      </c>
      <c r="M21" s="361"/>
      <c r="N21" s="362"/>
      <c r="O21" s="5"/>
      <c r="P21" s="5"/>
    </row>
    <row r="22" spans="1:16" s="1" customFormat="1" ht="18" customHeight="1" x14ac:dyDescent="0.25">
      <c r="C22" s="43">
        <f t="shared" si="3"/>
        <v>41896</v>
      </c>
      <c r="D22" s="129"/>
      <c r="E22" s="51"/>
      <c r="F22" s="51"/>
      <c r="G22" s="69"/>
      <c r="H22" s="160"/>
      <c r="I22" s="52"/>
      <c r="J22" s="78"/>
      <c r="K22" s="53"/>
      <c r="L22" s="145">
        <f t="shared" si="2"/>
        <v>0</v>
      </c>
      <c r="M22" s="361"/>
      <c r="N22" s="362"/>
      <c r="O22" s="5"/>
      <c r="P22" s="5"/>
    </row>
    <row r="23" spans="1:16" s="1" customFormat="1" ht="18" customHeight="1" thickBot="1" x14ac:dyDescent="0.3">
      <c r="C23" s="47">
        <f t="shared" si="3"/>
        <v>41897</v>
      </c>
      <c r="D23" s="131"/>
      <c r="E23" s="54"/>
      <c r="F23" s="54"/>
      <c r="G23" s="74"/>
      <c r="H23" s="154"/>
      <c r="I23" s="55"/>
      <c r="J23" s="78"/>
      <c r="K23" s="56"/>
      <c r="L23" s="146">
        <f t="shared" si="2"/>
        <v>0</v>
      </c>
      <c r="M23" s="380"/>
      <c r="N23" s="381"/>
      <c r="O23" s="5"/>
      <c r="P23" s="5"/>
    </row>
    <row r="24" spans="1:16" s="1" customFormat="1" ht="18" customHeight="1" thickBot="1" x14ac:dyDescent="0.25">
      <c r="C24" s="18" t="s">
        <v>8</v>
      </c>
      <c r="D24" s="382">
        <f>E17-D17+G17-F17+E18-D18+G18-F18+E19-D19+G19-F19+E20-D20+G20-F20+E21-D21+G21-F21+E22-D22+G22-F22+E23-D23+G23-F23</f>
        <v>0</v>
      </c>
      <c r="E24" s="309"/>
      <c r="F24" s="309"/>
      <c r="G24" s="310"/>
      <c r="H24" s="153">
        <f>SUM(H17:H23)</f>
        <v>0</v>
      </c>
      <c r="I24" s="33">
        <f>SUM(I17:I23)</f>
        <v>0</v>
      </c>
      <c r="J24" s="72">
        <f>SUM(J17:J23)</f>
        <v>0</v>
      </c>
      <c r="K24" s="11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IF(L24-C53&gt;=0, L24-C53,"")</f>
        <v/>
      </c>
      <c r="M25" s="17"/>
      <c r="N25" s="17"/>
      <c r="O25" s="5"/>
      <c r="P25" s="5"/>
    </row>
    <row r="26" spans="1:16" s="1" customFormat="1" ht="18" customHeight="1" thickBot="1" x14ac:dyDescent="0.25"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C27" s="44">
        <f>C23+1</f>
        <v>41898</v>
      </c>
      <c r="D27" s="34"/>
      <c r="E27" s="36"/>
      <c r="F27" s="36"/>
      <c r="G27" s="67"/>
      <c r="H27" s="161"/>
      <c r="I27" s="166"/>
      <c r="J27" s="76"/>
      <c r="K27" s="117"/>
      <c r="L27" s="144">
        <f t="shared" ref="L27:L33" si="4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C28" s="41">
        <f t="shared" ref="C28:C33" si="5">C27+1</f>
        <v>41899</v>
      </c>
      <c r="D28" s="35"/>
      <c r="E28" s="38"/>
      <c r="F28" s="38"/>
      <c r="G28" s="68"/>
      <c r="H28" s="165"/>
      <c r="I28" s="167"/>
      <c r="J28" s="77"/>
      <c r="K28" s="122"/>
      <c r="L28" s="148">
        <f t="shared" si="4"/>
        <v>0</v>
      </c>
      <c r="M28" s="361"/>
      <c r="N28" s="362"/>
      <c r="O28" s="5"/>
      <c r="P28" s="5"/>
    </row>
    <row r="29" spans="1:16" s="1" customFormat="1" ht="18" customHeight="1" x14ac:dyDescent="0.25">
      <c r="C29" s="45">
        <f t="shared" si="5"/>
        <v>41900</v>
      </c>
      <c r="D29" s="35"/>
      <c r="E29" s="38"/>
      <c r="F29" s="38"/>
      <c r="G29" s="68"/>
      <c r="H29" s="300"/>
      <c r="I29" s="167"/>
      <c r="J29" s="77"/>
      <c r="K29" s="122"/>
      <c r="L29" s="148">
        <f t="shared" si="4"/>
        <v>0</v>
      </c>
      <c r="M29" s="361"/>
      <c r="N29" s="362"/>
      <c r="O29" s="5"/>
      <c r="P29" s="5"/>
    </row>
    <row r="30" spans="1:16" s="1" customFormat="1" ht="18" customHeight="1" x14ac:dyDescent="0.25">
      <c r="C30" s="43">
        <f t="shared" si="5"/>
        <v>41901</v>
      </c>
      <c r="D30" s="35"/>
      <c r="E30" s="38"/>
      <c r="F30" s="38"/>
      <c r="G30" s="68"/>
      <c r="H30" s="165"/>
      <c r="I30" s="167"/>
      <c r="J30" s="77"/>
      <c r="K30" s="122"/>
      <c r="L30" s="148">
        <f t="shared" si="4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5"/>
        <v>41902</v>
      </c>
      <c r="D31" s="35"/>
      <c r="E31" s="38"/>
      <c r="F31" s="38"/>
      <c r="G31" s="68"/>
      <c r="H31" s="165"/>
      <c r="I31" s="167"/>
      <c r="J31" s="77"/>
      <c r="K31" s="122"/>
      <c r="L31" s="148">
        <f t="shared" si="4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5"/>
        <v>41903</v>
      </c>
      <c r="D32" s="129"/>
      <c r="E32" s="51"/>
      <c r="F32" s="51"/>
      <c r="G32" s="69"/>
      <c r="H32" s="160"/>
      <c r="I32" s="52"/>
      <c r="J32" s="78"/>
      <c r="K32" s="53"/>
      <c r="L32" s="145">
        <f t="shared" si="4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6">
        <f t="shared" si="5"/>
        <v>41904</v>
      </c>
      <c r="D33" s="131"/>
      <c r="E33" s="54"/>
      <c r="F33" s="54"/>
      <c r="G33" s="74"/>
      <c r="H33" s="154"/>
      <c r="I33" s="55"/>
      <c r="J33" s="78"/>
      <c r="K33" s="56"/>
      <c r="L33" s="146">
        <f t="shared" si="4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20" t="s">
        <v>9</v>
      </c>
      <c r="D34" s="309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3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IF(L34-C53&gt;=0, L34-C53,"")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4">
        <f>C33+1</f>
        <v>41905</v>
      </c>
      <c r="D37" s="34"/>
      <c r="E37" s="36"/>
      <c r="F37" s="36"/>
      <c r="G37" s="67"/>
      <c r="H37" s="161"/>
      <c r="I37" s="166"/>
      <c r="J37" s="76"/>
      <c r="K37" s="117"/>
      <c r="L37" s="144">
        <f t="shared" ref="L37" si="6">E37-D37+G37-F37+H37+I37+J37+K37</f>
        <v>0</v>
      </c>
      <c r="M37" s="378"/>
      <c r="N37" s="379"/>
      <c r="O37" s="5"/>
      <c r="P37" s="5"/>
    </row>
    <row r="38" spans="3:16" s="1" customFormat="1" ht="18" customHeight="1" x14ac:dyDescent="0.25">
      <c r="C38" s="43">
        <f t="shared" ref="C38:C43" si="7">C37+1</f>
        <v>41906</v>
      </c>
      <c r="D38" s="35"/>
      <c r="E38" s="38"/>
      <c r="F38" s="38"/>
      <c r="G38" s="68"/>
      <c r="H38" s="165"/>
      <c r="I38" s="167"/>
      <c r="J38" s="77"/>
      <c r="K38" s="122"/>
      <c r="L38" s="148">
        <f t="shared" ref="L38:L43" si="8">E38-D38+G38-F38+H38+I38+J38+K38</f>
        <v>0</v>
      </c>
      <c r="M38" s="361"/>
      <c r="N38" s="362"/>
      <c r="O38" s="5"/>
      <c r="P38" s="5"/>
    </row>
    <row r="39" spans="3:16" s="1" customFormat="1" ht="18" customHeight="1" x14ac:dyDescent="0.25">
      <c r="C39" s="41">
        <f t="shared" si="7"/>
        <v>41907</v>
      </c>
      <c r="D39" s="35"/>
      <c r="E39" s="38"/>
      <c r="F39" s="38"/>
      <c r="G39" s="68"/>
      <c r="H39" s="165"/>
      <c r="I39" s="167"/>
      <c r="J39" s="77"/>
      <c r="K39" s="122"/>
      <c r="L39" s="148">
        <f t="shared" si="8"/>
        <v>0</v>
      </c>
      <c r="M39" s="361"/>
      <c r="N39" s="362"/>
      <c r="O39" s="5"/>
      <c r="P39" s="5"/>
    </row>
    <row r="40" spans="3:16" s="1" customFormat="1" ht="18" customHeight="1" x14ac:dyDescent="0.25">
      <c r="C40" s="23">
        <f t="shared" si="7"/>
        <v>41908</v>
      </c>
      <c r="D40" s="35"/>
      <c r="E40" s="38"/>
      <c r="F40" s="38"/>
      <c r="G40" s="68"/>
      <c r="H40" s="165"/>
      <c r="I40" s="167"/>
      <c r="J40" s="77"/>
      <c r="K40" s="122"/>
      <c r="L40" s="148">
        <f t="shared" si="8"/>
        <v>0</v>
      </c>
      <c r="M40" s="361"/>
      <c r="N40" s="362"/>
      <c r="O40" s="5"/>
      <c r="P40" s="5"/>
    </row>
    <row r="41" spans="3:16" s="1" customFormat="1" ht="18" customHeight="1" x14ac:dyDescent="0.25">
      <c r="C41" s="23">
        <f t="shared" si="7"/>
        <v>41909</v>
      </c>
      <c r="D41" s="35"/>
      <c r="E41" s="38"/>
      <c r="F41" s="38"/>
      <c r="G41" s="68"/>
      <c r="H41" s="165"/>
      <c r="I41" s="167"/>
      <c r="J41" s="77"/>
      <c r="K41" s="122"/>
      <c r="L41" s="148">
        <f t="shared" si="8"/>
        <v>0</v>
      </c>
      <c r="M41" s="361"/>
      <c r="N41" s="362"/>
      <c r="O41" s="5"/>
      <c r="P41" s="5"/>
    </row>
    <row r="42" spans="3:16" s="1" customFormat="1" ht="18" customHeight="1" x14ac:dyDescent="0.25">
      <c r="C42" s="23">
        <f t="shared" si="7"/>
        <v>41910</v>
      </c>
      <c r="D42" s="129"/>
      <c r="E42" s="51"/>
      <c r="F42" s="51"/>
      <c r="G42" s="69"/>
      <c r="H42" s="160"/>
      <c r="I42" s="52"/>
      <c r="J42" s="78"/>
      <c r="K42" s="53"/>
      <c r="L42" s="145">
        <f t="shared" si="8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24">
        <f t="shared" si="7"/>
        <v>41911</v>
      </c>
      <c r="D43" s="131"/>
      <c r="E43" s="54"/>
      <c r="F43" s="54"/>
      <c r="G43" s="74"/>
      <c r="H43" s="154"/>
      <c r="I43" s="55"/>
      <c r="J43" s="78"/>
      <c r="K43" s="56"/>
      <c r="L43" s="146">
        <f t="shared" si="8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10</v>
      </c>
      <c r="D44" s="309">
        <f>E37-D37+G37-F37+E38-D38+G38-F38+E39-D39+G39-F39+E40-D40+G40-F40+E41-D41+G41-F41+E42-D42+G42-F42+E43-D43+G43-F43</f>
        <v>0</v>
      </c>
      <c r="E44" s="309"/>
      <c r="F44" s="309"/>
      <c r="G44" s="310"/>
      <c r="H44" s="153">
        <f>SUM(H37:H43)</f>
        <v>0</v>
      </c>
      <c r="I44" s="33">
        <f>SUM(I37:I43)</f>
        <v>0</v>
      </c>
      <c r="J44" s="72">
        <f>SUM(J37:J43)</f>
        <v>0</v>
      </c>
      <c r="K44" s="116">
        <f>SUM(K37:K43)</f>
        <v>0</v>
      </c>
      <c r="L44" s="19">
        <f>SUM(L37:L43)</f>
        <v>0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IF(L44-C53&gt;=0, L44-C53,"")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12"/>
      <c r="D46" s="112"/>
      <c r="E46" s="112"/>
      <c r="F46" s="112"/>
      <c r="G46" s="112"/>
      <c r="H46" s="112"/>
      <c r="I46" s="112"/>
      <c r="J46" s="112"/>
      <c r="K46" s="112"/>
      <c r="L46" s="114"/>
      <c r="M46" s="17"/>
      <c r="N46" s="17"/>
      <c r="O46" s="5"/>
      <c r="P46" s="5"/>
    </row>
    <row r="47" spans="3:16" s="1" customFormat="1" ht="18" customHeight="1" thickBot="1" x14ac:dyDescent="0.25">
      <c r="C47" s="21" t="s">
        <v>11</v>
      </c>
      <c r="D47" s="382">
        <f>D14+D24+D34+D44</f>
        <v>0</v>
      </c>
      <c r="E47" s="309"/>
      <c r="F47" s="309"/>
      <c r="G47" s="310"/>
      <c r="H47" s="163">
        <f>H14+H24+H34+H44</f>
        <v>0</v>
      </c>
      <c r="I47" s="75">
        <f>I14+I24+I34+I44</f>
        <v>0</v>
      </c>
      <c r="J47" s="72">
        <f>J14+J24+J34+J44</f>
        <v>0</v>
      </c>
      <c r="K47" s="118">
        <f>K14+K24+K34+K44</f>
        <v>0</v>
      </c>
      <c r="L47" s="119">
        <f>SUM(D47:K47)</f>
        <v>0</v>
      </c>
      <c r="M47" s="22"/>
      <c r="N47" s="13"/>
      <c r="O47" s="5"/>
      <c r="P47" s="5"/>
    </row>
    <row r="48" spans="3:16" s="1" customFormat="1" ht="14.25" customHeight="1" x14ac:dyDescent="0.2">
      <c r="C48" s="353" t="s">
        <v>17</v>
      </c>
      <c r="D48" s="355">
        <f>L44+L34+L24+L14</f>
        <v>0</v>
      </c>
      <c r="E48" s="356"/>
      <c r="F48" s="356"/>
      <c r="G48" s="356"/>
      <c r="H48" s="356"/>
      <c r="I48" s="356"/>
      <c r="J48" s="356"/>
      <c r="K48" s="357"/>
      <c r="L48" s="120"/>
      <c r="M48" s="13"/>
      <c r="N48" s="13"/>
      <c r="O48" s="5"/>
      <c r="P48" s="5"/>
    </row>
    <row r="49" spans="1:16" s="1" customFormat="1" ht="16.5" customHeight="1" thickBot="1" x14ac:dyDescent="0.25">
      <c r="C49" s="354"/>
      <c r="D49" s="358"/>
      <c r="E49" s="359"/>
      <c r="F49" s="359"/>
      <c r="G49" s="359"/>
      <c r="H49" s="359"/>
      <c r="I49" s="359"/>
      <c r="J49" s="359"/>
      <c r="K49" s="360"/>
      <c r="L49" s="49"/>
      <c r="M49" s="13"/>
      <c r="N49" s="13"/>
      <c r="O49" s="5"/>
      <c r="P49" s="5"/>
    </row>
    <row r="50" spans="1:16" s="1" customFormat="1" ht="17.25" customHeight="1" x14ac:dyDescent="0.2">
      <c r="C50" s="342" t="s">
        <v>30</v>
      </c>
      <c r="D50" s="344">
        <f>SUM(L45,L35,L25,L15)</f>
        <v>0</v>
      </c>
      <c r="E50" s="345"/>
      <c r="F50" s="345"/>
      <c r="G50" s="345"/>
      <c r="H50" s="345"/>
      <c r="I50" s="345"/>
      <c r="J50" s="345"/>
      <c r="K50" s="346"/>
      <c r="L50" s="13"/>
      <c r="M50" s="13"/>
      <c r="N50" s="13"/>
      <c r="O50" s="5"/>
      <c r="P50" s="5"/>
    </row>
    <row r="51" spans="1:16" s="1" customFormat="1" ht="19.5" customHeight="1" thickBot="1" x14ac:dyDescent="0.25">
      <c r="C51" s="343"/>
      <c r="D51" s="347"/>
      <c r="E51" s="348"/>
      <c r="F51" s="348"/>
      <c r="G51" s="348"/>
      <c r="H51" s="348"/>
      <c r="I51" s="348"/>
      <c r="J51" s="348"/>
      <c r="K51" s="349"/>
      <c r="L51" s="13"/>
      <c r="M51" s="13"/>
      <c r="N51" s="13"/>
      <c r="O51" s="5"/>
      <c r="P51" s="5"/>
    </row>
    <row r="52" spans="1:16" s="1" customFormat="1" ht="16.5" customHeight="1" thickBot="1" x14ac:dyDescent="0.25">
      <c r="A52" s="3"/>
      <c r="B52" s="4"/>
      <c r="F52" s="9"/>
      <c r="G52" s="9"/>
      <c r="H52" s="9"/>
      <c r="I52" s="9"/>
      <c r="J52" s="9"/>
      <c r="K52" s="9"/>
      <c r="L52" s="5"/>
      <c r="M52" s="5"/>
      <c r="N52" s="5"/>
      <c r="O52" s="5"/>
      <c r="P52" s="5"/>
    </row>
    <row r="53" spans="1:16" s="1" customFormat="1" ht="16.5" customHeight="1" thickBot="1" x14ac:dyDescent="0.25">
      <c r="A53" s="3"/>
      <c r="B53" s="4"/>
      <c r="C53" s="113">
        <v>1.4583333333333333</v>
      </c>
      <c r="D53" s="337" t="s">
        <v>28</v>
      </c>
      <c r="E53" s="338"/>
      <c r="F53" s="9"/>
      <c r="G53" s="9"/>
      <c r="H53" s="9"/>
      <c r="I53" s="9"/>
      <c r="J53" s="9"/>
      <c r="K53" s="9"/>
      <c r="L53" s="5"/>
      <c r="M53" s="5"/>
      <c r="N53" s="5"/>
      <c r="O53" s="5"/>
      <c r="P53" s="5"/>
    </row>
    <row r="54" spans="1:16" s="1" customFormat="1" ht="17.25" customHeight="1" x14ac:dyDescent="0.2">
      <c r="A54" s="3"/>
      <c r="B54" s="4"/>
      <c r="C54" s="142"/>
      <c r="D54" s="9"/>
      <c r="E54" s="9"/>
      <c r="F54" s="9"/>
      <c r="G54" s="9"/>
      <c r="H54" s="9"/>
      <c r="I54" s="9"/>
      <c r="J54" s="9"/>
      <c r="K54" s="9"/>
      <c r="L54" s="5"/>
      <c r="M54" s="5"/>
      <c r="N54" s="5"/>
      <c r="O54" s="5"/>
      <c r="P54" s="5"/>
    </row>
    <row r="55" spans="1:16" s="1" customFormat="1" ht="15" x14ac:dyDescent="0.2">
      <c r="A55" s="3"/>
      <c r="B55" s="4"/>
      <c r="C55" s="140"/>
      <c r="D55" s="9"/>
      <c r="E55" s="9"/>
      <c r="F55" s="9"/>
      <c r="G55" s="9"/>
      <c r="H55" s="9"/>
      <c r="I55" s="9"/>
      <c r="J55" s="9"/>
      <c r="K55" s="9"/>
      <c r="L55" s="10"/>
      <c r="M55" s="10"/>
      <c r="N55" s="10"/>
      <c r="O55" s="10"/>
      <c r="P55" s="5"/>
    </row>
    <row r="56" spans="1:16" s="1" customFormat="1" ht="15" x14ac:dyDescent="0.2">
      <c r="A56" s="3"/>
      <c r="B56" s="4"/>
      <c r="C56" s="140"/>
      <c r="D56" s="9"/>
      <c r="E56" s="9"/>
      <c r="F56" s="9"/>
      <c r="G56" s="9"/>
      <c r="H56" s="9"/>
      <c r="I56" s="9"/>
      <c r="J56" s="9"/>
      <c r="K56" s="9"/>
      <c r="L56" s="10"/>
      <c r="M56" s="10"/>
      <c r="N56" s="10"/>
      <c r="O56" s="10"/>
      <c r="P56" s="5"/>
    </row>
    <row r="57" spans="1:16" s="1" customFormat="1" ht="15" x14ac:dyDescent="0.2">
      <c r="A57" s="3"/>
      <c r="B57" s="4"/>
      <c r="C57" s="140"/>
      <c r="D57" s="9"/>
      <c r="E57" s="9"/>
      <c r="F57" s="9"/>
      <c r="G57" s="9"/>
      <c r="H57" s="9"/>
      <c r="I57" s="9"/>
      <c r="J57" s="9"/>
      <c r="K57" s="9"/>
      <c r="L57" s="10"/>
      <c r="M57" s="10"/>
      <c r="N57" s="10"/>
      <c r="O57" s="10"/>
      <c r="P57" s="5"/>
    </row>
    <row r="58" spans="1:16" s="1" customFormat="1" ht="15" x14ac:dyDescent="0.2">
      <c r="A58" s="3"/>
      <c r="B58" s="4"/>
      <c r="C58" s="140"/>
      <c r="D58" s="9"/>
      <c r="E58" s="9"/>
      <c r="F58" s="9"/>
      <c r="G58" s="9"/>
      <c r="H58" s="9"/>
      <c r="I58" s="9"/>
      <c r="J58" s="9"/>
      <c r="K58" s="9"/>
      <c r="L58" s="10"/>
      <c r="M58" s="10"/>
      <c r="N58" s="10"/>
      <c r="O58" s="10"/>
      <c r="P58" s="5"/>
    </row>
    <row r="59" spans="1:16" s="1" customFormat="1" ht="15" x14ac:dyDescent="0.2">
      <c r="A59" s="3"/>
      <c r="B59" s="4"/>
      <c r="C59" s="141"/>
      <c r="D59" s="9"/>
      <c r="E59" s="9"/>
      <c r="F59" s="9"/>
      <c r="G59" s="9"/>
      <c r="H59" s="9"/>
      <c r="I59" s="9"/>
      <c r="J59" s="9"/>
      <c r="K59" s="9"/>
      <c r="L59" s="10"/>
      <c r="M59" s="10"/>
      <c r="N59" s="10"/>
      <c r="O59" s="10"/>
      <c r="P59" s="5"/>
    </row>
    <row r="60" spans="1:16" s="1" customFormat="1" ht="15" x14ac:dyDescent="0.2">
      <c r="A60" s="3"/>
      <c r="B60" s="4"/>
      <c r="C60" s="142"/>
      <c r="D60" s="9"/>
      <c r="E60" s="9"/>
      <c r="F60" s="9"/>
      <c r="G60" s="9"/>
      <c r="H60" s="9"/>
      <c r="I60" s="9"/>
      <c r="J60" s="9"/>
      <c r="K60" s="9"/>
      <c r="L60" s="10"/>
      <c r="M60" s="10"/>
      <c r="N60" s="10"/>
      <c r="O60" s="10"/>
      <c r="P60" s="5"/>
    </row>
    <row r="61" spans="1:16" s="1" customFormat="1" ht="15" x14ac:dyDescent="0.2">
      <c r="A61" s="3"/>
      <c r="B61" s="4"/>
      <c r="C61" s="141"/>
      <c r="D61" s="9"/>
      <c r="E61" s="9"/>
      <c r="F61" s="9"/>
      <c r="G61" s="9"/>
      <c r="H61" s="9"/>
      <c r="I61" s="9"/>
      <c r="J61" s="9"/>
      <c r="K61" s="9"/>
      <c r="L61" s="10"/>
      <c r="M61" s="10"/>
      <c r="N61" s="10"/>
      <c r="O61" s="10"/>
      <c r="P61" s="5"/>
    </row>
    <row r="62" spans="1:16" s="1" customFormat="1" ht="15" x14ac:dyDescent="0.2">
      <c r="A62" s="3"/>
      <c r="B62" s="4"/>
      <c r="C62" s="5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5" x14ac:dyDescent="0.2">
      <c r="A63" s="3"/>
      <c r="B63" s="4"/>
      <c r="C63" s="5"/>
      <c r="D63" s="9"/>
      <c r="E63" s="9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5" x14ac:dyDescent="0.2">
      <c r="A64" s="3"/>
      <c r="B64" s="4"/>
      <c r="C64" s="5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5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s="1" customFormat="1" ht="15" x14ac:dyDescent="0.2">
      <c r="A66" s="3"/>
      <c r="B66" s="4"/>
      <c r="C66" s="5"/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  <c r="P66" s="5"/>
    </row>
    <row r="67" spans="1:16" s="1" customFormat="1" ht="15" x14ac:dyDescent="0.2">
      <c r="A67" s="3"/>
      <c r="B67" s="4"/>
      <c r="C67" s="5"/>
      <c r="D67" s="9"/>
      <c r="E67" s="9"/>
      <c r="F67" s="9"/>
      <c r="G67" s="9"/>
      <c r="H67" s="11"/>
      <c r="I67" s="9"/>
      <c r="J67" s="9"/>
      <c r="K67" s="9"/>
      <c r="L67" s="5"/>
      <c r="M67" s="5"/>
      <c r="N67" s="5"/>
      <c r="O67" s="5"/>
      <c r="P67" s="5"/>
    </row>
    <row r="68" spans="1:16" s="1" customFormat="1" ht="15" x14ac:dyDescent="0.2">
      <c r="A68" s="3"/>
      <c r="B68" s="4"/>
      <c r="C68" s="5"/>
      <c r="D68" s="9"/>
      <c r="E68" s="9"/>
      <c r="F68" s="9"/>
      <c r="G68" s="9"/>
      <c r="H68" s="11"/>
      <c r="I68" s="9"/>
      <c r="J68" s="9"/>
      <c r="K68" s="9"/>
      <c r="L68" s="5"/>
      <c r="M68" s="5"/>
      <c r="N68" s="5"/>
      <c r="O68" s="5"/>
      <c r="P68" s="5"/>
    </row>
    <row r="69" spans="1:16" s="1" customFormat="1" ht="15" x14ac:dyDescent="0.2">
      <c r="A69" s="3"/>
      <c r="B69" s="4"/>
      <c r="C69" s="5"/>
      <c r="D69" s="9"/>
      <c r="E69" s="9"/>
      <c r="F69" s="9"/>
      <c r="G69" s="9"/>
      <c r="H69" s="11"/>
      <c r="I69" s="9"/>
      <c r="J69" s="9"/>
      <c r="K69" s="9"/>
      <c r="L69" s="5"/>
      <c r="M69" s="5"/>
      <c r="N69" s="5"/>
      <c r="O69" s="5"/>
      <c r="P69" s="5"/>
    </row>
    <row r="70" spans="1:16" s="1" customFormat="1" ht="15" x14ac:dyDescent="0.2">
      <c r="A70" s="3"/>
      <c r="B70" s="4"/>
      <c r="C70" s="5"/>
      <c r="D70" s="9"/>
      <c r="E70" s="9"/>
      <c r="F70" s="9"/>
      <c r="G70" s="9"/>
      <c r="H70" s="12"/>
      <c r="I70" s="9"/>
      <c r="J70" s="9"/>
      <c r="K70" s="9"/>
      <c r="L70" s="5"/>
      <c r="M70" s="5"/>
      <c r="N70" s="5"/>
      <c r="O70" s="5"/>
      <c r="P70" s="5"/>
    </row>
    <row r="71" spans="1:16" s="1" customFormat="1" ht="15" x14ac:dyDescent="0.2">
      <c r="A71" s="3"/>
      <c r="B71" s="4"/>
      <c r="C71" s="5"/>
      <c r="D71" s="9"/>
      <c r="E71" s="9"/>
      <c r="F71" s="9"/>
      <c r="G71" s="9"/>
      <c r="H71" s="9"/>
      <c r="I71" s="9"/>
      <c r="J71" s="9"/>
      <c r="K71" s="9"/>
      <c r="L71" s="5"/>
      <c r="M71" s="5"/>
      <c r="N71" s="5"/>
      <c r="O71" s="5"/>
      <c r="P71" s="5"/>
    </row>
    <row r="72" spans="1:16" s="1" customFormat="1" ht="15" x14ac:dyDescent="0.2">
      <c r="A72" s="3"/>
      <c r="B72" s="4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x14ac:dyDescent="0.2">
      <c r="A99" s="3"/>
      <c r="B99" s="4"/>
    </row>
    <row r="100" spans="1:16" s="1" customFormat="1" x14ac:dyDescent="0.2">
      <c r="A100" s="3"/>
      <c r="B100" s="4"/>
    </row>
    <row r="101" spans="1:16" s="1" customFormat="1" x14ac:dyDescent="0.2">
      <c r="A101" s="3"/>
      <c r="B101" s="4"/>
    </row>
    <row r="102" spans="1:16" s="1" customFormat="1" x14ac:dyDescent="0.2">
      <c r="A102" s="3"/>
      <c r="B102" s="4"/>
    </row>
    <row r="103" spans="1:16" s="1" customFormat="1" x14ac:dyDescent="0.2">
      <c r="A103" s="3"/>
      <c r="B103" s="4"/>
    </row>
    <row r="104" spans="1:16" s="1" customFormat="1" x14ac:dyDescent="0.2">
      <c r="A104" s="3"/>
      <c r="B104" s="4"/>
    </row>
    <row r="105" spans="1:16" s="1" customFormat="1" x14ac:dyDescent="0.2">
      <c r="A105" s="3"/>
      <c r="B105" s="4"/>
    </row>
    <row r="106" spans="1:16" s="1" customFormat="1" x14ac:dyDescent="0.2">
      <c r="A106" s="3"/>
      <c r="B106" s="4"/>
    </row>
    <row r="107" spans="1:16" s="1" customFormat="1" x14ac:dyDescent="0.2">
      <c r="A107" s="3"/>
      <c r="B107" s="4"/>
    </row>
    <row r="108" spans="1:16" s="1" customFormat="1" x14ac:dyDescent="0.2">
      <c r="A108" s="3"/>
      <c r="B108" s="4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</row>
    <row r="145" spans="1:1" s="1" customFormat="1" x14ac:dyDescent="0.2">
      <c r="A145" s="3"/>
    </row>
    <row r="146" spans="1:1" s="1" customFormat="1" x14ac:dyDescent="0.2">
      <c r="A146" s="3"/>
    </row>
    <row r="147" spans="1:1" s="1" customFormat="1" x14ac:dyDescent="0.2">
      <c r="A147" s="3"/>
    </row>
    <row r="148" spans="1:1" s="1" customFormat="1" x14ac:dyDescent="0.2">
      <c r="A148" s="3"/>
    </row>
    <row r="149" spans="1:1" s="1" customFormat="1" x14ac:dyDescent="0.2">
      <c r="A149" s="3"/>
    </row>
    <row r="150" spans="1:1" s="1" customFormat="1" x14ac:dyDescent="0.2">
      <c r="A150" s="3"/>
    </row>
    <row r="151" spans="1:1" s="1" customFormat="1" x14ac:dyDescent="0.2">
      <c r="A151" s="3"/>
    </row>
    <row r="152" spans="1:1" s="1" customFormat="1" x14ac:dyDescent="0.2">
      <c r="A152" s="3"/>
    </row>
    <row r="153" spans="1:1" s="1" customFormat="1" x14ac:dyDescent="0.2">
      <c r="A153" s="3"/>
    </row>
    <row r="154" spans="1:1" s="1" customFormat="1" x14ac:dyDescent="0.2">
      <c r="A154" s="3"/>
    </row>
    <row r="155" spans="1:1" s="1" customFormat="1" x14ac:dyDescent="0.2">
      <c r="A155" s="3"/>
    </row>
    <row r="156" spans="1:1" s="1" customFormat="1" x14ac:dyDescent="0.2">
      <c r="A156" s="3"/>
    </row>
    <row r="157" spans="1:1" s="1" customFormat="1" x14ac:dyDescent="0.2">
      <c r="A157" s="3"/>
    </row>
    <row r="158" spans="1:1" s="1" customFormat="1" x14ac:dyDescent="0.2">
      <c r="A158" s="3"/>
    </row>
    <row r="159" spans="1:1" s="1" customFormat="1" x14ac:dyDescent="0.2">
      <c r="A159" s="3"/>
    </row>
    <row r="160" spans="1:1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</sheetData>
  <sheetProtection selectLockedCells="1"/>
  <mergeCells count="60">
    <mergeCell ref="D34:G34"/>
    <mergeCell ref="C48:C49"/>
    <mergeCell ref="D53:E53"/>
    <mergeCell ref="C35:K35"/>
    <mergeCell ref="C50:C51"/>
    <mergeCell ref="D50:K51"/>
    <mergeCell ref="D48:K49"/>
    <mergeCell ref="A1:A17"/>
    <mergeCell ref="B1:B17"/>
    <mergeCell ref="C3:C5"/>
    <mergeCell ref="C1:D1"/>
    <mergeCell ref="E1:F1"/>
    <mergeCell ref="D14:G14"/>
    <mergeCell ref="D4:E4"/>
    <mergeCell ref="F4:G4"/>
    <mergeCell ref="D2:G3"/>
    <mergeCell ref="C15:K15"/>
    <mergeCell ref="H2:H3"/>
    <mergeCell ref="I2:I3"/>
    <mergeCell ref="J2:J3"/>
    <mergeCell ref="K2:K3"/>
    <mergeCell ref="K4:K5"/>
    <mergeCell ref="I4:I5"/>
    <mergeCell ref="D24:G24"/>
    <mergeCell ref="M27:N27"/>
    <mergeCell ref="M28:N28"/>
    <mergeCell ref="M9:N9"/>
    <mergeCell ref="L3:L5"/>
    <mergeCell ref="M3:N5"/>
    <mergeCell ref="M7:N7"/>
    <mergeCell ref="M8:N8"/>
    <mergeCell ref="C25:K25"/>
    <mergeCell ref="J4:J5"/>
    <mergeCell ref="H4:H5"/>
    <mergeCell ref="M22:N22"/>
    <mergeCell ref="M10:N10"/>
    <mergeCell ref="M11:N11"/>
    <mergeCell ref="M12:N12"/>
    <mergeCell ref="M13:N13"/>
    <mergeCell ref="M17:N17"/>
    <mergeCell ref="M18:N18"/>
    <mergeCell ref="M19:N19"/>
    <mergeCell ref="M20:N20"/>
    <mergeCell ref="M21:N21"/>
    <mergeCell ref="M30:N30"/>
    <mergeCell ref="M31:N31"/>
    <mergeCell ref="M32:N32"/>
    <mergeCell ref="M33:N33"/>
    <mergeCell ref="M23:N23"/>
    <mergeCell ref="M29:N29"/>
    <mergeCell ref="M43:N43"/>
    <mergeCell ref="D44:G44"/>
    <mergeCell ref="D47:G47"/>
    <mergeCell ref="M42:N42"/>
    <mergeCell ref="M37:N37"/>
    <mergeCell ref="M38:N38"/>
    <mergeCell ref="M39:N39"/>
    <mergeCell ref="M40:N40"/>
    <mergeCell ref="M41:N41"/>
    <mergeCell ref="C45:K45"/>
  </mergeCells>
  <dataValidations disablePrompts="1" count="2">
    <dataValidation type="list" allowBlank="1" showInputMessage="1" showErrorMessage="1" sqref="J16">
      <formula1>"Maladie,congé,EnfMa,Férié"</formula1>
    </dataValidation>
    <dataValidation type="list" allowBlank="1" showInputMessage="1" showErrorMessage="1" sqref="F26:G26 F16:G16">
      <formula1>"CLAE,Péri,Réunion,Com,J de svce,Prépa,Congé,Férié,Maladie"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28"/>
  <sheetViews>
    <sheetView showGridLines="0" zoomScaleNormal="100" workbookViewId="0">
      <selection activeCell="C63" sqref="C63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41912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ht="18" customHeight="1" x14ac:dyDescent="0.25">
      <c r="A7" s="304"/>
      <c r="B7" s="305"/>
      <c r="C7" s="240">
        <v>41912</v>
      </c>
      <c r="D7" s="34"/>
      <c r="E7" s="36"/>
      <c r="F7" s="36"/>
      <c r="G7" s="67"/>
      <c r="H7" s="161"/>
      <c r="I7" s="166"/>
      <c r="J7" s="76"/>
      <c r="K7" s="117"/>
      <c r="L7" s="144">
        <f t="shared" ref="L7" si="0">E7-D7+G7-F7+H7+I7+J7+K7</f>
        <v>0</v>
      </c>
      <c r="M7" s="378"/>
      <c r="N7" s="379"/>
      <c r="O7" s="5"/>
      <c r="P7" s="5"/>
    </row>
    <row r="8" spans="1:16" ht="18" customHeight="1" x14ac:dyDescent="0.25">
      <c r="A8" s="304"/>
      <c r="B8" s="305"/>
      <c r="C8" s="58">
        <f t="shared" ref="C8:C9" si="1">C7+1</f>
        <v>41913</v>
      </c>
      <c r="D8" s="35"/>
      <c r="E8" s="38"/>
      <c r="F8" s="38"/>
      <c r="G8" s="68"/>
      <c r="H8" s="165"/>
      <c r="I8" s="167"/>
      <c r="J8" s="77"/>
      <c r="K8" s="122"/>
      <c r="L8" s="148">
        <f t="shared" ref="L8:L13" si="2">E8-D8+G8-F8+H8+I8+J8+K8</f>
        <v>0</v>
      </c>
      <c r="M8" s="361"/>
      <c r="N8" s="362"/>
      <c r="O8" s="5"/>
      <c r="P8" s="5"/>
    </row>
    <row r="9" spans="1:16" ht="18" customHeight="1" x14ac:dyDescent="0.25">
      <c r="A9" s="304"/>
      <c r="B9" s="305"/>
      <c r="C9" s="58">
        <f t="shared" si="1"/>
        <v>41914</v>
      </c>
      <c r="D9" s="35"/>
      <c r="E9" s="38"/>
      <c r="F9" s="38"/>
      <c r="G9" s="68"/>
      <c r="H9" s="165"/>
      <c r="I9" s="167"/>
      <c r="J9" s="77"/>
      <c r="K9" s="122"/>
      <c r="L9" s="148">
        <f t="shared" si="2"/>
        <v>0</v>
      </c>
      <c r="M9" s="361"/>
      <c r="N9" s="362"/>
      <c r="O9" s="5"/>
      <c r="P9" s="5"/>
    </row>
    <row r="10" spans="1:16" ht="18" customHeight="1" x14ac:dyDescent="0.25">
      <c r="A10" s="304"/>
      <c r="B10" s="305"/>
      <c r="C10" s="58">
        <f>C9+1</f>
        <v>41915</v>
      </c>
      <c r="D10" s="35"/>
      <c r="E10" s="38"/>
      <c r="F10" s="38"/>
      <c r="G10" s="68"/>
      <c r="H10" s="165"/>
      <c r="I10" s="167"/>
      <c r="J10" s="77"/>
      <c r="K10" s="122"/>
      <c r="L10" s="148">
        <f t="shared" si="2"/>
        <v>0</v>
      </c>
      <c r="M10" s="361"/>
      <c r="N10" s="362"/>
      <c r="O10" s="5"/>
      <c r="P10" s="5"/>
    </row>
    <row r="11" spans="1:16" ht="18" customHeight="1" x14ac:dyDescent="0.25">
      <c r="A11" s="304"/>
      <c r="B11" s="305"/>
      <c r="C11" s="59">
        <f>C10+1</f>
        <v>41916</v>
      </c>
      <c r="D11" s="35"/>
      <c r="E11" s="38"/>
      <c r="F11" s="38"/>
      <c r="G11" s="68"/>
      <c r="H11" s="165"/>
      <c r="I11" s="167"/>
      <c r="J11" s="77"/>
      <c r="K11" s="122"/>
      <c r="L11" s="148">
        <f t="shared" si="2"/>
        <v>0</v>
      </c>
      <c r="M11" s="361"/>
      <c r="N11" s="362"/>
      <c r="O11" s="5"/>
      <c r="P11" s="5"/>
    </row>
    <row r="12" spans="1:16" ht="18" customHeight="1" x14ac:dyDescent="0.25">
      <c r="A12" s="304"/>
      <c r="B12" s="305"/>
      <c r="C12" s="60">
        <f t="shared" ref="C12:C13" si="3">C11+1</f>
        <v>41917</v>
      </c>
      <c r="D12" s="129"/>
      <c r="E12" s="51"/>
      <c r="F12" s="51"/>
      <c r="G12" s="69"/>
      <c r="H12" s="160"/>
      <c r="I12" s="52"/>
      <c r="J12" s="78"/>
      <c r="K12" s="53"/>
      <c r="L12" s="145">
        <f t="shared" si="2"/>
        <v>0</v>
      </c>
      <c r="M12" s="361"/>
      <c r="N12" s="362"/>
      <c r="O12" s="5"/>
      <c r="P12" s="5"/>
    </row>
    <row r="13" spans="1:16" ht="18" customHeight="1" thickBot="1" x14ac:dyDescent="0.3">
      <c r="A13" s="304"/>
      <c r="B13" s="305"/>
      <c r="C13" s="61">
        <f t="shared" si="3"/>
        <v>41918</v>
      </c>
      <c r="D13" s="131"/>
      <c r="E13" s="54"/>
      <c r="F13" s="54"/>
      <c r="G13" s="74"/>
      <c r="H13" s="154"/>
      <c r="I13" s="55"/>
      <c r="J13" s="81"/>
      <c r="K13" s="56"/>
      <c r="L13" s="146">
        <f t="shared" si="2"/>
        <v>0</v>
      </c>
      <c r="M13" s="380"/>
      <c r="N13" s="381"/>
      <c r="O13" s="5"/>
      <c r="P13" s="5"/>
    </row>
    <row r="14" spans="1:16" ht="18" customHeight="1" thickBot="1" x14ac:dyDescent="0.25">
      <c r="A14" s="304"/>
      <c r="B14" s="305"/>
      <c r="C14" s="57" t="s">
        <v>6</v>
      </c>
      <c r="D14" s="375">
        <f>E7-D7+G7-F7+E8-D8+G8-F8+E9-D9+G9-F9+E10-D10+G10-F10+E11-D11+G11-F11+E12-D12+G12-F12+E13-D13+G13-F13</f>
        <v>0</v>
      </c>
      <c r="E14" s="376"/>
      <c r="F14" s="376"/>
      <c r="G14" s="377"/>
      <c r="H14" s="153">
        <f>SUM(H7:H13)</f>
        <v>0</v>
      </c>
      <c r="I14" s="32">
        <f>SUM(I7:I13)</f>
        <v>0</v>
      </c>
      <c r="J14" s="72">
        <f>SUM(J7:J13)</f>
        <v>0</v>
      </c>
      <c r="K14" s="116">
        <f>SUM(K7:K13)</f>
        <v>0</v>
      </c>
      <c r="L14" s="19">
        <f>SUM(L7:L13)</f>
        <v>0</v>
      </c>
      <c r="M14" s="17"/>
      <c r="N14" s="17"/>
      <c r="O14" s="5"/>
      <c r="P14" s="5"/>
    </row>
    <row r="15" spans="1:16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IF(L14-C63&gt;=0, L14-C63,"")</f>
        <v/>
      </c>
      <c r="M15" s="17"/>
      <c r="N15" s="17"/>
      <c r="O15" s="5"/>
      <c r="P15" s="5"/>
    </row>
    <row r="16" spans="1:16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ht="18" customHeight="1" x14ac:dyDescent="0.25">
      <c r="A17" s="304"/>
      <c r="B17" s="305"/>
      <c r="C17" s="42">
        <f>C13+1</f>
        <v>41919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4">E17-D17+G17-F17+H17+I17+J17+K17</f>
        <v>0</v>
      </c>
      <c r="M17" s="378"/>
      <c r="N17" s="379"/>
      <c r="O17" s="5"/>
      <c r="P17" s="5"/>
    </row>
    <row r="18" spans="1:16" ht="18" customHeight="1" x14ac:dyDescent="0.25">
      <c r="A18" s="304"/>
      <c r="B18" s="305"/>
      <c r="C18" s="41">
        <f t="shared" ref="C18:C23" si="5">C17+1</f>
        <v>41920</v>
      </c>
      <c r="D18" s="35"/>
      <c r="E18" s="38"/>
      <c r="F18" s="38"/>
      <c r="G18" s="68"/>
      <c r="H18" s="165"/>
      <c r="I18" s="167"/>
      <c r="J18" s="77"/>
      <c r="K18" s="122"/>
      <c r="L18" s="148">
        <f t="shared" si="4"/>
        <v>0</v>
      </c>
      <c r="M18" s="361"/>
      <c r="N18" s="362"/>
      <c r="O18" s="5"/>
      <c r="P18" s="5"/>
    </row>
    <row r="19" spans="1:16" ht="18" customHeight="1" x14ac:dyDescent="0.25">
      <c r="A19" s="304"/>
      <c r="B19" s="305"/>
      <c r="C19" s="43">
        <f t="shared" si="5"/>
        <v>41921</v>
      </c>
      <c r="D19" s="35"/>
      <c r="E19" s="38"/>
      <c r="F19" s="38"/>
      <c r="G19" s="68"/>
      <c r="H19" s="165"/>
      <c r="I19" s="167"/>
      <c r="J19" s="77"/>
      <c r="K19" s="122"/>
      <c r="L19" s="148">
        <f t="shared" si="4"/>
        <v>0</v>
      </c>
      <c r="M19" s="361"/>
      <c r="N19" s="362"/>
      <c r="O19" s="5"/>
      <c r="P19" s="5"/>
    </row>
    <row r="20" spans="1:16" ht="18" customHeight="1" x14ac:dyDescent="0.25">
      <c r="A20" s="304"/>
      <c r="B20" s="305"/>
      <c r="C20" s="45">
        <f t="shared" si="5"/>
        <v>41922</v>
      </c>
      <c r="D20" s="35"/>
      <c r="E20" s="38"/>
      <c r="F20" s="38"/>
      <c r="G20" s="68"/>
      <c r="H20" s="165"/>
      <c r="I20" s="167"/>
      <c r="J20" s="77"/>
      <c r="K20" s="122"/>
      <c r="L20" s="148">
        <f t="shared" si="4"/>
        <v>0</v>
      </c>
      <c r="M20" s="361"/>
      <c r="N20" s="362"/>
      <c r="O20" s="5"/>
      <c r="P20" s="5"/>
    </row>
    <row r="21" spans="1:16" ht="18" customHeight="1" x14ac:dyDescent="0.25">
      <c r="A21" s="304"/>
      <c r="B21" s="305"/>
      <c r="C21" s="43">
        <f t="shared" si="5"/>
        <v>41923</v>
      </c>
      <c r="D21" s="35"/>
      <c r="E21" s="38"/>
      <c r="F21" s="38"/>
      <c r="G21" s="68"/>
      <c r="H21" s="165"/>
      <c r="I21" s="167"/>
      <c r="J21" s="77"/>
      <c r="K21" s="122"/>
      <c r="L21" s="148">
        <f t="shared" si="4"/>
        <v>0</v>
      </c>
      <c r="M21" s="361"/>
      <c r="N21" s="362"/>
      <c r="O21" s="5"/>
      <c r="P21" s="5"/>
    </row>
    <row r="22" spans="1:16" ht="18" customHeight="1" x14ac:dyDescent="0.25">
      <c r="A22" s="304"/>
      <c r="B22" s="305"/>
      <c r="C22" s="45">
        <f t="shared" si="5"/>
        <v>41924</v>
      </c>
      <c r="D22" s="129"/>
      <c r="E22" s="51"/>
      <c r="F22" s="51"/>
      <c r="G22" s="69"/>
      <c r="H22" s="160"/>
      <c r="I22" s="52"/>
      <c r="J22" s="78"/>
      <c r="K22" s="53"/>
      <c r="L22" s="145">
        <f t="shared" si="4"/>
        <v>0</v>
      </c>
      <c r="M22" s="361"/>
      <c r="N22" s="362"/>
      <c r="O22" s="5"/>
      <c r="P22" s="5"/>
    </row>
    <row r="23" spans="1:16" ht="18" customHeight="1" thickBot="1" x14ac:dyDescent="0.3">
      <c r="A23" s="304"/>
      <c r="B23" s="305"/>
      <c r="C23" s="47">
        <f t="shared" si="5"/>
        <v>41925</v>
      </c>
      <c r="D23" s="131"/>
      <c r="E23" s="54"/>
      <c r="F23" s="54"/>
      <c r="G23" s="74"/>
      <c r="H23" s="154"/>
      <c r="I23" s="55"/>
      <c r="J23" s="81"/>
      <c r="K23" s="56"/>
      <c r="L23" s="146">
        <f t="shared" si="4"/>
        <v>0</v>
      </c>
      <c r="M23" s="380"/>
      <c r="N23" s="381"/>
      <c r="O23" s="5"/>
      <c r="P23" s="5"/>
    </row>
    <row r="24" spans="1:16" ht="18" customHeight="1" thickBot="1" x14ac:dyDescent="0.25">
      <c r="A24" s="304"/>
      <c r="B24" s="305"/>
      <c r="C24" s="18" t="s">
        <v>7</v>
      </c>
      <c r="D24" s="399">
        <f>E17-D17+G17-F17+E18-D18+G18-F18+E19-D19+G19-F19+E20-D20+G20-F20+E21-D21+G21-F21+E22-D22+G22-F22+E23-D23+G23-F23</f>
        <v>0</v>
      </c>
      <c r="E24" s="400"/>
      <c r="F24" s="400"/>
      <c r="G24" s="401"/>
      <c r="H24" s="164">
        <f>SUM(H17:H23)</f>
        <v>0</v>
      </c>
      <c r="I24" s="134">
        <f>SUM(I17:I23)</f>
        <v>0</v>
      </c>
      <c r="J24" s="135">
        <f>SUM(J17:J23)</f>
        <v>0</v>
      </c>
      <c r="K24" s="13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IF(L24-C63&gt;=0, L24-C63,"")</f>
        <v/>
      </c>
      <c r="M25" s="17"/>
      <c r="N25" s="17"/>
      <c r="O25" s="5"/>
      <c r="P25" s="5"/>
    </row>
    <row r="26" spans="1:16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ht="18" customHeight="1" x14ac:dyDescent="0.25">
      <c r="A27" s="304"/>
      <c r="B27" s="305"/>
      <c r="C27" s="44">
        <f>C23+1</f>
        <v>41926</v>
      </c>
      <c r="D27" s="34"/>
      <c r="E27" s="36"/>
      <c r="F27" s="36"/>
      <c r="G27" s="67"/>
      <c r="H27" s="161"/>
      <c r="I27" s="166"/>
      <c r="J27" s="76"/>
      <c r="K27" s="117"/>
      <c r="L27" s="144">
        <f t="shared" ref="L27:L33" si="6">E27-D27+G27-F27+H27+I27+J27+K27</f>
        <v>0</v>
      </c>
      <c r="M27" s="378"/>
      <c r="N27" s="379"/>
      <c r="O27" s="5"/>
      <c r="P27" s="5"/>
    </row>
    <row r="28" spans="1:16" ht="18" customHeight="1" x14ac:dyDescent="0.25">
      <c r="A28" s="2"/>
      <c r="B28" s="2"/>
      <c r="C28" s="41">
        <f t="shared" ref="C28:C33" si="7">C27+1</f>
        <v>41927</v>
      </c>
      <c r="D28" s="35"/>
      <c r="E28" s="38"/>
      <c r="F28" s="38"/>
      <c r="G28" s="68"/>
      <c r="H28" s="165"/>
      <c r="I28" s="167"/>
      <c r="J28" s="77"/>
      <c r="K28" s="122"/>
      <c r="L28" s="148">
        <f t="shared" si="6"/>
        <v>0</v>
      </c>
      <c r="M28" s="361"/>
      <c r="N28" s="362"/>
      <c r="O28" s="5"/>
      <c r="P28" s="5"/>
    </row>
    <row r="29" spans="1:16" ht="18" customHeight="1" x14ac:dyDescent="0.25">
      <c r="A29" s="2"/>
      <c r="B29" s="2"/>
      <c r="C29" s="45">
        <f t="shared" si="7"/>
        <v>41928</v>
      </c>
      <c r="D29" s="35"/>
      <c r="E29" s="38"/>
      <c r="F29" s="38"/>
      <c r="G29" s="68"/>
      <c r="H29" s="165"/>
      <c r="I29" s="167"/>
      <c r="J29" s="77"/>
      <c r="K29" s="122"/>
      <c r="L29" s="148">
        <f t="shared" si="6"/>
        <v>0</v>
      </c>
      <c r="M29" s="361"/>
      <c r="N29" s="362"/>
      <c r="O29" s="5"/>
      <c r="P29" s="5"/>
    </row>
    <row r="30" spans="1:16" ht="18" customHeight="1" x14ac:dyDescent="0.25">
      <c r="A30" s="2"/>
      <c r="B30" s="2"/>
      <c r="C30" s="43">
        <f t="shared" si="7"/>
        <v>41929</v>
      </c>
      <c r="D30" s="35"/>
      <c r="E30" s="38"/>
      <c r="F30" s="38"/>
      <c r="G30" s="68"/>
      <c r="H30" s="165"/>
      <c r="I30" s="167"/>
      <c r="J30" s="77"/>
      <c r="K30" s="122"/>
      <c r="L30" s="148">
        <f t="shared" si="6"/>
        <v>0</v>
      </c>
      <c r="M30" s="361"/>
      <c r="N30" s="362"/>
      <c r="O30" s="5"/>
      <c r="P30" s="5"/>
    </row>
    <row r="31" spans="1:16" ht="18" customHeight="1" x14ac:dyDescent="0.25">
      <c r="C31" s="45">
        <f t="shared" si="7"/>
        <v>41930</v>
      </c>
      <c r="D31" s="35"/>
      <c r="E31" s="38"/>
      <c r="F31" s="38"/>
      <c r="G31" s="68"/>
      <c r="H31" s="165"/>
      <c r="I31" s="167"/>
      <c r="J31" s="77"/>
      <c r="K31" s="122"/>
      <c r="L31" s="148">
        <f t="shared" si="6"/>
        <v>0</v>
      </c>
      <c r="M31" s="361"/>
      <c r="N31" s="362"/>
      <c r="O31" s="5"/>
      <c r="P31" s="5"/>
    </row>
    <row r="32" spans="1:16" ht="18" customHeight="1" x14ac:dyDescent="0.25">
      <c r="C32" s="43">
        <f t="shared" si="7"/>
        <v>41931</v>
      </c>
      <c r="D32" s="129"/>
      <c r="E32" s="51"/>
      <c r="F32" s="51"/>
      <c r="G32" s="69"/>
      <c r="H32" s="160"/>
      <c r="I32" s="52"/>
      <c r="J32" s="78"/>
      <c r="K32" s="53"/>
      <c r="L32" s="145">
        <f t="shared" si="6"/>
        <v>0</v>
      </c>
      <c r="M32" s="361"/>
      <c r="N32" s="362"/>
      <c r="O32" s="5"/>
      <c r="P32" s="5"/>
    </row>
    <row r="33" spans="3:16" ht="18" customHeight="1" thickBot="1" x14ac:dyDescent="0.3">
      <c r="C33" s="47">
        <f t="shared" si="7"/>
        <v>41932</v>
      </c>
      <c r="D33" s="131"/>
      <c r="E33" s="54"/>
      <c r="F33" s="54"/>
      <c r="G33" s="74"/>
      <c r="H33" s="154"/>
      <c r="I33" s="55"/>
      <c r="J33" s="81"/>
      <c r="K33" s="56"/>
      <c r="L33" s="146">
        <f t="shared" si="6"/>
        <v>0</v>
      </c>
      <c r="M33" s="380"/>
      <c r="N33" s="381"/>
      <c r="O33" s="5"/>
      <c r="P33" s="5"/>
    </row>
    <row r="34" spans="3:16" ht="18" customHeight="1" thickBot="1" x14ac:dyDescent="0.25">
      <c r="C34" s="18" t="s">
        <v>8</v>
      </c>
      <c r="D34" s="404">
        <f>E27-D27+G27-F27+E28-D28+G28-F28+E29-D29+G29-F29+E30-D30+G30-F30+E31-D31+G31-F31+E32-D32+G32-F32+E33-D33+G33-F33</f>
        <v>0</v>
      </c>
      <c r="E34" s="402"/>
      <c r="F34" s="402"/>
      <c r="G34" s="403"/>
      <c r="H34" s="164">
        <f>SUM(H27:H33)</f>
        <v>0</v>
      </c>
      <c r="I34" s="137">
        <f>SUM(I27:I33)</f>
        <v>0</v>
      </c>
      <c r="J34" s="138">
        <f>SUM(J27:J33)</f>
        <v>0</v>
      </c>
      <c r="K34" s="13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IF(L34-C63&gt;=0, L34-C63,"")</f>
        <v/>
      </c>
      <c r="M35" s="17"/>
      <c r="N35" s="17"/>
      <c r="O35" s="5"/>
      <c r="P35" s="5"/>
    </row>
    <row r="36" spans="3:16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ht="18" customHeight="1" x14ac:dyDescent="0.25">
      <c r="C37" s="44">
        <f>C33+1</f>
        <v>41933</v>
      </c>
      <c r="D37" s="34"/>
      <c r="E37" s="36"/>
      <c r="F37" s="36"/>
      <c r="G37" s="67"/>
      <c r="H37" s="161"/>
      <c r="I37" s="166"/>
      <c r="J37" s="76"/>
      <c r="K37" s="117"/>
      <c r="L37" s="144">
        <f t="shared" ref="L37:L43" si="8">E37-D37+G37-F37+H37+I37+J37+K37</f>
        <v>0</v>
      </c>
      <c r="M37" s="378"/>
      <c r="N37" s="379"/>
      <c r="O37" s="5"/>
      <c r="P37" s="5"/>
    </row>
    <row r="38" spans="3:16" ht="18" customHeight="1" x14ac:dyDescent="0.25">
      <c r="C38" s="41">
        <f t="shared" ref="C38:C43" si="9">C37+1</f>
        <v>41934</v>
      </c>
      <c r="D38" s="35"/>
      <c r="E38" s="38"/>
      <c r="F38" s="38"/>
      <c r="G38" s="68"/>
      <c r="H38" s="165"/>
      <c r="I38" s="167"/>
      <c r="J38" s="77"/>
      <c r="K38" s="122"/>
      <c r="L38" s="148">
        <f t="shared" si="8"/>
        <v>0</v>
      </c>
      <c r="M38" s="361"/>
      <c r="N38" s="362"/>
      <c r="O38" s="5"/>
      <c r="P38" s="5"/>
    </row>
    <row r="39" spans="3:16" ht="18" customHeight="1" x14ac:dyDescent="0.25">
      <c r="C39" s="45">
        <f t="shared" si="9"/>
        <v>41935</v>
      </c>
      <c r="D39" s="35"/>
      <c r="E39" s="38"/>
      <c r="F39" s="38"/>
      <c r="G39" s="68"/>
      <c r="H39" s="165"/>
      <c r="I39" s="167"/>
      <c r="J39" s="77"/>
      <c r="K39" s="122"/>
      <c r="L39" s="148">
        <f t="shared" si="8"/>
        <v>0</v>
      </c>
      <c r="M39" s="361"/>
      <c r="N39" s="362"/>
      <c r="O39" s="5"/>
      <c r="P39" s="5"/>
    </row>
    <row r="40" spans="3:16" ht="18" customHeight="1" x14ac:dyDescent="0.25">
      <c r="C40" s="43">
        <f t="shared" si="9"/>
        <v>41936</v>
      </c>
      <c r="D40" s="35"/>
      <c r="E40" s="38"/>
      <c r="F40" s="38"/>
      <c r="G40" s="68"/>
      <c r="H40" s="165"/>
      <c r="I40" s="167"/>
      <c r="J40" s="77"/>
      <c r="K40" s="122"/>
      <c r="L40" s="148">
        <f t="shared" si="8"/>
        <v>0</v>
      </c>
      <c r="M40" s="361"/>
      <c r="N40" s="362"/>
      <c r="O40" s="5"/>
      <c r="P40" s="5"/>
    </row>
    <row r="41" spans="3:16" ht="18" customHeight="1" x14ac:dyDescent="0.25">
      <c r="C41" s="45">
        <f t="shared" si="9"/>
        <v>41937</v>
      </c>
      <c r="D41" s="35"/>
      <c r="E41" s="38"/>
      <c r="F41" s="38"/>
      <c r="G41" s="68"/>
      <c r="H41" s="165"/>
      <c r="I41" s="167"/>
      <c r="J41" s="77"/>
      <c r="K41" s="122"/>
      <c r="L41" s="148">
        <f t="shared" si="8"/>
        <v>0</v>
      </c>
      <c r="M41" s="361"/>
      <c r="N41" s="362"/>
      <c r="O41" s="5"/>
      <c r="P41" s="5"/>
    </row>
    <row r="42" spans="3:16" ht="18" customHeight="1" x14ac:dyDescent="0.25">
      <c r="C42" s="43">
        <f t="shared" si="9"/>
        <v>41938</v>
      </c>
      <c r="D42" s="129"/>
      <c r="E42" s="51"/>
      <c r="F42" s="51"/>
      <c r="G42" s="69"/>
      <c r="H42" s="160"/>
      <c r="I42" s="52"/>
      <c r="J42" s="78"/>
      <c r="K42" s="53"/>
      <c r="L42" s="145">
        <f t="shared" si="8"/>
        <v>0</v>
      </c>
      <c r="M42" s="361"/>
      <c r="N42" s="362"/>
      <c r="O42" s="5"/>
      <c r="P42" s="5"/>
    </row>
    <row r="43" spans="3:16" ht="18" customHeight="1" thickBot="1" x14ac:dyDescent="0.3">
      <c r="C43" s="46">
        <f t="shared" si="9"/>
        <v>41939</v>
      </c>
      <c r="D43" s="131"/>
      <c r="E43" s="54"/>
      <c r="F43" s="54"/>
      <c r="G43" s="74"/>
      <c r="H43" s="154"/>
      <c r="I43" s="55"/>
      <c r="J43" s="81"/>
      <c r="K43" s="56"/>
      <c r="L43" s="146">
        <f t="shared" si="8"/>
        <v>0</v>
      </c>
      <c r="M43" s="380"/>
      <c r="N43" s="381"/>
      <c r="O43" s="5"/>
      <c r="P43" s="5"/>
    </row>
    <row r="44" spans="3:16" ht="18" customHeight="1" thickBot="1" x14ac:dyDescent="0.25">
      <c r="C44" s="20" t="s">
        <v>9</v>
      </c>
      <c r="D44" s="402">
        <f>E37-D37+G37-F37+E38-D38+G38-F38+E39-D39+G39-F39+E40-D40+G40-F40+E41-D41+G41-F41+E42-D42+G42-F42+E43-D43+G43-F43</f>
        <v>0</v>
      </c>
      <c r="E44" s="402"/>
      <c r="F44" s="402"/>
      <c r="G44" s="403"/>
      <c r="H44" s="164">
        <f>SUM(H37:H43)</f>
        <v>0</v>
      </c>
      <c r="I44" s="137">
        <f>SUM(I37:I43)</f>
        <v>0</v>
      </c>
      <c r="J44" s="138">
        <f>SUM(J37:J43)</f>
        <v>0</v>
      </c>
      <c r="K44" s="136">
        <f>SUM(K37:K43)</f>
        <v>0</v>
      </c>
      <c r="L44" s="19">
        <f>SUM(L37:L43)</f>
        <v>0</v>
      </c>
      <c r="M44" s="17"/>
      <c r="N44" s="17"/>
      <c r="O44" s="5"/>
      <c r="P44" s="5"/>
    </row>
    <row r="45" spans="3:16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IF(L44-C63&gt;=0, L44-C63,"")</f>
        <v/>
      </c>
      <c r="M45" s="17"/>
      <c r="N45" s="17"/>
      <c r="O45" s="5"/>
      <c r="P45" s="5"/>
    </row>
    <row r="46" spans="3:16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ht="18" customHeight="1" x14ac:dyDescent="0.25">
      <c r="C47" s="64">
        <f>C43+1</f>
        <v>41940</v>
      </c>
      <c r="D47" s="34"/>
      <c r="E47" s="36"/>
      <c r="F47" s="36"/>
      <c r="G47" s="67"/>
      <c r="H47" s="181"/>
      <c r="I47" s="179"/>
      <c r="J47" s="185"/>
      <c r="K47" s="180"/>
      <c r="L47" s="187">
        <f>E47-D47+G47-F47+H47+I47+J47+K47</f>
        <v>0</v>
      </c>
      <c r="M47" s="405"/>
      <c r="N47" s="374"/>
      <c r="O47" s="5"/>
      <c r="P47" s="5"/>
    </row>
    <row r="48" spans="3:16" ht="18" customHeight="1" x14ac:dyDescent="0.25">
      <c r="C48" s="43">
        <f t="shared" ref="C48:C52" si="10">C47+1</f>
        <v>41941</v>
      </c>
      <c r="D48" s="35"/>
      <c r="E48" s="38"/>
      <c r="F48" s="38"/>
      <c r="G48" s="68"/>
      <c r="H48" s="165"/>
      <c r="I48" s="167"/>
      <c r="J48" s="77"/>
      <c r="K48" s="122"/>
      <c r="L48" s="148">
        <f t="shared" ref="L48:L52" si="11">E48-D48+G48-F48+H48+I48+J48+K48</f>
        <v>0</v>
      </c>
      <c r="M48" s="361"/>
      <c r="N48" s="362"/>
      <c r="O48" s="5"/>
      <c r="P48" s="5"/>
    </row>
    <row r="49" spans="1:16" ht="18" customHeight="1" x14ac:dyDescent="0.25">
      <c r="C49" s="43">
        <f t="shared" si="10"/>
        <v>41942</v>
      </c>
      <c r="D49" s="35"/>
      <c r="E49" s="38"/>
      <c r="F49" s="38"/>
      <c r="G49" s="68"/>
      <c r="H49" s="165"/>
      <c r="I49" s="167"/>
      <c r="J49" s="77"/>
      <c r="K49" s="122"/>
      <c r="L49" s="148">
        <f t="shared" si="11"/>
        <v>0</v>
      </c>
      <c r="M49" s="361"/>
      <c r="N49" s="362"/>
      <c r="O49" s="5"/>
      <c r="P49" s="5"/>
    </row>
    <row r="50" spans="1:16" ht="18" customHeight="1" x14ac:dyDescent="0.25">
      <c r="C50" s="241">
        <f t="shared" si="10"/>
        <v>41943</v>
      </c>
      <c r="D50" s="232"/>
      <c r="E50" s="233"/>
      <c r="F50" s="233"/>
      <c r="G50" s="234">
        <v>0.29166666666666669</v>
      </c>
      <c r="H50" s="235"/>
      <c r="I50" s="236"/>
      <c r="J50" s="237"/>
      <c r="K50" s="236"/>
      <c r="L50" s="151">
        <f t="shared" si="11"/>
        <v>0.29166666666666669</v>
      </c>
      <c r="M50" s="385"/>
      <c r="N50" s="386"/>
      <c r="O50" s="5"/>
      <c r="P50" s="5"/>
    </row>
    <row r="51" spans="1:16" ht="18" customHeight="1" x14ac:dyDescent="0.25">
      <c r="C51" s="43">
        <f t="shared" si="10"/>
        <v>41944</v>
      </c>
      <c r="D51" s="35"/>
      <c r="E51" s="38"/>
      <c r="F51" s="38"/>
      <c r="G51" s="68"/>
      <c r="H51" s="165"/>
      <c r="I51" s="167"/>
      <c r="J51" s="77"/>
      <c r="K51" s="122"/>
      <c r="L51" s="148">
        <f t="shared" si="11"/>
        <v>0</v>
      </c>
      <c r="M51" s="361"/>
      <c r="N51" s="362"/>
      <c r="O51" s="5"/>
      <c r="P51" s="5"/>
    </row>
    <row r="52" spans="1:16" ht="18" customHeight="1" x14ac:dyDescent="0.25">
      <c r="C52" s="43">
        <f t="shared" si="10"/>
        <v>41945</v>
      </c>
      <c r="D52" s="156"/>
      <c r="E52" s="51"/>
      <c r="F52" s="51"/>
      <c r="G52" s="69"/>
      <c r="H52" s="160"/>
      <c r="I52" s="52"/>
      <c r="J52" s="78"/>
      <c r="K52" s="53"/>
      <c r="L52" s="148">
        <f t="shared" si="11"/>
        <v>0</v>
      </c>
      <c r="M52" s="361"/>
      <c r="N52" s="362"/>
      <c r="O52" s="5"/>
      <c r="P52" s="5"/>
    </row>
    <row r="53" spans="1:16" ht="18" customHeight="1" thickBot="1" x14ac:dyDescent="0.3">
      <c r="C53" s="66">
        <f t="shared" ref="C53" si="12">C52+1</f>
        <v>41946</v>
      </c>
      <c r="D53" s="157"/>
      <c r="E53" s="54"/>
      <c r="F53" s="54"/>
      <c r="G53" s="74"/>
      <c r="H53" s="154"/>
      <c r="I53" s="55"/>
      <c r="J53" s="81"/>
      <c r="K53" s="56"/>
      <c r="L53" s="188">
        <f>E53-D53+G53-F53+H53+I53+J53+K53</f>
        <v>0</v>
      </c>
      <c r="M53" s="406"/>
      <c r="N53" s="303"/>
      <c r="O53" s="5"/>
      <c r="P53" s="5"/>
    </row>
    <row r="54" spans="1:16" s="1" customFormat="1" ht="18" customHeight="1" thickBot="1" x14ac:dyDescent="0.25">
      <c r="C54" s="20" t="s">
        <v>32</v>
      </c>
      <c r="D54" s="399">
        <f>E47-D47+G47-F47+E48-D48+G48-F48+E49-D49+G49-F49+E50-D50+G50-F50+E51-D51+G51-F51+E52-D52+G52-F52+E53-D53+G53-F53</f>
        <v>0.29166666666666669</v>
      </c>
      <c r="E54" s="400"/>
      <c r="F54" s="400"/>
      <c r="G54" s="401"/>
      <c r="H54" s="164">
        <f>SUM(H47:H53)</f>
        <v>0</v>
      </c>
      <c r="I54" s="134">
        <f>SUM(I47:I53)</f>
        <v>0</v>
      </c>
      <c r="J54" s="135">
        <f>SUM(J47:J53)</f>
        <v>0</v>
      </c>
      <c r="K54" s="189">
        <f>SUM(K47:K53)</f>
        <v>0</v>
      </c>
      <c r="L54" s="89">
        <f>SUM(L47:L53)</f>
        <v>0.29166666666666669</v>
      </c>
      <c r="M54" s="17"/>
      <c r="N54" s="17"/>
      <c r="O54" s="5"/>
      <c r="P54" s="5"/>
    </row>
    <row r="55" spans="1:16" s="1" customFormat="1" ht="18" customHeight="1" thickBot="1" x14ac:dyDescent="0.25">
      <c r="C55" s="339" t="s">
        <v>27</v>
      </c>
      <c r="D55" s="340"/>
      <c r="E55" s="340"/>
      <c r="F55" s="340"/>
      <c r="G55" s="340"/>
      <c r="H55" s="340"/>
      <c r="I55" s="340"/>
      <c r="J55" s="340"/>
      <c r="K55" s="341"/>
      <c r="L55" s="19" t="str">
        <f>IF(L54-C63&gt;=0, L54-C63,"")</f>
        <v/>
      </c>
      <c r="M55" s="17"/>
      <c r="N55" s="17"/>
      <c r="O55" s="5"/>
      <c r="P55" s="5"/>
    </row>
    <row r="56" spans="1:16" s="1" customFormat="1" ht="18" customHeight="1" thickBot="1" x14ac:dyDescent="0.25">
      <c r="C56" s="124"/>
      <c r="D56" s="124"/>
      <c r="E56" s="124"/>
      <c r="F56" s="124"/>
      <c r="G56" s="124"/>
      <c r="H56" s="124"/>
      <c r="I56" s="124"/>
      <c r="J56" s="124"/>
      <c r="K56" s="124"/>
      <c r="L56" s="114"/>
      <c r="M56" s="17"/>
      <c r="N56" s="17"/>
      <c r="O56" s="5"/>
      <c r="P56" s="5"/>
    </row>
    <row r="57" spans="1:16" s="1" customFormat="1" ht="18" customHeight="1" thickBot="1" x14ac:dyDescent="0.25">
      <c r="C57" s="21" t="s">
        <v>11</v>
      </c>
      <c r="D57" s="382">
        <f>SUM(D54,D44,D34,D24,D14)</f>
        <v>0.29166666666666669</v>
      </c>
      <c r="E57" s="309"/>
      <c r="F57" s="309"/>
      <c r="G57" s="310"/>
      <c r="H57" s="163">
        <f>SUM(H54+H44+H34+H24+H14)</f>
        <v>0</v>
      </c>
      <c r="I57" s="75">
        <f>SUM(I54+I44+I34+I24+I14)</f>
        <v>0</v>
      </c>
      <c r="J57" s="72">
        <f>SUM(J54+J44+J34+J24+J14)</f>
        <v>0</v>
      </c>
      <c r="K57" s="118">
        <f>SUM(K54+K44+K34+K24+K14)</f>
        <v>0</v>
      </c>
      <c r="L57" s="119">
        <f>SUM(D57:K57)</f>
        <v>0.29166666666666669</v>
      </c>
      <c r="M57" s="22"/>
      <c r="N57" s="13"/>
      <c r="O57" s="5"/>
      <c r="P57" s="5"/>
    </row>
    <row r="58" spans="1:16" s="1" customFormat="1" ht="14.25" customHeight="1" x14ac:dyDescent="0.2">
      <c r="C58" s="353" t="s">
        <v>17</v>
      </c>
      <c r="D58" s="355">
        <f>L54+L44+L34+L24+L14</f>
        <v>0.29166666666666669</v>
      </c>
      <c r="E58" s="356"/>
      <c r="F58" s="356"/>
      <c r="G58" s="356"/>
      <c r="H58" s="356"/>
      <c r="I58" s="356"/>
      <c r="J58" s="356"/>
      <c r="K58" s="357"/>
      <c r="L58" s="120"/>
      <c r="M58" s="13"/>
      <c r="N58" s="13"/>
      <c r="O58" s="5"/>
      <c r="P58" s="5"/>
    </row>
    <row r="59" spans="1:16" s="1" customFormat="1" ht="16.5" customHeight="1" thickBot="1" x14ac:dyDescent="0.25">
      <c r="C59" s="354"/>
      <c r="D59" s="358"/>
      <c r="E59" s="359"/>
      <c r="F59" s="359"/>
      <c r="G59" s="359"/>
      <c r="H59" s="359"/>
      <c r="I59" s="359"/>
      <c r="J59" s="359"/>
      <c r="K59" s="360"/>
      <c r="L59" s="49"/>
      <c r="M59" s="13"/>
      <c r="N59" s="13"/>
      <c r="O59" s="5"/>
      <c r="P59" s="5"/>
    </row>
    <row r="60" spans="1:16" s="1" customFormat="1" ht="17.25" customHeight="1" x14ac:dyDescent="0.2">
      <c r="C60" s="342" t="s">
        <v>30</v>
      </c>
      <c r="D60" s="344">
        <f>SUM(L45,L35,L25,L15,L55)</f>
        <v>0</v>
      </c>
      <c r="E60" s="345"/>
      <c r="F60" s="345"/>
      <c r="G60" s="345"/>
      <c r="H60" s="345"/>
      <c r="I60" s="345"/>
      <c r="J60" s="345"/>
      <c r="K60" s="346"/>
      <c r="L60" s="13"/>
      <c r="M60" s="13"/>
      <c r="N60" s="13"/>
      <c r="O60" s="5"/>
      <c r="P60" s="5"/>
    </row>
    <row r="61" spans="1:16" s="1" customFormat="1" ht="19.5" customHeight="1" thickBot="1" x14ac:dyDescent="0.25">
      <c r="C61" s="343"/>
      <c r="D61" s="347"/>
      <c r="E61" s="348"/>
      <c r="F61" s="348"/>
      <c r="G61" s="348"/>
      <c r="H61" s="348"/>
      <c r="I61" s="348"/>
      <c r="J61" s="348"/>
      <c r="K61" s="349"/>
      <c r="L61" s="13"/>
      <c r="M61" s="13"/>
      <c r="N61" s="13"/>
      <c r="O61" s="5"/>
      <c r="P61" s="5"/>
    </row>
    <row r="62" spans="1:16" s="1" customFormat="1" ht="16.5" customHeight="1" thickBot="1" x14ac:dyDescent="0.25">
      <c r="A62" s="3"/>
      <c r="B62" s="4"/>
      <c r="C62" s="5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6.5" customHeight="1" thickBot="1" x14ac:dyDescent="0.25">
      <c r="A63" s="3"/>
      <c r="B63" s="4"/>
      <c r="C63" s="113">
        <v>1.4583333333333333</v>
      </c>
      <c r="D63" s="337" t="s">
        <v>28</v>
      </c>
      <c r="E63" s="338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7.25" customHeight="1" x14ac:dyDescent="0.2">
      <c r="A64" s="3"/>
      <c r="B64" s="4"/>
      <c r="C64" s="142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140"/>
      <c r="D65" s="9"/>
      <c r="E65" s="9"/>
      <c r="F65" s="9"/>
      <c r="G65" s="9"/>
      <c r="H65" s="9"/>
      <c r="I65" s="9"/>
      <c r="J65" s="9"/>
      <c r="K65" s="9"/>
      <c r="L65" s="10"/>
      <c r="M65" s="10"/>
      <c r="N65" s="10"/>
      <c r="O65" s="10"/>
      <c r="P65" s="5"/>
    </row>
    <row r="66" spans="1:16" s="1" customFormat="1" ht="15" x14ac:dyDescent="0.2">
      <c r="A66" s="3"/>
      <c r="B66" s="4"/>
      <c r="C66" s="140"/>
      <c r="D66" s="9"/>
      <c r="E66" s="9"/>
      <c r="F66" s="9"/>
      <c r="G66" s="9"/>
      <c r="H66" s="9"/>
      <c r="I66" s="9"/>
      <c r="J66" s="9"/>
      <c r="K66" s="9"/>
      <c r="L66" s="10"/>
      <c r="M66" s="10"/>
      <c r="N66" s="10"/>
      <c r="O66" s="10"/>
      <c r="P66" s="5"/>
    </row>
    <row r="67" spans="1:16" s="1" customFormat="1" ht="15" x14ac:dyDescent="0.2">
      <c r="A67" s="3"/>
      <c r="B67" s="4"/>
      <c r="C67" s="140"/>
      <c r="D67" s="9"/>
      <c r="E67" s="9"/>
      <c r="F67" s="9"/>
      <c r="G67" s="9"/>
      <c r="H67" s="9"/>
      <c r="I67" s="9"/>
      <c r="J67" s="9"/>
      <c r="K67" s="9"/>
      <c r="L67" s="10"/>
      <c r="M67" s="10"/>
      <c r="N67" s="10"/>
      <c r="O67" s="10"/>
      <c r="P67" s="5"/>
    </row>
    <row r="68" spans="1:16" s="1" customFormat="1" ht="15" x14ac:dyDescent="0.2">
      <c r="A68" s="3"/>
      <c r="B68" s="4"/>
      <c r="C68" s="140"/>
      <c r="D68" s="9"/>
      <c r="E68" s="9"/>
      <c r="F68" s="9"/>
      <c r="G68" s="9"/>
      <c r="H68" s="9"/>
      <c r="I68" s="9"/>
      <c r="J68" s="9"/>
      <c r="K68" s="9"/>
      <c r="L68" s="10"/>
      <c r="M68" s="10"/>
      <c r="N68" s="10"/>
      <c r="O68" s="10"/>
      <c r="P68" s="5"/>
    </row>
    <row r="69" spans="1:16" s="1" customFormat="1" ht="15" x14ac:dyDescent="0.2">
      <c r="A69" s="3"/>
      <c r="B69" s="4"/>
      <c r="C69" s="141"/>
      <c r="D69" s="9"/>
      <c r="E69" s="9"/>
      <c r="F69" s="9"/>
      <c r="G69" s="9"/>
      <c r="H69" s="9"/>
      <c r="I69" s="9"/>
      <c r="J69" s="9"/>
      <c r="K69" s="9"/>
      <c r="L69" s="10"/>
      <c r="M69" s="10"/>
      <c r="N69" s="10"/>
      <c r="O69" s="10"/>
      <c r="P69" s="5"/>
    </row>
    <row r="70" spans="1:16" s="1" customFormat="1" ht="15" x14ac:dyDescent="0.2">
      <c r="A70" s="3"/>
      <c r="B70" s="4"/>
      <c r="C70" s="142"/>
      <c r="D70" s="9"/>
      <c r="E70" s="9"/>
      <c r="F70" s="9"/>
      <c r="G70" s="9"/>
      <c r="H70" s="9"/>
      <c r="I70" s="9"/>
      <c r="J70" s="9"/>
      <c r="K70" s="9"/>
      <c r="L70" s="10"/>
      <c r="M70" s="10"/>
      <c r="N70" s="10"/>
      <c r="O70" s="10"/>
      <c r="P70" s="5"/>
    </row>
    <row r="71" spans="1:16" s="1" customFormat="1" ht="15" x14ac:dyDescent="0.2">
      <c r="A71" s="3"/>
      <c r="B71" s="4"/>
      <c r="C71" s="141"/>
      <c r="D71" s="9"/>
      <c r="E71" s="9"/>
      <c r="F71" s="9"/>
      <c r="G71" s="9"/>
      <c r="H71" s="9"/>
      <c r="I71" s="9"/>
      <c r="J71" s="9"/>
      <c r="K71" s="9"/>
      <c r="L71" s="10"/>
      <c r="M71" s="10"/>
      <c r="N71" s="10"/>
      <c r="O71" s="10"/>
      <c r="P71" s="5"/>
    </row>
    <row r="72" spans="1:16" s="1" customFormat="1" ht="15" x14ac:dyDescent="0.2">
      <c r="A72" s="3"/>
      <c r="B72" s="4"/>
      <c r="C72" s="5"/>
      <c r="D72" s="9"/>
      <c r="E72" s="9"/>
      <c r="F72" s="9"/>
      <c r="G72" s="9"/>
      <c r="H72" s="9"/>
      <c r="I72" s="9"/>
      <c r="J72" s="9"/>
      <c r="K72" s="9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5"/>
      <c r="D73" s="9"/>
      <c r="E73" s="9"/>
      <c r="F73" s="9"/>
      <c r="G73" s="9"/>
      <c r="H73" s="9"/>
      <c r="I73" s="9"/>
      <c r="J73" s="9"/>
      <c r="K73" s="9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9"/>
      <c r="E74" s="9"/>
      <c r="F74" s="9"/>
      <c r="G74" s="9"/>
      <c r="H74" s="9"/>
      <c r="I74" s="9"/>
      <c r="J74" s="9"/>
      <c r="K74" s="9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9"/>
      <c r="E75" s="9"/>
      <c r="F75" s="9"/>
      <c r="G75" s="9"/>
      <c r="H75" s="9"/>
      <c r="I75" s="9"/>
      <c r="J75" s="9"/>
      <c r="K75" s="9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9"/>
      <c r="E76" s="9"/>
      <c r="F76" s="9"/>
      <c r="G76" s="9"/>
      <c r="H76" s="9"/>
      <c r="I76" s="9"/>
      <c r="J76" s="9"/>
      <c r="K76" s="9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9"/>
      <c r="E77" s="9"/>
      <c r="F77" s="9"/>
      <c r="G77" s="9"/>
      <c r="H77" s="11"/>
      <c r="I77" s="9"/>
      <c r="J77" s="9"/>
      <c r="K77" s="9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9"/>
      <c r="E78" s="9"/>
      <c r="F78" s="9"/>
      <c r="G78" s="9"/>
      <c r="H78" s="11"/>
      <c r="I78" s="9"/>
      <c r="J78" s="9"/>
      <c r="K78" s="9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9"/>
      <c r="E79" s="9"/>
      <c r="F79" s="9"/>
      <c r="G79" s="9"/>
      <c r="H79" s="11"/>
      <c r="I79" s="9"/>
      <c r="J79" s="9"/>
      <c r="K79" s="9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9"/>
      <c r="E80" s="9"/>
      <c r="F80" s="9"/>
      <c r="G80" s="9"/>
      <c r="H80" s="12"/>
      <c r="I80" s="9"/>
      <c r="J80" s="9"/>
      <c r="K80" s="9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9"/>
      <c r="E81" s="9"/>
      <c r="F81" s="9"/>
      <c r="G81" s="9"/>
      <c r="H81" s="9"/>
      <c r="I81" s="9"/>
      <c r="J81" s="9"/>
      <c r="K81" s="9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ht="15" x14ac:dyDescent="0.2">
      <c r="A99" s="3"/>
      <c r="B99" s="4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</row>
    <row r="100" spans="1:16" s="1" customFormat="1" ht="15" x14ac:dyDescent="0.2">
      <c r="A100" s="3"/>
      <c r="B100" s="4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</row>
    <row r="101" spans="1:16" s="1" customFormat="1" ht="15" x14ac:dyDescent="0.2">
      <c r="A101" s="3"/>
      <c r="B101" s="4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</row>
    <row r="102" spans="1:16" s="1" customFormat="1" ht="15" x14ac:dyDescent="0.2">
      <c r="A102" s="3"/>
      <c r="B102" s="4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</row>
    <row r="103" spans="1:16" s="1" customFormat="1" ht="15" x14ac:dyDescent="0.2">
      <c r="A103" s="3"/>
      <c r="B103" s="4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</row>
    <row r="104" spans="1:16" s="1" customFormat="1" ht="15" x14ac:dyDescent="0.2">
      <c r="A104" s="3"/>
      <c r="B104" s="4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</row>
    <row r="105" spans="1:16" s="1" customFormat="1" ht="15" x14ac:dyDescent="0.2">
      <c r="A105" s="3"/>
      <c r="B105" s="4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</row>
    <row r="106" spans="1:16" s="1" customFormat="1" ht="15" x14ac:dyDescent="0.2">
      <c r="A106" s="3"/>
      <c r="B106" s="4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</row>
    <row r="107" spans="1:16" s="1" customFormat="1" ht="15" x14ac:dyDescent="0.2">
      <c r="A107" s="3"/>
      <c r="B107" s="4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</row>
    <row r="108" spans="1:16" s="1" customFormat="1" ht="15" x14ac:dyDescent="0.2">
      <c r="A108" s="3"/>
      <c r="B108" s="4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  <c r="B144" s="4"/>
    </row>
    <row r="145" spans="1:2" s="1" customFormat="1" x14ac:dyDescent="0.2">
      <c r="A145" s="3"/>
      <c r="B145" s="4"/>
    </row>
    <row r="146" spans="1:2" s="1" customFormat="1" x14ac:dyDescent="0.2">
      <c r="A146" s="3"/>
      <c r="B146" s="4"/>
    </row>
    <row r="147" spans="1:2" s="1" customFormat="1" x14ac:dyDescent="0.2">
      <c r="A147" s="3"/>
      <c r="B147" s="4"/>
    </row>
    <row r="148" spans="1:2" s="1" customFormat="1" x14ac:dyDescent="0.2">
      <c r="A148" s="3"/>
      <c r="B148" s="4"/>
    </row>
    <row r="149" spans="1:2" s="1" customFormat="1" x14ac:dyDescent="0.2">
      <c r="A149" s="3"/>
      <c r="B149" s="4"/>
    </row>
    <row r="150" spans="1:2" s="1" customFormat="1" x14ac:dyDescent="0.2">
      <c r="A150" s="3"/>
      <c r="B150" s="4"/>
    </row>
    <row r="151" spans="1:2" s="1" customFormat="1" x14ac:dyDescent="0.2">
      <c r="A151" s="3"/>
      <c r="B151" s="4"/>
    </row>
    <row r="152" spans="1:2" s="1" customFormat="1" x14ac:dyDescent="0.2">
      <c r="A152" s="3"/>
      <c r="B152" s="4"/>
    </row>
    <row r="153" spans="1:2" s="1" customFormat="1" x14ac:dyDescent="0.2">
      <c r="A153" s="3"/>
      <c r="B153" s="4"/>
    </row>
    <row r="154" spans="1:2" s="1" customFormat="1" x14ac:dyDescent="0.2">
      <c r="A154" s="3"/>
    </row>
    <row r="155" spans="1:2" s="1" customFormat="1" x14ac:dyDescent="0.2">
      <c r="A155" s="3"/>
    </row>
    <row r="156" spans="1:2" s="1" customFormat="1" x14ac:dyDescent="0.2">
      <c r="A156" s="3"/>
    </row>
    <row r="157" spans="1:2" s="1" customFormat="1" x14ac:dyDescent="0.2">
      <c r="A157" s="3"/>
    </row>
    <row r="158" spans="1:2" s="1" customFormat="1" x14ac:dyDescent="0.2">
      <c r="A158" s="3"/>
    </row>
    <row r="159" spans="1:2" s="1" customFormat="1" x14ac:dyDescent="0.2">
      <c r="A159" s="3"/>
    </row>
    <row r="160" spans="1:2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  <row r="519" spans="1:1" s="1" customFormat="1" x14ac:dyDescent="0.2">
      <c r="A519" s="3"/>
    </row>
    <row r="520" spans="1:1" s="1" customFormat="1" x14ac:dyDescent="0.2">
      <c r="A520" s="3"/>
    </row>
    <row r="521" spans="1:1" s="1" customFormat="1" x14ac:dyDescent="0.2">
      <c r="A521" s="3"/>
    </row>
    <row r="522" spans="1:1" s="1" customFormat="1" x14ac:dyDescent="0.2">
      <c r="A522" s="3"/>
    </row>
    <row r="523" spans="1:1" s="1" customFormat="1" x14ac:dyDescent="0.2">
      <c r="A523" s="3"/>
    </row>
    <row r="524" spans="1:1" s="1" customFormat="1" x14ac:dyDescent="0.2">
      <c r="A524" s="3"/>
    </row>
    <row r="525" spans="1:1" s="1" customFormat="1" x14ac:dyDescent="0.2">
      <c r="A525" s="3"/>
    </row>
    <row r="526" spans="1:1" s="1" customFormat="1" x14ac:dyDescent="0.2">
      <c r="A526" s="3"/>
    </row>
    <row r="527" spans="1:1" s="1" customFormat="1" x14ac:dyDescent="0.2">
      <c r="A527" s="3"/>
    </row>
    <row r="528" spans="1:1" s="1" customFormat="1" x14ac:dyDescent="0.2">
      <c r="A528" s="3"/>
    </row>
  </sheetData>
  <sheetProtection selectLockedCells="1"/>
  <mergeCells count="69">
    <mergeCell ref="M53:N53"/>
    <mergeCell ref="A1:A27"/>
    <mergeCell ref="B1:B27"/>
    <mergeCell ref="C3:C5"/>
    <mergeCell ref="C1:D1"/>
    <mergeCell ref="E1:F1"/>
    <mergeCell ref="D24:G24"/>
    <mergeCell ref="D2:G3"/>
    <mergeCell ref="D14:G14"/>
    <mergeCell ref="D4:E4"/>
    <mergeCell ref="F4:G4"/>
    <mergeCell ref="C25:K25"/>
    <mergeCell ref="K2:K3"/>
    <mergeCell ref="K4:K5"/>
    <mergeCell ref="H2:H3"/>
    <mergeCell ref="I4:I5"/>
    <mergeCell ref="I2:I3"/>
    <mergeCell ref="J2:J3"/>
    <mergeCell ref="H4:H5"/>
    <mergeCell ref="C15:K15"/>
    <mergeCell ref="J4:J5"/>
    <mergeCell ref="L3:L5"/>
    <mergeCell ref="M3:N5"/>
    <mergeCell ref="M19:N19"/>
    <mergeCell ref="M13:N13"/>
    <mergeCell ref="M17:N17"/>
    <mergeCell ref="M12:N12"/>
    <mergeCell ref="M7:N7"/>
    <mergeCell ref="M8:N8"/>
    <mergeCell ref="M9:N9"/>
    <mergeCell ref="M10:N10"/>
    <mergeCell ref="M18:N18"/>
    <mergeCell ref="M11:N11"/>
    <mergeCell ref="M47:N47"/>
    <mergeCell ref="M52:N52"/>
    <mergeCell ref="M40:N40"/>
    <mergeCell ref="M41:N41"/>
    <mergeCell ref="M42:N42"/>
    <mergeCell ref="M43:N43"/>
    <mergeCell ref="M48:N48"/>
    <mergeCell ref="M49:N49"/>
    <mergeCell ref="M50:N50"/>
    <mergeCell ref="M51:N51"/>
    <mergeCell ref="M39:N39"/>
    <mergeCell ref="M33:N33"/>
    <mergeCell ref="M37:N37"/>
    <mergeCell ref="M38:N38"/>
    <mergeCell ref="C35:K35"/>
    <mergeCell ref="M32:N32"/>
    <mergeCell ref="M20:N20"/>
    <mergeCell ref="M21:N21"/>
    <mergeCell ref="M22:N22"/>
    <mergeCell ref="M23:N23"/>
    <mergeCell ref="M27:N27"/>
    <mergeCell ref="M28:N28"/>
    <mergeCell ref="M29:N29"/>
    <mergeCell ref="M30:N30"/>
    <mergeCell ref="M31:N31"/>
    <mergeCell ref="D57:G57"/>
    <mergeCell ref="C45:K45"/>
    <mergeCell ref="D54:G54"/>
    <mergeCell ref="D44:G44"/>
    <mergeCell ref="D34:G34"/>
    <mergeCell ref="C55:K55"/>
    <mergeCell ref="D58:K59"/>
    <mergeCell ref="D63:E63"/>
    <mergeCell ref="C60:C61"/>
    <mergeCell ref="D60:K61"/>
    <mergeCell ref="C58:C59"/>
  </mergeCells>
  <dataValidations disablePrompts="1" count="2">
    <dataValidation type="list" allowBlank="1" showInputMessage="1" showErrorMessage="1" sqref="F36:G36 F16:G16 F26:G26">
      <formula1>"CLAE,Péri,Réunion,Com,J de svce,Prépa,Congé,Férié,Maladie"</formula1>
    </dataValidation>
    <dataValidation type="list" allowBlank="1" showInputMessage="1" showErrorMessage="1" sqref="J26">
      <formula1>"Maladie,congé,EnfMa,Férié"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18"/>
  <sheetViews>
    <sheetView showGridLines="0" zoomScaleNormal="100" workbookViewId="0">
      <selection activeCell="C53" sqref="C53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41943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s="1" customFormat="1" ht="18" customHeight="1" x14ac:dyDescent="0.25">
      <c r="A7" s="304"/>
      <c r="B7" s="305"/>
      <c r="C7" s="42">
        <v>41947</v>
      </c>
      <c r="D7" s="34"/>
      <c r="E7" s="36"/>
      <c r="F7" s="36"/>
      <c r="G7" s="67"/>
      <c r="H7" s="161"/>
      <c r="I7" s="166"/>
      <c r="J7" s="76"/>
      <c r="K7" s="117"/>
      <c r="L7" s="144">
        <f t="shared" ref="L7:L13" si="0">E7-D7+G7-F7+H7+I7+J7+K7</f>
        <v>0</v>
      </c>
      <c r="M7" s="378"/>
      <c r="N7" s="379"/>
      <c r="O7" s="5"/>
      <c r="P7" s="5"/>
    </row>
    <row r="8" spans="1:16" s="1" customFormat="1" ht="18" customHeight="1" x14ac:dyDescent="0.25">
      <c r="A8" s="304"/>
      <c r="B8" s="305"/>
      <c r="C8" s="41">
        <f t="shared" ref="C8:C13" si="1">C7+1</f>
        <v>41948</v>
      </c>
      <c r="D8" s="35"/>
      <c r="E8" s="38"/>
      <c r="F8" s="38"/>
      <c r="G8" s="68"/>
      <c r="H8" s="165"/>
      <c r="I8" s="167"/>
      <c r="J8" s="77"/>
      <c r="K8" s="122"/>
      <c r="L8" s="148">
        <f t="shared" si="0"/>
        <v>0</v>
      </c>
      <c r="M8" s="361"/>
      <c r="N8" s="362"/>
      <c r="O8" s="5"/>
      <c r="P8" s="5"/>
    </row>
    <row r="9" spans="1:16" s="1" customFormat="1" ht="18" customHeight="1" x14ac:dyDescent="0.25">
      <c r="A9" s="304"/>
      <c r="B9" s="305"/>
      <c r="C9" s="43">
        <f t="shared" si="1"/>
        <v>41949</v>
      </c>
      <c r="D9" s="35"/>
      <c r="E9" s="38"/>
      <c r="F9" s="38"/>
      <c r="G9" s="68"/>
      <c r="H9" s="165"/>
      <c r="I9" s="167"/>
      <c r="J9" s="77"/>
      <c r="K9" s="122"/>
      <c r="L9" s="148">
        <f t="shared" si="0"/>
        <v>0</v>
      </c>
      <c r="M9" s="361"/>
      <c r="N9" s="362"/>
      <c r="O9" s="5"/>
      <c r="P9" s="5"/>
    </row>
    <row r="10" spans="1:16" s="1" customFormat="1" ht="18" customHeight="1" x14ac:dyDescent="0.25">
      <c r="A10" s="304"/>
      <c r="B10" s="305"/>
      <c r="C10" s="45">
        <f t="shared" si="1"/>
        <v>41950</v>
      </c>
      <c r="D10" s="35"/>
      <c r="E10" s="38"/>
      <c r="F10" s="38"/>
      <c r="G10" s="68"/>
      <c r="H10" s="165"/>
      <c r="I10" s="167"/>
      <c r="J10" s="77"/>
      <c r="K10" s="122"/>
      <c r="L10" s="148">
        <f t="shared" si="0"/>
        <v>0</v>
      </c>
      <c r="M10" s="361"/>
      <c r="N10" s="362"/>
      <c r="O10" s="5"/>
      <c r="P10" s="5"/>
    </row>
    <row r="11" spans="1:16" s="1" customFormat="1" ht="18" customHeight="1" x14ac:dyDescent="0.25">
      <c r="A11" s="304"/>
      <c r="B11" s="305"/>
      <c r="C11" s="43">
        <f t="shared" si="1"/>
        <v>41951</v>
      </c>
      <c r="D11" s="35"/>
      <c r="E11" s="38"/>
      <c r="F11" s="38"/>
      <c r="G11" s="68"/>
      <c r="H11" s="165"/>
      <c r="I11" s="167"/>
      <c r="J11" s="77"/>
      <c r="K11" s="122"/>
      <c r="L11" s="148">
        <f t="shared" si="0"/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45">
        <f t="shared" si="1"/>
        <v>41952</v>
      </c>
      <c r="D12" s="129"/>
      <c r="E12" s="51"/>
      <c r="F12" s="51"/>
      <c r="G12" s="69"/>
      <c r="H12" s="160"/>
      <c r="I12" s="52"/>
      <c r="J12" s="78"/>
      <c r="K12" s="53"/>
      <c r="L12" s="145">
        <f t="shared" si="0"/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250">
        <f t="shared" si="1"/>
        <v>41953</v>
      </c>
      <c r="D13" s="251"/>
      <c r="E13" s="252"/>
      <c r="F13" s="252"/>
      <c r="G13" s="253"/>
      <c r="H13" s="254"/>
      <c r="I13" s="255"/>
      <c r="J13" s="256"/>
      <c r="K13" s="257"/>
      <c r="L13" s="258">
        <f t="shared" si="0"/>
        <v>0</v>
      </c>
      <c r="M13" s="408"/>
      <c r="N13" s="409"/>
      <c r="O13" s="5"/>
      <c r="P13" s="5"/>
    </row>
    <row r="14" spans="1:16" s="1" customFormat="1" ht="18" customHeight="1" thickBot="1" x14ac:dyDescent="0.25">
      <c r="A14" s="304"/>
      <c r="B14" s="305"/>
      <c r="C14" s="18" t="s">
        <v>7</v>
      </c>
      <c r="D14" s="382">
        <f>E7-D7+G7-F7+E8-D8+G8-F8+E9-D9+G9-F9+E10-D10+G10-F10+E11-D11+G11-F11+E12-D12+G12-F12+E13-D13+G13-F13</f>
        <v>0</v>
      </c>
      <c r="E14" s="309"/>
      <c r="F14" s="309"/>
      <c r="G14" s="310"/>
      <c r="H14" s="153">
        <f>SUM(H7:H13)</f>
        <v>0</v>
      </c>
      <c r="I14" s="32">
        <f>SUM(I7:I13)</f>
        <v>0</v>
      </c>
      <c r="J14" s="73">
        <f>SUM(J7:J13)</f>
        <v>0</v>
      </c>
      <c r="K14" s="116">
        <f>SUM(K7:K13)</f>
        <v>0</v>
      </c>
      <c r="L14" s="19">
        <f>SUM(L7:L13)</f>
        <v>0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IF(L14-C53&gt;=0, L14-C53,"")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44">
        <f>C13+1</f>
        <v>41954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2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2"/>
      <c r="B18" s="2"/>
      <c r="C18" s="41">
        <f t="shared" ref="C18:C23" si="3">C17+1</f>
        <v>41955</v>
      </c>
      <c r="D18" s="35"/>
      <c r="E18" s="38"/>
      <c r="F18" s="38"/>
      <c r="G18" s="68"/>
      <c r="H18" s="165"/>
      <c r="I18" s="167"/>
      <c r="J18" s="77"/>
      <c r="K18" s="122"/>
      <c r="L18" s="148">
        <f t="shared" si="2"/>
        <v>0</v>
      </c>
      <c r="M18" s="361"/>
      <c r="N18" s="362"/>
      <c r="O18" s="5"/>
      <c r="P18" s="5"/>
    </row>
    <row r="19" spans="1:16" s="1" customFormat="1" ht="18" customHeight="1" x14ac:dyDescent="0.25">
      <c r="A19" s="2"/>
      <c r="B19" s="2"/>
      <c r="C19" s="45">
        <f t="shared" si="3"/>
        <v>41956</v>
      </c>
      <c r="D19" s="35"/>
      <c r="E19" s="38"/>
      <c r="F19" s="38"/>
      <c r="G19" s="68"/>
      <c r="H19" s="165"/>
      <c r="I19" s="167"/>
      <c r="J19" s="77"/>
      <c r="K19" s="122"/>
      <c r="L19" s="148">
        <f t="shared" si="2"/>
        <v>0</v>
      </c>
      <c r="M19" s="361"/>
      <c r="N19" s="362"/>
      <c r="O19" s="5"/>
      <c r="P19" s="5"/>
    </row>
    <row r="20" spans="1:16" s="1" customFormat="1" ht="18" customHeight="1" x14ac:dyDescent="0.25">
      <c r="A20" s="2"/>
      <c r="B20" s="2"/>
      <c r="C20" s="43">
        <f t="shared" si="3"/>
        <v>41957</v>
      </c>
      <c r="D20" s="35"/>
      <c r="E20" s="38"/>
      <c r="F20" s="38"/>
      <c r="G20" s="68"/>
      <c r="H20" s="165"/>
      <c r="I20" s="167"/>
      <c r="J20" s="77"/>
      <c r="K20" s="122"/>
      <c r="L20" s="148">
        <f t="shared" si="2"/>
        <v>0</v>
      </c>
      <c r="M20" s="361"/>
      <c r="N20" s="362"/>
      <c r="O20" s="5"/>
      <c r="P20" s="5"/>
    </row>
    <row r="21" spans="1:16" s="1" customFormat="1" ht="18" customHeight="1" x14ac:dyDescent="0.25">
      <c r="C21" s="45">
        <f t="shared" si="3"/>
        <v>41958</v>
      </c>
      <c r="D21" s="35"/>
      <c r="E21" s="38"/>
      <c r="F21" s="38"/>
      <c r="G21" s="68"/>
      <c r="H21" s="165"/>
      <c r="I21" s="167"/>
      <c r="J21" s="77"/>
      <c r="K21" s="122"/>
      <c r="L21" s="148">
        <f t="shared" si="2"/>
        <v>0</v>
      </c>
      <c r="M21" s="361"/>
      <c r="N21" s="362"/>
      <c r="O21" s="5"/>
      <c r="P21" s="5"/>
    </row>
    <row r="22" spans="1:16" s="1" customFormat="1" ht="18" customHeight="1" x14ac:dyDescent="0.25">
      <c r="C22" s="43">
        <f t="shared" si="3"/>
        <v>41959</v>
      </c>
      <c r="D22" s="129"/>
      <c r="E22" s="51"/>
      <c r="F22" s="51"/>
      <c r="G22" s="69"/>
      <c r="H22" s="160"/>
      <c r="I22" s="52"/>
      <c r="J22" s="78"/>
      <c r="K22" s="53"/>
      <c r="L22" s="145">
        <f t="shared" si="2"/>
        <v>0</v>
      </c>
      <c r="M22" s="361"/>
      <c r="N22" s="362"/>
      <c r="O22" s="5"/>
      <c r="P22" s="5"/>
    </row>
    <row r="23" spans="1:16" s="1" customFormat="1" ht="18" customHeight="1" thickBot="1" x14ac:dyDescent="0.3">
      <c r="C23" s="47">
        <f t="shared" si="3"/>
        <v>41960</v>
      </c>
      <c r="D23" s="131"/>
      <c r="E23" s="54"/>
      <c r="F23" s="54"/>
      <c r="G23" s="74"/>
      <c r="H23" s="154"/>
      <c r="I23" s="55"/>
      <c r="J23" s="81"/>
      <c r="K23" s="56"/>
      <c r="L23" s="146">
        <f t="shared" si="2"/>
        <v>0</v>
      </c>
      <c r="M23" s="380"/>
      <c r="N23" s="381"/>
      <c r="O23" s="5"/>
      <c r="P23" s="5"/>
    </row>
    <row r="24" spans="1:16" s="1" customFormat="1" ht="18" customHeight="1" thickBot="1" x14ac:dyDescent="0.25">
      <c r="C24" s="18" t="s">
        <v>8</v>
      </c>
      <c r="D24" s="382">
        <f>E17-D17+G17-F17+E18-D18+G18-F18+E19-D19+G19-F19+E20-D20+G20-F20+E21-D21+G21-F21+E22-D22+G22-F22+E23-D23+G23-F23</f>
        <v>0</v>
      </c>
      <c r="E24" s="309"/>
      <c r="F24" s="309"/>
      <c r="G24" s="310"/>
      <c r="H24" s="153">
        <f>SUM(H17:H23)</f>
        <v>0</v>
      </c>
      <c r="I24" s="32">
        <f>SUM(I17:I23)</f>
        <v>0</v>
      </c>
      <c r="J24" s="72">
        <f>SUM(J17:J23)</f>
        <v>0</v>
      </c>
      <c r="K24" s="11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IF(L24-C53&gt;=0, L24-C53,"")</f>
        <v/>
      </c>
      <c r="M25" s="17"/>
      <c r="N25" s="17"/>
      <c r="O25" s="5"/>
      <c r="P25" s="5"/>
    </row>
    <row r="26" spans="1:16" s="1" customFormat="1" ht="18" customHeight="1" thickBot="1" x14ac:dyDescent="0.25"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C27" s="44">
        <f>C23+1</f>
        <v>41961</v>
      </c>
      <c r="D27" s="34"/>
      <c r="E27" s="36"/>
      <c r="F27" s="36"/>
      <c r="G27" s="67"/>
      <c r="H27" s="161"/>
      <c r="I27" s="166"/>
      <c r="J27" s="76"/>
      <c r="K27" s="117"/>
      <c r="L27" s="144">
        <f t="shared" ref="L27:L33" si="4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C28" s="41">
        <f t="shared" ref="C28:C33" si="5">C27+1</f>
        <v>41962</v>
      </c>
      <c r="D28" s="35"/>
      <c r="E28" s="38"/>
      <c r="F28" s="38"/>
      <c r="G28" s="68"/>
      <c r="H28" s="165"/>
      <c r="I28" s="167"/>
      <c r="J28" s="77"/>
      <c r="K28" s="122"/>
      <c r="L28" s="148">
        <f t="shared" si="4"/>
        <v>0</v>
      </c>
      <c r="M28" s="361"/>
      <c r="N28" s="362"/>
      <c r="O28" s="5"/>
      <c r="P28" s="5"/>
    </row>
    <row r="29" spans="1:16" s="1" customFormat="1" ht="18" customHeight="1" x14ac:dyDescent="0.25">
      <c r="C29" s="45">
        <f t="shared" si="5"/>
        <v>41963</v>
      </c>
      <c r="D29" s="35"/>
      <c r="E29" s="38"/>
      <c r="F29" s="38"/>
      <c r="G29" s="68"/>
      <c r="H29" s="165"/>
      <c r="I29" s="167"/>
      <c r="J29" s="77"/>
      <c r="K29" s="122"/>
      <c r="L29" s="148">
        <f t="shared" si="4"/>
        <v>0</v>
      </c>
      <c r="M29" s="361"/>
      <c r="N29" s="362"/>
      <c r="O29" s="5"/>
      <c r="P29" s="5"/>
    </row>
    <row r="30" spans="1:16" s="1" customFormat="1" ht="18" customHeight="1" x14ac:dyDescent="0.25">
      <c r="C30" s="43">
        <f t="shared" si="5"/>
        <v>41964</v>
      </c>
      <c r="D30" s="35"/>
      <c r="E30" s="38"/>
      <c r="F30" s="38"/>
      <c r="G30" s="68"/>
      <c r="H30" s="165"/>
      <c r="I30" s="167"/>
      <c r="J30" s="77"/>
      <c r="K30" s="122"/>
      <c r="L30" s="148">
        <f t="shared" si="4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5"/>
        <v>41965</v>
      </c>
      <c r="D31" s="35"/>
      <c r="E31" s="38"/>
      <c r="F31" s="38"/>
      <c r="G31" s="68"/>
      <c r="H31" s="165"/>
      <c r="I31" s="167"/>
      <c r="J31" s="77"/>
      <c r="K31" s="122"/>
      <c r="L31" s="148">
        <f t="shared" si="4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5"/>
        <v>41966</v>
      </c>
      <c r="D32" s="129"/>
      <c r="E32" s="51"/>
      <c r="F32" s="51"/>
      <c r="G32" s="69"/>
      <c r="H32" s="160"/>
      <c r="I32" s="52"/>
      <c r="J32" s="78"/>
      <c r="K32" s="53"/>
      <c r="L32" s="145">
        <f t="shared" si="4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6">
        <f t="shared" si="5"/>
        <v>41967</v>
      </c>
      <c r="D33" s="131"/>
      <c r="E33" s="54"/>
      <c r="F33" s="54"/>
      <c r="G33" s="74"/>
      <c r="H33" s="154"/>
      <c r="I33" s="55"/>
      <c r="J33" s="81"/>
      <c r="K33" s="56"/>
      <c r="L33" s="146">
        <f t="shared" si="4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20" t="s">
        <v>9</v>
      </c>
      <c r="D34" s="309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2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IF(L34-C53&gt;=0, L34-C53,"")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4">
        <f>C33+1</f>
        <v>41968</v>
      </c>
      <c r="D37" s="198"/>
      <c r="E37" s="36"/>
      <c r="F37" s="36"/>
      <c r="G37" s="37"/>
      <c r="H37" s="192"/>
      <c r="I37" s="183"/>
      <c r="J37" s="194"/>
      <c r="K37" s="200"/>
      <c r="L37" s="187">
        <f t="shared" ref="L37:L43" si="6">E37-D37+G37-F37+H37+I37+J37+K37</f>
        <v>0</v>
      </c>
      <c r="M37" s="405"/>
      <c r="N37" s="374"/>
      <c r="O37" s="5"/>
      <c r="P37" s="5"/>
    </row>
    <row r="38" spans="3:16" s="1" customFormat="1" ht="18" customHeight="1" x14ac:dyDescent="0.25">
      <c r="C38" s="58">
        <f t="shared" ref="C38:C43" si="7">C37+1</f>
        <v>41969</v>
      </c>
      <c r="D38" s="199"/>
      <c r="E38" s="38"/>
      <c r="F38" s="38"/>
      <c r="G38" s="39"/>
      <c r="H38" s="193"/>
      <c r="I38" s="184"/>
      <c r="J38" s="195"/>
      <c r="K38" s="201"/>
      <c r="L38" s="174">
        <f t="shared" si="6"/>
        <v>0</v>
      </c>
      <c r="M38" s="407"/>
      <c r="N38" s="322"/>
      <c r="O38" s="5"/>
      <c r="P38" s="5"/>
    </row>
    <row r="39" spans="3:16" s="1" customFormat="1" ht="18" customHeight="1" x14ac:dyDescent="0.25">
      <c r="C39" s="58">
        <f t="shared" si="7"/>
        <v>41970</v>
      </c>
      <c r="D39" s="199"/>
      <c r="E39" s="38"/>
      <c r="F39" s="38"/>
      <c r="G39" s="39"/>
      <c r="H39" s="193"/>
      <c r="I39" s="184"/>
      <c r="J39" s="195"/>
      <c r="K39" s="201"/>
      <c r="L39" s="174">
        <f t="shared" si="6"/>
        <v>0</v>
      </c>
      <c r="M39" s="407"/>
      <c r="N39" s="322"/>
      <c r="O39" s="5"/>
      <c r="P39" s="5"/>
    </row>
    <row r="40" spans="3:16" s="1" customFormat="1" ht="18" customHeight="1" x14ac:dyDescent="0.25">
      <c r="C40" s="58">
        <f t="shared" si="7"/>
        <v>41971</v>
      </c>
      <c r="D40" s="199"/>
      <c r="E40" s="38"/>
      <c r="F40" s="38"/>
      <c r="G40" s="39"/>
      <c r="H40" s="193"/>
      <c r="I40" s="184"/>
      <c r="J40" s="195"/>
      <c r="K40" s="201"/>
      <c r="L40" s="174">
        <f t="shared" si="6"/>
        <v>0</v>
      </c>
      <c r="M40" s="407"/>
      <c r="N40" s="322"/>
      <c r="O40" s="5"/>
      <c r="P40" s="5"/>
    </row>
    <row r="41" spans="3:16" s="1" customFormat="1" ht="18" customHeight="1" x14ac:dyDescent="0.25">
      <c r="C41" s="58">
        <f t="shared" si="7"/>
        <v>41972</v>
      </c>
      <c r="D41" s="199"/>
      <c r="E41" s="38"/>
      <c r="F41" s="38"/>
      <c r="G41" s="39"/>
      <c r="H41" s="193"/>
      <c r="I41" s="184"/>
      <c r="J41" s="195"/>
      <c r="K41" s="201"/>
      <c r="L41" s="174">
        <f t="shared" si="6"/>
        <v>0</v>
      </c>
      <c r="M41" s="407"/>
      <c r="N41" s="322"/>
      <c r="O41" s="5"/>
      <c r="P41" s="5"/>
    </row>
    <row r="42" spans="3:16" s="1" customFormat="1" ht="18" customHeight="1" x14ac:dyDescent="0.25">
      <c r="C42" s="58">
        <f t="shared" si="7"/>
        <v>41973</v>
      </c>
      <c r="D42" s="156"/>
      <c r="E42" s="51"/>
      <c r="F42" s="51"/>
      <c r="G42" s="69"/>
      <c r="H42" s="160"/>
      <c r="I42" s="52"/>
      <c r="J42" s="78"/>
      <c r="K42" s="53"/>
      <c r="L42" s="174">
        <f t="shared" si="6"/>
        <v>0</v>
      </c>
      <c r="M42" s="407"/>
      <c r="N42" s="322"/>
      <c r="O42" s="5"/>
      <c r="P42" s="5"/>
    </row>
    <row r="43" spans="3:16" s="1" customFormat="1" ht="18" customHeight="1" thickBot="1" x14ac:dyDescent="0.3">
      <c r="C43" s="61">
        <f t="shared" si="7"/>
        <v>41974</v>
      </c>
      <c r="D43" s="157"/>
      <c r="E43" s="54"/>
      <c r="F43" s="54"/>
      <c r="G43" s="74"/>
      <c r="H43" s="154"/>
      <c r="I43" s="55"/>
      <c r="J43" s="81"/>
      <c r="K43" s="56"/>
      <c r="L43" s="175">
        <f t="shared" si="6"/>
        <v>0</v>
      </c>
      <c r="M43" s="406"/>
      <c r="N43" s="303"/>
      <c r="O43" s="5"/>
      <c r="P43" s="5"/>
    </row>
    <row r="44" spans="3:16" s="1" customFormat="1" ht="18" customHeight="1" thickBot="1" x14ac:dyDescent="0.25">
      <c r="C44" s="190" t="s">
        <v>33</v>
      </c>
      <c r="D44" s="382">
        <f>E37-D37+G37-F37+E38-D38+G38-F38+E39-D39+G39-F39+E40-D40+G40-F40+E41-D41+G41-F41+E42-D42+G42-F42+E43-D43+G43-F43</f>
        <v>0</v>
      </c>
      <c r="E44" s="309"/>
      <c r="F44" s="309"/>
      <c r="G44" s="310"/>
      <c r="H44" s="152">
        <f>SUM(H37:H43)</f>
        <v>0</v>
      </c>
      <c r="I44" s="32">
        <f>SUM(I37:I43)</f>
        <v>0</v>
      </c>
      <c r="J44" s="72">
        <f>SUM(J37:J43)</f>
        <v>0</v>
      </c>
      <c r="K44" s="202">
        <f>SUM(K37:K43)</f>
        <v>0</v>
      </c>
      <c r="L44" s="19">
        <f>SUM(L37:L43)</f>
        <v>0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IF(L44-C53&gt;=0, L44-C53,"")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7"/>
      <c r="N46" s="17"/>
      <c r="O46" s="5"/>
      <c r="P46" s="5"/>
    </row>
    <row r="47" spans="3:16" s="1" customFormat="1" ht="18" customHeight="1" thickBot="1" x14ac:dyDescent="0.25">
      <c r="C47" s="21" t="s">
        <v>11</v>
      </c>
      <c r="D47" s="382">
        <f>D14+D24+D34+D44</f>
        <v>0</v>
      </c>
      <c r="E47" s="309"/>
      <c r="F47" s="309"/>
      <c r="G47" s="310"/>
      <c r="H47" s="163">
        <f>H14+H24+H34+H44</f>
        <v>0</v>
      </c>
      <c r="I47" s="75">
        <f>I14+I24+I34+I44</f>
        <v>0</v>
      </c>
      <c r="J47" s="72">
        <f>J14+J24+J34+J44</f>
        <v>0</v>
      </c>
      <c r="K47" s="118">
        <f>K14+K24+K34+K44</f>
        <v>0</v>
      </c>
      <c r="L47" s="119">
        <f>SUM(D47:K47)</f>
        <v>0</v>
      </c>
      <c r="M47" s="22"/>
      <c r="N47" s="13"/>
      <c r="O47" s="5"/>
      <c r="P47" s="5"/>
    </row>
    <row r="48" spans="3:16" s="1" customFormat="1" ht="14.25" customHeight="1" x14ac:dyDescent="0.2">
      <c r="C48" s="353" t="s">
        <v>17</v>
      </c>
      <c r="D48" s="355">
        <f>SUM(L44,L34,L24,L14)</f>
        <v>0</v>
      </c>
      <c r="E48" s="356"/>
      <c r="F48" s="356"/>
      <c r="G48" s="356"/>
      <c r="H48" s="356"/>
      <c r="I48" s="356"/>
      <c r="J48" s="356"/>
      <c r="K48" s="357"/>
      <c r="L48" s="120"/>
      <c r="M48" s="13"/>
      <c r="N48" s="13"/>
      <c r="O48" s="5"/>
      <c r="P48" s="5"/>
    </row>
    <row r="49" spans="1:16" s="1" customFormat="1" ht="16.5" customHeight="1" thickBot="1" x14ac:dyDescent="0.25">
      <c r="C49" s="354"/>
      <c r="D49" s="358"/>
      <c r="E49" s="359"/>
      <c r="F49" s="359"/>
      <c r="G49" s="359"/>
      <c r="H49" s="359"/>
      <c r="I49" s="359"/>
      <c r="J49" s="359"/>
      <c r="K49" s="360"/>
      <c r="L49" s="49"/>
      <c r="M49" s="13"/>
      <c r="N49" s="13"/>
      <c r="O49" s="5"/>
      <c r="P49" s="5"/>
    </row>
    <row r="50" spans="1:16" s="1" customFormat="1" ht="17.25" customHeight="1" x14ac:dyDescent="0.2">
      <c r="C50" s="342" t="s">
        <v>30</v>
      </c>
      <c r="D50" s="344">
        <f>SUM(L35,L25,L15,L45)</f>
        <v>0</v>
      </c>
      <c r="E50" s="345"/>
      <c r="F50" s="345"/>
      <c r="G50" s="345"/>
      <c r="H50" s="345"/>
      <c r="I50" s="345"/>
      <c r="J50" s="345"/>
      <c r="K50" s="346"/>
      <c r="L50" s="13"/>
      <c r="M50" s="13"/>
      <c r="N50" s="13"/>
      <c r="O50" s="5"/>
      <c r="P50" s="5"/>
    </row>
    <row r="51" spans="1:16" s="1" customFormat="1" ht="19.5" customHeight="1" thickBot="1" x14ac:dyDescent="0.25">
      <c r="C51" s="343"/>
      <c r="D51" s="347"/>
      <c r="E51" s="348"/>
      <c r="F51" s="348"/>
      <c r="G51" s="348"/>
      <c r="H51" s="348"/>
      <c r="I51" s="348"/>
      <c r="J51" s="348"/>
      <c r="K51" s="349"/>
      <c r="L51" s="13"/>
      <c r="M51" s="13"/>
      <c r="N51" s="13"/>
      <c r="O51" s="5"/>
      <c r="P51" s="5"/>
    </row>
    <row r="52" spans="1:16" s="1" customFormat="1" ht="16.5" customHeight="1" thickBot="1" x14ac:dyDescent="0.25">
      <c r="A52" s="3"/>
      <c r="B52" s="4"/>
      <c r="C52" s="5"/>
      <c r="D52" s="9"/>
      <c r="E52" s="9"/>
      <c r="F52" s="9"/>
      <c r="G52" s="9"/>
      <c r="H52" s="9"/>
      <c r="I52" s="9"/>
      <c r="J52" s="9"/>
      <c r="K52" s="9"/>
      <c r="L52" s="5"/>
      <c r="M52" s="5"/>
      <c r="N52" s="5"/>
      <c r="O52" s="5"/>
      <c r="P52" s="5"/>
    </row>
    <row r="53" spans="1:16" s="1" customFormat="1" ht="16.5" customHeight="1" thickBot="1" x14ac:dyDescent="0.25">
      <c r="A53" s="3"/>
      <c r="B53" s="4"/>
      <c r="C53" s="113">
        <v>1.4583333333333333</v>
      </c>
      <c r="D53" s="337" t="s">
        <v>28</v>
      </c>
      <c r="E53" s="338"/>
      <c r="F53" s="9"/>
      <c r="G53" s="9"/>
      <c r="H53" s="9"/>
      <c r="I53" s="9"/>
      <c r="J53" s="9"/>
      <c r="K53" s="9"/>
      <c r="L53" s="5"/>
      <c r="M53" s="5"/>
      <c r="N53" s="5"/>
      <c r="O53" s="5"/>
      <c r="P53" s="5"/>
    </row>
    <row r="54" spans="1:16" s="1" customFormat="1" ht="17.25" customHeight="1" x14ac:dyDescent="0.2">
      <c r="A54" s="3"/>
      <c r="B54" s="4"/>
      <c r="C54" s="142"/>
      <c r="D54" s="9"/>
      <c r="E54" s="9"/>
      <c r="F54" s="9"/>
      <c r="G54" s="9"/>
      <c r="H54" s="9"/>
      <c r="I54" s="9"/>
      <c r="J54" s="9"/>
      <c r="K54" s="9"/>
      <c r="L54" s="5"/>
      <c r="M54" s="5"/>
      <c r="N54" s="5"/>
      <c r="O54" s="5"/>
      <c r="P54" s="5"/>
    </row>
    <row r="55" spans="1:16" s="1" customFormat="1" ht="15" x14ac:dyDescent="0.2">
      <c r="A55" s="3"/>
      <c r="B55" s="4"/>
      <c r="C55" s="140"/>
      <c r="D55" s="9"/>
      <c r="E55" s="9"/>
      <c r="F55" s="9"/>
      <c r="G55" s="9"/>
      <c r="H55" s="9"/>
      <c r="I55" s="9"/>
      <c r="J55" s="9"/>
      <c r="K55" s="9"/>
      <c r="L55" s="10"/>
      <c r="M55" s="10"/>
      <c r="N55" s="10"/>
      <c r="O55" s="10"/>
      <c r="P55" s="5"/>
    </row>
    <row r="56" spans="1:16" s="1" customFormat="1" ht="15" x14ac:dyDescent="0.2">
      <c r="A56" s="3"/>
      <c r="B56" s="4"/>
      <c r="C56" s="140"/>
      <c r="D56" s="9"/>
      <c r="E56" s="9"/>
      <c r="F56" s="9"/>
      <c r="G56" s="9"/>
      <c r="H56" s="9"/>
      <c r="I56" s="9"/>
      <c r="J56" s="9"/>
      <c r="K56" s="9"/>
      <c r="L56" s="10"/>
      <c r="M56" s="10"/>
      <c r="N56" s="10"/>
      <c r="O56" s="10"/>
      <c r="P56" s="5"/>
    </row>
    <row r="57" spans="1:16" s="1" customFormat="1" ht="15" x14ac:dyDescent="0.2">
      <c r="A57" s="3"/>
      <c r="B57" s="4"/>
      <c r="C57" s="140"/>
      <c r="D57" s="9"/>
      <c r="E57" s="9"/>
      <c r="F57" s="9"/>
      <c r="G57" s="9"/>
      <c r="H57" s="9"/>
      <c r="I57" s="9"/>
      <c r="J57" s="9"/>
      <c r="K57" s="9"/>
      <c r="L57" s="10"/>
      <c r="M57" s="10"/>
      <c r="N57" s="10"/>
      <c r="O57" s="10"/>
      <c r="P57" s="5"/>
    </row>
    <row r="58" spans="1:16" s="1" customFormat="1" ht="15" x14ac:dyDescent="0.2">
      <c r="A58" s="3"/>
      <c r="B58" s="4"/>
      <c r="C58" s="140"/>
      <c r="D58" s="9"/>
      <c r="E58" s="9"/>
      <c r="F58" s="9"/>
      <c r="G58" s="9"/>
      <c r="H58" s="9"/>
      <c r="I58" s="9"/>
      <c r="J58" s="9"/>
      <c r="K58" s="9"/>
      <c r="L58" s="10"/>
      <c r="M58" s="10"/>
      <c r="N58" s="10"/>
      <c r="O58" s="10"/>
      <c r="P58" s="5"/>
    </row>
    <row r="59" spans="1:16" s="1" customFormat="1" ht="15" x14ac:dyDescent="0.2">
      <c r="A59" s="3"/>
      <c r="B59" s="4"/>
      <c r="C59" s="141"/>
      <c r="D59" s="9"/>
      <c r="E59" s="9"/>
      <c r="F59" s="9"/>
      <c r="G59" s="9"/>
      <c r="H59" s="9"/>
      <c r="I59" s="9"/>
      <c r="J59" s="9"/>
      <c r="K59" s="9"/>
      <c r="L59" s="10"/>
      <c r="M59" s="10"/>
      <c r="N59" s="10"/>
      <c r="O59" s="10"/>
      <c r="P59" s="5"/>
    </row>
    <row r="60" spans="1:16" s="1" customFormat="1" ht="15" x14ac:dyDescent="0.2">
      <c r="A60" s="3"/>
      <c r="B60" s="4"/>
      <c r="C60" s="142"/>
      <c r="D60" s="9"/>
      <c r="E60" s="9"/>
      <c r="F60" s="9"/>
      <c r="G60" s="9"/>
      <c r="H60" s="9"/>
      <c r="I60" s="9"/>
      <c r="J60" s="9"/>
      <c r="K60" s="9"/>
      <c r="L60" s="10"/>
      <c r="M60" s="10"/>
      <c r="N60" s="10"/>
      <c r="O60" s="10"/>
      <c r="P60" s="5"/>
    </row>
    <row r="61" spans="1:16" s="1" customFormat="1" ht="15" x14ac:dyDescent="0.2">
      <c r="A61" s="3"/>
      <c r="B61" s="4"/>
      <c r="C61" s="141"/>
      <c r="D61" s="9"/>
      <c r="E61" s="9"/>
      <c r="F61" s="9"/>
      <c r="G61" s="9"/>
      <c r="H61" s="9"/>
      <c r="I61" s="9"/>
      <c r="J61" s="9"/>
      <c r="K61" s="9"/>
      <c r="L61" s="10"/>
      <c r="M61" s="10"/>
      <c r="N61" s="10"/>
      <c r="O61" s="10"/>
      <c r="P61" s="5"/>
    </row>
    <row r="62" spans="1:16" s="1" customFormat="1" ht="15" x14ac:dyDescent="0.2">
      <c r="A62" s="3"/>
      <c r="B62" s="4"/>
      <c r="C62" s="141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5" x14ac:dyDescent="0.2">
      <c r="A63" s="3"/>
      <c r="B63" s="4"/>
      <c r="C63" s="141"/>
      <c r="D63" s="9"/>
      <c r="E63" s="9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5" x14ac:dyDescent="0.2">
      <c r="A64" s="3"/>
      <c r="B64" s="4"/>
      <c r="C64" s="5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5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s="1" customFormat="1" ht="15" x14ac:dyDescent="0.2">
      <c r="A66" s="3"/>
      <c r="B66" s="4"/>
      <c r="C66" s="5"/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  <c r="P66" s="5"/>
    </row>
    <row r="67" spans="1:16" s="1" customFormat="1" ht="15" x14ac:dyDescent="0.2">
      <c r="A67" s="3"/>
      <c r="B67" s="4"/>
      <c r="C67" s="5"/>
      <c r="D67" s="9"/>
      <c r="E67" s="9"/>
      <c r="F67" s="9"/>
      <c r="G67" s="9"/>
      <c r="H67" s="11"/>
      <c r="I67" s="9"/>
      <c r="J67" s="9"/>
      <c r="K67" s="9"/>
      <c r="L67" s="5"/>
      <c r="M67" s="5"/>
      <c r="N67" s="5"/>
      <c r="O67" s="5"/>
      <c r="P67" s="5"/>
    </row>
    <row r="68" spans="1:16" s="1" customFormat="1" ht="15" x14ac:dyDescent="0.2">
      <c r="A68" s="3"/>
      <c r="B68" s="4"/>
      <c r="C68" s="5"/>
      <c r="D68" s="9"/>
      <c r="E68" s="9"/>
      <c r="F68" s="9"/>
      <c r="G68" s="9"/>
      <c r="H68" s="11"/>
      <c r="I68" s="9"/>
      <c r="J68" s="9"/>
      <c r="K68" s="9"/>
      <c r="L68" s="5"/>
      <c r="M68" s="5"/>
      <c r="N68" s="5"/>
      <c r="O68" s="5"/>
      <c r="P68" s="5"/>
    </row>
    <row r="69" spans="1:16" s="1" customFormat="1" ht="15" x14ac:dyDescent="0.2">
      <c r="A69" s="3"/>
      <c r="B69" s="4"/>
      <c r="C69" s="5"/>
      <c r="D69" s="9"/>
      <c r="E69" s="9"/>
      <c r="F69" s="9"/>
      <c r="G69" s="9"/>
      <c r="H69" s="11"/>
      <c r="I69" s="9"/>
      <c r="J69" s="9"/>
      <c r="K69" s="9"/>
      <c r="L69" s="5"/>
      <c r="M69" s="5"/>
      <c r="N69" s="5"/>
      <c r="O69" s="5"/>
      <c r="P69" s="5"/>
    </row>
    <row r="70" spans="1:16" s="1" customFormat="1" ht="15" x14ac:dyDescent="0.2">
      <c r="A70" s="3"/>
      <c r="B70" s="4"/>
      <c r="C70" s="5"/>
      <c r="D70" s="9"/>
      <c r="E70" s="9"/>
      <c r="F70" s="9"/>
      <c r="G70" s="9"/>
      <c r="H70" s="12"/>
      <c r="I70" s="9"/>
      <c r="J70" s="9"/>
      <c r="K70" s="9"/>
      <c r="L70" s="5"/>
      <c r="M70" s="5"/>
      <c r="N70" s="5"/>
      <c r="O70" s="5"/>
      <c r="P70" s="5"/>
    </row>
    <row r="71" spans="1:16" s="1" customFormat="1" ht="15" x14ac:dyDescent="0.2">
      <c r="A71" s="3"/>
      <c r="B71" s="4"/>
      <c r="C71" s="5"/>
      <c r="D71" s="9"/>
      <c r="E71" s="9"/>
      <c r="F71" s="9"/>
      <c r="G71" s="9"/>
      <c r="H71" s="9"/>
      <c r="I71" s="9"/>
      <c r="J71" s="9"/>
      <c r="K71" s="9"/>
      <c r="L71" s="5"/>
      <c r="M71" s="5"/>
      <c r="N71" s="5"/>
      <c r="O71" s="5"/>
      <c r="P71" s="5"/>
    </row>
    <row r="72" spans="1:16" s="1" customFormat="1" ht="15" x14ac:dyDescent="0.2">
      <c r="A72" s="3"/>
      <c r="B72" s="4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x14ac:dyDescent="0.2">
      <c r="A99" s="3"/>
      <c r="B99" s="4"/>
    </row>
    <row r="100" spans="1:16" s="1" customFormat="1" x14ac:dyDescent="0.2">
      <c r="A100" s="3"/>
      <c r="B100" s="4"/>
    </row>
    <row r="101" spans="1:16" s="1" customFormat="1" x14ac:dyDescent="0.2">
      <c r="A101" s="3"/>
      <c r="B101" s="4"/>
    </row>
    <row r="102" spans="1:16" s="1" customFormat="1" x14ac:dyDescent="0.2">
      <c r="A102" s="3"/>
      <c r="B102" s="4"/>
    </row>
    <row r="103" spans="1:16" s="1" customFormat="1" x14ac:dyDescent="0.2">
      <c r="A103" s="3"/>
      <c r="B103" s="4"/>
    </row>
    <row r="104" spans="1:16" s="1" customFormat="1" x14ac:dyDescent="0.2">
      <c r="A104" s="3"/>
      <c r="B104" s="4"/>
    </row>
    <row r="105" spans="1:16" s="1" customFormat="1" x14ac:dyDescent="0.2">
      <c r="A105" s="3"/>
      <c r="B105" s="4"/>
    </row>
    <row r="106" spans="1:16" s="1" customFormat="1" x14ac:dyDescent="0.2">
      <c r="A106" s="3"/>
      <c r="B106" s="4"/>
    </row>
    <row r="107" spans="1:16" s="1" customFormat="1" x14ac:dyDescent="0.2">
      <c r="A107" s="3"/>
      <c r="B107" s="4"/>
    </row>
    <row r="108" spans="1:16" s="1" customFormat="1" x14ac:dyDescent="0.2">
      <c r="A108" s="3"/>
      <c r="B108" s="4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</row>
    <row r="145" spans="1:1" s="1" customFormat="1" x14ac:dyDescent="0.2">
      <c r="A145" s="3"/>
    </row>
    <row r="146" spans="1:1" s="1" customFormat="1" x14ac:dyDescent="0.2">
      <c r="A146" s="3"/>
    </row>
    <row r="147" spans="1:1" s="1" customFormat="1" x14ac:dyDescent="0.2">
      <c r="A147" s="3"/>
    </row>
    <row r="148" spans="1:1" s="1" customFormat="1" x14ac:dyDescent="0.2">
      <c r="A148" s="3"/>
    </row>
    <row r="149" spans="1:1" s="1" customFormat="1" x14ac:dyDescent="0.2">
      <c r="A149" s="3"/>
    </row>
    <row r="150" spans="1:1" s="1" customFormat="1" x14ac:dyDescent="0.2">
      <c r="A150" s="3"/>
    </row>
    <row r="151" spans="1:1" s="1" customFormat="1" x14ac:dyDescent="0.2">
      <c r="A151" s="3"/>
    </row>
    <row r="152" spans="1:1" s="1" customFormat="1" x14ac:dyDescent="0.2">
      <c r="A152" s="3"/>
    </row>
    <row r="153" spans="1:1" s="1" customFormat="1" x14ac:dyDescent="0.2">
      <c r="A153" s="3"/>
    </row>
    <row r="154" spans="1:1" s="1" customFormat="1" x14ac:dyDescent="0.2">
      <c r="A154" s="3"/>
    </row>
    <row r="155" spans="1:1" s="1" customFormat="1" x14ac:dyDescent="0.2">
      <c r="A155" s="3"/>
    </row>
    <row r="156" spans="1:1" s="1" customFormat="1" x14ac:dyDescent="0.2">
      <c r="A156" s="3"/>
    </row>
    <row r="157" spans="1:1" s="1" customFormat="1" x14ac:dyDescent="0.2">
      <c r="A157" s="3"/>
    </row>
    <row r="158" spans="1:1" s="1" customFormat="1" x14ac:dyDescent="0.2">
      <c r="A158" s="3"/>
    </row>
    <row r="159" spans="1:1" s="1" customFormat="1" x14ac:dyDescent="0.2">
      <c r="A159" s="3"/>
    </row>
    <row r="160" spans="1:1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</sheetData>
  <sheetProtection selectLockedCells="1"/>
  <mergeCells count="60">
    <mergeCell ref="A1:A17"/>
    <mergeCell ref="B1:B17"/>
    <mergeCell ref="C3:C5"/>
    <mergeCell ref="C1:D1"/>
    <mergeCell ref="E1:F1"/>
    <mergeCell ref="D4:E4"/>
    <mergeCell ref="F4:G4"/>
    <mergeCell ref="D14:G14"/>
    <mergeCell ref="D2:G3"/>
    <mergeCell ref="C15:K15"/>
    <mergeCell ref="K2:K3"/>
    <mergeCell ref="H4:H5"/>
    <mergeCell ref="K4:K5"/>
    <mergeCell ref="H2:H3"/>
    <mergeCell ref="M10:N10"/>
    <mergeCell ref="M11:N11"/>
    <mergeCell ref="M12:N12"/>
    <mergeCell ref="M13:N13"/>
    <mergeCell ref="M17:N17"/>
    <mergeCell ref="I2:I3"/>
    <mergeCell ref="M9:N9"/>
    <mergeCell ref="L3:L5"/>
    <mergeCell ref="M3:N5"/>
    <mergeCell ref="M7:N7"/>
    <mergeCell ref="M8:N8"/>
    <mergeCell ref="J2:J3"/>
    <mergeCell ref="J4:J5"/>
    <mergeCell ref="I4:I5"/>
    <mergeCell ref="M18:N18"/>
    <mergeCell ref="M19:N19"/>
    <mergeCell ref="M20:N20"/>
    <mergeCell ref="M21:N21"/>
    <mergeCell ref="M40:N40"/>
    <mergeCell ref="M23:N23"/>
    <mergeCell ref="M22:N22"/>
    <mergeCell ref="M41:N41"/>
    <mergeCell ref="M42:N42"/>
    <mergeCell ref="M43:N43"/>
    <mergeCell ref="D24:G24"/>
    <mergeCell ref="M27:N27"/>
    <mergeCell ref="M28:N28"/>
    <mergeCell ref="C25:K25"/>
    <mergeCell ref="M39:N39"/>
    <mergeCell ref="M29:N29"/>
    <mergeCell ref="M30:N30"/>
    <mergeCell ref="M31:N31"/>
    <mergeCell ref="M32:N32"/>
    <mergeCell ref="M33:N33"/>
    <mergeCell ref="M37:N37"/>
    <mergeCell ref="M38:N38"/>
    <mergeCell ref="C50:C51"/>
    <mergeCell ref="D50:K51"/>
    <mergeCell ref="D53:E53"/>
    <mergeCell ref="C48:C49"/>
    <mergeCell ref="D34:G34"/>
    <mergeCell ref="C35:K35"/>
    <mergeCell ref="D48:K49"/>
    <mergeCell ref="C45:K45"/>
    <mergeCell ref="D44:G44"/>
    <mergeCell ref="D47:G47"/>
  </mergeCells>
  <dataValidations disablePrompts="1" count="2">
    <dataValidation type="list" allowBlank="1" showInputMessage="1" showErrorMessage="1" sqref="J16">
      <formula1>"Maladie,congé,EnfMa,Férié"</formula1>
    </dataValidation>
    <dataValidation type="list" allowBlank="1" showInputMessage="1" showErrorMessage="1" sqref="F26:G26 F16:G16">
      <formula1>"CLAE,Péri,Réunion,Com,J de svce,Prépa,Congé,Férié,Maladie"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18"/>
  <sheetViews>
    <sheetView showGridLines="0" topLeftCell="A28" zoomScaleNormal="100" workbookViewId="0">
      <selection activeCell="G39" sqref="G39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41973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s="1" customFormat="1" ht="18" customHeight="1" x14ac:dyDescent="0.25">
      <c r="A7" s="304"/>
      <c r="B7" s="305"/>
      <c r="C7" s="44">
        <v>41975</v>
      </c>
      <c r="D7" s="198"/>
      <c r="E7" s="36"/>
      <c r="F7" s="36"/>
      <c r="G7" s="67"/>
      <c r="H7" s="161"/>
      <c r="I7" s="166"/>
      <c r="J7" s="76"/>
      <c r="K7" s="117"/>
      <c r="L7" s="144">
        <f>E7-D7+G7-F7+H7+I7+J7+K7</f>
        <v>0</v>
      </c>
      <c r="M7" s="378"/>
      <c r="N7" s="379"/>
      <c r="O7" s="5"/>
      <c r="P7" s="5"/>
    </row>
    <row r="8" spans="1:16" s="1" customFormat="1" ht="18" customHeight="1" x14ac:dyDescent="0.25">
      <c r="A8" s="304"/>
      <c r="B8" s="305"/>
      <c r="C8" s="59">
        <f>C7+1</f>
        <v>41976</v>
      </c>
      <c r="D8" s="199"/>
      <c r="E8" s="38"/>
      <c r="F8" s="38"/>
      <c r="G8" s="68"/>
      <c r="H8" s="165"/>
      <c r="I8" s="167"/>
      <c r="J8" s="77"/>
      <c r="K8" s="122"/>
      <c r="L8" s="148">
        <f>E8-D8+G8-F8+H8+I8+J8+K8</f>
        <v>0</v>
      </c>
      <c r="M8" s="361"/>
      <c r="N8" s="362"/>
      <c r="O8" s="5"/>
      <c r="P8" s="5"/>
    </row>
    <row r="9" spans="1:16" s="1" customFormat="1" ht="18" customHeight="1" x14ac:dyDescent="0.25">
      <c r="A9" s="304"/>
      <c r="B9" s="305"/>
      <c r="C9" s="59">
        <f>C8+1</f>
        <v>41977</v>
      </c>
      <c r="D9" s="199"/>
      <c r="E9" s="38"/>
      <c r="F9" s="38"/>
      <c r="G9" s="68"/>
      <c r="H9" s="165"/>
      <c r="I9" s="167"/>
      <c r="J9" s="77"/>
      <c r="K9" s="122"/>
      <c r="L9" s="148">
        <f>E9-D9+G9-F9+H9+I9+J9+K9</f>
        <v>0</v>
      </c>
      <c r="M9" s="361"/>
      <c r="N9" s="362"/>
      <c r="O9" s="5"/>
      <c r="P9" s="5"/>
    </row>
    <row r="10" spans="1:16" s="1" customFormat="1" ht="18" customHeight="1" x14ac:dyDescent="0.25">
      <c r="A10" s="304"/>
      <c r="B10" s="305"/>
      <c r="C10" s="59">
        <f>C9+1</f>
        <v>41978</v>
      </c>
      <c r="D10" s="199"/>
      <c r="E10" s="38"/>
      <c r="F10" s="38"/>
      <c r="G10" s="68"/>
      <c r="H10" s="165"/>
      <c r="I10" s="167"/>
      <c r="J10" s="77"/>
      <c r="K10" s="122"/>
      <c r="L10" s="148">
        <f>E10-D10+G10-F10+H10+I10+J10+K10</f>
        <v>0</v>
      </c>
      <c r="M10" s="361"/>
      <c r="N10" s="362"/>
      <c r="O10" s="5"/>
      <c r="P10" s="5"/>
    </row>
    <row r="11" spans="1:16" s="1" customFormat="1" ht="18" customHeight="1" x14ac:dyDescent="0.25">
      <c r="A11" s="304"/>
      <c r="B11" s="305"/>
      <c r="C11" s="59">
        <f>C10+1</f>
        <v>41979</v>
      </c>
      <c r="D11" s="199"/>
      <c r="E11" s="38"/>
      <c r="F11" s="38"/>
      <c r="G11" s="68"/>
      <c r="H11" s="165"/>
      <c r="I11" s="167"/>
      <c r="J11" s="77"/>
      <c r="K11" s="122"/>
      <c r="L11" s="148">
        <f>E11-D11+G11-F11+H11+I11+J11+K11</f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58">
        <f t="shared" ref="C12:C13" si="0">C11+1</f>
        <v>41980</v>
      </c>
      <c r="D12" s="203"/>
      <c r="E12" s="51"/>
      <c r="F12" s="51"/>
      <c r="G12" s="69"/>
      <c r="H12" s="160"/>
      <c r="I12" s="52"/>
      <c r="J12" s="78"/>
      <c r="K12" s="53"/>
      <c r="L12" s="145">
        <f t="shared" ref="L12:L13" si="1">E12-D12+G12-F12+H12+I12+J12+K12</f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61">
        <f t="shared" si="0"/>
        <v>41981</v>
      </c>
      <c r="D13" s="209"/>
      <c r="E13" s="207"/>
      <c r="F13" s="207"/>
      <c r="G13" s="208"/>
      <c r="H13" s="160"/>
      <c r="I13" s="52"/>
      <c r="J13" s="78"/>
      <c r="K13" s="53"/>
      <c r="L13" s="145">
        <f t="shared" si="1"/>
        <v>0</v>
      </c>
      <c r="M13" s="361"/>
      <c r="N13" s="362"/>
      <c r="O13" s="5"/>
      <c r="P13" s="5"/>
    </row>
    <row r="14" spans="1:16" s="1" customFormat="1" ht="18" customHeight="1" thickBot="1" x14ac:dyDescent="0.25">
      <c r="A14" s="304"/>
      <c r="B14" s="305"/>
      <c r="C14" s="57" t="s">
        <v>6</v>
      </c>
      <c r="D14" s="382">
        <f>E7-D7+G7-F7+E8-D8+G8-F8+E9-D9+G9-F9+E10-D10+G10-F10+E11-D11+G11-F11+E12-D12+G12-F12+E13-D13+G13-F13</f>
        <v>0</v>
      </c>
      <c r="E14" s="309"/>
      <c r="F14" s="309"/>
      <c r="G14" s="310"/>
      <c r="H14" s="152">
        <f>SUM(H7:H13)</f>
        <v>0</v>
      </c>
      <c r="I14" s="32">
        <f>SUM(I7:I13)</f>
        <v>0</v>
      </c>
      <c r="J14" s="72">
        <f>SUM(J7:J13)</f>
        <v>0</v>
      </c>
      <c r="K14" s="121">
        <f>SUM(K7:K13)</f>
        <v>0</v>
      </c>
      <c r="L14" s="19">
        <f>SUM(L7:L13)</f>
        <v>0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IF(L14-C53&gt;=0, L14-C53,"")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42">
        <f>C13+1</f>
        <v>41982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2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304"/>
      <c r="B18" s="305"/>
      <c r="C18" s="41">
        <f t="shared" ref="C18:C23" si="3">C17+1</f>
        <v>41983</v>
      </c>
      <c r="D18" s="35"/>
      <c r="E18" s="38"/>
      <c r="F18" s="38"/>
      <c r="G18" s="68"/>
      <c r="H18" s="165"/>
      <c r="I18" s="167"/>
      <c r="J18" s="77"/>
      <c r="K18" s="122"/>
      <c r="L18" s="148">
        <f t="shared" si="2"/>
        <v>0</v>
      </c>
      <c r="M18" s="361"/>
      <c r="N18" s="362"/>
      <c r="O18" s="5"/>
      <c r="P18" s="5"/>
    </row>
    <row r="19" spans="1:16" s="1" customFormat="1" ht="18" customHeight="1" x14ac:dyDescent="0.25">
      <c r="A19" s="304"/>
      <c r="B19" s="305"/>
      <c r="C19" s="43">
        <f t="shared" si="3"/>
        <v>41984</v>
      </c>
      <c r="D19" s="35"/>
      <c r="E19" s="38"/>
      <c r="F19" s="38"/>
      <c r="G19" s="68"/>
      <c r="H19" s="165"/>
      <c r="I19" s="167"/>
      <c r="J19" s="77"/>
      <c r="K19" s="122"/>
      <c r="L19" s="148">
        <f t="shared" si="2"/>
        <v>0</v>
      </c>
      <c r="M19" s="361"/>
      <c r="N19" s="362"/>
      <c r="O19" s="5"/>
      <c r="P19" s="5"/>
    </row>
    <row r="20" spans="1:16" s="1" customFormat="1" ht="18" customHeight="1" x14ac:dyDescent="0.25">
      <c r="A20" s="304"/>
      <c r="B20" s="305"/>
      <c r="C20" s="45">
        <f t="shared" si="3"/>
        <v>41985</v>
      </c>
      <c r="D20" s="35"/>
      <c r="E20" s="38"/>
      <c r="F20" s="38"/>
      <c r="G20" s="68"/>
      <c r="H20" s="165"/>
      <c r="I20" s="167"/>
      <c r="J20" s="77"/>
      <c r="K20" s="122"/>
      <c r="L20" s="148">
        <f t="shared" si="2"/>
        <v>0</v>
      </c>
      <c r="M20" s="361"/>
      <c r="N20" s="362"/>
      <c r="O20" s="5"/>
      <c r="P20" s="5"/>
    </row>
    <row r="21" spans="1:16" s="1" customFormat="1" ht="18" customHeight="1" x14ac:dyDescent="0.25">
      <c r="A21" s="304"/>
      <c r="B21" s="305"/>
      <c r="C21" s="43">
        <f t="shared" si="3"/>
        <v>41986</v>
      </c>
      <c r="D21" s="35"/>
      <c r="E21" s="38"/>
      <c r="F21" s="38"/>
      <c r="G21" s="68"/>
      <c r="H21" s="165"/>
      <c r="I21" s="167"/>
      <c r="J21" s="77"/>
      <c r="K21" s="122"/>
      <c r="L21" s="148">
        <f t="shared" si="2"/>
        <v>0</v>
      </c>
      <c r="M21" s="361"/>
      <c r="N21" s="362"/>
      <c r="O21" s="5"/>
      <c r="P21" s="5"/>
    </row>
    <row r="22" spans="1:16" s="1" customFormat="1" ht="18" customHeight="1" x14ac:dyDescent="0.25">
      <c r="A22" s="304"/>
      <c r="B22" s="305"/>
      <c r="C22" s="45">
        <f t="shared" si="3"/>
        <v>41987</v>
      </c>
      <c r="D22" s="129"/>
      <c r="E22" s="51"/>
      <c r="F22" s="51"/>
      <c r="G22" s="69"/>
      <c r="H22" s="160"/>
      <c r="I22" s="52"/>
      <c r="J22" s="78"/>
      <c r="K22" s="53"/>
      <c r="L22" s="145">
        <f t="shared" si="2"/>
        <v>0</v>
      </c>
      <c r="M22" s="361"/>
      <c r="N22" s="362"/>
      <c r="O22" s="5"/>
      <c r="P22" s="5"/>
    </row>
    <row r="23" spans="1:16" s="1" customFormat="1" ht="18" customHeight="1" thickBot="1" x14ac:dyDescent="0.3">
      <c r="A23" s="304"/>
      <c r="B23" s="305"/>
      <c r="C23" s="47">
        <f t="shared" si="3"/>
        <v>41988</v>
      </c>
      <c r="D23" s="131"/>
      <c r="E23" s="54"/>
      <c r="F23" s="54"/>
      <c r="G23" s="74"/>
      <c r="H23" s="154"/>
      <c r="I23" s="55"/>
      <c r="J23" s="81"/>
      <c r="K23" s="56"/>
      <c r="L23" s="146">
        <f t="shared" si="2"/>
        <v>0</v>
      </c>
      <c r="M23" s="380"/>
      <c r="N23" s="381"/>
      <c r="O23" s="5"/>
      <c r="P23" s="5"/>
    </row>
    <row r="24" spans="1:16" s="1" customFormat="1" ht="18" customHeight="1" thickBot="1" x14ac:dyDescent="0.25">
      <c r="A24" s="304"/>
      <c r="B24" s="305"/>
      <c r="C24" s="18" t="s">
        <v>7</v>
      </c>
      <c r="D24" s="382">
        <f>E17-D17+G17-F17+E18-D18+G18-F18+E19-D19+G19-F19+E20-D20+G20-F20+E21-D21+G21-F21+E22-D22+G22-F22+E23-D23+G23-F23</f>
        <v>0</v>
      </c>
      <c r="E24" s="309"/>
      <c r="F24" s="309"/>
      <c r="G24" s="310"/>
      <c r="H24" s="153">
        <f>SUM(H17:H23)</f>
        <v>0</v>
      </c>
      <c r="I24" s="32">
        <f>SUM(I17:I23)</f>
        <v>0</v>
      </c>
      <c r="J24" s="73">
        <f>SUM(J17:J23)</f>
        <v>0</v>
      </c>
      <c r="K24" s="11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IF(L24-C53&gt;=0, L24-C53,"")</f>
        <v/>
      </c>
      <c r="M25" s="17"/>
      <c r="N25" s="17"/>
      <c r="O25" s="5"/>
      <c r="P25" s="5"/>
    </row>
    <row r="26" spans="1:16" s="1" customFormat="1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A27" s="304"/>
      <c r="B27" s="305"/>
      <c r="C27" s="44">
        <f>C23+1</f>
        <v>41989</v>
      </c>
      <c r="D27" s="34"/>
      <c r="E27" s="36"/>
      <c r="F27" s="36"/>
      <c r="G27" s="67"/>
      <c r="H27" s="161"/>
      <c r="I27" s="166"/>
      <c r="J27" s="76"/>
      <c r="K27" s="117"/>
      <c r="L27" s="144">
        <f t="shared" ref="L27:L33" si="4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A28" s="2"/>
      <c r="B28" s="2"/>
      <c r="C28" s="41">
        <f t="shared" ref="C28:C33" si="5">C27+1</f>
        <v>41990</v>
      </c>
      <c r="D28" s="35"/>
      <c r="E28" s="38"/>
      <c r="F28" s="38"/>
      <c r="G28" s="68"/>
      <c r="H28" s="165"/>
      <c r="I28" s="167"/>
      <c r="J28" s="77"/>
      <c r="K28" s="122"/>
      <c r="L28" s="148">
        <f t="shared" si="4"/>
        <v>0</v>
      </c>
      <c r="M28" s="361"/>
      <c r="N28" s="362"/>
      <c r="O28" s="5"/>
      <c r="P28" s="5"/>
    </row>
    <row r="29" spans="1:16" s="1" customFormat="1" ht="18" customHeight="1" x14ac:dyDescent="0.25">
      <c r="A29" s="2"/>
      <c r="B29" s="2"/>
      <c r="C29" s="45">
        <f t="shared" si="5"/>
        <v>41991</v>
      </c>
      <c r="D29" s="35"/>
      <c r="E29" s="38"/>
      <c r="F29" s="38"/>
      <c r="G29" s="68"/>
      <c r="H29" s="165"/>
      <c r="I29" s="167"/>
      <c r="J29" s="77"/>
      <c r="K29" s="122"/>
      <c r="L29" s="148">
        <f t="shared" si="4"/>
        <v>0</v>
      </c>
      <c r="M29" s="361"/>
      <c r="N29" s="362"/>
      <c r="O29" s="5"/>
      <c r="P29" s="5"/>
    </row>
    <row r="30" spans="1:16" s="1" customFormat="1" ht="18" customHeight="1" x14ac:dyDescent="0.25">
      <c r="A30" s="2"/>
      <c r="B30" s="2"/>
      <c r="C30" s="43">
        <f t="shared" si="5"/>
        <v>41992</v>
      </c>
      <c r="D30" s="35"/>
      <c r="E30" s="38"/>
      <c r="F30" s="38"/>
      <c r="G30" s="68"/>
      <c r="H30" s="165"/>
      <c r="I30" s="167"/>
      <c r="J30" s="77"/>
      <c r="K30" s="122"/>
      <c r="L30" s="148">
        <f t="shared" si="4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5"/>
        <v>41993</v>
      </c>
      <c r="D31" s="35"/>
      <c r="E31" s="38"/>
      <c r="F31" s="38"/>
      <c r="G31" s="68"/>
      <c r="H31" s="165"/>
      <c r="I31" s="167"/>
      <c r="J31" s="77"/>
      <c r="K31" s="122"/>
      <c r="L31" s="148">
        <f t="shared" si="4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5"/>
        <v>41994</v>
      </c>
      <c r="D32" s="129"/>
      <c r="E32" s="51"/>
      <c r="F32" s="51"/>
      <c r="G32" s="69"/>
      <c r="H32" s="160"/>
      <c r="I32" s="52"/>
      <c r="J32" s="78"/>
      <c r="K32" s="53"/>
      <c r="L32" s="145">
        <f t="shared" si="4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7">
        <f t="shared" si="5"/>
        <v>41995</v>
      </c>
      <c r="D33" s="131"/>
      <c r="E33" s="54"/>
      <c r="F33" s="54"/>
      <c r="G33" s="74"/>
      <c r="H33" s="154"/>
      <c r="I33" s="55"/>
      <c r="J33" s="81"/>
      <c r="K33" s="56"/>
      <c r="L33" s="146">
        <f t="shared" si="4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18" t="s">
        <v>8</v>
      </c>
      <c r="D34" s="382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2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IF(L34-C53&gt;=0, L34-C53,"")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4">
        <f>C33+1</f>
        <v>41996</v>
      </c>
      <c r="D37" s="34"/>
      <c r="E37" s="36"/>
      <c r="F37" s="36"/>
      <c r="G37" s="67"/>
      <c r="H37" s="161"/>
      <c r="I37" s="166"/>
      <c r="J37" s="76"/>
      <c r="K37" s="117"/>
      <c r="L37" s="144">
        <f t="shared" ref="L37:L43" si="6">E37-D37+G37-F37+H37+I37+J37+K37</f>
        <v>0</v>
      </c>
      <c r="M37" s="378"/>
      <c r="N37" s="379"/>
      <c r="O37" s="5"/>
      <c r="P37" s="5"/>
    </row>
    <row r="38" spans="3:16" s="1" customFormat="1" ht="18" customHeight="1" x14ac:dyDescent="0.25">
      <c r="C38" s="259">
        <f t="shared" ref="C38:C43" si="7">C37+1</f>
        <v>41997</v>
      </c>
      <c r="D38" s="232"/>
      <c r="E38" s="233"/>
      <c r="F38" s="233"/>
      <c r="G38" s="234">
        <v>0.29166666666666669</v>
      </c>
      <c r="H38" s="235"/>
      <c r="I38" s="236"/>
      <c r="J38" s="237"/>
      <c r="K38" s="236"/>
      <c r="L38" s="151">
        <f t="shared" si="6"/>
        <v>0.29166666666666669</v>
      </c>
      <c r="M38" s="385"/>
      <c r="N38" s="386"/>
      <c r="O38" s="5"/>
      <c r="P38" s="5"/>
    </row>
    <row r="39" spans="3:16" s="1" customFormat="1" ht="18" customHeight="1" x14ac:dyDescent="0.25">
      <c r="C39" s="45">
        <f t="shared" si="7"/>
        <v>41998</v>
      </c>
      <c r="D39" s="35"/>
      <c r="E39" s="38"/>
      <c r="F39" s="38"/>
      <c r="G39" s="68"/>
      <c r="H39" s="165"/>
      <c r="I39" s="167"/>
      <c r="J39" s="77"/>
      <c r="K39" s="122"/>
      <c r="L39" s="148">
        <f t="shared" si="6"/>
        <v>0</v>
      </c>
      <c r="M39" s="361"/>
      <c r="N39" s="362"/>
      <c r="O39" s="5"/>
      <c r="P39" s="5"/>
    </row>
    <row r="40" spans="3:16" s="1" customFormat="1" ht="18" customHeight="1" x14ac:dyDescent="0.25">
      <c r="C40" s="43">
        <f t="shared" si="7"/>
        <v>41999</v>
      </c>
      <c r="D40" s="35"/>
      <c r="E40" s="38"/>
      <c r="F40" s="38"/>
      <c r="G40" s="68"/>
      <c r="H40" s="165"/>
      <c r="I40" s="167"/>
      <c r="J40" s="77"/>
      <c r="K40" s="122"/>
      <c r="L40" s="148">
        <f t="shared" si="6"/>
        <v>0</v>
      </c>
      <c r="M40" s="361"/>
      <c r="N40" s="362"/>
      <c r="O40" s="5"/>
      <c r="P40" s="5"/>
    </row>
    <row r="41" spans="3:16" s="1" customFormat="1" ht="18" customHeight="1" x14ac:dyDescent="0.25">
      <c r="C41" s="45">
        <f t="shared" si="7"/>
        <v>42000</v>
      </c>
      <c r="D41" s="35"/>
      <c r="E41" s="38"/>
      <c r="F41" s="38"/>
      <c r="G41" s="68"/>
      <c r="H41" s="165"/>
      <c r="I41" s="167"/>
      <c r="J41" s="77"/>
      <c r="K41" s="122"/>
      <c r="L41" s="148">
        <f t="shared" si="6"/>
        <v>0</v>
      </c>
      <c r="M41" s="361"/>
      <c r="N41" s="362"/>
      <c r="O41" s="5"/>
      <c r="P41" s="5"/>
    </row>
    <row r="42" spans="3:16" s="1" customFormat="1" ht="18" customHeight="1" x14ac:dyDescent="0.25">
      <c r="C42" s="43">
        <f t="shared" si="7"/>
        <v>42001</v>
      </c>
      <c r="D42" s="129"/>
      <c r="E42" s="51"/>
      <c r="F42" s="51"/>
      <c r="G42" s="69"/>
      <c r="H42" s="160"/>
      <c r="I42" s="52"/>
      <c r="J42" s="78"/>
      <c r="K42" s="53"/>
      <c r="L42" s="145">
        <f t="shared" si="6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46">
        <f t="shared" si="7"/>
        <v>42002</v>
      </c>
      <c r="D43" s="131"/>
      <c r="E43" s="54"/>
      <c r="F43" s="54"/>
      <c r="G43" s="74"/>
      <c r="H43" s="154"/>
      <c r="I43" s="55"/>
      <c r="J43" s="81"/>
      <c r="K43" s="56"/>
      <c r="L43" s="146">
        <f t="shared" si="6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9</v>
      </c>
      <c r="D44" s="309">
        <f>E37-D37+G37-F37+E38-D38+G38-F38+E39-D39+G39-F39+E40-D40+G40-F40+E41-D41+G41-F41+E42-D42+G42-F42+E43-D43+G43-F43</f>
        <v>0.29166666666666669</v>
      </c>
      <c r="E44" s="309"/>
      <c r="F44" s="309"/>
      <c r="G44" s="310"/>
      <c r="H44" s="153">
        <f>SUM(H37:H43)</f>
        <v>0</v>
      </c>
      <c r="I44" s="32">
        <f>SUM(I37:I43)</f>
        <v>0</v>
      </c>
      <c r="J44" s="72">
        <f>SUM(J37:J43)</f>
        <v>0</v>
      </c>
      <c r="K44" s="116">
        <f>SUM(K37:K43)</f>
        <v>0</v>
      </c>
      <c r="L44" s="19">
        <f>SUM(L37:L43)</f>
        <v>0.29166666666666669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IF(L44-C53&gt;=0, L44-C53,"")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s="1" customFormat="1" ht="18" customHeight="1" thickBot="1" x14ac:dyDescent="0.25">
      <c r="C47" s="21" t="s">
        <v>11</v>
      </c>
      <c r="D47" s="382">
        <f>SUM(D44,D34,D24,D14)</f>
        <v>0.29166666666666669</v>
      </c>
      <c r="E47" s="309"/>
      <c r="F47" s="309"/>
      <c r="G47" s="310"/>
      <c r="H47" s="163">
        <f>SUM(H44,H34,H24,H14)</f>
        <v>0</v>
      </c>
      <c r="I47" s="75">
        <f>SUM(I44,I34,I24,I14)</f>
        <v>0</v>
      </c>
      <c r="J47" s="72">
        <f>SUM(J44,J34,J24,J14)</f>
        <v>0</v>
      </c>
      <c r="K47" s="118">
        <f>SUM(K44,K34,K24,K14)</f>
        <v>0</v>
      </c>
      <c r="L47" s="119">
        <f>SUM(D47:K47)</f>
        <v>0.29166666666666669</v>
      </c>
      <c r="M47" s="22"/>
      <c r="N47" s="13"/>
      <c r="O47" s="5"/>
      <c r="P47" s="5"/>
    </row>
    <row r="48" spans="3:16" s="1" customFormat="1" ht="14.25" customHeight="1" x14ac:dyDescent="0.2">
      <c r="C48" s="353" t="s">
        <v>17</v>
      </c>
      <c r="D48" s="355">
        <f>SUM(L44,L34,L24,L14)</f>
        <v>0.29166666666666669</v>
      </c>
      <c r="E48" s="356"/>
      <c r="F48" s="356"/>
      <c r="G48" s="356"/>
      <c r="H48" s="356"/>
      <c r="I48" s="356"/>
      <c r="J48" s="356"/>
      <c r="K48" s="357"/>
      <c r="L48" s="120"/>
      <c r="M48" s="13"/>
      <c r="N48" s="13"/>
      <c r="O48" s="5"/>
      <c r="P48" s="5"/>
    </row>
    <row r="49" spans="1:16" s="1" customFormat="1" ht="16.5" customHeight="1" thickBot="1" x14ac:dyDescent="0.25">
      <c r="C49" s="354"/>
      <c r="D49" s="358"/>
      <c r="E49" s="359"/>
      <c r="F49" s="359"/>
      <c r="G49" s="359"/>
      <c r="H49" s="359"/>
      <c r="I49" s="359"/>
      <c r="J49" s="359"/>
      <c r="K49" s="360"/>
      <c r="L49" s="49"/>
      <c r="M49" s="13"/>
      <c r="N49" s="13"/>
      <c r="O49" s="5"/>
      <c r="P49" s="5"/>
    </row>
    <row r="50" spans="1:16" s="1" customFormat="1" ht="17.25" customHeight="1" x14ac:dyDescent="0.2">
      <c r="C50" s="342" t="s">
        <v>30</v>
      </c>
      <c r="D50" s="344">
        <f>SUM(L45,L35,L25,L15)</f>
        <v>0</v>
      </c>
      <c r="E50" s="345"/>
      <c r="F50" s="345"/>
      <c r="G50" s="345"/>
      <c r="H50" s="345"/>
      <c r="I50" s="345"/>
      <c r="J50" s="345"/>
      <c r="K50" s="346"/>
      <c r="L50" s="13"/>
      <c r="M50" s="13"/>
      <c r="N50" s="13"/>
      <c r="O50" s="5"/>
      <c r="P50" s="5"/>
    </row>
    <row r="51" spans="1:16" s="1" customFormat="1" ht="19.5" customHeight="1" thickBot="1" x14ac:dyDescent="0.25">
      <c r="C51" s="343"/>
      <c r="D51" s="347"/>
      <c r="E51" s="348"/>
      <c r="F51" s="348"/>
      <c r="G51" s="348"/>
      <c r="H51" s="348"/>
      <c r="I51" s="348"/>
      <c r="J51" s="348"/>
      <c r="K51" s="349"/>
      <c r="L51" s="13"/>
      <c r="M51" s="13"/>
      <c r="N51" s="13"/>
      <c r="O51" s="5"/>
      <c r="P51" s="5"/>
    </row>
    <row r="52" spans="1:16" s="1" customFormat="1" ht="16.5" customHeight="1" thickBot="1" x14ac:dyDescent="0.25">
      <c r="A52" s="3"/>
      <c r="B52" s="4"/>
      <c r="C52" s="5"/>
      <c r="D52" s="9"/>
      <c r="E52" s="9"/>
      <c r="F52" s="9"/>
      <c r="G52" s="9"/>
      <c r="H52" s="9"/>
      <c r="I52" s="9"/>
      <c r="J52" s="9"/>
      <c r="K52" s="9"/>
      <c r="L52" s="5"/>
      <c r="M52" s="5"/>
      <c r="N52" s="5"/>
      <c r="O52" s="5"/>
      <c r="P52" s="5"/>
    </row>
    <row r="53" spans="1:16" s="1" customFormat="1" ht="16.5" customHeight="1" thickBot="1" x14ac:dyDescent="0.25">
      <c r="A53" s="3"/>
      <c r="B53" s="4"/>
      <c r="C53" s="113">
        <v>1.4583333333333333</v>
      </c>
      <c r="D53" s="337" t="s">
        <v>28</v>
      </c>
      <c r="E53" s="338"/>
      <c r="F53" s="9"/>
      <c r="G53" s="9"/>
      <c r="H53" s="9"/>
      <c r="I53" s="9"/>
      <c r="J53" s="9"/>
      <c r="K53" s="9"/>
      <c r="L53" s="5"/>
      <c r="M53" s="5"/>
      <c r="N53" s="5"/>
      <c r="O53" s="5"/>
      <c r="P53" s="5"/>
    </row>
    <row r="54" spans="1:16" s="1" customFormat="1" ht="17.25" customHeight="1" x14ac:dyDescent="0.2">
      <c r="A54" s="3"/>
      <c r="B54" s="4"/>
      <c r="C54" s="142"/>
      <c r="D54" s="9"/>
      <c r="E54" s="9"/>
      <c r="F54" s="9"/>
      <c r="G54" s="9"/>
      <c r="H54" s="9"/>
      <c r="I54" s="9"/>
      <c r="J54" s="9"/>
      <c r="K54" s="9"/>
      <c r="L54" s="5"/>
      <c r="M54" s="5"/>
      <c r="N54" s="5"/>
      <c r="O54" s="5"/>
      <c r="P54" s="5"/>
    </row>
    <row r="55" spans="1:16" s="1" customFormat="1" ht="15" x14ac:dyDescent="0.2">
      <c r="A55" s="3"/>
      <c r="B55" s="4"/>
      <c r="C55" s="140"/>
      <c r="D55" s="9"/>
      <c r="E55" s="9"/>
      <c r="F55" s="9"/>
      <c r="G55" s="9"/>
      <c r="H55" s="9"/>
      <c r="I55" s="9"/>
      <c r="J55" s="9"/>
      <c r="K55" s="9"/>
      <c r="L55" s="10"/>
      <c r="M55" s="10"/>
      <c r="N55" s="10"/>
      <c r="O55" s="10"/>
      <c r="P55" s="5"/>
    </row>
    <row r="56" spans="1:16" s="1" customFormat="1" ht="15" x14ac:dyDescent="0.2">
      <c r="A56" s="3"/>
      <c r="B56" s="4"/>
      <c r="C56" s="140"/>
      <c r="D56" s="9"/>
      <c r="E56" s="9"/>
      <c r="F56" s="9"/>
      <c r="G56" s="9"/>
      <c r="H56" s="9"/>
      <c r="I56" s="9"/>
      <c r="J56" s="9"/>
      <c r="K56" s="9"/>
      <c r="L56" s="10"/>
      <c r="M56" s="10"/>
      <c r="N56" s="10"/>
      <c r="O56" s="10"/>
      <c r="P56" s="5"/>
    </row>
    <row r="57" spans="1:16" s="1" customFormat="1" ht="15" x14ac:dyDescent="0.2">
      <c r="A57" s="3"/>
      <c r="B57" s="4"/>
      <c r="C57" s="140"/>
      <c r="D57" s="9"/>
      <c r="E57" s="9"/>
      <c r="F57" s="9"/>
      <c r="G57" s="9"/>
      <c r="H57" s="9"/>
      <c r="I57" s="9"/>
      <c r="J57" s="9"/>
      <c r="K57" s="9"/>
      <c r="L57" s="10"/>
      <c r="M57" s="10"/>
      <c r="N57" s="10"/>
      <c r="O57" s="10"/>
      <c r="P57" s="5"/>
    </row>
    <row r="58" spans="1:16" s="1" customFormat="1" ht="15" x14ac:dyDescent="0.2">
      <c r="A58" s="3"/>
      <c r="B58" s="4"/>
      <c r="C58" s="140"/>
      <c r="D58" s="9"/>
      <c r="E58" s="9"/>
      <c r="F58" s="9"/>
      <c r="G58" s="9"/>
      <c r="H58" s="9"/>
      <c r="I58" s="9"/>
      <c r="J58" s="9"/>
      <c r="K58" s="9"/>
      <c r="L58" s="10"/>
      <c r="M58" s="10"/>
      <c r="N58" s="10"/>
      <c r="O58" s="10"/>
      <c r="P58" s="5"/>
    </row>
    <row r="59" spans="1:16" s="1" customFormat="1" ht="15" x14ac:dyDescent="0.2">
      <c r="A59" s="3"/>
      <c r="B59" s="4"/>
      <c r="C59" s="141"/>
      <c r="D59" s="9"/>
      <c r="E59" s="9"/>
      <c r="F59" s="9"/>
      <c r="G59" s="9"/>
      <c r="H59" s="9"/>
      <c r="I59" s="9"/>
      <c r="J59" s="9"/>
      <c r="K59" s="9"/>
      <c r="L59" s="10"/>
      <c r="M59" s="10"/>
      <c r="N59" s="10"/>
      <c r="O59" s="10"/>
      <c r="P59" s="5"/>
    </row>
    <row r="60" spans="1:16" s="1" customFormat="1" ht="15" x14ac:dyDescent="0.2">
      <c r="A60" s="3"/>
      <c r="B60" s="4"/>
      <c r="C60" s="142"/>
      <c r="D60" s="9"/>
      <c r="E60" s="9"/>
      <c r="F60" s="9"/>
      <c r="G60" s="9"/>
      <c r="H60" s="9"/>
      <c r="I60" s="9"/>
      <c r="J60" s="9"/>
      <c r="K60" s="9"/>
      <c r="L60" s="10"/>
      <c r="M60" s="10"/>
      <c r="N60" s="10"/>
      <c r="O60" s="10"/>
      <c r="P60" s="5"/>
    </row>
    <row r="61" spans="1:16" s="1" customFormat="1" ht="15" x14ac:dyDescent="0.2">
      <c r="A61" s="3"/>
      <c r="B61" s="4"/>
      <c r="C61" s="141"/>
      <c r="D61" s="9"/>
      <c r="E61" s="9"/>
      <c r="F61" s="9"/>
      <c r="G61" s="9"/>
      <c r="H61" s="9"/>
      <c r="I61" s="9"/>
      <c r="J61" s="9"/>
      <c r="K61" s="9"/>
      <c r="L61" s="10"/>
      <c r="M61" s="10"/>
      <c r="N61" s="10"/>
      <c r="O61" s="10"/>
      <c r="P61" s="5"/>
    </row>
    <row r="62" spans="1:16" s="1" customFormat="1" ht="15" x14ac:dyDescent="0.2">
      <c r="A62" s="3"/>
      <c r="B62" s="4"/>
      <c r="C62" s="141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5" x14ac:dyDescent="0.2">
      <c r="A63" s="3"/>
      <c r="B63" s="4"/>
      <c r="C63" s="141"/>
      <c r="D63" s="9"/>
      <c r="E63" s="9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5" x14ac:dyDescent="0.2">
      <c r="A64" s="3"/>
      <c r="B64" s="4"/>
      <c r="C64" s="5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5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s="1" customFormat="1" ht="15" x14ac:dyDescent="0.2">
      <c r="A66" s="3"/>
      <c r="B66" s="4"/>
      <c r="C66" s="5"/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  <c r="P66" s="5"/>
    </row>
    <row r="67" spans="1:16" s="1" customFormat="1" ht="15" x14ac:dyDescent="0.2">
      <c r="A67" s="3"/>
      <c r="B67" s="4"/>
      <c r="C67" s="5"/>
      <c r="D67" s="9"/>
      <c r="E67" s="9"/>
      <c r="F67" s="9"/>
      <c r="G67" s="9"/>
      <c r="H67" s="11"/>
      <c r="I67" s="9"/>
      <c r="J67" s="9"/>
      <c r="K67" s="9"/>
      <c r="L67" s="5"/>
      <c r="M67" s="5"/>
      <c r="N67" s="5"/>
      <c r="O67" s="5"/>
      <c r="P67" s="5"/>
    </row>
    <row r="68" spans="1:16" s="1" customFormat="1" ht="15" x14ac:dyDescent="0.2">
      <c r="A68" s="3"/>
      <c r="B68" s="4"/>
      <c r="C68" s="5"/>
      <c r="D68" s="9"/>
      <c r="E68" s="9"/>
      <c r="F68" s="9"/>
      <c r="G68" s="9"/>
      <c r="H68" s="11"/>
      <c r="I68" s="9"/>
      <c r="J68" s="9"/>
      <c r="K68" s="9"/>
      <c r="L68" s="5"/>
      <c r="M68" s="5"/>
      <c r="N68" s="5"/>
      <c r="O68" s="5"/>
      <c r="P68" s="5"/>
    </row>
    <row r="69" spans="1:16" s="1" customFormat="1" ht="15" x14ac:dyDescent="0.2">
      <c r="A69" s="3"/>
      <c r="B69" s="4"/>
      <c r="C69" s="5"/>
      <c r="D69" s="9"/>
      <c r="E69" s="9"/>
      <c r="F69" s="9"/>
      <c r="G69" s="9"/>
      <c r="H69" s="11"/>
      <c r="I69" s="9"/>
      <c r="J69" s="9"/>
      <c r="K69" s="9"/>
      <c r="L69" s="5"/>
      <c r="M69" s="5"/>
      <c r="N69" s="5"/>
      <c r="O69" s="5"/>
      <c r="P69" s="5"/>
    </row>
    <row r="70" spans="1:16" s="1" customFormat="1" ht="15" x14ac:dyDescent="0.2">
      <c r="A70" s="3"/>
      <c r="B70" s="4"/>
      <c r="C70" s="5"/>
      <c r="D70" s="9"/>
      <c r="E70" s="9"/>
      <c r="F70" s="9"/>
      <c r="G70" s="9"/>
      <c r="H70" s="12"/>
      <c r="I70" s="9"/>
      <c r="J70" s="9"/>
      <c r="K70" s="9"/>
      <c r="L70" s="5"/>
      <c r="M70" s="5"/>
      <c r="N70" s="5"/>
      <c r="O70" s="5"/>
      <c r="P70" s="5"/>
    </row>
    <row r="71" spans="1:16" s="1" customFormat="1" ht="15" x14ac:dyDescent="0.2">
      <c r="A71" s="3"/>
      <c r="B71" s="4"/>
      <c r="C71" s="5"/>
      <c r="D71" s="9"/>
      <c r="E71" s="9"/>
      <c r="F71" s="9"/>
      <c r="G71" s="9"/>
      <c r="H71" s="9"/>
      <c r="I71" s="9"/>
      <c r="J71" s="9"/>
      <c r="K71" s="9"/>
      <c r="L71" s="5"/>
      <c r="M71" s="5"/>
      <c r="N71" s="5"/>
      <c r="O71" s="5"/>
      <c r="P71" s="5"/>
    </row>
    <row r="72" spans="1:16" s="1" customFormat="1" ht="15" x14ac:dyDescent="0.2">
      <c r="A72" s="3"/>
      <c r="B72" s="4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x14ac:dyDescent="0.2">
      <c r="A99" s="3"/>
      <c r="B99" s="4"/>
    </row>
    <row r="100" spans="1:16" s="1" customFormat="1" x14ac:dyDescent="0.2">
      <c r="A100" s="3"/>
      <c r="B100" s="4"/>
    </row>
    <row r="101" spans="1:16" s="1" customFormat="1" x14ac:dyDescent="0.2">
      <c r="A101" s="3"/>
      <c r="B101" s="4"/>
    </row>
    <row r="102" spans="1:16" s="1" customFormat="1" x14ac:dyDescent="0.2">
      <c r="A102" s="3"/>
      <c r="B102" s="4"/>
    </row>
    <row r="103" spans="1:16" s="1" customFormat="1" x14ac:dyDescent="0.2">
      <c r="A103" s="3"/>
      <c r="B103" s="4"/>
    </row>
    <row r="104" spans="1:16" s="1" customFormat="1" x14ac:dyDescent="0.2">
      <c r="A104" s="3"/>
      <c r="B104" s="4"/>
    </row>
    <row r="105" spans="1:16" s="1" customFormat="1" x14ac:dyDescent="0.2">
      <c r="A105" s="3"/>
      <c r="B105" s="4"/>
    </row>
    <row r="106" spans="1:16" s="1" customFormat="1" x14ac:dyDescent="0.2">
      <c r="A106" s="3"/>
      <c r="B106" s="4"/>
    </row>
    <row r="107" spans="1:16" s="1" customFormat="1" x14ac:dyDescent="0.2">
      <c r="A107" s="3"/>
      <c r="B107" s="4"/>
    </row>
    <row r="108" spans="1:16" s="1" customFormat="1" x14ac:dyDescent="0.2">
      <c r="A108" s="3"/>
      <c r="B108" s="4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</row>
    <row r="145" spans="1:1" s="1" customFormat="1" x14ac:dyDescent="0.2">
      <c r="A145" s="3"/>
    </row>
    <row r="146" spans="1:1" s="1" customFormat="1" x14ac:dyDescent="0.2">
      <c r="A146" s="3"/>
    </row>
    <row r="147" spans="1:1" s="1" customFormat="1" x14ac:dyDescent="0.2">
      <c r="A147" s="3"/>
    </row>
    <row r="148" spans="1:1" s="1" customFormat="1" x14ac:dyDescent="0.2">
      <c r="A148" s="3"/>
    </row>
    <row r="149" spans="1:1" s="1" customFormat="1" x14ac:dyDescent="0.2">
      <c r="A149" s="3"/>
    </row>
    <row r="150" spans="1:1" s="1" customFormat="1" x14ac:dyDescent="0.2">
      <c r="A150" s="3"/>
    </row>
    <row r="151" spans="1:1" s="1" customFormat="1" x14ac:dyDescent="0.2">
      <c r="A151" s="3"/>
    </row>
    <row r="152" spans="1:1" s="1" customFormat="1" x14ac:dyDescent="0.2">
      <c r="A152" s="3"/>
    </row>
    <row r="153" spans="1:1" s="1" customFormat="1" x14ac:dyDescent="0.2">
      <c r="A153" s="3"/>
    </row>
    <row r="154" spans="1:1" s="1" customFormat="1" x14ac:dyDescent="0.2">
      <c r="A154" s="3"/>
    </row>
    <row r="155" spans="1:1" s="1" customFormat="1" x14ac:dyDescent="0.2">
      <c r="A155" s="3"/>
    </row>
    <row r="156" spans="1:1" s="1" customFormat="1" x14ac:dyDescent="0.2">
      <c r="A156" s="3"/>
    </row>
    <row r="157" spans="1:1" s="1" customFormat="1" x14ac:dyDescent="0.2">
      <c r="A157" s="3"/>
    </row>
    <row r="158" spans="1:1" s="1" customFormat="1" x14ac:dyDescent="0.2">
      <c r="A158" s="3"/>
    </row>
    <row r="159" spans="1:1" s="1" customFormat="1" x14ac:dyDescent="0.2">
      <c r="A159" s="3"/>
    </row>
    <row r="160" spans="1:1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</sheetData>
  <sheetProtection selectLockedCells="1"/>
  <mergeCells count="60">
    <mergeCell ref="D14:G14"/>
    <mergeCell ref="H4:H5"/>
    <mergeCell ref="D44:G44"/>
    <mergeCell ref="J4:J5"/>
    <mergeCell ref="I4:I5"/>
    <mergeCell ref="M20:N20"/>
    <mergeCell ref="M21:N21"/>
    <mergeCell ref="M19:N19"/>
    <mergeCell ref="A1:A27"/>
    <mergeCell ref="B1:B27"/>
    <mergeCell ref="C3:C5"/>
    <mergeCell ref="C1:D1"/>
    <mergeCell ref="E1:F1"/>
    <mergeCell ref="D4:E4"/>
    <mergeCell ref="F4:G4"/>
    <mergeCell ref="D2:G3"/>
    <mergeCell ref="K2:K3"/>
    <mergeCell ref="K4:K5"/>
    <mergeCell ref="H2:H3"/>
    <mergeCell ref="I2:I3"/>
    <mergeCell ref="J2:J3"/>
    <mergeCell ref="L3:L5"/>
    <mergeCell ref="M3:N5"/>
    <mergeCell ref="M17:N17"/>
    <mergeCell ref="M18:N18"/>
    <mergeCell ref="M13:N13"/>
    <mergeCell ref="M10:N10"/>
    <mergeCell ref="M11:N11"/>
    <mergeCell ref="M12:N12"/>
    <mergeCell ref="M7:N7"/>
    <mergeCell ref="M8:N8"/>
    <mergeCell ref="M9:N9"/>
    <mergeCell ref="M40:N40"/>
    <mergeCell ref="M41:N41"/>
    <mergeCell ref="M42:N42"/>
    <mergeCell ref="M43:N43"/>
    <mergeCell ref="M22:N22"/>
    <mergeCell ref="M23:N23"/>
    <mergeCell ref="M39:N39"/>
    <mergeCell ref="M27:N27"/>
    <mergeCell ref="M28:N28"/>
    <mergeCell ref="M29:N29"/>
    <mergeCell ref="M30:N30"/>
    <mergeCell ref="M31:N31"/>
    <mergeCell ref="M32:N32"/>
    <mergeCell ref="M33:N33"/>
    <mergeCell ref="M37:N37"/>
    <mergeCell ref="M38:N38"/>
    <mergeCell ref="C50:C51"/>
    <mergeCell ref="D50:K51"/>
    <mergeCell ref="D53:E53"/>
    <mergeCell ref="C15:K15"/>
    <mergeCell ref="C25:K25"/>
    <mergeCell ref="C35:K35"/>
    <mergeCell ref="C45:K45"/>
    <mergeCell ref="C48:C49"/>
    <mergeCell ref="D47:G47"/>
    <mergeCell ref="D24:G24"/>
    <mergeCell ref="D34:G34"/>
    <mergeCell ref="D48:K49"/>
  </mergeCells>
  <dataValidations disablePrompts="1" count="2">
    <dataValidation type="list" allowBlank="1" showInputMessage="1" showErrorMessage="1" sqref="F36:G36 F16:G16 F26:G26">
      <formula1>"CLAE,Péri,Réunion,Com,J de svce,Prépa,Congé,Férié,Maladie"</formula1>
    </dataValidation>
    <dataValidation type="list" allowBlank="1" showInputMessage="1" showErrorMessage="1" sqref="J26">
      <formula1>"Maladie,congé,EnfMa,Férié"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28"/>
  <sheetViews>
    <sheetView showGridLines="0" zoomScaleNormal="100" workbookViewId="0">
      <selection activeCell="G9" sqref="G9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42004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ht="18.75" customHeight="1" x14ac:dyDescent="0.25">
      <c r="A7" s="304"/>
      <c r="B7" s="305"/>
      <c r="C7" s="260">
        <v>42003</v>
      </c>
      <c r="D7" s="34"/>
      <c r="E7" s="36"/>
      <c r="F7" s="36"/>
      <c r="G7" s="67"/>
      <c r="H7" s="161"/>
      <c r="I7" s="166"/>
      <c r="J7" s="76"/>
      <c r="K7" s="117"/>
      <c r="L7" s="144">
        <f t="shared" ref="L7" si="0">E7-D7+G7-F7+H7+I7+J7+K7</f>
        <v>0</v>
      </c>
      <c r="M7" s="378"/>
      <c r="N7" s="379"/>
      <c r="O7" s="5"/>
      <c r="P7" s="5"/>
    </row>
    <row r="8" spans="1:16" ht="18.75" customHeight="1" x14ac:dyDescent="0.25">
      <c r="A8" s="304"/>
      <c r="B8" s="305"/>
      <c r="C8" s="261">
        <f t="shared" ref="C8:C10" si="1">C7+1</f>
        <v>42004</v>
      </c>
      <c r="D8" s="232"/>
      <c r="E8" s="233"/>
      <c r="F8" s="233"/>
      <c r="G8" s="234">
        <v>0.29166666666666669</v>
      </c>
      <c r="H8" s="235"/>
      <c r="I8" s="236"/>
      <c r="J8" s="237"/>
      <c r="K8" s="236"/>
      <c r="L8" s="151">
        <f t="shared" ref="L8:L13" si="2">E8-D8+G8-F8+H8+I8+J8+K8</f>
        <v>0.29166666666666669</v>
      </c>
      <c r="M8" s="385"/>
      <c r="N8" s="386"/>
      <c r="O8" s="5"/>
      <c r="P8" s="5"/>
    </row>
    <row r="9" spans="1:16" ht="18.75" customHeight="1" x14ac:dyDescent="0.25">
      <c r="A9" s="304"/>
      <c r="B9" s="305"/>
      <c r="C9" s="86">
        <f t="shared" si="1"/>
        <v>42005</v>
      </c>
      <c r="D9" s="35"/>
      <c r="E9" s="38"/>
      <c r="F9" s="38"/>
      <c r="G9" s="68"/>
      <c r="H9" s="165"/>
      <c r="I9" s="167"/>
      <c r="J9" s="77"/>
      <c r="K9" s="122"/>
      <c r="L9" s="148">
        <f t="shared" si="2"/>
        <v>0</v>
      </c>
      <c r="M9" s="361"/>
      <c r="N9" s="362"/>
      <c r="O9" s="5"/>
      <c r="P9" s="5"/>
    </row>
    <row r="10" spans="1:16" ht="18.75" customHeight="1" x14ac:dyDescent="0.25">
      <c r="A10" s="304"/>
      <c r="B10" s="305"/>
      <c r="C10" s="86">
        <f t="shared" si="1"/>
        <v>42006</v>
      </c>
      <c r="D10" s="35"/>
      <c r="E10" s="38"/>
      <c r="F10" s="38"/>
      <c r="G10" s="68"/>
      <c r="H10" s="165"/>
      <c r="I10" s="167"/>
      <c r="J10" s="77"/>
      <c r="K10" s="122"/>
      <c r="L10" s="148">
        <f t="shared" si="2"/>
        <v>0</v>
      </c>
      <c r="M10" s="361"/>
      <c r="N10" s="362"/>
      <c r="O10" s="5"/>
      <c r="P10" s="5"/>
    </row>
    <row r="11" spans="1:16" ht="18.75" customHeight="1" x14ac:dyDescent="0.25">
      <c r="A11" s="304"/>
      <c r="B11" s="305"/>
      <c r="C11" s="87">
        <f>C10+1</f>
        <v>42007</v>
      </c>
      <c r="D11" s="35"/>
      <c r="E11" s="38"/>
      <c r="F11" s="38"/>
      <c r="G11" s="68"/>
      <c r="H11" s="165"/>
      <c r="I11" s="167"/>
      <c r="J11" s="77"/>
      <c r="K11" s="122"/>
      <c r="L11" s="148">
        <f t="shared" si="2"/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87">
        <f t="shared" ref="C12:C13" si="3">C11+1</f>
        <v>42008</v>
      </c>
      <c r="D12" s="91"/>
      <c r="E12" s="51"/>
      <c r="F12" s="51"/>
      <c r="G12" s="69"/>
      <c r="H12" s="160"/>
      <c r="I12" s="52"/>
      <c r="J12" s="78"/>
      <c r="K12" s="53"/>
      <c r="L12" s="145">
        <f t="shared" si="2"/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88">
        <f t="shared" si="3"/>
        <v>42009</v>
      </c>
      <c r="D13" s="90"/>
      <c r="E13" s="54"/>
      <c r="F13" s="54"/>
      <c r="G13" s="74"/>
      <c r="H13" s="154"/>
      <c r="I13" s="55"/>
      <c r="J13" s="81"/>
      <c r="K13" s="56"/>
      <c r="L13" s="146">
        <f t="shared" si="2"/>
        <v>0</v>
      </c>
      <c r="M13" s="380"/>
      <c r="N13" s="381"/>
      <c r="O13" s="5"/>
      <c r="P13" s="5"/>
    </row>
    <row r="14" spans="1:16" s="1" customFormat="1" ht="18" customHeight="1" thickBot="1" x14ac:dyDescent="0.25">
      <c r="A14" s="304"/>
      <c r="B14" s="305"/>
      <c r="C14" s="57" t="s">
        <v>6</v>
      </c>
      <c r="D14" s="309">
        <f>E7-D7+G7-F7+E8-D8+G8-F8+E9-D9+G9-F9+E10-D10+G10-F10+E11-D11+G11-F11+E12-D12+G12-F12+E13-D13+G13-F13</f>
        <v>0.29166666666666669</v>
      </c>
      <c r="E14" s="309"/>
      <c r="F14" s="309"/>
      <c r="G14" s="310"/>
      <c r="H14" s="153">
        <f>SUM(H7:H13)</f>
        <v>0</v>
      </c>
      <c r="I14" s="32">
        <f>SUM(I7:I13)</f>
        <v>0</v>
      </c>
      <c r="J14" s="72">
        <f>SUM(J7:J13)</f>
        <v>0</v>
      </c>
      <c r="K14" s="116">
        <f>SUM(K7:K13)</f>
        <v>0</v>
      </c>
      <c r="L14" s="19">
        <f>SUM(L7:L13)</f>
        <v>0.29166666666666669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IF(L14-C63&gt;=0, L14-C63,"")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42">
        <f>C13+1</f>
        <v>42010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4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304"/>
      <c r="B18" s="305"/>
      <c r="C18" s="41">
        <f t="shared" ref="C18:C23" si="5">C17+1</f>
        <v>42011</v>
      </c>
      <c r="D18" s="35"/>
      <c r="E18" s="38"/>
      <c r="F18" s="38"/>
      <c r="G18" s="68"/>
      <c r="H18" s="165"/>
      <c r="I18" s="167"/>
      <c r="J18" s="77"/>
      <c r="K18" s="122"/>
      <c r="L18" s="148">
        <f t="shared" si="4"/>
        <v>0</v>
      </c>
      <c r="M18" s="361"/>
      <c r="N18" s="362"/>
      <c r="O18" s="5"/>
      <c r="P18" s="5"/>
    </row>
    <row r="19" spans="1:16" s="1" customFormat="1" ht="18" customHeight="1" x14ac:dyDescent="0.25">
      <c r="A19" s="304"/>
      <c r="B19" s="305"/>
      <c r="C19" s="43">
        <f t="shared" si="5"/>
        <v>42012</v>
      </c>
      <c r="D19" s="35"/>
      <c r="E19" s="38"/>
      <c r="F19" s="38"/>
      <c r="G19" s="68"/>
      <c r="H19" s="165"/>
      <c r="I19" s="167"/>
      <c r="J19" s="77"/>
      <c r="K19" s="122"/>
      <c r="L19" s="148">
        <f t="shared" si="4"/>
        <v>0</v>
      </c>
      <c r="M19" s="361"/>
      <c r="N19" s="362"/>
      <c r="O19" s="5"/>
      <c r="P19" s="5"/>
    </row>
    <row r="20" spans="1:16" s="1" customFormat="1" ht="18" customHeight="1" x14ac:dyDescent="0.25">
      <c r="A20" s="304"/>
      <c r="B20" s="305"/>
      <c r="C20" s="45">
        <f t="shared" si="5"/>
        <v>42013</v>
      </c>
      <c r="D20" s="35"/>
      <c r="E20" s="38"/>
      <c r="F20" s="38"/>
      <c r="G20" s="68"/>
      <c r="H20" s="165"/>
      <c r="I20" s="167"/>
      <c r="J20" s="77"/>
      <c r="K20" s="122"/>
      <c r="L20" s="148">
        <f t="shared" si="4"/>
        <v>0</v>
      </c>
      <c r="M20" s="361"/>
      <c r="N20" s="362"/>
      <c r="O20" s="5"/>
      <c r="P20" s="5"/>
    </row>
    <row r="21" spans="1:16" s="1" customFormat="1" ht="18" customHeight="1" x14ac:dyDescent="0.25">
      <c r="A21" s="304"/>
      <c r="B21" s="305"/>
      <c r="C21" s="43">
        <f t="shared" si="5"/>
        <v>42014</v>
      </c>
      <c r="D21" s="35"/>
      <c r="E21" s="38"/>
      <c r="F21" s="38"/>
      <c r="G21" s="68"/>
      <c r="H21" s="165"/>
      <c r="I21" s="167"/>
      <c r="J21" s="77"/>
      <c r="K21" s="122"/>
      <c r="L21" s="148">
        <f t="shared" si="4"/>
        <v>0</v>
      </c>
      <c r="M21" s="361"/>
      <c r="N21" s="362"/>
      <c r="O21" s="5"/>
      <c r="P21" s="5"/>
    </row>
    <row r="22" spans="1:16" s="1" customFormat="1" ht="18" customHeight="1" x14ac:dyDescent="0.25">
      <c r="A22" s="304"/>
      <c r="B22" s="305"/>
      <c r="C22" s="45">
        <f t="shared" si="5"/>
        <v>42015</v>
      </c>
      <c r="D22" s="91"/>
      <c r="E22" s="51"/>
      <c r="F22" s="51"/>
      <c r="G22" s="69"/>
      <c r="H22" s="160"/>
      <c r="I22" s="52"/>
      <c r="J22" s="78"/>
      <c r="K22" s="53"/>
      <c r="L22" s="145">
        <f t="shared" si="4"/>
        <v>0</v>
      </c>
      <c r="M22" s="361"/>
      <c r="N22" s="362"/>
      <c r="O22" s="5"/>
      <c r="P22" s="5"/>
    </row>
    <row r="23" spans="1:16" s="1" customFormat="1" ht="18" customHeight="1" thickBot="1" x14ac:dyDescent="0.3">
      <c r="A23" s="304"/>
      <c r="B23" s="305"/>
      <c r="C23" s="47">
        <f t="shared" si="5"/>
        <v>42016</v>
      </c>
      <c r="D23" s="90"/>
      <c r="E23" s="54"/>
      <c r="F23" s="54"/>
      <c r="G23" s="74"/>
      <c r="H23" s="154"/>
      <c r="I23" s="55"/>
      <c r="J23" s="81"/>
      <c r="K23" s="56"/>
      <c r="L23" s="146">
        <f t="shared" si="4"/>
        <v>0</v>
      </c>
      <c r="M23" s="380"/>
      <c r="N23" s="381"/>
      <c r="O23" s="5"/>
      <c r="P23" s="5"/>
    </row>
    <row r="24" spans="1:16" s="1" customFormat="1" ht="18" customHeight="1" thickBot="1" x14ac:dyDescent="0.25">
      <c r="A24" s="304"/>
      <c r="B24" s="305"/>
      <c r="C24" s="18" t="s">
        <v>7</v>
      </c>
      <c r="D24" s="309">
        <f>E17-D17+G17-F17+E18-D18+G18-F18+E19-D19+G19-F19+E20-D20+G20-F20+E21-D21+G21-F21+E22-D22+G22-F22+E23-D23+G23-F23</f>
        <v>0</v>
      </c>
      <c r="E24" s="309"/>
      <c r="F24" s="309"/>
      <c r="G24" s="310"/>
      <c r="H24" s="153">
        <f>SUM(H17:H23)</f>
        <v>0</v>
      </c>
      <c r="I24" s="32">
        <f>SUM(I17:I23)</f>
        <v>0</v>
      </c>
      <c r="J24" s="72">
        <f>SUM(J17:J23)</f>
        <v>0</v>
      </c>
      <c r="K24" s="11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IF(L24-C63&gt;=0, L24-C63,"")</f>
        <v/>
      </c>
      <c r="M25" s="17"/>
      <c r="N25" s="17"/>
      <c r="O25" s="5"/>
      <c r="P25" s="5"/>
    </row>
    <row r="26" spans="1:16" s="1" customFormat="1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A27" s="304"/>
      <c r="B27" s="305"/>
      <c r="C27" s="44">
        <f>C23+1</f>
        <v>42017</v>
      </c>
      <c r="D27" s="34"/>
      <c r="E27" s="36"/>
      <c r="F27" s="36"/>
      <c r="G27" s="67"/>
      <c r="H27" s="161"/>
      <c r="I27" s="166"/>
      <c r="J27" s="76"/>
      <c r="K27" s="117"/>
      <c r="L27" s="144">
        <f t="shared" ref="L27:L33" si="6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A28" s="2"/>
      <c r="B28" s="2"/>
      <c r="C28" s="41">
        <f t="shared" ref="C28:C33" si="7">C27+1</f>
        <v>42018</v>
      </c>
      <c r="D28" s="35"/>
      <c r="E28" s="38"/>
      <c r="F28" s="38"/>
      <c r="G28" s="68"/>
      <c r="H28" s="165"/>
      <c r="I28" s="167"/>
      <c r="J28" s="77"/>
      <c r="K28" s="122"/>
      <c r="L28" s="148">
        <f t="shared" si="6"/>
        <v>0</v>
      </c>
      <c r="M28" s="361"/>
      <c r="N28" s="362"/>
      <c r="O28" s="5"/>
      <c r="P28" s="5"/>
    </row>
    <row r="29" spans="1:16" s="1" customFormat="1" ht="18" customHeight="1" x14ac:dyDescent="0.25">
      <c r="A29" s="2"/>
      <c r="B29" s="2"/>
      <c r="C29" s="45">
        <f t="shared" si="7"/>
        <v>42019</v>
      </c>
      <c r="D29" s="35"/>
      <c r="E29" s="38"/>
      <c r="F29" s="38"/>
      <c r="G29" s="68"/>
      <c r="H29" s="165"/>
      <c r="I29" s="167"/>
      <c r="J29" s="77"/>
      <c r="K29" s="122"/>
      <c r="L29" s="148">
        <f t="shared" si="6"/>
        <v>0</v>
      </c>
      <c r="M29" s="361"/>
      <c r="N29" s="362"/>
      <c r="O29" s="5"/>
      <c r="P29" s="5"/>
    </row>
    <row r="30" spans="1:16" s="1" customFormat="1" ht="18" customHeight="1" x14ac:dyDescent="0.25">
      <c r="A30" s="2"/>
      <c r="B30" s="2"/>
      <c r="C30" s="43">
        <f t="shared" si="7"/>
        <v>42020</v>
      </c>
      <c r="D30" s="35"/>
      <c r="E30" s="38"/>
      <c r="F30" s="38"/>
      <c r="G30" s="68"/>
      <c r="H30" s="165"/>
      <c r="I30" s="167"/>
      <c r="J30" s="77"/>
      <c r="K30" s="122"/>
      <c r="L30" s="148">
        <f t="shared" si="6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7"/>
        <v>42021</v>
      </c>
      <c r="D31" s="35"/>
      <c r="E31" s="38"/>
      <c r="F31" s="38"/>
      <c r="G31" s="68"/>
      <c r="H31" s="165"/>
      <c r="I31" s="167"/>
      <c r="J31" s="77"/>
      <c r="K31" s="122"/>
      <c r="L31" s="148">
        <f t="shared" si="6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7"/>
        <v>42022</v>
      </c>
      <c r="D32" s="91"/>
      <c r="E32" s="51"/>
      <c r="F32" s="51"/>
      <c r="G32" s="69"/>
      <c r="H32" s="160"/>
      <c r="I32" s="52"/>
      <c r="J32" s="78"/>
      <c r="K32" s="53"/>
      <c r="L32" s="145">
        <f t="shared" si="6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7">
        <f t="shared" si="7"/>
        <v>42023</v>
      </c>
      <c r="D33" s="90"/>
      <c r="E33" s="54"/>
      <c r="F33" s="54"/>
      <c r="G33" s="74"/>
      <c r="H33" s="154"/>
      <c r="I33" s="55"/>
      <c r="J33" s="81"/>
      <c r="K33" s="56"/>
      <c r="L33" s="146">
        <f t="shared" si="6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18" t="s">
        <v>8</v>
      </c>
      <c r="D34" s="309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2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IF(L34-C63&gt;=0, L34-C63,"")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4">
        <f>C33+1</f>
        <v>42024</v>
      </c>
      <c r="D37" s="34"/>
      <c r="E37" s="36"/>
      <c r="F37" s="36"/>
      <c r="G37" s="67"/>
      <c r="H37" s="161"/>
      <c r="I37" s="166"/>
      <c r="J37" s="76"/>
      <c r="K37" s="117"/>
      <c r="L37" s="144">
        <f t="shared" ref="L37:L43" si="8">E37-D37+G37-F37+H37+I37+J37+K37</f>
        <v>0</v>
      </c>
      <c r="M37" s="378"/>
      <c r="N37" s="379"/>
      <c r="O37" s="5"/>
      <c r="P37" s="5"/>
    </row>
    <row r="38" spans="3:16" s="1" customFormat="1" ht="18" customHeight="1" x14ac:dyDescent="0.25">
      <c r="C38" s="41">
        <f t="shared" ref="C38:C43" si="9">C37+1</f>
        <v>42025</v>
      </c>
      <c r="D38" s="35"/>
      <c r="E38" s="38"/>
      <c r="F38" s="38"/>
      <c r="G38" s="68"/>
      <c r="H38" s="165"/>
      <c r="I38" s="167"/>
      <c r="J38" s="77"/>
      <c r="K38" s="122"/>
      <c r="L38" s="148">
        <f t="shared" si="8"/>
        <v>0</v>
      </c>
      <c r="M38" s="361"/>
      <c r="N38" s="362"/>
      <c r="O38" s="5"/>
      <c r="P38" s="5"/>
    </row>
    <row r="39" spans="3:16" s="1" customFormat="1" ht="18" customHeight="1" x14ac:dyDescent="0.25">
      <c r="C39" s="45">
        <f t="shared" si="9"/>
        <v>42026</v>
      </c>
      <c r="D39" s="35"/>
      <c r="E39" s="38"/>
      <c r="F39" s="38"/>
      <c r="G39" s="68"/>
      <c r="H39" s="165"/>
      <c r="I39" s="167"/>
      <c r="J39" s="77"/>
      <c r="K39" s="122"/>
      <c r="L39" s="148">
        <f t="shared" si="8"/>
        <v>0</v>
      </c>
      <c r="M39" s="361"/>
      <c r="N39" s="362"/>
      <c r="O39" s="5"/>
      <c r="P39" s="5"/>
    </row>
    <row r="40" spans="3:16" s="1" customFormat="1" ht="18" customHeight="1" x14ac:dyDescent="0.25">
      <c r="C40" s="43">
        <f t="shared" si="9"/>
        <v>42027</v>
      </c>
      <c r="D40" s="35"/>
      <c r="E40" s="38"/>
      <c r="F40" s="38"/>
      <c r="G40" s="68"/>
      <c r="H40" s="165"/>
      <c r="I40" s="167"/>
      <c r="J40" s="77"/>
      <c r="K40" s="122"/>
      <c r="L40" s="148">
        <f t="shared" si="8"/>
        <v>0</v>
      </c>
      <c r="M40" s="361"/>
      <c r="N40" s="362"/>
      <c r="O40" s="5"/>
      <c r="P40" s="5"/>
    </row>
    <row r="41" spans="3:16" s="1" customFormat="1" ht="18" customHeight="1" x14ac:dyDescent="0.25">
      <c r="C41" s="45">
        <f t="shared" si="9"/>
        <v>42028</v>
      </c>
      <c r="D41" s="35"/>
      <c r="E41" s="38"/>
      <c r="F41" s="38"/>
      <c r="G41" s="68"/>
      <c r="H41" s="165"/>
      <c r="I41" s="167"/>
      <c r="J41" s="77"/>
      <c r="K41" s="122"/>
      <c r="L41" s="148">
        <f t="shared" si="8"/>
        <v>0</v>
      </c>
      <c r="M41" s="361"/>
      <c r="N41" s="362"/>
      <c r="O41" s="5"/>
      <c r="P41" s="5"/>
    </row>
    <row r="42" spans="3:16" s="1" customFormat="1" ht="18" customHeight="1" x14ac:dyDescent="0.25">
      <c r="C42" s="43">
        <f t="shared" si="9"/>
        <v>42029</v>
      </c>
      <c r="D42" s="91"/>
      <c r="E42" s="51"/>
      <c r="F42" s="51"/>
      <c r="G42" s="69"/>
      <c r="H42" s="160"/>
      <c r="I42" s="52"/>
      <c r="J42" s="78"/>
      <c r="K42" s="53"/>
      <c r="L42" s="145">
        <f t="shared" si="8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46">
        <f t="shared" si="9"/>
        <v>42030</v>
      </c>
      <c r="D43" s="90"/>
      <c r="E43" s="54"/>
      <c r="F43" s="54"/>
      <c r="G43" s="74"/>
      <c r="H43" s="154"/>
      <c r="I43" s="55"/>
      <c r="J43" s="81"/>
      <c r="K43" s="56"/>
      <c r="L43" s="146">
        <f t="shared" si="8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9</v>
      </c>
      <c r="D44" s="309">
        <f>E37-D37+G37-F37+E38-D38+G38-F38+E39-D39+G39-F39+E40-D40+G40-F40+E41-D41+G41-F41+E42-D42+G42-F42+E43-D43+G43-F43</f>
        <v>0</v>
      </c>
      <c r="E44" s="309"/>
      <c r="F44" s="309"/>
      <c r="G44" s="310"/>
      <c r="H44" s="153">
        <f>SUM(H37:H43)</f>
        <v>0</v>
      </c>
      <c r="I44" s="32">
        <f>SUM(I37:I43)</f>
        <v>0</v>
      </c>
      <c r="J44" s="72">
        <f>SUM(J37:J43)</f>
        <v>0</v>
      </c>
      <c r="K44" s="116">
        <f>SUM(K37:K43)</f>
        <v>0</v>
      </c>
      <c r="L44" s="19">
        <f>SUM(L37:L43)</f>
        <v>0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IF(L44-C63&gt;=0, L44-C63,"")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s="1" customFormat="1" ht="18" customHeight="1" x14ac:dyDescent="0.25">
      <c r="C47" s="44">
        <f>C43+1</f>
        <v>42031</v>
      </c>
      <c r="D47" s="34"/>
      <c r="E47" s="36"/>
      <c r="F47" s="36"/>
      <c r="G47" s="37"/>
      <c r="H47" s="181"/>
      <c r="I47" s="183"/>
      <c r="J47" s="185"/>
      <c r="K47" s="196"/>
      <c r="L47" s="187">
        <f>E47-D47+G47-F47+H47+I47+J47+K47</f>
        <v>0</v>
      </c>
      <c r="M47" s="373"/>
      <c r="N47" s="374"/>
      <c r="O47" s="5"/>
      <c r="P47" s="5"/>
    </row>
    <row r="48" spans="3:16" s="1" customFormat="1" ht="18" customHeight="1" x14ac:dyDescent="0.25">
      <c r="C48" s="58">
        <f t="shared" ref="C48:C53" si="10">C47+1</f>
        <v>42032</v>
      </c>
      <c r="D48" s="35"/>
      <c r="E48" s="38"/>
      <c r="F48" s="38"/>
      <c r="G48" s="39"/>
      <c r="H48" s="182"/>
      <c r="I48" s="184"/>
      <c r="J48" s="186"/>
      <c r="K48" s="197"/>
      <c r="L48" s="174">
        <f t="shared" ref="L48:L50" si="11">E48-D48+G48-F48+H48+I48+J48+K48</f>
        <v>0</v>
      </c>
      <c r="M48" s="321"/>
      <c r="N48" s="322"/>
      <c r="O48" s="5"/>
      <c r="P48" s="5"/>
    </row>
    <row r="49" spans="1:16" s="1" customFormat="1" ht="18" customHeight="1" x14ac:dyDescent="0.25">
      <c r="C49" s="58">
        <f t="shared" si="10"/>
        <v>42033</v>
      </c>
      <c r="D49" s="35"/>
      <c r="E49" s="38"/>
      <c r="F49" s="38"/>
      <c r="G49" s="39"/>
      <c r="H49" s="182"/>
      <c r="I49" s="184"/>
      <c r="J49" s="186"/>
      <c r="K49" s="197"/>
      <c r="L49" s="174">
        <f t="shared" si="11"/>
        <v>0</v>
      </c>
      <c r="M49" s="321"/>
      <c r="N49" s="322"/>
      <c r="O49" s="5"/>
      <c r="P49" s="5"/>
    </row>
    <row r="50" spans="1:16" s="1" customFormat="1" ht="18" customHeight="1" x14ac:dyDescent="0.25">
      <c r="C50" s="58">
        <f t="shared" si="10"/>
        <v>42034</v>
      </c>
      <c r="D50" s="35"/>
      <c r="E50" s="38"/>
      <c r="F50" s="38"/>
      <c r="G50" s="39"/>
      <c r="H50" s="182"/>
      <c r="I50" s="184"/>
      <c r="J50" s="186"/>
      <c r="K50" s="197"/>
      <c r="L50" s="174">
        <f t="shared" si="11"/>
        <v>0</v>
      </c>
      <c r="M50" s="321"/>
      <c r="N50" s="322"/>
      <c r="O50" s="5"/>
      <c r="P50" s="5"/>
    </row>
    <row r="51" spans="1:16" s="1" customFormat="1" ht="18" customHeight="1" x14ac:dyDescent="0.25">
      <c r="C51" s="58">
        <f t="shared" si="10"/>
        <v>42035</v>
      </c>
      <c r="D51" s="35"/>
      <c r="E51" s="38"/>
      <c r="F51" s="38"/>
      <c r="G51" s="39"/>
      <c r="H51" s="182"/>
      <c r="I51" s="184"/>
      <c r="J51" s="186"/>
      <c r="K51" s="197"/>
      <c r="L51" s="174">
        <f t="shared" ref="L51:L53" si="12">E51-D51+G51-F51+H51+I51+J51+K51</f>
        <v>0</v>
      </c>
      <c r="M51" s="321"/>
      <c r="N51" s="322"/>
      <c r="O51" s="5"/>
      <c r="P51" s="5"/>
    </row>
    <row r="52" spans="1:16" s="1" customFormat="1" ht="18" customHeight="1" x14ac:dyDescent="0.25">
      <c r="C52" s="58">
        <f t="shared" si="10"/>
        <v>42036</v>
      </c>
      <c r="D52" s="156"/>
      <c r="E52" s="51"/>
      <c r="F52" s="51"/>
      <c r="G52" s="69"/>
      <c r="H52" s="160"/>
      <c r="I52" s="52"/>
      <c r="J52" s="78"/>
      <c r="K52" s="53"/>
      <c r="L52" s="174">
        <f t="shared" si="12"/>
        <v>0</v>
      </c>
      <c r="M52" s="321"/>
      <c r="N52" s="322"/>
      <c r="O52" s="5"/>
      <c r="P52" s="5"/>
    </row>
    <row r="53" spans="1:16" s="1" customFormat="1" ht="18" customHeight="1" thickBot="1" x14ac:dyDescent="0.3">
      <c r="C53" s="61">
        <f t="shared" si="10"/>
        <v>42037</v>
      </c>
      <c r="D53" s="157"/>
      <c r="E53" s="54"/>
      <c r="F53" s="54"/>
      <c r="G53" s="74"/>
      <c r="H53" s="154"/>
      <c r="I53" s="55"/>
      <c r="J53" s="81"/>
      <c r="K53" s="56"/>
      <c r="L53" s="188">
        <f t="shared" si="12"/>
        <v>0</v>
      </c>
      <c r="M53" s="302"/>
      <c r="N53" s="303"/>
      <c r="O53" s="5"/>
      <c r="P53" s="5"/>
    </row>
    <row r="54" spans="1:16" s="1" customFormat="1" ht="18" customHeight="1" thickBot="1" x14ac:dyDescent="0.25">
      <c r="C54" s="190" t="s">
        <v>32</v>
      </c>
      <c r="D54" s="376">
        <f>E47-D47+G47-F47+E48-D48+G48-F48+E49-D49+G49-F49+E50-D50+G50-F50+E51-D51+G51-F51+E52-D52+G52-F52+E53-D53+G53-F53</f>
        <v>0</v>
      </c>
      <c r="E54" s="376"/>
      <c r="F54" s="376"/>
      <c r="G54" s="377"/>
      <c r="H54" s="153">
        <f>SUM(H47:H53)</f>
        <v>0</v>
      </c>
      <c r="I54" s="33">
        <f>SUM(I47:I53)</f>
        <v>0</v>
      </c>
      <c r="J54" s="73">
        <f>SUM(J47:J53)</f>
        <v>0</v>
      </c>
      <c r="K54" s="116">
        <f>SUM(K47:K53)</f>
        <v>0</v>
      </c>
      <c r="L54" s="89">
        <f>SUM(L47:L53)</f>
        <v>0</v>
      </c>
      <c r="M54" s="17"/>
      <c r="N54" s="17"/>
      <c r="O54" s="5"/>
      <c r="P54" s="5"/>
    </row>
    <row r="55" spans="1:16" s="1" customFormat="1" ht="18" customHeight="1" thickBot="1" x14ac:dyDescent="0.25">
      <c r="C55" s="339" t="s">
        <v>27</v>
      </c>
      <c r="D55" s="340"/>
      <c r="E55" s="340"/>
      <c r="F55" s="340"/>
      <c r="G55" s="340"/>
      <c r="H55" s="340"/>
      <c r="I55" s="340"/>
      <c r="J55" s="340"/>
      <c r="K55" s="341"/>
      <c r="L55" s="19" t="str">
        <f>IF(L54-C63&gt;=0, L54-C63,"")</f>
        <v/>
      </c>
      <c r="M55" s="17"/>
      <c r="N55" s="17"/>
      <c r="O55" s="5"/>
      <c r="P55" s="5"/>
    </row>
    <row r="56" spans="1:16" s="1" customFormat="1" ht="18" customHeight="1" thickBot="1" x14ac:dyDescent="0.25">
      <c r="C56" s="13"/>
      <c r="D56" s="13"/>
      <c r="E56" s="13"/>
      <c r="F56" s="13"/>
      <c r="G56" s="13"/>
      <c r="H56" s="13"/>
      <c r="I56" s="13"/>
      <c r="J56" s="13"/>
      <c r="K56" s="13"/>
      <c r="L56" s="147"/>
      <c r="M56" s="17"/>
      <c r="N56" s="17"/>
      <c r="O56" s="5"/>
      <c r="P56" s="5"/>
    </row>
    <row r="57" spans="1:16" s="1" customFormat="1" ht="18" customHeight="1" thickBot="1" x14ac:dyDescent="0.25">
      <c r="C57" s="21" t="s">
        <v>11</v>
      </c>
      <c r="D57" s="382">
        <f>SUM(D54,D44,D34,D24,D14)</f>
        <v>0.29166666666666669</v>
      </c>
      <c r="E57" s="309"/>
      <c r="F57" s="309"/>
      <c r="G57" s="310"/>
      <c r="H57" s="163">
        <f>SUM(H54,H44,H34,H24,H14)</f>
        <v>0</v>
      </c>
      <c r="I57" s="75">
        <f>SUM(I54,I44,I34,I24,I14)</f>
        <v>0</v>
      </c>
      <c r="J57" s="72">
        <f>SUM(J54,J44,J34,J24,J14)</f>
        <v>0</v>
      </c>
      <c r="K57" s="118">
        <f>SUM(K54,K44,K34,K24,K14)</f>
        <v>0</v>
      </c>
      <c r="L57" s="119">
        <f>SUM(D57:K57)</f>
        <v>0.29166666666666669</v>
      </c>
      <c r="M57" s="22"/>
      <c r="N57" s="13"/>
      <c r="O57" s="5"/>
      <c r="P57" s="5"/>
    </row>
    <row r="58" spans="1:16" s="1" customFormat="1" ht="14.25" customHeight="1" x14ac:dyDescent="0.2">
      <c r="C58" s="353" t="s">
        <v>17</v>
      </c>
      <c r="D58" s="355">
        <f>SUM(L54,L44,L34,L24,L14)</f>
        <v>0.29166666666666669</v>
      </c>
      <c r="E58" s="356"/>
      <c r="F58" s="356"/>
      <c r="G58" s="356"/>
      <c r="H58" s="356"/>
      <c r="I58" s="356"/>
      <c r="J58" s="356"/>
      <c r="K58" s="357"/>
      <c r="L58" s="120"/>
      <c r="M58" s="13"/>
      <c r="N58" s="13"/>
      <c r="O58" s="5"/>
      <c r="P58" s="5"/>
    </row>
    <row r="59" spans="1:16" s="1" customFormat="1" ht="16.5" customHeight="1" thickBot="1" x14ac:dyDescent="0.25">
      <c r="C59" s="354"/>
      <c r="D59" s="358"/>
      <c r="E59" s="359"/>
      <c r="F59" s="359"/>
      <c r="G59" s="359"/>
      <c r="H59" s="359"/>
      <c r="I59" s="359"/>
      <c r="J59" s="359"/>
      <c r="K59" s="360"/>
      <c r="L59" s="49"/>
      <c r="M59" s="13"/>
      <c r="N59" s="13"/>
      <c r="O59" s="5"/>
      <c r="P59" s="5"/>
    </row>
    <row r="60" spans="1:16" s="1" customFormat="1" ht="17.25" customHeight="1" x14ac:dyDescent="0.2">
      <c r="C60" s="342" t="s">
        <v>30</v>
      </c>
      <c r="D60" s="344">
        <f>SUM(L45,L35,L25,L15,L55)</f>
        <v>0</v>
      </c>
      <c r="E60" s="345"/>
      <c r="F60" s="345"/>
      <c r="G60" s="345"/>
      <c r="H60" s="345"/>
      <c r="I60" s="345"/>
      <c r="J60" s="345"/>
      <c r="K60" s="346"/>
      <c r="L60" s="13"/>
      <c r="M60" s="13"/>
      <c r="N60" s="13"/>
      <c r="O60" s="5"/>
      <c r="P60" s="5"/>
    </row>
    <row r="61" spans="1:16" s="1" customFormat="1" ht="19.5" customHeight="1" thickBot="1" x14ac:dyDescent="0.25">
      <c r="C61" s="343"/>
      <c r="D61" s="347"/>
      <c r="E61" s="348"/>
      <c r="F61" s="348"/>
      <c r="G61" s="348"/>
      <c r="H61" s="348"/>
      <c r="I61" s="348"/>
      <c r="J61" s="348"/>
      <c r="K61" s="349"/>
      <c r="L61" s="13"/>
      <c r="M61" s="13"/>
      <c r="N61" s="13"/>
      <c r="O61" s="5"/>
      <c r="P61" s="5"/>
    </row>
    <row r="62" spans="1:16" s="1" customFormat="1" ht="16.5" customHeight="1" thickBot="1" x14ac:dyDescent="0.25">
      <c r="A62" s="3"/>
      <c r="B62" s="4"/>
      <c r="C62" s="5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6.5" customHeight="1" thickBot="1" x14ac:dyDescent="0.25">
      <c r="A63" s="3"/>
      <c r="B63" s="4"/>
      <c r="C63" s="113">
        <v>1.4583333333333333</v>
      </c>
      <c r="D63" s="337" t="s">
        <v>28</v>
      </c>
      <c r="E63" s="338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7.25" customHeight="1" x14ac:dyDescent="0.2">
      <c r="A64" s="3"/>
      <c r="B64" s="4"/>
      <c r="C64" s="142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140"/>
      <c r="D65" s="9"/>
      <c r="E65" s="9"/>
      <c r="F65" s="9"/>
      <c r="G65" s="9"/>
      <c r="H65" s="9"/>
      <c r="I65" s="9"/>
      <c r="J65" s="9"/>
      <c r="K65" s="9"/>
      <c r="L65" s="10"/>
      <c r="M65" s="10"/>
      <c r="N65" s="10"/>
      <c r="O65" s="10"/>
      <c r="P65" s="5"/>
    </row>
    <row r="66" spans="1:16" s="1" customFormat="1" ht="15" x14ac:dyDescent="0.2">
      <c r="A66" s="3"/>
      <c r="B66" s="4"/>
      <c r="C66" s="140"/>
      <c r="D66" s="9"/>
      <c r="E66" s="9"/>
      <c r="F66" s="9"/>
      <c r="G66" s="9"/>
      <c r="H66" s="9"/>
      <c r="I66" s="9"/>
      <c r="J66" s="9"/>
      <c r="K66" s="9"/>
      <c r="L66" s="10"/>
      <c r="M66" s="10"/>
      <c r="N66" s="10"/>
      <c r="O66" s="10"/>
      <c r="P66" s="5"/>
    </row>
    <row r="67" spans="1:16" s="1" customFormat="1" ht="15" x14ac:dyDescent="0.2">
      <c r="A67" s="3"/>
      <c r="B67" s="4"/>
      <c r="C67" s="140"/>
      <c r="D67" s="9"/>
      <c r="E67" s="9"/>
      <c r="F67" s="9"/>
      <c r="G67" s="9"/>
      <c r="H67" s="9"/>
      <c r="I67" s="9"/>
      <c r="J67" s="9"/>
      <c r="K67" s="9"/>
      <c r="L67" s="10"/>
      <c r="M67" s="10"/>
      <c r="N67" s="10"/>
      <c r="O67" s="10"/>
      <c r="P67" s="5"/>
    </row>
    <row r="68" spans="1:16" s="1" customFormat="1" ht="15" x14ac:dyDescent="0.2">
      <c r="A68" s="3"/>
      <c r="B68" s="4"/>
      <c r="C68" s="140"/>
      <c r="D68" s="9"/>
      <c r="E68" s="9"/>
      <c r="F68" s="9"/>
      <c r="G68" s="9"/>
      <c r="H68" s="9"/>
      <c r="I68" s="9"/>
      <c r="J68" s="9"/>
      <c r="K68" s="9"/>
      <c r="L68" s="10"/>
      <c r="M68" s="10"/>
      <c r="N68" s="10"/>
      <c r="O68" s="10"/>
      <c r="P68" s="5"/>
    </row>
    <row r="69" spans="1:16" s="1" customFormat="1" ht="15" x14ac:dyDescent="0.2">
      <c r="A69" s="3"/>
      <c r="B69" s="4"/>
      <c r="C69" s="141"/>
      <c r="D69" s="9"/>
      <c r="E69" s="9"/>
      <c r="F69" s="9"/>
      <c r="G69" s="9"/>
      <c r="H69" s="9"/>
      <c r="I69" s="9"/>
      <c r="J69" s="9"/>
      <c r="K69" s="9"/>
      <c r="L69" s="10"/>
      <c r="M69" s="10"/>
      <c r="N69" s="10"/>
      <c r="O69" s="10"/>
      <c r="P69" s="5"/>
    </row>
    <row r="70" spans="1:16" s="1" customFormat="1" ht="15" x14ac:dyDescent="0.2">
      <c r="A70" s="3"/>
      <c r="B70" s="4"/>
      <c r="C70" s="142"/>
      <c r="D70" s="9"/>
      <c r="E70" s="9"/>
      <c r="F70" s="9"/>
      <c r="G70" s="9"/>
      <c r="H70" s="9"/>
      <c r="I70" s="9"/>
      <c r="J70" s="9"/>
      <c r="K70" s="9"/>
      <c r="L70" s="10"/>
      <c r="M70" s="10"/>
      <c r="N70" s="10"/>
      <c r="O70" s="10"/>
      <c r="P70" s="5"/>
    </row>
    <row r="71" spans="1:16" s="1" customFormat="1" ht="15" x14ac:dyDescent="0.2">
      <c r="A71" s="3"/>
      <c r="B71" s="4"/>
      <c r="C71" s="141"/>
      <c r="D71" s="9"/>
      <c r="E71" s="9"/>
      <c r="F71" s="9"/>
      <c r="G71" s="9"/>
      <c r="H71" s="9"/>
      <c r="I71" s="9"/>
      <c r="J71" s="9"/>
      <c r="K71" s="9"/>
      <c r="L71" s="10"/>
      <c r="M71" s="10"/>
      <c r="N71" s="10"/>
      <c r="O71" s="10"/>
      <c r="P71" s="5"/>
    </row>
    <row r="72" spans="1:16" s="1" customFormat="1" ht="15" x14ac:dyDescent="0.2">
      <c r="A72" s="3"/>
      <c r="B72" s="4"/>
      <c r="C72" s="141"/>
      <c r="D72" s="9"/>
      <c r="E72" s="9"/>
      <c r="F72" s="9"/>
      <c r="G72" s="9"/>
      <c r="H72" s="9"/>
      <c r="I72" s="9"/>
      <c r="J72" s="9"/>
      <c r="K72" s="9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141"/>
      <c r="D73" s="9"/>
      <c r="E73" s="9"/>
      <c r="F73" s="9"/>
      <c r="G73" s="9"/>
      <c r="H73" s="9"/>
      <c r="I73" s="9"/>
      <c r="J73" s="9"/>
      <c r="K73" s="9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141"/>
      <c r="D74" s="9"/>
      <c r="E74" s="9"/>
      <c r="F74" s="9"/>
      <c r="G74" s="9"/>
      <c r="H74" s="9"/>
      <c r="I74" s="9"/>
      <c r="J74" s="9"/>
      <c r="K74" s="9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9"/>
      <c r="E75" s="9"/>
      <c r="F75" s="9"/>
      <c r="G75" s="9"/>
      <c r="H75" s="9"/>
      <c r="I75" s="9"/>
      <c r="J75" s="9"/>
      <c r="K75" s="9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9"/>
      <c r="E76" s="9"/>
      <c r="F76" s="9"/>
      <c r="G76" s="9"/>
      <c r="H76" s="9"/>
      <c r="I76" s="9"/>
      <c r="J76" s="9"/>
      <c r="K76" s="9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9"/>
      <c r="E77" s="9"/>
      <c r="F77" s="9"/>
      <c r="G77" s="9"/>
      <c r="H77" s="11"/>
      <c r="I77" s="9"/>
      <c r="J77" s="9"/>
      <c r="K77" s="9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9"/>
      <c r="E78" s="9"/>
      <c r="F78" s="9"/>
      <c r="G78" s="9"/>
      <c r="H78" s="11"/>
      <c r="I78" s="9"/>
      <c r="J78" s="9"/>
      <c r="K78" s="9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9"/>
      <c r="E79" s="9"/>
      <c r="F79" s="9"/>
      <c r="G79" s="9"/>
      <c r="H79" s="11"/>
      <c r="I79" s="9"/>
      <c r="J79" s="9"/>
      <c r="K79" s="9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9"/>
      <c r="E80" s="9"/>
      <c r="F80" s="9"/>
      <c r="G80" s="9"/>
      <c r="H80" s="12"/>
      <c r="I80" s="9"/>
      <c r="J80" s="9"/>
      <c r="K80" s="9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9"/>
      <c r="E81" s="9"/>
      <c r="F81" s="9"/>
      <c r="G81" s="9"/>
      <c r="H81" s="9"/>
      <c r="I81" s="9"/>
      <c r="J81" s="9"/>
      <c r="K81" s="9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ht="15" x14ac:dyDescent="0.2">
      <c r="A99" s="3"/>
      <c r="B99" s="4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</row>
    <row r="100" spans="1:16" s="1" customFormat="1" ht="15" x14ac:dyDescent="0.2">
      <c r="A100" s="3"/>
      <c r="B100" s="4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</row>
    <row r="101" spans="1:16" s="1" customFormat="1" ht="15" x14ac:dyDescent="0.2">
      <c r="A101" s="3"/>
      <c r="B101" s="4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</row>
    <row r="102" spans="1:16" s="1" customFormat="1" ht="15" x14ac:dyDescent="0.2">
      <c r="A102" s="3"/>
      <c r="B102" s="4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</row>
    <row r="103" spans="1:16" s="1" customFormat="1" ht="15" x14ac:dyDescent="0.2">
      <c r="A103" s="3"/>
      <c r="B103" s="4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</row>
    <row r="104" spans="1:16" s="1" customFormat="1" ht="15" x14ac:dyDescent="0.2">
      <c r="A104" s="3"/>
      <c r="B104" s="4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</row>
    <row r="105" spans="1:16" s="1" customFormat="1" ht="15" x14ac:dyDescent="0.2">
      <c r="A105" s="3"/>
      <c r="B105" s="4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</row>
    <row r="106" spans="1:16" s="1" customFormat="1" ht="15" x14ac:dyDescent="0.2">
      <c r="A106" s="3"/>
      <c r="B106" s="4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</row>
    <row r="107" spans="1:16" s="1" customFormat="1" ht="15" x14ac:dyDescent="0.2">
      <c r="A107" s="3"/>
      <c r="B107" s="4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</row>
    <row r="108" spans="1:16" s="1" customFormat="1" ht="15" x14ac:dyDescent="0.2">
      <c r="A108" s="3"/>
      <c r="B108" s="4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  <c r="B144" s="4"/>
    </row>
    <row r="145" spans="1:2" s="1" customFormat="1" x14ac:dyDescent="0.2">
      <c r="A145" s="3"/>
      <c r="B145" s="4"/>
    </row>
    <row r="146" spans="1:2" s="1" customFormat="1" x14ac:dyDescent="0.2">
      <c r="A146" s="3"/>
      <c r="B146" s="4"/>
    </row>
    <row r="147" spans="1:2" s="1" customFormat="1" x14ac:dyDescent="0.2">
      <c r="A147" s="3"/>
      <c r="B147" s="4"/>
    </row>
    <row r="148" spans="1:2" s="1" customFormat="1" x14ac:dyDescent="0.2">
      <c r="A148" s="3"/>
      <c r="B148" s="4"/>
    </row>
    <row r="149" spans="1:2" s="1" customFormat="1" x14ac:dyDescent="0.2">
      <c r="A149" s="3"/>
      <c r="B149" s="4"/>
    </row>
    <row r="150" spans="1:2" s="1" customFormat="1" x14ac:dyDescent="0.2">
      <c r="A150" s="3"/>
      <c r="B150" s="4"/>
    </row>
    <row r="151" spans="1:2" s="1" customFormat="1" x14ac:dyDescent="0.2">
      <c r="A151" s="3"/>
      <c r="B151" s="4"/>
    </row>
    <row r="152" spans="1:2" s="1" customFormat="1" x14ac:dyDescent="0.2">
      <c r="A152" s="3"/>
      <c r="B152" s="4"/>
    </row>
    <row r="153" spans="1:2" s="1" customFormat="1" x14ac:dyDescent="0.2">
      <c r="A153" s="3"/>
      <c r="B153" s="4"/>
    </row>
    <row r="154" spans="1:2" s="1" customFormat="1" x14ac:dyDescent="0.2">
      <c r="A154" s="3"/>
    </row>
    <row r="155" spans="1:2" s="1" customFormat="1" x14ac:dyDescent="0.2">
      <c r="A155" s="3"/>
    </row>
    <row r="156" spans="1:2" s="1" customFormat="1" x14ac:dyDescent="0.2">
      <c r="A156" s="3"/>
    </row>
    <row r="157" spans="1:2" s="1" customFormat="1" x14ac:dyDescent="0.2">
      <c r="A157" s="3"/>
    </row>
    <row r="158" spans="1:2" s="1" customFormat="1" x14ac:dyDescent="0.2">
      <c r="A158" s="3"/>
    </row>
    <row r="159" spans="1:2" s="1" customFormat="1" x14ac:dyDescent="0.2">
      <c r="A159" s="3"/>
    </row>
    <row r="160" spans="1:2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  <row r="519" spans="1:1" s="1" customFormat="1" x14ac:dyDescent="0.2">
      <c r="A519" s="3"/>
    </row>
    <row r="520" spans="1:1" s="1" customFormat="1" x14ac:dyDescent="0.2">
      <c r="A520" s="3"/>
    </row>
    <row r="521" spans="1:1" s="1" customFormat="1" x14ac:dyDescent="0.2">
      <c r="A521" s="3"/>
    </row>
    <row r="522" spans="1:1" s="1" customFormat="1" x14ac:dyDescent="0.2">
      <c r="A522" s="3"/>
    </row>
    <row r="523" spans="1:1" s="1" customFormat="1" x14ac:dyDescent="0.2">
      <c r="A523" s="3"/>
    </row>
    <row r="524" spans="1:1" s="1" customFormat="1" x14ac:dyDescent="0.2">
      <c r="A524" s="3"/>
    </row>
    <row r="525" spans="1:1" s="1" customFormat="1" x14ac:dyDescent="0.2">
      <c r="A525" s="3"/>
    </row>
    <row r="526" spans="1:1" s="1" customFormat="1" x14ac:dyDescent="0.2">
      <c r="A526" s="3"/>
    </row>
    <row r="527" spans="1:1" s="1" customFormat="1" x14ac:dyDescent="0.2">
      <c r="A527" s="3"/>
    </row>
    <row r="528" spans="1:1" s="1" customFormat="1" x14ac:dyDescent="0.2">
      <c r="A528" s="3"/>
    </row>
  </sheetData>
  <sheetProtection selectLockedCells="1"/>
  <mergeCells count="69">
    <mergeCell ref="A1:A27"/>
    <mergeCell ref="B1:B27"/>
    <mergeCell ref="C3:C5"/>
    <mergeCell ref="C1:D1"/>
    <mergeCell ref="E1:F1"/>
    <mergeCell ref="D24:G24"/>
    <mergeCell ref="D4:E4"/>
    <mergeCell ref="F4:G4"/>
    <mergeCell ref="C15:K15"/>
    <mergeCell ref="C25:K25"/>
    <mergeCell ref="K2:K3"/>
    <mergeCell ref="K4:K5"/>
    <mergeCell ref="H4:H5"/>
    <mergeCell ref="D14:G14"/>
    <mergeCell ref="L3:L5"/>
    <mergeCell ref="M3:N5"/>
    <mergeCell ref="I4:I5"/>
    <mergeCell ref="J4:J5"/>
    <mergeCell ref="D2:G3"/>
    <mergeCell ref="H2:H3"/>
    <mergeCell ref="I2:I3"/>
    <mergeCell ref="J2:J3"/>
    <mergeCell ref="M17:N17"/>
    <mergeCell ref="M18:N18"/>
    <mergeCell ref="M19:N19"/>
    <mergeCell ref="M7:N7"/>
    <mergeCell ref="M13:N13"/>
    <mergeCell ref="M11:N11"/>
    <mergeCell ref="M8:N8"/>
    <mergeCell ref="M9:N9"/>
    <mergeCell ref="M10:N10"/>
    <mergeCell ref="M12:N12"/>
    <mergeCell ref="M32:N32"/>
    <mergeCell ref="M20:N20"/>
    <mergeCell ref="M21:N21"/>
    <mergeCell ref="M22:N22"/>
    <mergeCell ref="M23:N23"/>
    <mergeCell ref="M27:N27"/>
    <mergeCell ref="M28:N28"/>
    <mergeCell ref="M29:N29"/>
    <mergeCell ref="M30:N30"/>
    <mergeCell ref="M31:N31"/>
    <mergeCell ref="D34:G34"/>
    <mergeCell ref="M37:N37"/>
    <mergeCell ref="M38:N38"/>
    <mergeCell ref="M39:N39"/>
    <mergeCell ref="M40:N40"/>
    <mergeCell ref="M41:N41"/>
    <mergeCell ref="M42:N42"/>
    <mergeCell ref="M43:N43"/>
    <mergeCell ref="M47:N47"/>
    <mergeCell ref="M33:N33"/>
    <mergeCell ref="D63:E63"/>
    <mergeCell ref="C35:K35"/>
    <mergeCell ref="C45:K45"/>
    <mergeCell ref="C60:C61"/>
    <mergeCell ref="D60:K61"/>
    <mergeCell ref="C58:C59"/>
    <mergeCell ref="D54:G54"/>
    <mergeCell ref="D57:G57"/>
    <mergeCell ref="D44:G44"/>
    <mergeCell ref="D58:K59"/>
    <mergeCell ref="M53:N53"/>
    <mergeCell ref="C55:K55"/>
    <mergeCell ref="M48:N48"/>
    <mergeCell ref="M49:N49"/>
    <mergeCell ref="M50:N50"/>
    <mergeCell ref="M51:N51"/>
    <mergeCell ref="M52:N52"/>
  </mergeCells>
  <dataValidations count="2">
    <dataValidation type="list" allowBlank="1" showInputMessage="1" showErrorMessage="1" sqref="J26">
      <formula1>"Maladie,congé,EnfMa,Férié"</formula1>
    </dataValidation>
    <dataValidation type="list" allowBlank="1" showInputMessage="1" showErrorMessage="1" sqref="F36:G36 F16:G16 F26:G26">
      <formula1>"CLAE,Péri,Réunion,Com,J de svce,Prépa,Congé,Férié,Maladie"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18"/>
  <sheetViews>
    <sheetView showGridLines="0" zoomScaleNormal="100" workbookViewId="0">
      <selection activeCell="C53" sqref="C53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42035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s="1" customFormat="1" ht="18" customHeight="1" x14ac:dyDescent="0.25">
      <c r="A7" s="304"/>
      <c r="B7" s="305"/>
      <c r="C7" s="240">
        <v>42038</v>
      </c>
      <c r="D7" s="105"/>
      <c r="E7" s="36"/>
      <c r="F7" s="36"/>
      <c r="G7" s="67"/>
      <c r="H7" s="161"/>
      <c r="I7" s="166"/>
      <c r="J7" s="76"/>
      <c r="K7" s="117"/>
      <c r="L7" s="144">
        <f t="shared" ref="L7" si="0">E7-D7+G7-F7+H7+I7+J7+K7</f>
        <v>0</v>
      </c>
      <c r="M7" s="378"/>
      <c r="N7" s="379"/>
      <c r="O7" s="5"/>
      <c r="P7" s="5"/>
    </row>
    <row r="8" spans="1:16" s="1" customFormat="1" ht="18" customHeight="1" x14ac:dyDescent="0.25">
      <c r="A8" s="304"/>
      <c r="B8" s="305"/>
      <c r="C8" s="58">
        <f t="shared" ref="C8" si="1">C7+1</f>
        <v>42039</v>
      </c>
      <c r="D8" s="35"/>
      <c r="E8" s="38"/>
      <c r="F8" s="38"/>
      <c r="G8" s="68"/>
      <c r="H8" s="165"/>
      <c r="I8" s="167"/>
      <c r="J8" s="77"/>
      <c r="K8" s="122"/>
      <c r="L8" s="148">
        <f t="shared" ref="L8:L13" si="2">E8-D8+G8-F8+H8+I8+J8+K8</f>
        <v>0</v>
      </c>
      <c r="M8" s="361"/>
      <c r="N8" s="362"/>
      <c r="O8" s="5"/>
      <c r="P8" s="5"/>
    </row>
    <row r="9" spans="1:16" s="1" customFormat="1" ht="18" customHeight="1" x14ac:dyDescent="0.25">
      <c r="A9" s="304"/>
      <c r="B9" s="305"/>
      <c r="C9" s="58">
        <f>C8+1</f>
        <v>42040</v>
      </c>
      <c r="D9" s="35"/>
      <c r="E9" s="38"/>
      <c r="F9" s="38"/>
      <c r="G9" s="68"/>
      <c r="H9" s="165"/>
      <c r="I9" s="167"/>
      <c r="J9" s="77"/>
      <c r="K9" s="122"/>
      <c r="L9" s="148">
        <f t="shared" si="2"/>
        <v>0</v>
      </c>
      <c r="M9" s="361"/>
      <c r="N9" s="362"/>
      <c r="O9" s="5"/>
      <c r="P9" s="5"/>
    </row>
    <row r="10" spans="1:16" s="1" customFormat="1" ht="18" customHeight="1" x14ac:dyDescent="0.25">
      <c r="A10" s="304"/>
      <c r="B10" s="305"/>
      <c r="C10" s="59">
        <f>C9+1</f>
        <v>42041</v>
      </c>
      <c r="D10" s="35"/>
      <c r="E10" s="38"/>
      <c r="F10" s="38"/>
      <c r="G10" s="68"/>
      <c r="H10" s="165"/>
      <c r="I10" s="167"/>
      <c r="J10" s="77"/>
      <c r="K10" s="122"/>
      <c r="L10" s="148">
        <f t="shared" si="2"/>
        <v>0</v>
      </c>
      <c r="M10" s="361"/>
      <c r="N10" s="362"/>
      <c r="O10" s="5"/>
      <c r="P10" s="5"/>
    </row>
    <row r="11" spans="1:16" s="1" customFormat="1" ht="18" customHeight="1" x14ac:dyDescent="0.25">
      <c r="A11" s="304"/>
      <c r="B11" s="305"/>
      <c r="C11" s="58">
        <f>C10+1</f>
        <v>42042</v>
      </c>
      <c r="D11" s="35"/>
      <c r="E11" s="38"/>
      <c r="F11" s="38"/>
      <c r="G11" s="68"/>
      <c r="H11" s="165"/>
      <c r="I11" s="167"/>
      <c r="J11" s="77"/>
      <c r="K11" s="122"/>
      <c r="L11" s="148">
        <f t="shared" si="2"/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58">
        <f>C11+1</f>
        <v>42043</v>
      </c>
      <c r="D12" s="156"/>
      <c r="E12" s="51"/>
      <c r="F12" s="51"/>
      <c r="G12" s="69"/>
      <c r="H12" s="160"/>
      <c r="I12" s="52"/>
      <c r="J12" s="78"/>
      <c r="K12" s="53"/>
      <c r="L12" s="148">
        <f t="shared" si="2"/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61">
        <f t="shared" ref="C13" si="3">C12+1</f>
        <v>42044</v>
      </c>
      <c r="D13" s="157"/>
      <c r="E13" s="54"/>
      <c r="F13" s="54"/>
      <c r="G13" s="74"/>
      <c r="H13" s="154"/>
      <c r="I13" s="55"/>
      <c r="J13" s="81"/>
      <c r="K13" s="56"/>
      <c r="L13" s="146">
        <f t="shared" si="2"/>
        <v>0</v>
      </c>
      <c r="M13" s="380"/>
      <c r="N13" s="381"/>
      <c r="O13" s="5"/>
      <c r="P13" s="5"/>
    </row>
    <row r="14" spans="1:16" s="1" customFormat="1" ht="18" customHeight="1" thickBot="1" x14ac:dyDescent="0.25">
      <c r="A14" s="304"/>
      <c r="B14" s="305"/>
      <c r="C14" s="57" t="s">
        <v>6</v>
      </c>
      <c r="D14" s="375">
        <f>E7-D7+G7-F7+E8-D8+G8-F8+E9-D9+G9-F9+E10-D10+G10-F10+E12-D12+G12-F12+E13-D13+G13-F13</f>
        <v>0</v>
      </c>
      <c r="E14" s="376"/>
      <c r="F14" s="376"/>
      <c r="G14" s="377"/>
      <c r="H14" s="153">
        <f>SUM(H7:H13)</f>
        <v>0</v>
      </c>
      <c r="I14" s="32">
        <f>SUM(I7:I13)</f>
        <v>0</v>
      </c>
      <c r="J14" s="72">
        <f>SUM(J7:J13)</f>
        <v>0</v>
      </c>
      <c r="K14" s="121">
        <f>SUM(K7:K13)</f>
        <v>0</v>
      </c>
      <c r="L14" s="19">
        <f>SUM(L7:L13)</f>
        <v>0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IF(L14-C53&gt;=0, L14-C53,"")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42">
        <f>C13+1</f>
        <v>42045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4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304"/>
      <c r="B18" s="305"/>
      <c r="C18" s="45">
        <f t="shared" ref="C18" si="5">C17+1</f>
        <v>42046</v>
      </c>
      <c r="D18" s="35"/>
      <c r="E18" s="38"/>
      <c r="F18" s="38"/>
      <c r="G18" s="68"/>
      <c r="H18" s="165"/>
      <c r="I18" s="167"/>
      <c r="J18" s="77"/>
      <c r="K18" s="122"/>
      <c r="L18" s="148">
        <f t="shared" si="4"/>
        <v>0</v>
      </c>
      <c r="M18" s="361"/>
      <c r="N18" s="362"/>
      <c r="O18" s="5"/>
      <c r="P18" s="5"/>
    </row>
    <row r="19" spans="1:16" s="1" customFormat="1" ht="18" customHeight="1" x14ac:dyDescent="0.25">
      <c r="A19" s="304"/>
      <c r="B19" s="305"/>
      <c r="C19" s="43">
        <f t="shared" ref="C19:C23" si="6">C18+1</f>
        <v>42047</v>
      </c>
      <c r="D19" s="35"/>
      <c r="E19" s="38"/>
      <c r="F19" s="38"/>
      <c r="G19" s="68"/>
      <c r="H19" s="165"/>
      <c r="I19" s="167"/>
      <c r="J19" s="77"/>
      <c r="K19" s="122"/>
      <c r="L19" s="148">
        <f t="shared" si="4"/>
        <v>0</v>
      </c>
      <c r="M19" s="361"/>
      <c r="N19" s="362"/>
      <c r="O19" s="5"/>
      <c r="P19" s="5"/>
    </row>
    <row r="20" spans="1:16" s="1" customFormat="1" ht="18" customHeight="1" x14ac:dyDescent="0.25">
      <c r="A20" s="304"/>
      <c r="B20" s="305"/>
      <c r="C20" s="45">
        <f t="shared" si="6"/>
        <v>42048</v>
      </c>
      <c r="D20" s="35"/>
      <c r="E20" s="38"/>
      <c r="F20" s="38"/>
      <c r="G20" s="68"/>
      <c r="H20" s="165"/>
      <c r="I20" s="167"/>
      <c r="J20" s="77"/>
      <c r="K20" s="122"/>
      <c r="L20" s="148">
        <f t="shared" si="4"/>
        <v>0</v>
      </c>
      <c r="M20" s="361"/>
      <c r="N20" s="362"/>
      <c r="O20" s="5"/>
      <c r="P20" s="5"/>
    </row>
    <row r="21" spans="1:16" s="1" customFormat="1" ht="18" customHeight="1" x14ac:dyDescent="0.25">
      <c r="A21" s="304"/>
      <c r="B21" s="305"/>
      <c r="C21" s="43">
        <f t="shared" si="6"/>
        <v>42049</v>
      </c>
      <c r="D21" s="35"/>
      <c r="E21" s="38"/>
      <c r="F21" s="38"/>
      <c r="G21" s="68"/>
      <c r="H21" s="165"/>
      <c r="I21" s="167"/>
      <c r="J21" s="77"/>
      <c r="K21" s="122"/>
      <c r="L21" s="148">
        <f t="shared" si="4"/>
        <v>0</v>
      </c>
      <c r="M21" s="361"/>
      <c r="N21" s="362"/>
      <c r="O21" s="5"/>
      <c r="P21" s="5"/>
    </row>
    <row r="22" spans="1:16" s="1" customFormat="1" ht="18" customHeight="1" x14ac:dyDescent="0.25">
      <c r="A22" s="304"/>
      <c r="B22" s="305"/>
      <c r="C22" s="45">
        <f t="shared" si="6"/>
        <v>42050</v>
      </c>
      <c r="D22" s="156"/>
      <c r="E22" s="51"/>
      <c r="F22" s="51"/>
      <c r="G22" s="69"/>
      <c r="H22" s="160"/>
      <c r="I22" s="52"/>
      <c r="J22" s="78"/>
      <c r="K22" s="53"/>
      <c r="L22" s="145">
        <f t="shared" si="4"/>
        <v>0</v>
      </c>
      <c r="M22" s="361"/>
      <c r="N22" s="362"/>
      <c r="O22" s="5"/>
      <c r="P22" s="5"/>
    </row>
    <row r="23" spans="1:16" s="1" customFormat="1" ht="18" customHeight="1" thickBot="1" x14ac:dyDescent="0.3">
      <c r="A23" s="304"/>
      <c r="B23" s="305"/>
      <c r="C23" s="47">
        <f t="shared" si="6"/>
        <v>42051</v>
      </c>
      <c r="D23" s="157"/>
      <c r="E23" s="54"/>
      <c r="F23" s="54"/>
      <c r="G23" s="74"/>
      <c r="H23" s="154"/>
      <c r="I23" s="55"/>
      <c r="J23" s="81"/>
      <c r="K23" s="56"/>
      <c r="L23" s="146">
        <f t="shared" si="4"/>
        <v>0</v>
      </c>
      <c r="M23" s="380"/>
      <c r="N23" s="381"/>
      <c r="O23" s="5"/>
      <c r="P23" s="5"/>
    </row>
    <row r="24" spans="1:16" s="1" customFormat="1" ht="18" customHeight="1" thickBot="1" x14ac:dyDescent="0.25">
      <c r="A24" s="304"/>
      <c r="B24" s="305"/>
      <c r="C24" s="18" t="s">
        <v>7</v>
      </c>
      <c r="D24" s="382">
        <f>E17-D17+G17-F17+E18-D18+G18-F18+E19-D19+G19-F19+E20-D20+G20-F20+E21-D21+G21-F21+E22-D22+G22-F22+E23-D23+G23-F23</f>
        <v>0</v>
      </c>
      <c r="E24" s="309"/>
      <c r="F24" s="309"/>
      <c r="G24" s="310"/>
      <c r="H24" s="153">
        <f>SUM(H17:H23)</f>
        <v>0</v>
      </c>
      <c r="I24" s="32">
        <f>SUM(I17:I23)</f>
        <v>0</v>
      </c>
      <c r="J24" s="73">
        <f>SUM(J17:J23)</f>
        <v>0</v>
      </c>
      <c r="K24" s="11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IF(L24-C53&gt;=0, L24-C53,"")</f>
        <v/>
      </c>
      <c r="M25" s="17"/>
      <c r="N25" s="17"/>
      <c r="O25" s="5"/>
      <c r="P25" s="5"/>
    </row>
    <row r="26" spans="1:16" s="1" customFormat="1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A27" s="304"/>
      <c r="B27" s="305"/>
      <c r="C27" s="44">
        <f>C23+1</f>
        <v>42052</v>
      </c>
      <c r="D27" s="105"/>
      <c r="E27" s="36"/>
      <c r="F27" s="36"/>
      <c r="G27" s="67"/>
      <c r="H27" s="161"/>
      <c r="I27" s="166"/>
      <c r="J27" s="76"/>
      <c r="K27" s="117"/>
      <c r="L27" s="144">
        <f t="shared" ref="L27:L33" si="7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A28" s="2"/>
      <c r="B28" s="2"/>
      <c r="C28" s="41">
        <f t="shared" ref="C28:C33" si="8">C27+1</f>
        <v>42053</v>
      </c>
      <c r="D28" s="35"/>
      <c r="E28" s="38"/>
      <c r="F28" s="38"/>
      <c r="G28" s="68"/>
      <c r="H28" s="165"/>
      <c r="I28" s="167"/>
      <c r="J28" s="77"/>
      <c r="K28" s="122"/>
      <c r="L28" s="148">
        <f t="shared" si="7"/>
        <v>0</v>
      </c>
      <c r="M28" s="361"/>
      <c r="N28" s="362"/>
      <c r="O28" s="5"/>
      <c r="P28" s="5"/>
    </row>
    <row r="29" spans="1:16" s="1" customFormat="1" ht="18" customHeight="1" x14ac:dyDescent="0.25">
      <c r="A29" s="2"/>
      <c r="B29" s="2"/>
      <c r="C29" s="45">
        <f t="shared" si="8"/>
        <v>42054</v>
      </c>
      <c r="D29" s="35"/>
      <c r="E29" s="38"/>
      <c r="F29" s="38"/>
      <c r="G29" s="68"/>
      <c r="H29" s="165"/>
      <c r="I29" s="167"/>
      <c r="J29" s="77"/>
      <c r="K29" s="122"/>
      <c r="L29" s="148">
        <f t="shared" si="7"/>
        <v>0</v>
      </c>
      <c r="M29" s="361"/>
      <c r="N29" s="362"/>
      <c r="O29" s="5"/>
      <c r="P29" s="5"/>
    </row>
    <row r="30" spans="1:16" s="1" customFormat="1" ht="18" customHeight="1" x14ac:dyDescent="0.25">
      <c r="A30" s="2"/>
      <c r="B30" s="2"/>
      <c r="C30" s="43">
        <f t="shared" si="8"/>
        <v>42055</v>
      </c>
      <c r="D30" s="35"/>
      <c r="E30" s="38"/>
      <c r="F30" s="38"/>
      <c r="G30" s="68"/>
      <c r="H30" s="165"/>
      <c r="I30" s="167"/>
      <c r="J30" s="77"/>
      <c r="K30" s="122"/>
      <c r="L30" s="148">
        <f t="shared" si="7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8"/>
        <v>42056</v>
      </c>
      <c r="D31" s="35"/>
      <c r="E31" s="38"/>
      <c r="F31" s="38"/>
      <c r="G31" s="68"/>
      <c r="H31" s="165"/>
      <c r="I31" s="167"/>
      <c r="J31" s="77"/>
      <c r="K31" s="122"/>
      <c r="L31" s="148">
        <f t="shared" si="7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8"/>
        <v>42057</v>
      </c>
      <c r="D32" s="156"/>
      <c r="E32" s="51"/>
      <c r="F32" s="51"/>
      <c r="G32" s="69"/>
      <c r="H32" s="160"/>
      <c r="I32" s="52"/>
      <c r="J32" s="78"/>
      <c r="K32" s="53"/>
      <c r="L32" s="145">
        <f t="shared" si="7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7">
        <f t="shared" si="8"/>
        <v>42058</v>
      </c>
      <c r="D33" s="157"/>
      <c r="E33" s="54"/>
      <c r="F33" s="54"/>
      <c r="G33" s="74"/>
      <c r="H33" s="154"/>
      <c r="I33" s="55"/>
      <c r="J33" s="81"/>
      <c r="K33" s="56"/>
      <c r="L33" s="146">
        <f t="shared" si="7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18" t="s">
        <v>8</v>
      </c>
      <c r="D34" s="382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2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IF(L34-C53&gt;=0, L34-C53,"")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4">
        <f>C33+1</f>
        <v>42059</v>
      </c>
      <c r="D37" s="105"/>
      <c r="E37" s="36"/>
      <c r="F37" s="36"/>
      <c r="G37" s="67"/>
      <c r="H37" s="161"/>
      <c r="I37" s="166"/>
      <c r="J37" s="76"/>
      <c r="K37" s="299"/>
      <c r="L37" s="144">
        <f t="shared" ref="L37" si="9">E37-D37+G37-F37+H37+I37+J37+K37</f>
        <v>0</v>
      </c>
      <c r="M37" s="378"/>
      <c r="N37" s="379"/>
      <c r="O37" s="5"/>
      <c r="P37" s="5"/>
    </row>
    <row r="38" spans="3:16" s="1" customFormat="1" ht="18" customHeight="1" x14ac:dyDescent="0.25">
      <c r="C38" s="41">
        <f t="shared" ref="C38:C43" si="10">C37+1</f>
        <v>42060</v>
      </c>
      <c r="D38" s="35"/>
      <c r="E38" s="38"/>
      <c r="F38" s="38"/>
      <c r="G38" s="68"/>
      <c r="H38" s="165"/>
      <c r="I38" s="167"/>
      <c r="J38" s="77"/>
      <c r="K38" s="122"/>
      <c r="L38" s="148">
        <f t="shared" ref="L38:L43" si="11">E38-D38+G38-F38+H38+I38+J38+K38</f>
        <v>0</v>
      </c>
      <c r="M38" s="361"/>
      <c r="N38" s="362"/>
      <c r="O38" s="5"/>
      <c r="P38" s="5"/>
    </row>
    <row r="39" spans="3:16" s="1" customFormat="1" ht="18" customHeight="1" x14ac:dyDescent="0.25">
      <c r="C39" s="45">
        <f t="shared" si="10"/>
        <v>42061</v>
      </c>
      <c r="D39" s="35"/>
      <c r="E39" s="38"/>
      <c r="F39" s="38"/>
      <c r="G39" s="68"/>
      <c r="H39" s="165"/>
      <c r="I39" s="167"/>
      <c r="J39" s="77"/>
      <c r="K39" s="122"/>
      <c r="L39" s="148">
        <f t="shared" si="11"/>
        <v>0</v>
      </c>
      <c r="M39" s="361"/>
      <c r="N39" s="362"/>
      <c r="O39" s="5"/>
      <c r="P39" s="5"/>
    </row>
    <row r="40" spans="3:16" s="1" customFormat="1" ht="18" customHeight="1" x14ac:dyDescent="0.25">
      <c r="C40" s="43">
        <f t="shared" si="10"/>
        <v>42062</v>
      </c>
      <c r="D40" s="35"/>
      <c r="E40" s="38"/>
      <c r="F40" s="38"/>
      <c r="G40" s="68"/>
      <c r="H40" s="165"/>
      <c r="I40" s="167"/>
      <c r="J40" s="77"/>
      <c r="K40" s="122"/>
      <c r="L40" s="148">
        <f t="shared" si="11"/>
        <v>0</v>
      </c>
      <c r="M40" s="361"/>
      <c r="N40" s="362"/>
      <c r="O40" s="5"/>
      <c r="P40" s="5"/>
    </row>
    <row r="41" spans="3:16" s="1" customFormat="1" ht="18" customHeight="1" x14ac:dyDescent="0.25">
      <c r="C41" s="45">
        <f t="shared" si="10"/>
        <v>42063</v>
      </c>
      <c r="D41" s="35"/>
      <c r="E41" s="38"/>
      <c r="F41" s="38"/>
      <c r="G41" s="68"/>
      <c r="H41" s="165"/>
      <c r="I41" s="167"/>
      <c r="J41" s="77"/>
      <c r="K41" s="122"/>
      <c r="L41" s="148">
        <f t="shared" si="11"/>
        <v>0</v>
      </c>
      <c r="M41" s="361"/>
      <c r="N41" s="362"/>
      <c r="O41" s="5"/>
      <c r="P41" s="5"/>
    </row>
    <row r="42" spans="3:16" s="1" customFormat="1" ht="18" customHeight="1" x14ac:dyDescent="0.25">
      <c r="C42" s="43">
        <f t="shared" si="10"/>
        <v>42064</v>
      </c>
      <c r="D42" s="156"/>
      <c r="E42" s="51"/>
      <c r="F42" s="51"/>
      <c r="G42" s="69"/>
      <c r="H42" s="160"/>
      <c r="I42" s="52"/>
      <c r="J42" s="78"/>
      <c r="K42" s="53"/>
      <c r="L42" s="145">
        <f t="shared" si="11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46">
        <f t="shared" si="10"/>
        <v>42065</v>
      </c>
      <c r="D43" s="157"/>
      <c r="E43" s="54"/>
      <c r="F43" s="54"/>
      <c r="G43" s="74"/>
      <c r="H43" s="154"/>
      <c r="I43" s="55"/>
      <c r="J43" s="81"/>
      <c r="K43" s="56"/>
      <c r="L43" s="146">
        <f t="shared" si="11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9</v>
      </c>
      <c r="D44" s="309">
        <f>E37-D37+G37-F37+E38-D38+G38-F38+E39-D39+G39-F39+E40-D40+G40-F40+E41-D41+G41-F41+E42-D42+G42-F42+E43-D43+G43-F43</f>
        <v>0</v>
      </c>
      <c r="E44" s="309"/>
      <c r="F44" s="309"/>
      <c r="G44" s="310"/>
      <c r="H44" s="153">
        <f>SUM(H37:H43)</f>
        <v>0</v>
      </c>
      <c r="I44" s="32">
        <f>SUM(I37:I43)</f>
        <v>0</v>
      </c>
      <c r="J44" s="72">
        <f>SUM(J37:J43)</f>
        <v>0</v>
      </c>
      <c r="K44" s="116">
        <f>SUM(K37:K43)</f>
        <v>0</v>
      </c>
      <c r="L44" s="19">
        <f>SUM(L37:L43)</f>
        <v>0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IF(L44-C53&gt;=0, L44-C53,"")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s="1" customFormat="1" ht="18" customHeight="1" thickBot="1" x14ac:dyDescent="0.25">
      <c r="C47" s="21" t="s">
        <v>11</v>
      </c>
      <c r="D47" s="382">
        <f>D14+D24+D34+D44</f>
        <v>0</v>
      </c>
      <c r="E47" s="309"/>
      <c r="F47" s="309"/>
      <c r="G47" s="310"/>
      <c r="H47" s="163">
        <f>H14+H24+H34+H44</f>
        <v>0</v>
      </c>
      <c r="I47" s="75">
        <f>I14+I24+I34+I44</f>
        <v>0</v>
      </c>
      <c r="J47" s="127">
        <f>J14+J24+J34+J44</f>
        <v>0</v>
      </c>
      <c r="K47" s="118">
        <f>K14+K24+K34+K44</f>
        <v>0</v>
      </c>
      <c r="L47" s="119">
        <f>SUM(D47:K47)</f>
        <v>0</v>
      </c>
      <c r="M47" s="22"/>
      <c r="N47" s="13"/>
      <c r="O47" s="5"/>
      <c r="P47" s="5"/>
    </row>
    <row r="48" spans="3:16" s="1" customFormat="1" ht="14.25" customHeight="1" x14ac:dyDescent="0.2">
      <c r="C48" s="353" t="s">
        <v>17</v>
      </c>
      <c r="D48" s="355">
        <f>L14+L24+L34+L44</f>
        <v>0</v>
      </c>
      <c r="E48" s="356"/>
      <c r="F48" s="356"/>
      <c r="G48" s="356"/>
      <c r="H48" s="356"/>
      <c r="I48" s="356"/>
      <c r="J48" s="356"/>
      <c r="K48" s="357"/>
      <c r="L48" s="120"/>
      <c r="M48" s="13"/>
      <c r="N48" s="13"/>
      <c r="O48" s="5"/>
      <c r="P48" s="5"/>
    </row>
    <row r="49" spans="1:16" s="1" customFormat="1" ht="16.5" customHeight="1" thickBot="1" x14ac:dyDescent="0.25">
      <c r="C49" s="354"/>
      <c r="D49" s="358"/>
      <c r="E49" s="359"/>
      <c r="F49" s="359"/>
      <c r="G49" s="359"/>
      <c r="H49" s="359"/>
      <c r="I49" s="359"/>
      <c r="J49" s="359"/>
      <c r="K49" s="360"/>
      <c r="L49" s="49"/>
      <c r="M49" s="13"/>
      <c r="N49" s="13"/>
      <c r="O49" s="5"/>
      <c r="P49" s="5"/>
    </row>
    <row r="50" spans="1:16" s="1" customFormat="1" ht="17.25" customHeight="1" x14ac:dyDescent="0.2">
      <c r="C50" s="342" t="s">
        <v>30</v>
      </c>
      <c r="D50" s="344">
        <f>SUM(L45,L35,L25,L15)</f>
        <v>0</v>
      </c>
      <c r="E50" s="345"/>
      <c r="F50" s="345"/>
      <c r="G50" s="345"/>
      <c r="H50" s="345"/>
      <c r="I50" s="345"/>
      <c r="J50" s="345"/>
      <c r="K50" s="346"/>
      <c r="L50" s="13"/>
      <c r="M50" s="13"/>
      <c r="N50" s="13"/>
      <c r="O50" s="5"/>
      <c r="P50" s="5"/>
    </row>
    <row r="51" spans="1:16" s="1" customFormat="1" ht="19.5" customHeight="1" thickBot="1" x14ac:dyDescent="0.25">
      <c r="C51" s="343"/>
      <c r="D51" s="347"/>
      <c r="E51" s="348"/>
      <c r="F51" s="348"/>
      <c r="G51" s="348"/>
      <c r="H51" s="348"/>
      <c r="I51" s="348"/>
      <c r="J51" s="348"/>
      <c r="K51" s="349"/>
      <c r="L51" s="13"/>
      <c r="M51" s="13"/>
      <c r="N51" s="13"/>
      <c r="O51" s="5"/>
      <c r="P51" s="5"/>
    </row>
    <row r="52" spans="1:16" s="1" customFormat="1" ht="16.5" customHeight="1" thickBot="1" x14ac:dyDescent="0.25">
      <c r="A52" s="3"/>
      <c r="B52" s="4"/>
      <c r="C52" s="5"/>
      <c r="D52" s="9"/>
      <c r="E52" s="9"/>
      <c r="F52" s="9"/>
      <c r="G52" s="9"/>
      <c r="H52" s="9"/>
      <c r="I52" s="9"/>
      <c r="J52" s="9"/>
      <c r="K52" s="9"/>
      <c r="L52" s="5"/>
      <c r="M52" s="5"/>
      <c r="N52" s="5"/>
      <c r="O52" s="5"/>
      <c r="P52" s="5"/>
    </row>
    <row r="53" spans="1:16" s="1" customFormat="1" ht="16.5" customHeight="1" thickBot="1" x14ac:dyDescent="0.25">
      <c r="A53" s="3"/>
      <c r="B53" s="4"/>
      <c r="C53" s="113">
        <v>1.4583333333333333</v>
      </c>
      <c r="D53" s="337" t="s">
        <v>28</v>
      </c>
      <c r="E53" s="338"/>
      <c r="F53" s="9"/>
      <c r="G53" s="9"/>
      <c r="H53" s="9"/>
      <c r="I53" s="9"/>
      <c r="J53" s="9"/>
      <c r="K53" s="9"/>
      <c r="L53" s="5"/>
      <c r="M53" s="5"/>
      <c r="N53" s="5"/>
      <c r="O53" s="5"/>
      <c r="P53" s="5"/>
    </row>
    <row r="54" spans="1:16" s="1" customFormat="1" ht="17.25" customHeight="1" x14ac:dyDescent="0.2">
      <c r="A54" s="3"/>
      <c r="B54" s="4"/>
      <c r="C54" s="143"/>
      <c r="D54" s="9"/>
      <c r="E54" s="9"/>
      <c r="F54" s="9"/>
      <c r="G54" s="9"/>
      <c r="H54" s="9"/>
      <c r="I54" s="9"/>
      <c r="J54" s="9"/>
      <c r="K54" s="9"/>
      <c r="L54" s="5"/>
      <c r="M54" s="5"/>
      <c r="N54" s="5"/>
      <c r="O54" s="5"/>
      <c r="P54" s="5"/>
    </row>
    <row r="55" spans="1:16" s="1" customFormat="1" ht="15" x14ac:dyDescent="0.2">
      <c r="A55" s="3"/>
      <c r="B55" s="4"/>
      <c r="C55" s="143"/>
      <c r="D55" s="9"/>
      <c r="E55" s="9"/>
      <c r="F55" s="9"/>
      <c r="G55" s="9"/>
      <c r="H55" s="9"/>
      <c r="I55" s="9"/>
      <c r="J55" s="9"/>
      <c r="K55" s="9"/>
      <c r="L55" s="10"/>
      <c r="M55" s="10"/>
      <c r="N55" s="10"/>
      <c r="O55" s="10"/>
      <c r="P55" s="5"/>
    </row>
    <row r="56" spans="1:16" s="1" customFormat="1" ht="15" x14ac:dyDescent="0.2">
      <c r="A56" s="3"/>
      <c r="B56" s="4"/>
      <c r="C56" s="140"/>
      <c r="D56" s="9"/>
      <c r="E56" s="9"/>
      <c r="F56" s="9"/>
      <c r="G56" s="9"/>
      <c r="H56" s="9"/>
      <c r="I56" s="9"/>
      <c r="J56" s="9"/>
      <c r="K56" s="9"/>
      <c r="L56" s="10"/>
      <c r="M56" s="10"/>
      <c r="N56" s="10"/>
      <c r="O56" s="10"/>
      <c r="P56" s="5"/>
    </row>
    <row r="57" spans="1:16" s="1" customFormat="1" ht="15" x14ac:dyDescent="0.2">
      <c r="A57" s="3"/>
      <c r="B57" s="4"/>
      <c r="C57" s="140"/>
      <c r="D57" s="9"/>
      <c r="E57" s="9"/>
      <c r="F57" s="9"/>
      <c r="G57" s="9"/>
      <c r="H57" s="9"/>
      <c r="I57" s="9"/>
      <c r="J57" s="9"/>
      <c r="K57" s="9"/>
      <c r="L57" s="10"/>
      <c r="M57" s="10"/>
      <c r="N57" s="10"/>
      <c r="O57" s="10"/>
      <c r="P57" s="5"/>
    </row>
    <row r="58" spans="1:16" s="1" customFormat="1" ht="15" x14ac:dyDescent="0.2">
      <c r="A58" s="3"/>
      <c r="B58" s="4"/>
      <c r="C58" s="140"/>
      <c r="D58" s="9"/>
      <c r="E58" s="9"/>
      <c r="F58" s="9"/>
      <c r="G58" s="9"/>
      <c r="H58" s="9"/>
      <c r="I58" s="9"/>
      <c r="J58" s="9"/>
      <c r="K58" s="9"/>
      <c r="L58" s="10"/>
      <c r="M58" s="10"/>
      <c r="N58" s="10"/>
      <c r="O58" s="10"/>
      <c r="P58" s="5"/>
    </row>
    <row r="59" spans="1:16" s="1" customFormat="1" ht="15" x14ac:dyDescent="0.2">
      <c r="A59" s="3"/>
      <c r="B59" s="4"/>
      <c r="C59" s="141"/>
      <c r="D59" s="9"/>
      <c r="E59" s="9"/>
      <c r="F59" s="9"/>
      <c r="G59" s="9"/>
      <c r="H59" s="9"/>
      <c r="I59" s="9"/>
      <c r="J59" s="9"/>
      <c r="K59" s="9"/>
      <c r="L59" s="10"/>
      <c r="M59" s="10"/>
      <c r="N59" s="10"/>
      <c r="O59" s="10"/>
      <c r="P59" s="5"/>
    </row>
    <row r="60" spans="1:16" s="1" customFormat="1" ht="15" x14ac:dyDescent="0.2">
      <c r="A60" s="3"/>
      <c r="B60" s="4"/>
      <c r="C60" s="142"/>
      <c r="D60" s="9"/>
      <c r="E60" s="9"/>
      <c r="F60" s="9"/>
      <c r="G60" s="9"/>
      <c r="H60" s="9"/>
      <c r="I60" s="9"/>
      <c r="J60" s="9"/>
      <c r="K60" s="9"/>
      <c r="L60" s="10"/>
      <c r="M60" s="10"/>
      <c r="N60" s="10"/>
      <c r="O60" s="10"/>
      <c r="P60" s="5"/>
    </row>
    <row r="61" spans="1:16" s="1" customFormat="1" ht="15" x14ac:dyDescent="0.2">
      <c r="A61" s="3"/>
      <c r="B61" s="4"/>
      <c r="C61" s="141"/>
      <c r="D61" s="9"/>
      <c r="E61" s="9"/>
      <c r="F61" s="9"/>
      <c r="G61" s="9"/>
      <c r="H61" s="9"/>
      <c r="I61" s="9"/>
      <c r="J61" s="9"/>
      <c r="K61" s="9"/>
      <c r="L61" s="10"/>
      <c r="M61" s="10"/>
      <c r="N61" s="10"/>
      <c r="O61" s="10"/>
      <c r="P61" s="5"/>
    </row>
    <row r="62" spans="1:16" s="1" customFormat="1" ht="15" x14ac:dyDescent="0.2">
      <c r="A62" s="3"/>
      <c r="B62" s="4"/>
      <c r="C62" s="141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5" x14ac:dyDescent="0.2">
      <c r="A63" s="3"/>
      <c r="B63" s="4"/>
      <c r="C63" s="141"/>
      <c r="D63" s="9"/>
      <c r="E63" s="9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5" x14ac:dyDescent="0.2">
      <c r="A64" s="3"/>
      <c r="B64" s="4"/>
      <c r="C64" s="141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142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s="1" customFormat="1" ht="15" x14ac:dyDescent="0.2">
      <c r="A66" s="3"/>
      <c r="B66" s="4"/>
      <c r="C66" s="5"/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  <c r="P66" s="5"/>
    </row>
    <row r="67" spans="1:16" s="1" customFormat="1" ht="15" x14ac:dyDescent="0.2">
      <c r="A67" s="3"/>
      <c r="B67" s="4"/>
      <c r="C67" s="5"/>
      <c r="D67" s="9"/>
      <c r="E67" s="9"/>
      <c r="F67" s="9"/>
      <c r="G67" s="9"/>
      <c r="H67" s="11"/>
      <c r="I67" s="9"/>
      <c r="J67" s="9"/>
      <c r="K67" s="9"/>
      <c r="L67" s="5"/>
      <c r="M67" s="5"/>
      <c r="N67" s="5"/>
      <c r="O67" s="5"/>
      <c r="P67" s="5"/>
    </row>
    <row r="68" spans="1:16" s="1" customFormat="1" ht="15" x14ac:dyDescent="0.2">
      <c r="A68" s="3"/>
      <c r="B68" s="4"/>
      <c r="C68" s="5"/>
      <c r="D68" s="9"/>
      <c r="E68" s="9"/>
      <c r="F68" s="9"/>
      <c r="G68" s="9"/>
      <c r="H68" s="11"/>
      <c r="I68" s="9"/>
      <c r="J68" s="9"/>
      <c r="K68" s="9"/>
      <c r="L68" s="5"/>
      <c r="M68" s="5"/>
      <c r="N68" s="5"/>
      <c r="O68" s="5"/>
      <c r="P68" s="5"/>
    </row>
    <row r="69" spans="1:16" s="1" customFormat="1" ht="15" x14ac:dyDescent="0.2">
      <c r="A69" s="3"/>
      <c r="B69" s="4"/>
      <c r="C69" s="5"/>
      <c r="D69" s="9"/>
      <c r="E69" s="9"/>
      <c r="F69" s="9"/>
      <c r="G69" s="9"/>
      <c r="H69" s="11"/>
      <c r="I69" s="9"/>
      <c r="J69" s="9"/>
      <c r="K69" s="9"/>
      <c r="L69" s="5"/>
      <c r="M69" s="5"/>
      <c r="N69" s="5"/>
      <c r="O69" s="5"/>
      <c r="P69" s="5"/>
    </row>
    <row r="70" spans="1:16" s="1" customFormat="1" ht="15" x14ac:dyDescent="0.2">
      <c r="A70" s="3"/>
      <c r="B70" s="4"/>
      <c r="C70" s="5"/>
      <c r="D70" s="9"/>
      <c r="E70" s="9"/>
      <c r="F70" s="9"/>
      <c r="G70" s="9"/>
      <c r="H70" s="12"/>
      <c r="I70" s="9"/>
      <c r="J70" s="9"/>
      <c r="K70" s="9"/>
      <c r="L70" s="5"/>
      <c r="M70" s="5"/>
      <c r="N70" s="5"/>
      <c r="O70" s="5"/>
      <c r="P70" s="5"/>
    </row>
    <row r="71" spans="1:16" s="1" customFormat="1" ht="15" x14ac:dyDescent="0.2">
      <c r="A71" s="3"/>
      <c r="B71" s="4"/>
      <c r="C71" s="5"/>
      <c r="D71" s="9"/>
      <c r="E71" s="9"/>
      <c r="F71" s="9"/>
      <c r="G71" s="9"/>
      <c r="H71" s="9"/>
      <c r="I71" s="9"/>
      <c r="J71" s="9"/>
      <c r="K71" s="9"/>
      <c r="L71" s="5"/>
      <c r="M71" s="5"/>
      <c r="N71" s="5"/>
      <c r="O71" s="5"/>
      <c r="P71" s="5"/>
    </row>
    <row r="72" spans="1:16" s="1" customFormat="1" ht="15" x14ac:dyDescent="0.2">
      <c r="A72" s="3"/>
      <c r="B72" s="4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x14ac:dyDescent="0.2">
      <c r="A99" s="3"/>
      <c r="B99" s="4"/>
    </row>
    <row r="100" spans="1:16" s="1" customFormat="1" x14ac:dyDescent="0.2">
      <c r="A100" s="3"/>
      <c r="B100" s="4"/>
    </row>
    <row r="101" spans="1:16" s="1" customFormat="1" x14ac:dyDescent="0.2">
      <c r="A101" s="3"/>
      <c r="B101" s="4"/>
    </row>
    <row r="102" spans="1:16" s="1" customFormat="1" x14ac:dyDescent="0.2">
      <c r="A102" s="3"/>
      <c r="B102" s="4"/>
    </row>
    <row r="103" spans="1:16" s="1" customFormat="1" x14ac:dyDescent="0.2">
      <c r="A103" s="3"/>
      <c r="B103" s="4"/>
    </row>
    <row r="104" spans="1:16" s="1" customFormat="1" x14ac:dyDescent="0.2">
      <c r="A104" s="3"/>
      <c r="B104" s="4"/>
    </row>
    <row r="105" spans="1:16" s="1" customFormat="1" x14ac:dyDescent="0.2">
      <c r="A105" s="3"/>
      <c r="B105" s="4"/>
    </row>
    <row r="106" spans="1:16" s="1" customFormat="1" x14ac:dyDescent="0.2">
      <c r="A106" s="3"/>
      <c r="B106" s="4"/>
    </row>
    <row r="107" spans="1:16" s="1" customFormat="1" x14ac:dyDescent="0.2">
      <c r="A107" s="3"/>
      <c r="B107" s="4"/>
    </row>
    <row r="108" spans="1:16" s="1" customFormat="1" x14ac:dyDescent="0.2">
      <c r="A108" s="3"/>
      <c r="B108" s="4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</row>
    <row r="145" spans="1:1" s="1" customFormat="1" x14ac:dyDescent="0.2">
      <c r="A145" s="3"/>
    </row>
    <row r="146" spans="1:1" s="1" customFormat="1" x14ac:dyDescent="0.2">
      <c r="A146" s="3"/>
    </row>
    <row r="147" spans="1:1" s="1" customFormat="1" x14ac:dyDescent="0.2">
      <c r="A147" s="3"/>
    </row>
    <row r="148" spans="1:1" s="1" customFormat="1" x14ac:dyDescent="0.2">
      <c r="A148" s="3"/>
    </row>
    <row r="149" spans="1:1" s="1" customFormat="1" x14ac:dyDescent="0.2">
      <c r="A149" s="3"/>
    </row>
    <row r="150" spans="1:1" s="1" customFormat="1" x14ac:dyDescent="0.2">
      <c r="A150" s="3"/>
    </row>
    <row r="151" spans="1:1" s="1" customFormat="1" x14ac:dyDescent="0.2">
      <c r="A151" s="3"/>
    </row>
    <row r="152" spans="1:1" s="1" customFormat="1" x14ac:dyDescent="0.2">
      <c r="A152" s="3"/>
    </row>
    <row r="153" spans="1:1" s="1" customFormat="1" x14ac:dyDescent="0.2">
      <c r="A153" s="3"/>
    </row>
    <row r="154" spans="1:1" s="1" customFormat="1" x14ac:dyDescent="0.2">
      <c r="A154" s="3"/>
    </row>
    <row r="155" spans="1:1" s="1" customFormat="1" x14ac:dyDescent="0.2">
      <c r="A155" s="3"/>
    </row>
    <row r="156" spans="1:1" s="1" customFormat="1" x14ac:dyDescent="0.2">
      <c r="A156" s="3"/>
    </row>
    <row r="157" spans="1:1" s="1" customFormat="1" x14ac:dyDescent="0.2">
      <c r="A157" s="3"/>
    </row>
    <row r="158" spans="1:1" s="1" customFormat="1" x14ac:dyDescent="0.2">
      <c r="A158" s="3"/>
    </row>
    <row r="159" spans="1:1" s="1" customFormat="1" x14ac:dyDescent="0.2">
      <c r="A159" s="3"/>
    </row>
    <row r="160" spans="1:1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</sheetData>
  <sheetProtection selectLockedCells="1"/>
  <mergeCells count="60">
    <mergeCell ref="M7:N7"/>
    <mergeCell ref="M8:N8"/>
    <mergeCell ref="A1:A27"/>
    <mergeCell ref="B1:B27"/>
    <mergeCell ref="C1:D1"/>
    <mergeCell ref="E1:F1"/>
    <mergeCell ref="D2:G3"/>
    <mergeCell ref="D24:G24"/>
    <mergeCell ref="C25:K25"/>
    <mergeCell ref="D14:G14"/>
    <mergeCell ref="C15:K15"/>
    <mergeCell ref="M3:N5"/>
    <mergeCell ref="D4:E4"/>
    <mergeCell ref="F4:G4"/>
    <mergeCell ref="H4:H5"/>
    <mergeCell ref="I4:I5"/>
    <mergeCell ref="H2:H3"/>
    <mergeCell ref="J4:J5"/>
    <mergeCell ref="K4:K5"/>
    <mergeCell ref="I2:I3"/>
    <mergeCell ref="J2:J3"/>
    <mergeCell ref="K2:K3"/>
    <mergeCell ref="C3:C5"/>
    <mergeCell ref="L3:L5"/>
    <mergeCell ref="M9:N9"/>
    <mergeCell ref="M23:N23"/>
    <mergeCell ref="M11:N11"/>
    <mergeCell ref="M12:N12"/>
    <mergeCell ref="M13:N13"/>
    <mergeCell ref="M17:N17"/>
    <mergeCell ref="M18:N18"/>
    <mergeCell ref="M19:N19"/>
    <mergeCell ref="M20:N20"/>
    <mergeCell ref="M21:N21"/>
    <mergeCell ref="M22:N22"/>
    <mergeCell ref="M10:N10"/>
    <mergeCell ref="M39:N39"/>
    <mergeCell ref="M27:N27"/>
    <mergeCell ref="M28:N28"/>
    <mergeCell ref="M29:N29"/>
    <mergeCell ref="M30:N30"/>
    <mergeCell ref="M31:N31"/>
    <mergeCell ref="M32:N32"/>
    <mergeCell ref="M33:N33"/>
    <mergeCell ref="D34:G34"/>
    <mergeCell ref="C35:K35"/>
    <mergeCell ref="M37:N37"/>
    <mergeCell ref="M38:N38"/>
    <mergeCell ref="D53:E53"/>
    <mergeCell ref="M40:N40"/>
    <mergeCell ref="M41:N41"/>
    <mergeCell ref="M42:N42"/>
    <mergeCell ref="M43:N43"/>
    <mergeCell ref="D44:G44"/>
    <mergeCell ref="C45:K45"/>
    <mergeCell ref="D47:G47"/>
    <mergeCell ref="C48:C49"/>
    <mergeCell ref="D48:K49"/>
    <mergeCell ref="C50:C51"/>
    <mergeCell ref="D50:K51"/>
  </mergeCells>
  <dataValidations count="2">
    <dataValidation type="list" allowBlank="1" showInputMessage="1" showErrorMessage="1" sqref="J26">
      <formula1>"Maladie,congé,EnfMa,Férié"</formula1>
    </dataValidation>
    <dataValidation type="list" allowBlank="1" showInputMessage="1" showErrorMessage="1" sqref="F36:G36 F16:G16 F26:G26">
      <formula1>"CLAE,Péri,Réunion,Com,J de svce,Prépa,Congé,Férié,Maladie"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18"/>
  <sheetViews>
    <sheetView showGridLines="0" zoomScaleNormal="100" workbookViewId="0">
      <selection activeCell="C53" sqref="C53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42063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s="1" customFormat="1" ht="18" customHeight="1" x14ac:dyDescent="0.25">
      <c r="A7" s="304"/>
      <c r="B7" s="305"/>
      <c r="C7" s="240">
        <v>42066</v>
      </c>
      <c r="D7" s="34"/>
      <c r="E7" s="36"/>
      <c r="F7" s="36"/>
      <c r="G7" s="67"/>
      <c r="H7" s="161"/>
      <c r="I7" s="166"/>
      <c r="J7" s="76"/>
      <c r="K7" s="117"/>
      <c r="L7" s="144">
        <f t="shared" ref="L7" si="0">E7-D7+G7-F7+H7+I7+J7+K7</f>
        <v>0</v>
      </c>
      <c r="M7" s="378"/>
      <c r="N7" s="379"/>
      <c r="O7" s="5"/>
      <c r="P7" s="5"/>
    </row>
    <row r="8" spans="1:16" s="1" customFormat="1" ht="18" customHeight="1" x14ac:dyDescent="0.25">
      <c r="A8" s="304"/>
      <c r="B8" s="305"/>
      <c r="C8" s="58">
        <f t="shared" ref="C8" si="1">C7+1</f>
        <v>42067</v>
      </c>
      <c r="D8" s="35"/>
      <c r="E8" s="38"/>
      <c r="F8" s="38"/>
      <c r="G8" s="68"/>
      <c r="H8" s="165"/>
      <c r="I8" s="167"/>
      <c r="J8" s="77"/>
      <c r="K8" s="122"/>
      <c r="L8" s="148">
        <f t="shared" ref="L8:L13" si="2">E8-D8+G8-F8+H8+I8+J8+K8</f>
        <v>0</v>
      </c>
      <c r="M8" s="361"/>
      <c r="N8" s="362"/>
      <c r="O8" s="5"/>
      <c r="P8" s="5"/>
    </row>
    <row r="9" spans="1:16" s="1" customFormat="1" ht="18" customHeight="1" x14ac:dyDescent="0.25">
      <c r="A9" s="304"/>
      <c r="B9" s="305"/>
      <c r="C9" s="58">
        <f>C8+1</f>
        <v>42068</v>
      </c>
      <c r="D9" s="35"/>
      <c r="E9" s="38"/>
      <c r="F9" s="38"/>
      <c r="G9" s="68"/>
      <c r="H9" s="165"/>
      <c r="I9" s="167"/>
      <c r="J9" s="77"/>
      <c r="K9" s="122"/>
      <c r="L9" s="148">
        <f t="shared" si="2"/>
        <v>0</v>
      </c>
      <c r="M9" s="361"/>
      <c r="N9" s="362"/>
      <c r="O9" s="5"/>
      <c r="P9" s="5"/>
    </row>
    <row r="10" spans="1:16" s="1" customFormat="1" ht="18" customHeight="1" x14ac:dyDescent="0.25">
      <c r="A10" s="304"/>
      <c r="B10" s="305"/>
      <c r="C10" s="59">
        <f>C9+1</f>
        <v>42069</v>
      </c>
      <c r="D10" s="35"/>
      <c r="E10" s="38"/>
      <c r="F10" s="38"/>
      <c r="G10" s="68"/>
      <c r="H10" s="165"/>
      <c r="I10" s="167"/>
      <c r="J10" s="77"/>
      <c r="K10" s="122"/>
      <c r="L10" s="148">
        <f t="shared" si="2"/>
        <v>0</v>
      </c>
      <c r="M10" s="361"/>
      <c r="N10" s="362"/>
      <c r="O10" s="5"/>
      <c r="P10" s="5"/>
    </row>
    <row r="11" spans="1:16" s="1" customFormat="1" ht="18" customHeight="1" x14ac:dyDescent="0.25">
      <c r="A11" s="304"/>
      <c r="B11" s="305"/>
      <c r="C11" s="58">
        <f>C10+1</f>
        <v>42070</v>
      </c>
      <c r="D11" s="35"/>
      <c r="E11" s="38"/>
      <c r="F11" s="38"/>
      <c r="G11" s="68"/>
      <c r="H11" s="165"/>
      <c r="I11" s="167"/>
      <c r="J11" s="77"/>
      <c r="K11" s="122"/>
      <c r="L11" s="148">
        <f t="shared" si="2"/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58">
        <f>C11+1</f>
        <v>42071</v>
      </c>
      <c r="D12" s="156"/>
      <c r="E12" s="51"/>
      <c r="F12" s="51"/>
      <c r="G12" s="69"/>
      <c r="H12" s="160"/>
      <c r="I12" s="52"/>
      <c r="J12" s="78"/>
      <c r="K12" s="53"/>
      <c r="L12" s="148">
        <f t="shared" si="2"/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61">
        <f t="shared" ref="C13" si="3">C12+1</f>
        <v>42072</v>
      </c>
      <c r="D13" s="157"/>
      <c r="E13" s="54"/>
      <c r="F13" s="54"/>
      <c r="G13" s="74"/>
      <c r="H13" s="154"/>
      <c r="I13" s="55"/>
      <c r="J13" s="81"/>
      <c r="K13" s="56"/>
      <c r="L13" s="146">
        <f t="shared" si="2"/>
        <v>0</v>
      </c>
      <c r="M13" s="380"/>
      <c r="N13" s="381"/>
      <c r="O13" s="5"/>
      <c r="P13" s="5"/>
    </row>
    <row r="14" spans="1:16" s="1" customFormat="1" ht="18" customHeight="1" thickBot="1" x14ac:dyDescent="0.25">
      <c r="A14" s="304"/>
      <c r="B14" s="305"/>
      <c r="C14" s="57" t="s">
        <v>6</v>
      </c>
      <c r="D14" s="375">
        <f>E7-D7+G7-F7+E8-D8+G8-F8+E9-D9+G9-F9+E10-D10+G10-F10+E12-D12+G12-F12+E13-D13+G13-F13</f>
        <v>0</v>
      </c>
      <c r="E14" s="376"/>
      <c r="F14" s="376"/>
      <c r="G14" s="377"/>
      <c r="H14" s="153">
        <f>SUM(H7:H13)</f>
        <v>0</v>
      </c>
      <c r="I14" s="32">
        <f>SUM(I7:I13)</f>
        <v>0</v>
      </c>
      <c r="J14" s="72">
        <f>SUM(J7:J13)</f>
        <v>0</v>
      </c>
      <c r="K14" s="121">
        <f>SUM(K7:K13)</f>
        <v>0</v>
      </c>
      <c r="L14" s="19">
        <f>SUM(L7:L13)</f>
        <v>0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IF(L14-C53&gt;=0, L14-C53,"")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42">
        <f>C13+1</f>
        <v>42073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4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304"/>
      <c r="B18" s="305"/>
      <c r="C18" s="45">
        <f t="shared" ref="C18" si="5">C17+1</f>
        <v>42074</v>
      </c>
      <c r="D18" s="35"/>
      <c r="E18" s="38"/>
      <c r="F18" s="38"/>
      <c r="G18" s="68"/>
      <c r="H18" s="165"/>
      <c r="I18" s="167"/>
      <c r="J18" s="77"/>
      <c r="K18" s="122"/>
      <c r="L18" s="148">
        <f t="shared" si="4"/>
        <v>0</v>
      </c>
      <c r="M18" s="361"/>
      <c r="N18" s="362"/>
      <c r="O18" s="5"/>
      <c r="P18" s="5"/>
    </row>
    <row r="19" spans="1:16" s="1" customFormat="1" ht="18" customHeight="1" x14ac:dyDescent="0.25">
      <c r="A19" s="304"/>
      <c r="B19" s="305"/>
      <c r="C19" s="43">
        <f t="shared" ref="C19:C23" si="6">C18+1</f>
        <v>42075</v>
      </c>
      <c r="D19" s="35"/>
      <c r="E19" s="38"/>
      <c r="F19" s="38"/>
      <c r="G19" s="68"/>
      <c r="H19" s="165"/>
      <c r="I19" s="167"/>
      <c r="J19" s="77"/>
      <c r="K19" s="122"/>
      <c r="L19" s="148">
        <f t="shared" si="4"/>
        <v>0</v>
      </c>
      <c r="M19" s="361"/>
      <c r="N19" s="362"/>
      <c r="O19" s="5"/>
      <c r="P19" s="5"/>
    </row>
    <row r="20" spans="1:16" s="1" customFormat="1" ht="18" customHeight="1" x14ac:dyDescent="0.25">
      <c r="A20" s="304"/>
      <c r="B20" s="305"/>
      <c r="C20" s="45">
        <f t="shared" si="6"/>
        <v>42076</v>
      </c>
      <c r="D20" s="35"/>
      <c r="E20" s="38"/>
      <c r="F20" s="38"/>
      <c r="G20" s="68"/>
      <c r="H20" s="165"/>
      <c r="I20" s="167"/>
      <c r="J20" s="77"/>
      <c r="K20" s="122"/>
      <c r="L20" s="148">
        <f t="shared" si="4"/>
        <v>0</v>
      </c>
      <c r="M20" s="361"/>
      <c r="N20" s="362"/>
      <c r="O20" s="5"/>
      <c r="P20" s="5"/>
    </row>
    <row r="21" spans="1:16" s="1" customFormat="1" ht="18" customHeight="1" x14ac:dyDescent="0.25">
      <c r="A21" s="304"/>
      <c r="B21" s="305"/>
      <c r="C21" s="43">
        <f t="shared" si="6"/>
        <v>42077</v>
      </c>
      <c r="D21" s="35"/>
      <c r="E21" s="38"/>
      <c r="F21" s="38"/>
      <c r="G21" s="68"/>
      <c r="H21" s="165"/>
      <c r="I21" s="167"/>
      <c r="J21" s="77"/>
      <c r="K21" s="122"/>
      <c r="L21" s="148">
        <f t="shared" si="4"/>
        <v>0</v>
      </c>
      <c r="M21" s="361"/>
      <c r="N21" s="362"/>
      <c r="O21" s="5"/>
      <c r="P21" s="5"/>
    </row>
    <row r="22" spans="1:16" s="1" customFormat="1" ht="18" customHeight="1" x14ac:dyDescent="0.25">
      <c r="A22" s="304"/>
      <c r="B22" s="305"/>
      <c r="C22" s="45">
        <f t="shared" si="6"/>
        <v>42078</v>
      </c>
      <c r="D22" s="156"/>
      <c r="E22" s="51"/>
      <c r="F22" s="51"/>
      <c r="G22" s="69"/>
      <c r="H22" s="160"/>
      <c r="I22" s="52"/>
      <c r="J22" s="78"/>
      <c r="K22" s="53"/>
      <c r="L22" s="145">
        <f t="shared" si="4"/>
        <v>0</v>
      </c>
      <c r="M22" s="361"/>
      <c r="N22" s="362"/>
      <c r="O22" s="5"/>
      <c r="P22" s="5"/>
    </row>
    <row r="23" spans="1:16" s="1" customFormat="1" ht="18" customHeight="1" thickBot="1" x14ac:dyDescent="0.3">
      <c r="A23" s="304"/>
      <c r="B23" s="305"/>
      <c r="C23" s="47">
        <f t="shared" si="6"/>
        <v>42079</v>
      </c>
      <c r="D23" s="157"/>
      <c r="E23" s="54"/>
      <c r="F23" s="54"/>
      <c r="G23" s="74"/>
      <c r="H23" s="154"/>
      <c r="I23" s="55"/>
      <c r="J23" s="81"/>
      <c r="K23" s="56"/>
      <c r="L23" s="146">
        <f t="shared" si="4"/>
        <v>0</v>
      </c>
      <c r="M23" s="380"/>
      <c r="N23" s="381"/>
      <c r="O23" s="5"/>
      <c r="P23" s="5"/>
    </row>
    <row r="24" spans="1:16" s="1" customFormat="1" ht="18" customHeight="1" thickBot="1" x14ac:dyDescent="0.25">
      <c r="A24" s="304"/>
      <c r="B24" s="305"/>
      <c r="C24" s="18" t="s">
        <v>7</v>
      </c>
      <c r="D24" s="382">
        <f>E17-D17+G17-F17+E18-D18+G18-F18+E19-D19+G19-F19+E20-D20+G20-F20+E21-D21+G21-F21+E22-D22+G22-F22+E23-D23+G23-F23</f>
        <v>0</v>
      </c>
      <c r="E24" s="309"/>
      <c r="F24" s="309"/>
      <c r="G24" s="310"/>
      <c r="H24" s="153">
        <f>SUM(H17:H23)</f>
        <v>0</v>
      </c>
      <c r="I24" s="32">
        <f>SUM(I17:I23)</f>
        <v>0</v>
      </c>
      <c r="J24" s="73">
        <f>SUM(J17:J23)</f>
        <v>0</v>
      </c>
      <c r="K24" s="11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IF(L24-C53&gt;=0, L24-C53,"")</f>
        <v/>
      </c>
      <c r="M25" s="17"/>
      <c r="N25" s="17"/>
      <c r="O25" s="5"/>
      <c r="P25" s="5"/>
    </row>
    <row r="26" spans="1:16" s="1" customFormat="1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A27" s="304"/>
      <c r="B27" s="305"/>
      <c r="C27" s="44">
        <f>C23+1</f>
        <v>42080</v>
      </c>
      <c r="D27" s="105"/>
      <c r="E27" s="36"/>
      <c r="F27" s="36"/>
      <c r="G27" s="67"/>
      <c r="H27" s="161"/>
      <c r="I27" s="166"/>
      <c r="J27" s="76"/>
      <c r="K27" s="117"/>
      <c r="L27" s="144">
        <f t="shared" ref="L27:L33" si="7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A28" s="2"/>
      <c r="B28" s="2"/>
      <c r="C28" s="41">
        <f t="shared" ref="C28:C33" si="8">C27+1</f>
        <v>42081</v>
      </c>
      <c r="D28" s="35"/>
      <c r="E28" s="38"/>
      <c r="F28" s="38"/>
      <c r="G28" s="68"/>
      <c r="H28" s="165"/>
      <c r="I28" s="167"/>
      <c r="J28" s="77"/>
      <c r="K28" s="122"/>
      <c r="L28" s="148">
        <f t="shared" si="7"/>
        <v>0</v>
      </c>
      <c r="M28" s="361"/>
      <c r="N28" s="362"/>
      <c r="O28" s="5"/>
      <c r="P28" s="5"/>
    </row>
    <row r="29" spans="1:16" s="1" customFormat="1" ht="18" customHeight="1" x14ac:dyDescent="0.25">
      <c r="A29" s="2"/>
      <c r="B29" s="2"/>
      <c r="C29" s="45">
        <f t="shared" si="8"/>
        <v>42082</v>
      </c>
      <c r="D29" s="35"/>
      <c r="E29" s="38"/>
      <c r="F29" s="38"/>
      <c r="G29" s="68"/>
      <c r="H29" s="165"/>
      <c r="I29" s="167"/>
      <c r="J29" s="77"/>
      <c r="K29" s="122"/>
      <c r="L29" s="148">
        <f t="shared" si="7"/>
        <v>0</v>
      </c>
      <c r="M29" s="361"/>
      <c r="N29" s="362"/>
      <c r="O29" s="5"/>
      <c r="P29" s="5"/>
    </row>
    <row r="30" spans="1:16" s="1" customFormat="1" ht="18" customHeight="1" x14ac:dyDescent="0.25">
      <c r="A30" s="2"/>
      <c r="B30" s="2"/>
      <c r="C30" s="43">
        <f t="shared" si="8"/>
        <v>42083</v>
      </c>
      <c r="D30" s="35"/>
      <c r="E30" s="38"/>
      <c r="F30" s="38"/>
      <c r="G30" s="68"/>
      <c r="H30" s="165"/>
      <c r="I30" s="167"/>
      <c r="J30" s="77"/>
      <c r="K30" s="122"/>
      <c r="L30" s="148">
        <f t="shared" si="7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8"/>
        <v>42084</v>
      </c>
      <c r="D31" s="35"/>
      <c r="E31" s="38"/>
      <c r="F31" s="38"/>
      <c r="G31" s="68"/>
      <c r="H31" s="165"/>
      <c r="I31" s="167"/>
      <c r="J31" s="77"/>
      <c r="K31" s="122"/>
      <c r="L31" s="148">
        <f t="shared" si="7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8"/>
        <v>42085</v>
      </c>
      <c r="D32" s="156"/>
      <c r="E32" s="51"/>
      <c r="F32" s="51"/>
      <c r="G32" s="69"/>
      <c r="H32" s="160"/>
      <c r="I32" s="52"/>
      <c r="J32" s="78"/>
      <c r="K32" s="53"/>
      <c r="L32" s="145">
        <f t="shared" si="7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7">
        <f t="shared" si="8"/>
        <v>42086</v>
      </c>
      <c r="D33" s="157"/>
      <c r="E33" s="54"/>
      <c r="F33" s="54"/>
      <c r="G33" s="74"/>
      <c r="H33" s="154"/>
      <c r="I33" s="55"/>
      <c r="J33" s="81"/>
      <c r="K33" s="56"/>
      <c r="L33" s="146">
        <f t="shared" si="7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18" t="s">
        <v>8</v>
      </c>
      <c r="D34" s="382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2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IF(L34-C53&gt;=0, L34-C53,"")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2">
        <f>C33+1</f>
        <v>42087</v>
      </c>
      <c r="D37" s="34"/>
      <c r="E37" s="36"/>
      <c r="F37" s="36"/>
      <c r="G37" s="67"/>
      <c r="H37" s="161"/>
      <c r="I37" s="166"/>
      <c r="J37" s="76"/>
      <c r="K37" s="117"/>
      <c r="L37" s="144">
        <f t="shared" ref="L37" si="9">E37-D37+G37-F37+H37+I37+J37+K37</f>
        <v>0</v>
      </c>
      <c r="M37" s="378"/>
      <c r="N37" s="379"/>
      <c r="O37" s="5"/>
      <c r="P37" s="5"/>
    </row>
    <row r="38" spans="3:16" s="1" customFormat="1" ht="18" customHeight="1" x14ac:dyDescent="0.25">
      <c r="C38" s="41">
        <f t="shared" ref="C38:C43" si="10">C37+1</f>
        <v>42088</v>
      </c>
      <c r="D38" s="35"/>
      <c r="E38" s="38"/>
      <c r="F38" s="38"/>
      <c r="G38" s="68"/>
      <c r="H38" s="165"/>
      <c r="I38" s="167"/>
      <c r="J38" s="77"/>
      <c r="K38" s="122"/>
      <c r="L38" s="148">
        <f t="shared" ref="L38:L43" si="11">E38-D38+G38-F38+H38+I38+J38+K38</f>
        <v>0</v>
      </c>
      <c r="M38" s="361"/>
      <c r="N38" s="362"/>
      <c r="O38" s="5"/>
      <c r="P38" s="5"/>
    </row>
    <row r="39" spans="3:16" s="1" customFormat="1" ht="18" customHeight="1" x14ac:dyDescent="0.25">
      <c r="C39" s="45">
        <f t="shared" si="10"/>
        <v>42089</v>
      </c>
      <c r="D39" s="35"/>
      <c r="E39" s="38"/>
      <c r="F39" s="38"/>
      <c r="G39" s="68"/>
      <c r="H39" s="165"/>
      <c r="I39" s="167"/>
      <c r="J39" s="77"/>
      <c r="K39" s="122"/>
      <c r="L39" s="148">
        <f t="shared" si="11"/>
        <v>0</v>
      </c>
      <c r="M39" s="361"/>
      <c r="N39" s="362"/>
      <c r="O39" s="5"/>
      <c r="P39" s="5"/>
    </row>
    <row r="40" spans="3:16" s="1" customFormat="1" ht="18" customHeight="1" x14ac:dyDescent="0.25">
      <c r="C40" s="43">
        <f t="shared" si="10"/>
        <v>42090</v>
      </c>
      <c r="D40" s="35"/>
      <c r="E40" s="38"/>
      <c r="F40" s="38"/>
      <c r="G40" s="68"/>
      <c r="H40" s="165"/>
      <c r="I40" s="167"/>
      <c r="J40" s="77"/>
      <c r="K40" s="122"/>
      <c r="L40" s="148">
        <f t="shared" si="11"/>
        <v>0</v>
      </c>
      <c r="M40" s="361"/>
      <c r="N40" s="362"/>
      <c r="O40" s="5"/>
      <c r="P40" s="5"/>
    </row>
    <row r="41" spans="3:16" s="1" customFormat="1" ht="18" customHeight="1" x14ac:dyDescent="0.25">
      <c r="C41" s="45">
        <f t="shared" si="10"/>
        <v>42091</v>
      </c>
      <c r="D41" s="35"/>
      <c r="E41" s="38"/>
      <c r="F41" s="38"/>
      <c r="G41" s="68"/>
      <c r="H41" s="165"/>
      <c r="I41" s="167"/>
      <c r="J41" s="77"/>
      <c r="K41" s="122"/>
      <c r="L41" s="148">
        <f t="shared" si="11"/>
        <v>0</v>
      </c>
      <c r="M41" s="361"/>
      <c r="N41" s="362"/>
      <c r="O41" s="5"/>
      <c r="P41" s="5"/>
    </row>
    <row r="42" spans="3:16" s="1" customFormat="1" ht="18" customHeight="1" x14ac:dyDescent="0.25">
      <c r="C42" s="43">
        <f t="shared" si="10"/>
        <v>42092</v>
      </c>
      <c r="D42" s="156"/>
      <c r="E42" s="51"/>
      <c r="F42" s="51"/>
      <c r="G42" s="69"/>
      <c r="H42" s="160"/>
      <c r="I42" s="52"/>
      <c r="J42" s="78"/>
      <c r="K42" s="53"/>
      <c r="L42" s="145">
        <f t="shared" si="11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46">
        <f t="shared" si="10"/>
        <v>42093</v>
      </c>
      <c r="D43" s="157"/>
      <c r="E43" s="54"/>
      <c r="F43" s="54"/>
      <c r="G43" s="74"/>
      <c r="H43" s="154"/>
      <c r="I43" s="55"/>
      <c r="J43" s="81"/>
      <c r="K43" s="56"/>
      <c r="L43" s="146">
        <f t="shared" si="11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9</v>
      </c>
      <c r="D44" s="309">
        <f>E37-D37+G37-F37+E38-D38+G38-F38+E39-D39+G39-F39+E40-D40+G40-F40+E41-D41+G41-F41+E42-D42+G42-F42+E43-D43+G43-F43</f>
        <v>0</v>
      </c>
      <c r="E44" s="309"/>
      <c r="F44" s="309"/>
      <c r="G44" s="310"/>
      <c r="H44" s="153">
        <f>SUM(H37:H43)</f>
        <v>0</v>
      </c>
      <c r="I44" s="32">
        <f>SUM(I37:I43)</f>
        <v>0</v>
      </c>
      <c r="J44" s="72">
        <f>SUM(J37:J43)</f>
        <v>0</v>
      </c>
      <c r="K44" s="116">
        <f>SUM(K37:K43)</f>
        <v>0</v>
      </c>
      <c r="L44" s="19">
        <f>SUM(L37:L43)</f>
        <v>0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IF(L44-C53&gt;=0, L44-C53,"")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s="1" customFormat="1" ht="18" customHeight="1" thickBot="1" x14ac:dyDescent="0.25">
      <c r="C47" s="21" t="s">
        <v>11</v>
      </c>
      <c r="D47" s="382">
        <f>D14+D24+D34+D44</f>
        <v>0</v>
      </c>
      <c r="E47" s="309"/>
      <c r="F47" s="309"/>
      <c r="G47" s="310"/>
      <c r="H47" s="163">
        <f>H14+H24+H34+H44</f>
        <v>0</v>
      </c>
      <c r="I47" s="75">
        <f>I14+I24+I34+I44</f>
        <v>0</v>
      </c>
      <c r="J47" s="127">
        <f>J14+J24+J34+J44</f>
        <v>0</v>
      </c>
      <c r="K47" s="118">
        <f>K14+K24+K34+K44</f>
        <v>0</v>
      </c>
      <c r="L47" s="119">
        <f>SUM(D47:K47)</f>
        <v>0</v>
      </c>
      <c r="M47" s="22"/>
      <c r="N47" s="13"/>
      <c r="O47" s="5"/>
      <c r="P47" s="5"/>
    </row>
    <row r="48" spans="3:16" s="1" customFormat="1" ht="14.25" customHeight="1" x14ac:dyDescent="0.2">
      <c r="C48" s="353" t="s">
        <v>17</v>
      </c>
      <c r="D48" s="355">
        <f>L14+L24+L34+L44</f>
        <v>0</v>
      </c>
      <c r="E48" s="356"/>
      <c r="F48" s="356"/>
      <c r="G48" s="356"/>
      <c r="H48" s="356"/>
      <c r="I48" s="356"/>
      <c r="J48" s="356"/>
      <c r="K48" s="357"/>
      <c r="L48" s="120"/>
      <c r="M48" s="13"/>
      <c r="N48" s="13"/>
      <c r="O48" s="5"/>
      <c r="P48" s="5"/>
    </row>
    <row r="49" spans="1:16" s="1" customFormat="1" ht="16.5" customHeight="1" thickBot="1" x14ac:dyDescent="0.25">
      <c r="C49" s="354"/>
      <c r="D49" s="358"/>
      <c r="E49" s="359"/>
      <c r="F49" s="359"/>
      <c r="G49" s="359"/>
      <c r="H49" s="359"/>
      <c r="I49" s="359"/>
      <c r="J49" s="359"/>
      <c r="K49" s="360"/>
      <c r="L49" s="49"/>
      <c r="M49" s="13"/>
      <c r="N49" s="13"/>
      <c r="O49" s="5"/>
      <c r="P49" s="5"/>
    </row>
    <row r="50" spans="1:16" s="1" customFormat="1" ht="17.25" customHeight="1" x14ac:dyDescent="0.2">
      <c r="C50" s="342" t="s">
        <v>30</v>
      </c>
      <c r="D50" s="344">
        <f>SUM(L45,L35,L25,L15)</f>
        <v>0</v>
      </c>
      <c r="E50" s="345"/>
      <c r="F50" s="345"/>
      <c r="G50" s="345"/>
      <c r="H50" s="345"/>
      <c r="I50" s="345"/>
      <c r="J50" s="345"/>
      <c r="K50" s="346"/>
      <c r="L50" s="13"/>
      <c r="M50" s="13"/>
      <c r="N50" s="13"/>
      <c r="O50" s="5"/>
      <c r="P50" s="5"/>
    </row>
    <row r="51" spans="1:16" s="1" customFormat="1" ht="19.5" customHeight="1" thickBot="1" x14ac:dyDescent="0.25">
      <c r="C51" s="343"/>
      <c r="D51" s="347"/>
      <c r="E51" s="348"/>
      <c r="F51" s="348"/>
      <c r="G51" s="348"/>
      <c r="H51" s="348"/>
      <c r="I51" s="348"/>
      <c r="J51" s="348"/>
      <c r="K51" s="349"/>
      <c r="L51" s="13"/>
      <c r="M51" s="13"/>
      <c r="N51" s="13"/>
      <c r="O51" s="5"/>
      <c r="P51" s="5"/>
    </row>
    <row r="52" spans="1:16" s="1" customFormat="1" ht="16.5" customHeight="1" thickBot="1" x14ac:dyDescent="0.25">
      <c r="A52" s="3"/>
      <c r="B52" s="4"/>
      <c r="C52" s="5"/>
      <c r="D52" s="9"/>
      <c r="E52" s="9"/>
      <c r="F52" s="9"/>
      <c r="G52" s="9"/>
      <c r="H52" s="9"/>
      <c r="I52" s="9"/>
      <c r="J52" s="9"/>
      <c r="K52" s="9"/>
      <c r="L52" s="5"/>
      <c r="M52" s="5"/>
      <c r="N52" s="5"/>
      <c r="O52" s="5"/>
      <c r="P52" s="5"/>
    </row>
    <row r="53" spans="1:16" s="1" customFormat="1" ht="16.5" customHeight="1" thickBot="1" x14ac:dyDescent="0.25">
      <c r="A53" s="3"/>
      <c r="B53" s="4"/>
      <c r="C53" s="113">
        <v>1.4583333333333333</v>
      </c>
      <c r="D53" s="337" t="s">
        <v>28</v>
      </c>
      <c r="E53" s="338"/>
      <c r="F53" s="9"/>
      <c r="G53" s="9"/>
      <c r="H53" s="9"/>
      <c r="I53" s="9"/>
      <c r="J53" s="9"/>
      <c r="K53" s="9"/>
      <c r="L53" s="5"/>
      <c r="M53" s="5"/>
      <c r="N53" s="5"/>
      <c r="O53" s="5"/>
      <c r="P53" s="5"/>
    </row>
    <row r="54" spans="1:16" s="1" customFormat="1" ht="17.25" customHeight="1" x14ac:dyDescent="0.2">
      <c r="A54" s="3"/>
      <c r="B54" s="4"/>
      <c r="C54" s="143"/>
      <c r="D54" s="9"/>
      <c r="E54" s="9"/>
      <c r="F54" s="9"/>
      <c r="G54" s="9"/>
      <c r="H54" s="9"/>
      <c r="I54" s="9"/>
      <c r="J54" s="9"/>
      <c r="K54" s="9"/>
      <c r="L54" s="5"/>
      <c r="M54" s="5"/>
      <c r="N54" s="5"/>
      <c r="O54" s="5"/>
      <c r="P54" s="5"/>
    </row>
    <row r="55" spans="1:16" s="1" customFormat="1" ht="15" x14ac:dyDescent="0.2">
      <c r="A55" s="3"/>
      <c r="B55" s="4"/>
      <c r="C55" s="143"/>
      <c r="D55" s="9"/>
      <c r="E55" s="9"/>
      <c r="F55" s="9"/>
      <c r="G55" s="9"/>
      <c r="H55" s="9"/>
      <c r="I55" s="9"/>
      <c r="J55" s="9"/>
      <c r="K55" s="9"/>
      <c r="L55" s="10"/>
      <c r="M55" s="10"/>
      <c r="N55" s="10"/>
      <c r="O55" s="10"/>
      <c r="P55" s="5"/>
    </row>
    <row r="56" spans="1:16" s="1" customFormat="1" ht="15" x14ac:dyDescent="0.2">
      <c r="A56" s="3"/>
      <c r="B56" s="4"/>
      <c r="C56" s="140"/>
      <c r="D56" s="9"/>
      <c r="E56" s="9"/>
      <c r="F56" s="9"/>
      <c r="G56" s="9"/>
      <c r="H56" s="9"/>
      <c r="I56" s="9"/>
      <c r="J56" s="9"/>
      <c r="K56" s="9"/>
      <c r="L56" s="10"/>
      <c r="M56" s="10"/>
      <c r="N56" s="10"/>
      <c r="O56" s="10"/>
      <c r="P56" s="5"/>
    </row>
    <row r="57" spans="1:16" s="1" customFormat="1" ht="15" x14ac:dyDescent="0.2">
      <c r="A57" s="3"/>
      <c r="B57" s="4"/>
      <c r="C57" s="140"/>
      <c r="D57" s="9"/>
      <c r="E57" s="9"/>
      <c r="F57" s="9"/>
      <c r="G57" s="9"/>
      <c r="H57" s="9"/>
      <c r="I57" s="9"/>
      <c r="J57" s="9"/>
      <c r="K57" s="9"/>
      <c r="L57" s="10"/>
      <c r="M57" s="10"/>
      <c r="N57" s="10"/>
      <c r="O57" s="10"/>
      <c r="P57" s="5"/>
    </row>
    <row r="58" spans="1:16" s="1" customFormat="1" ht="15" x14ac:dyDescent="0.2">
      <c r="A58" s="3"/>
      <c r="B58" s="4"/>
      <c r="C58" s="140"/>
      <c r="D58" s="9"/>
      <c r="E58" s="9"/>
      <c r="F58" s="9"/>
      <c r="G58" s="9"/>
      <c r="H58" s="9"/>
      <c r="I58" s="9"/>
      <c r="J58" s="9"/>
      <c r="K58" s="9"/>
      <c r="L58" s="10"/>
      <c r="M58" s="10"/>
      <c r="N58" s="10"/>
      <c r="O58" s="10"/>
      <c r="P58" s="5"/>
    </row>
    <row r="59" spans="1:16" s="1" customFormat="1" ht="15" x14ac:dyDescent="0.2">
      <c r="A59" s="3"/>
      <c r="B59" s="4"/>
      <c r="C59" s="141"/>
      <c r="D59" s="9"/>
      <c r="E59" s="9"/>
      <c r="F59" s="9"/>
      <c r="G59" s="9"/>
      <c r="H59" s="9"/>
      <c r="I59" s="9"/>
      <c r="J59" s="9"/>
      <c r="K59" s="9"/>
      <c r="L59" s="10"/>
      <c r="M59" s="10"/>
      <c r="N59" s="10"/>
      <c r="O59" s="10"/>
      <c r="P59" s="5"/>
    </row>
    <row r="60" spans="1:16" s="1" customFormat="1" ht="15" x14ac:dyDescent="0.2">
      <c r="A60" s="3"/>
      <c r="B60" s="4"/>
      <c r="C60" s="142"/>
      <c r="D60" s="9"/>
      <c r="E60" s="9"/>
      <c r="F60" s="9"/>
      <c r="G60" s="9"/>
      <c r="H60" s="9"/>
      <c r="I60" s="9"/>
      <c r="J60" s="9"/>
      <c r="K60" s="9"/>
      <c r="L60" s="10"/>
      <c r="M60" s="10"/>
      <c r="N60" s="10"/>
      <c r="O60" s="10"/>
      <c r="P60" s="5"/>
    </row>
    <row r="61" spans="1:16" s="1" customFormat="1" ht="15" x14ac:dyDescent="0.2">
      <c r="A61" s="3"/>
      <c r="B61" s="4"/>
      <c r="C61" s="141"/>
      <c r="D61" s="9"/>
      <c r="E61" s="9"/>
      <c r="F61" s="9"/>
      <c r="G61" s="9"/>
      <c r="H61" s="9"/>
      <c r="I61" s="9"/>
      <c r="J61" s="9"/>
      <c r="K61" s="9"/>
      <c r="L61" s="10"/>
      <c r="M61" s="10"/>
      <c r="N61" s="10"/>
      <c r="O61" s="10"/>
      <c r="P61" s="5"/>
    </row>
    <row r="62" spans="1:16" s="1" customFormat="1" ht="15" x14ac:dyDescent="0.2">
      <c r="A62" s="3"/>
      <c r="B62" s="4"/>
      <c r="C62" s="141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5" x14ac:dyDescent="0.2">
      <c r="A63" s="3"/>
      <c r="B63" s="4"/>
      <c r="C63" s="141"/>
      <c r="D63" s="9"/>
      <c r="E63" s="9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5" x14ac:dyDescent="0.2">
      <c r="A64" s="3"/>
      <c r="B64" s="4"/>
      <c r="C64" s="141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142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s="1" customFormat="1" ht="15" x14ac:dyDescent="0.2">
      <c r="A66" s="3"/>
      <c r="B66" s="4"/>
      <c r="C66" s="5"/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  <c r="P66" s="5"/>
    </row>
    <row r="67" spans="1:16" s="1" customFormat="1" ht="15" x14ac:dyDescent="0.2">
      <c r="A67" s="3"/>
      <c r="B67" s="4"/>
      <c r="C67" s="5"/>
      <c r="D67" s="9"/>
      <c r="E67" s="9"/>
      <c r="F67" s="9"/>
      <c r="G67" s="9"/>
      <c r="H67" s="11"/>
      <c r="I67" s="9"/>
      <c r="J67" s="9"/>
      <c r="K67" s="9"/>
      <c r="L67" s="5"/>
      <c r="M67" s="5"/>
      <c r="N67" s="5"/>
      <c r="O67" s="5"/>
      <c r="P67" s="5"/>
    </row>
    <row r="68" spans="1:16" s="1" customFormat="1" ht="15" x14ac:dyDescent="0.2">
      <c r="A68" s="3"/>
      <c r="B68" s="4"/>
      <c r="C68" s="5"/>
      <c r="D68" s="9"/>
      <c r="E68" s="9"/>
      <c r="F68" s="9"/>
      <c r="G68" s="9"/>
      <c r="H68" s="11"/>
      <c r="I68" s="9"/>
      <c r="J68" s="9"/>
      <c r="K68" s="9"/>
      <c r="L68" s="5"/>
      <c r="M68" s="5"/>
      <c r="N68" s="5"/>
      <c r="O68" s="5"/>
      <c r="P68" s="5"/>
    </row>
    <row r="69" spans="1:16" s="1" customFormat="1" ht="15" x14ac:dyDescent="0.2">
      <c r="A69" s="3"/>
      <c r="B69" s="4"/>
      <c r="C69" s="5"/>
      <c r="D69" s="9"/>
      <c r="E69" s="9"/>
      <c r="F69" s="9"/>
      <c r="G69" s="9"/>
      <c r="H69" s="11"/>
      <c r="I69" s="9"/>
      <c r="J69" s="9"/>
      <c r="K69" s="9"/>
      <c r="L69" s="5"/>
      <c r="M69" s="5"/>
      <c r="N69" s="5"/>
      <c r="O69" s="5"/>
      <c r="P69" s="5"/>
    </row>
    <row r="70" spans="1:16" s="1" customFormat="1" ht="15" x14ac:dyDescent="0.2">
      <c r="A70" s="3"/>
      <c r="B70" s="4"/>
      <c r="C70" s="5"/>
      <c r="D70" s="9"/>
      <c r="E70" s="9"/>
      <c r="F70" s="9"/>
      <c r="G70" s="9"/>
      <c r="H70" s="12"/>
      <c r="I70" s="9"/>
      <c r="J70" s="9"/>
      <c r="K70" s="9"/>
      <c r="L70" s="5"/>
      <c r="M70" s="5"/>
      <c r="N70" s="5"/>
      <c r="O70" s="5"/>
      <c r="P70" s="5"/>
    </row>
    <row r="71" spans="1:16" s="1" customFormat="1" ht="15" x14ac:dyDescent="0.2">
      <c r="A71" s="3"/>
      <c r="B71" s="4"/>
      <c r="C71" s="5"/>
      <c r="D71" s="9"/>
      <c r="E71" s="9"/>
      <c r="F71" s="9"/>
      <c r="G71" s="9"/>
      <c r="H71" s="9"/>
      <c r="I71" s="9"/>
      <c r="J71" s="9"/>
      <c r="K71" s="9"/>
      <c r="L71" s="5"/>
      <c r="M71" s="5"/>
      <c r="N71" s="5"/>
      <c r="O71" s="5"/>
      <c r="P71" s="5"/>
    </row>
    <row r="72" spans="1:16" s="1" customFormat="1" ht="15" x14ac:dyDescent="0.2">
      <c r="A72" s="3"/>
      <c r="B72" s="4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x14ac:dyDescent="0.2">
      <c r="A99" s="3"/>
      <c r="B99" s="4"/>
    </row>
    <row r="100" spans="1:16" s="1" customFormat="1" x14ac:dyDescent="0.2">
      <c r="A100" s="3"/>
      <c r="B100" s="4"/>
    </row>
    <row r="101" spans="1:16" s="1" customFormat="1" x14ac:dyDescent="0.2">
      <c r="A101" s="3"/>
      <c r="B101" s="4"/>
    </row>
    <row r="102" spans="1:16" s="1" customFormat="1" x14ac:dyDescent="0.2">
      <c r="A102" s="3"/>
      <c r="B102" s="4"/>
    </row>
    <row r="103" spans="1:16" s="1" customFormat="1" x14ac:dyDescent="0.2">
      <c r="A103" s="3"/>
      <c r="B103" s="4"/>
    </row>
    <row r="104" spans="1:16" s="1" customFormat="1" x14ac:dyDescent="0.2">
      <c r="A104" s="3"/>
      <c r="B104" s="4"/>
    </row>
    <row r="105" spans="1:16" s="1" customFormat="1" x14ac:dyDescent="0.2">
      <c r="A105" s="3"/>
      <c r="B105" s="4"/>
    </row>
    <row r="106" spans="1:16" s="1" customFormat="1" x14ac:dyDescent="0.2">
      <c r="A106" s="3"/>
      <c r="B106" s="4"/>
    </row>
    <row r="107" spans="1:16" s="1" customFormat="1" x14ac:dyDescent="0.2">
      <c r="A107" s="3"/>
      <c r="B107" s="4"/>
    </row>
    <row r="108" spans="1:16" s="1" customFormat="1" x14ac:dyDescent="0.2">
      <c r="A108" s="3"/>
      <c r="B108" s="4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</row>
    <row r="145" spans="1:1" s="1" customFormat="1" x14ac:dyDescent="0.2">
      <c r="A145" s="3"/>
    </row>
    <row r="146" spans="1:1" s="1" customFormat="1" x14ac:dyDescent="0.2">
      <c r="A146" s="3"/>
    </row>
    <row r="147" spans="1:1" s="1" customFormat="1" x14ac:dyDescent="0.2">
      <c r="A147" s="3"/>
    </row>
    <row r="148" spans="1:1" s="1" customFormat="1" x14ac:dyDescent="0.2">
      <c r="A148" s="3"/>
    </row>
    <row r="149" spans="1:1" s="1" customFormat="1" x14ac:dyDescent="0.2">
      <c r="A149" s="3"/>
    </row>
    <row r="150" spans="1:1" s="1" customFormat="1" x14ac:dyDescent="0.2">
      <c r="A150" s="3"/>
    </row>
    <row r="151" spans="1:1" s="1" customFormat="1" x14ac:dyDescent="0.2">
      <c r="A151" s="3"/>
    </row>
    <row r="152" spans="1:1" s="1" customFormat="1" x14ac:dyDescent="0.2">
      <c r="A152" s="3"/>
    </row>
    <row r="153" spans="1:1" s="1" customFormat="1" x14ac:dyDescent="0.2">
      <c r="A153" s="3"/>
    </row>
    <row r="154" spans="1:1" s="1" customFormat="1" x14ac:dyDescent="0.2">
      <c r="A154" s="3"/>
    </row>
    <row r="155" spans="1:1" s="1" customFormat="1" x14ac:dyDescent="0.2">
      <c r="A155" s="3"/>
    </row>
    <row r="156" spans="1:1" s="1" customFormat="1" x14ac:dyDescent="0.2">
      <c r="A156" s="3"/>
    </row>
    <row r="157" spans="1:1" s="1" customFormat="1" x14ac:dyDescent="0.2">
      <c r="A157" s="3"/>
    </row>
    <row r="158" spans="1:1" s="1" customFormat="1" x14ac:dyDescent="0.2">
      <c r="A158" s="3"/>
    </row>
    <row r="159" spans="1:1" s="1" customFormat="1" x14ac:dyDescent="0.2">
      <c r="A159" s="3"/>
    </row>
    <row r="160" spans="1:1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</sheetData>
  <sheetProtection selectLockedCells="1"/>
  <mergeCells count="60">
    <mergeCell ref="M7:N7"/>
    <mergeCell ref="M8:N8"/>
    <mergeCell ref="A1:A27"/>
    <mergeCell ref="B1:B27"/>
    <mergeCell ref="C1:D1"/>
    <mergeCell ref="E1:F1"/>
    <mergeCell ref="D2:G3"/>
    <mergeCell ref="D24:G24"/>
    <mergeCell ref="C25:K25"/>
    <mergeCell ref="D14:G14"/>
    <mergeCell ref="C15:K15"/>
    <mergeCell ref="M3:N5"/>
    <mergeCell ref="D4:E4"/>
    <mergeCell ref="F4:G4"/>
    <mergeCell ref="H4:H5"/>
    <mergeCell ref="I4:I5"/>
    <mergeCell ref="H2:H3"/>
    <mergeCell ref="J4:J5"/>
    <mergeCell ref="K4:K5"/>
    <mergeCell ref="I2:I3"/>
    <mergeCell ref="J2:J3"/>
    <mergeCell ref="K2:K3"/>
    <mergeCell ref="C3:C5"/>
    <mergeCell ref="L3:L5"/>
    <mergeCell ref="M9:N9"/>
    <mergeCell ref="M23:N23"/>
    <mergeCell ref="M11:N11"/>
    <mergeCell ref="M12:N12"/>
    <mergeCell ref="M13:N13"/>
    <mergeCell ref="M17:N17"/>
    <mergeCell ref="M18:N18"/>
    <mergeCell ref="M19:N19"/>
    <mergeCell ref="M20:N20"/>
    <mergeCell ref="M21:N21"/>
    <mergeCell ref="M22:N22"/>
    <mergeCell ref="M10:N10"/>
    <mergeCell ref="M39:N39"/>
    <mergeCell ref="M27:N27"/>
    <mergeCell ref="M28:N28"/>
    <mergeCell ref="M29:N29"/>
    <mergeCell ref="M30:N30"/>
    <mergeCell ref="M31:N31"/>
    <mergeCell ref="M32:N32"/>
    <mergeCell ref="M33:N33"/>
    <mergeCell ref="D34:G34"/>
    <mergeCell ref="C35:K35"/>
    <mergeCell ref="M37:N37"/>
    <mergeCell ref="M38:N38"/>
    <mergeCell ref="D53:E53"/>
    <mergeCell ref="M40:N40"/>
    <mergeCell ref="M41:N41"/>
    <mergeCell ref="M42:N42"/>
    <mergeCell ref="M43:N43"/>
    <mergeCell ref="D44:G44"/>
    <mergeCell ref="C45:K45"/>
    <mergeCell ref="D47:G47"/>
    <mergeCell ref="C48:C49"/>
    <mergeCell ref="D48:K49"/>
    <mergeCell ref="C50:C51"/>
    <mergeCell ref="D50:K51"/>
  </mergeCells>
  <dataValidations count="2">
    <dataValidation type="list" allowBlank="1" showInputMessage="1" showErrorMessage="1" sqref="J26">
      <formula1>"Maladie,congé,EnfMa,Férié"</formula1>
    </dataValidation>
    <dataValidation type="list" allowBlank="1" showInputMessage="1" showErrorMessage="1" sqref="F36:G36 F16:G16 F26:G26">
      <formula1>"CLAE,Péri,Réunion,Com,J de svce,Prépa,Congé,Férié,Maladie"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18"/>
  <sheetViews>
    <sheetView showGridLines="0" zoomScaleNormal="100" workbookViewId="0">
      <selection activeCell="G38" sqref="G38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42094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s="1" customFormat="1" ht="18" customHeight="1" x14ac:dyDescent="0.25">
      <c r="A7" s="304"/>
      <c r="B7" s="305"/>
      <c r="C7" s="240">
        <v>42094</v>
      </c>
      <c r="D7" s="34"/>
      <c r="E7" s="36"/>
      <c r="F7" s="36"/>
      <c r="G7" s="67"/>
      <c r="H7" s="161"/>
      <c r="I7" s="166"/>
      <c r="J7" s="76"/>
      <c r="K7" s="117"/>
      <c r="L7" s="144">
        <f t="shared" ref="L7" si="0">E7-D7+G7-F7+H7+I7+J7+K7</f>
        <v>0</v>
      </c>
      <c r="M7" s="378"/>
      <c r="N7" s="379"/>
      <c r="O7" s="5"/>
      <c r="P7" s="5"/>
    </row>
    <row r="8" spans="1:16" s="1" customFormat="1" ht="18" customHeight="1" x14ac:dyDescent="0.25">
      <c r="A8" s="304"/>
      <c r="B8" s="305"/>
      <c r="C8" s="58">
        <f t="shared" ref="C8" si="1">C7+1</f>
        <v>42095</v>
      </c>
      <c r="D8" s="35"/>
      <c r="E8" s="38"/>
      <c r="F8" s="38"/>
      <c r="G8" s="68"/>
      <c r="H8" s="165"/>
      <c r="I8" s="167"/>
      <c r="J8" s="77"/>
      <c r="K8" s="122"/>
      <c r="L8" s="148">
        <f t="shared" ref="L8:L13" si="2">E8-D8+G8-F8+H8+I8+J8+K8</f>
        <v>0</v>
      </c>
      <c r="M8" s="361"/>
      <c r="N8" s="362"/>
      <c r="O8" s="5"/>
      <c r="P8" s="5"/>
    </row>
    <row r="9" spans="1:16" s="1" customFormat="1" ht="18" customHeight="1" x14ac:dyDescent="0.25">
      <c r="A9" s="304"/>
      <c r="B9" s="305"/>
      <c r="C9" s="58">
        <f>C8+1</f>
        <v>42096</v>
      </c>
      <c r="D9" s="35"/>
      <c r="E9" s="38"/>
      <c r="F9" s="38"/>
      <c r="G9" s="68"/>
      <c r="H9" s="165"/>
      <c r="I9" s="167"/>
      <c r="J9" s="77"/>
      <c r="K9" s="122"/>
      <c r="L9" s="148">
        <f t="shared" si="2"/>
        <v>0</v>
      </c>
      <c r="M9" s="361"/>
      <c r="N9" s="362"/>
      <c r="O9" s="5"/>
      <c r="P9" s="5"/>
    </row>
    <row r="10" spans="1:16" s="1" customFormat="1" ht="18" customHeight="1" x14ac:dyDescent="0.25">
      <c r="A10" s="304"/>
      <c r="B10" s="305"/>
      <c r="C10" s="59">
        <f>C9+1</f>
        <v>42097</v>
      </c>
      <c r="D10" s="35"/>
      <c r="E10" s="38"/>
      <c r="F10" s="38"/>
      <c r="G10" s="68"/>
      <c r="H10" s="165"/>
      <c r="I10" s="167"/>
      <c r="J10" s="77"/>
      <c r="K10" s="122"/>
      <c r="L10" s="148">
        <f t="shared" si="2"/>
        <v>0</v>
      </c>
      <c r="M10" s="361"/>
      <c r="N10" s="362"/>
      <c r="O10" s="5"/>
      <c r="P10" s="5"/>
    </row>
    <row r="11" spans="1:16" s="1" customFormat="1" ht="18" customHeight="1" x14ac:dyDescent="0.25">
      <c r="A11" s="304"/>
      <c r="B11" s="305"/>
      <c r="C11" s="58">
        <f>C10+1</f>
        <v>42098</v>
      </c>
      <c r="D11" s="35"/>
      <c r="E11" s="38"/>
      <c r="F11" s="38"/>
      <c r="G11" s="68"/>
      <c r="H11" s="165"/>
      <c r="I11" s="167"/>
      <c r="J11" s="77"/>
      <c r="K11" s="122"/>
      <c r="L11" s="148">
        <f t="shared" si="2"/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58">
        <f>C11+1</f>
        <v>42099</v>
      </c>
      <c r="D12" s="156"/>
      <c r="E12" s="51"/>
      <c r="F12" s="51"/>
      <c r="G12" s="69"/>
      <c r="H12" s="160"/>
      <c r="I12" s="52"/>
      <c r="J12" s="78"/>
      <c r="K12" s="53"/>
      <c r="L12" s="148">
        <f t="shared" si="2"/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61">
        <f t="shared" ref="C13" si="3">C12+1</f>
        <v>42100</v>
      </c>
      <c r="D13" s="157"/>
      <c r="E13" s="54"/>
      <c r="F13" s="54"/>
      <c r="G13" s="74"/>
      <c r="H13" s="154"/>
      <c r="I13" s="55"/>
      <c r="J13" s="81"/>
      <c r="K13" s="56"/>
      <c r="L13" s="146">
        <f t="shared" si="2"/>
        <v>0</v>
      </c>
      <c r="M13" s="380"/>
      <c r="N13" s="381"/>
      <c r="O13" s="5"/>
      <c r="P13" s="5"/>
    </row>
    <row r="14" spans="1:16" s="1" customFormat="1" ht="18" customHeight="1" thickBot="1" x14ac:dyDescent="0.25">
      <c r="A14" s="304"/>
      <c r="B14" s="305"/>
      <c r="C14" s="57" t="s">
        <v>6</v>
      </c>
      <c r="D14" s="375">
        <f>E7-D7+G7-F7+E8-D8+G8-F8+E9-D9+G9-F9+E10-D10+G10-F10+E12-D12+G12-F12+E13-D13+G13-F13</f>
        <v>0</v>
      </c>
      <c r="E14" s="376"/>
      <c r="F14" s="376"/>
      <c r="G14" s="377"/>
      <c r="H14" s="153">
        <f>SUM(H7:H13)</f>
        <v>0</v>
      </c>
      <c r="I14" s="32">
        <f>SUM(I7:I13)</f>
        <v>0</v>
      </c>
      <c r="J14" s="72">
        <f>SUM(J7:J13)</f>
        <v>0</v>
      </c>
      <c r="K14" s="121">
        <f>SUM(K7:K13)</f>
        <v>0</v>
      </c>
      <c r="L14" s="19">
        <f>SUM(L7:L13)</f>
        <v>0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IF(L14-C53&gt;=0, L14-C53,"")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42">
        <f>C13+1</f>
        <v>42101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4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304"/>
      <c r="B18" s="305"/>
      <c r="C18" s="41">
        <f t="shared" ref="C18" si="5">C17+1</f>
        <v>42102</v>
      </c>
      <c r="D18" s="35"/>
      <c r="E18" s="38"/>
      <c r="F18" s="38"/>
      <c r="G18" s="68"/>
      <c r="H18" s="165"/>
      <c r="I18" s="167"/>
      <c r="J18" s="77"/>
      <c r="K18" s="122"/>
      <c r="L18" s="148">
        <f t="shared" si="4"/>
        <v>0</v>
      </c>
      <c r="M18" s="361"/>
      <c r="N18" s="362"/>
      <c r="O18" s="5"/>
      <c r="P18" s="5"/>
    </row>
    <row r="19" spans="1:16" s="1" customFormat="1" ht="18" customHeight="1" x14ac:dyDescent="0.25">
      <c r="A19" s="304"/>
      <c r="B19" s="305"/>
      <c r="C19" s="43">
        <f t="shared" ref="C19:C23" si="6">C18+1</f>
        <v>42103</v>
      </c>
      <c r="D19" s="35"/>
      <c r="E19" s="38"/>
      <c r="F19" s="38"/>
      <c r="G19" s="68"/>
      <c r="H19" s="165"/>
      <c r="I19" s="167"/>
      <c r="J19" s="77"/>
      <c r="K19" s="122"/>
      <c r="L19" s="148">
        <f t="shared" si="4"/>
        <v>0</v>
      </c>
      <c r="M19" s="361"/>
      <c r="N19" s="362"/>
      <c r="O19" s="5"/>
      <c r="P19" s="5"/>
    </row>
    <row r="20" spans="1:16" s="1" customFormat="1" ht="18" customHeight="1" x14ac:dyDescent="0.25">
      <c r="A20" s="304"/>
      <c r="B20" s="305"/>
      <c r="C20" s="41">
        <f t="shared" si="6"/>
        <v>42104</v>
      </c>
      <c r="D20" s="35"/>
      <c r="E20" s="38"/>
      <c r="F20" s="38"/>
      <c r="G20" s="68"/>
      <c r="H20" s="165"/>
      <c r="I20" s="167"/>
      <c r="J20" s="77"/>
      <c r="K20" s="122"/>
      <c r="L20" s="148">
        <f t="shared" si="4"/>
        <v>0</v>
      </c>
      <c r="M20" s="361"/>
      <c r="N20" s="362"/>
      <c r="O20" s="5"/>
      <c r="P20" s="5"/>
    </row>
    <row r="21" spans="1:16" s="1" customFormat="1" ht="18" customHeight="1" x14ac:dyDescent="0.25">
      <c r="A21" s="304"/>
      <c r="B21" s="305"/>
      <c r="C21" s="43">
        <f t="shared" si="6"/>
        <v>42105</v>
      </c>
      <c r="D21" s="35"/>
      <c r="E21" s="38"/>
      <c r="F21" s="38"/>
      <c r="G21" s="68"/>
      <c r="H21" s="165"/>
      <c r="I21" s="167"/>
      <c r="J21" s="77"/>
      <c r="K21" s="122"/>
      <c r="L21" s="148">
        <f t="shared" si="4"/>
        <v>0</v>
      </c>
      <c r="M21" s="361"/>
      <c r="N21" s="362"/>
      <c r="O21" s="5"/>
      <c r="P21" s="5"/>
    </row>
    <row r="22" spans="1:16" s="1" customFormat="1" ht="18" customHeight="1" x14ac:dyDescent="0.25">
      <c r="A22" s="304"/>
      <c r="B22" s="305"/>
      <c r="C22" s="45">
        <f t="shared" si="6"/>
        <v>42106</v>
      </c>
      <c r="D22" s="156"/>
      <c r="E22" s="51"/>
      <c r="F22" s="51"/>
      <c r="G22" s="69"/>
      <c r="H22" s="160"/>
      <c r="I22" s="52"/>
      <c r="J22" s="78"/>
      <c r="K22" s="53"/>
      <c r="L22" s="145">
        <f t="shared" si="4"/>
        <v>0</v>
      </c>
      <c r="M22" s="361"/>
      <c r="N22" s="362"/>
      <c r="O22" s="5"/>
      <c r="P22" s="5"/>
    </row>
    <row r="23" spans="1:16" s="1" customFormat="1" ht="18" customHeight="1" thickBot="1" x14ac:dyDescent="0.3">
      <c r="A23" s="304"/>
      <c r="B23" s="305"/>
      <c r="C23" s="47">
        <f t="shared" si="6"/>
        <v>42107</v>
      </c>
      <c r="D23" s="157"/>
      <c r="E23" s="54"/>
      <c r="F23" s="54"/>
      <c r="G23" s="74"/>
      <c r="H23" s="154"/>
      <c r="I23" s="55"/>
      <c r="J23" s="81"/>
      <c r="K23" s="56"/>
      <c r="L23" s="146">
        <f t="shared" si="4"/>
        <v>0</v>
      </c>
      <c r="M23" s="380"/>
      <c r="N23" s="381"/>
      <c r="O23" s="5"/>
      <c r="P23" s="5"/>
    </row>
    <row r="24" spans="1:16" s="1" customFormat="1" ht="18" customHeight="1" thickBot="1" x14ac:dyDescent="0.25">
      <c r="A24" s="304"/>
      <c r="B24" s="305"/>
      <c r="C24" s="18" t="s">
        <v>7</v>
      </c>
      <c r="D24" s="382">
        <f>E17-D17+G17-F17+E18-D18+G18-F18+E19-D19+G19-F19+E20-D20+G20-F20+E21-D21+G21-F21+E22-D22+G22-F22+E23-D23+G23-F23</f>
        <v>0</v>
      </c>
      <c r="E24" s="309"/>
      <c r="F24" s="309"/>
      <c r="G24" s="310"/>
      <c r="H24" s="153">
        <f>SUM(H17:H23)</f>
        <v>0</v>
      </c>
      <c r="I24" s="32">
        <f>SUM(I17:I23)</f>
        <v>0</v>
      </c>
      <c r="J24" s="73">
        <f>SUM(J17:J23)</f>
        <v>0</v>
      </c>
      <c r="K24" s="116">
        <f>SUM(K17:K23)</f>
        <v>0</v>
      </c>
      <c r="L24" s="19">
        <f>SUM(L17:L23)</f>
        <v>0</v>
      </c>
      <c r="M24" s="17"/>
      <c r="N24" s="17"/>
      <c r="O24" s="5"/>
      <c r="P24" s="5"/>
    </row>
    <row r="25" spans="1:16" s="1" customFormat="1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IF(L24-C53&gt;=0, L24-C53,"")</f>
        <v/>
      </c>
      <c r="M25" s="17"/>
      <c r="N25" s="17"/>
      <c r="O25" s="5"/>
      <c r="P25" s="5"/>
    </row>
    <row r="26" spans="1:16" s="1" customFormat="1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A27" s="304"/>
      <c r="B27" s="305"/>
      <c r="C27" s="44">
        <f>C23+1</f>
        <v>42108</v>
      </c>
      <c r="D27" s="105"/>
      <c r="E27" s="36"/>
      <c r="F27" s="36"/>
      <c r="G27" s="67"/>
      <c r="H27" s="161"/>
      <c r="I27" s="166"/>
      <c r="J27" s="76"/>
      <c r="K27" s="117"/>
      <c r="L27" s="144">
        <f t="shared" ref="L27:L33" si="7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A28" s="2"/>
      <c r="B28" s="2"/>
      <c r="C28" s="41">
        <f t="shared" ref="C28:C33" si="8">C27+1</f>
        <v>42109</v>
      </c>
      <c r="D28" s="35"/>
      <c r="E28" s="38"/>
      <c r="F28" s="38"/>
      <c r="G28" s="68"/>
      <c r="H28" s="165"/>
      <c r="I28" s="167"/>
      <c r="J28" s="77"/>
      <c r="K28" s="122"/>
      <c r="L28" s="148">
        <f t="shared" si="7"/>
        <v>0</v>
      </c>
      <c r="M28" s="361"/>
      <c r="N28" s="362"/>
      <c r="O28" s="5"/>
      <c r="P28" s="5"/>
    </row>
    <row r="29" spans="1:16" s="1" customFormat="1" ht="18" customHeight="1" x14ac:dyDescent="0.25">
      <c r="A29" s="2"/>
      <c r="B29" s="2"/>
      <c r="C29" s="45">
        <f t="shared" si="8"/>
        <v>42110</v>
      </c>
      <c r="D29" s="35"/>
      <c r="E29" s="38"/>
      <c r="F29" s="38"/>
      <c r="G29" s="68"/>
      <c r="H29" s="165"/>
      <c r="I29" s="167"/>
      <c r="J29" s="77"/>
      <c r="K29" s="122"/>
      <c r="L29" s="148">
        <f t="shared" si="7"/>
        <v>0</v>
      </c>
      <c r="M29" s="361"/>
      <c r="N29" s="362"/>
      <c r="O29" s="5"/>
      <c r="P29" s="5"/>
    </row>
    <row r="30" spans="1:16" s="1" customFormat="1" ht="18" customHeight="1" x14ac:dyDescent="0.25">
      <c r="A30" s="2"/>
      <c r="B30" s="2"/>
      <c r="C30" s="43">
        <f t="shared" si="8"/>
        <v>42111</v>
      </c>
      <c r="D30" s="35"/>
      <c r="E30" s="38"/>
      <c r="F30" s="38"/>
      <c r="G30" s="68"/>
      <c r="H30" s="165"/>
      <c r="I30" s="167"/>
      <c r="J30" s="77"/>
      <c r="K30" s="122"/>
      <c r="L30" s="148">
        <f t="shared" si="7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8"/>
        <v>42112</v>
      </c>
      <c r="D31" s="35"/>
      <c r="E31" s="38"/>
      <c r="F31" s="38"/>
      <c r="G31" s="68"/>
      <c r="H31" s="165"/>
      <c r="I31" s="167"/>
      <c r="J31" s="77"/>
      <c r="K31" s="122"/>
      <c r="L31" s="148">
        <f t="shared" si="7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 t="shared" si="8"/>
        <v>42113</v>
      </c>
      <c r="D32" s="156"/>
      <c r="E32" s="51"/>
      <c r="F32" s="51"/>
      <c r="G32" s="69"/>
      <c r="H32" s="160"/>
      <c r="I32" s="52"/>
      <c r="J32" s="78"/>
      <c r="K32" s="53"/>
      <c r="L32" s="145">
        <f t="shared" si="7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262">
        <f t="shared" si="8"/>
        <v>42114</v>
      </c>
      <c r="D33" s="263"/>
      <c r="E33" s="264"/>
      <c r="F33" s="264"/>
      <c r="G33" s="265"/>
      <c r="H33" s="266"/>
      <c r="I33" s="267"/>
      <c r="J33" s="268"/>
      <c r="K33" s="269"/>
      <c r="L33" s="270">
        <f t="shared" si="7"/>
        <v>0</v>
      </c>
      <c r="M33" s="410"/>
      <c r="N33" s="411"/>
      <c r="O33" s="5"/>
      <c r="P33" s="5"/>
    </row>
    <row r="34" spans="3:16" s="1" customFormat="1" ht="18" customHeight="1" thickBot="1" x14ac:dyDescent="0.25">
      <c r="C34" s="18" t="s">
        <v>8</v>
      </c>
      <c r="D34" s="382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2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IF(L34-C53&gt;=0, L34-C53,"")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104">
        <f>C33+1</f>
        <v>42115</v>
      </c>
      <c r="D37" s="100"/>
      <c r="E37" s="101"/>
      <c r="F37" s="101"/>
      <c r="G37" s="102">
        <v>0.29166666666666669</v>
      </c>
      <c r="H37" s="170"/>
      <c r="I37" s="171"/>
      <c r="J37" s="103"/>
      <c r="K37" s="98"/>
      <c r="L37" s="149">
        <f t="shared" ref="L37:L43" si="9">E37-D37+G37-F37+H37+I37+J37+K37</f>
        <v>0.29166666666666669</v>
      </c>
      <c r="M37" s="412"/>
      <c r="N37" s="413"/>
      <c r="O37" s="5"/>
      <c r="P37" s="5"/>
    </row>
    <row r="38" spans="3:16" s="1" customFormat="1" ht="18" customHeight="1" x14ac:dyDescent="0.25">
      <c r="C38" s="41">
        <f t="shared" ref="C38:C43" si="10">C37+1</f>
        <v>42116</v>
      </c>
      <c r="D38" s="35"/>
      <c r="E38" s="38"/>
      <c r="F38" s="38"/>
      <c r="G38" s="68"/>
      <c r="H38" s="165"/>
      <c r="I38" s="167"/>
      <c r="J38" s="77"/>
      <c r="K38" s="122"/>
      <c r="L38" s="148">
        <f t="shared" si="9"/>
        <v>0</v>
      </c>
      <c r="M38" s="361"/>
      <c r="N38" s="362"/>
      <c r="O38" s="5"/>
      <c r="P38" s="5"/>
    </row>
    <row r="39" spans="3:16" s="1" customFormat="1" ht="18" customHeight="1" x14ac:dyDescent="0.25">
      <c r="C39" s="45">
        <f t="shared" si="10"/>
        <v>42117</v>
      </c>
      <c r="D39" s="35"/>
      <c r="E39" s="38"/>
      <c r="F39" s="38"/>
      <c r="G39" s="68"/>
      <c r="H39" s="165"/>
      <c r="I39" s="167"/>
      <c r="J39" s="77"/>
      <c r="K39" s="122"/>
      <c r="L39" s="148">
        <f t="shared" si="9"/>
        <v>0</v>
      </c>
      <c r="M39" s="361"/>
      <c r="N39" s="362"/>
      <c r="O39" s="5"/>
      <c r="P39" s="5"/>
    </row>
    <row r="40" spans="3:16" s="1" customFormat="1" ht="18" customHeight="1" x14ac:dyDescent="0.25">
      <c r="C40" s="43">
        <f t="shared" si="10"/>
        <v>42118</v>
      </c>
      <c r="D40" s="35"/>
      <c r="E40" s="38"/>
      <c r="F40" s="38"/>
      <c r="G40" s="68"/>
      <c r="H40" s="165"/>
      <c r="I40" s="167"/>
      <c r="J40" s="77"/>
      <c r="K40" s="122"/>
      <c r="L40" s="148">
        <f t="shared" si="9"/>
        <v>0</v>
      </c>
      <c r="M40" s="361"/>
      <c r="N40" s="362"/>
      <c r="O40" s="5"/>
      <c r="P40" s="5"/>
    </row>
    <row r="41" spans="3:16" s="1" customFormat="1" ht="18" customHeight="1" x14ac:dyDescent="0.25">
      <c r="C41" s="45">
        <f t="shared" si="10"/>
        <v>42119</v>
      </c>
      <c r="D41" s="35"/>
      <c r="E41" s="38"/>
      <c r="F41" s="38"/>
      <c r="G41" s="68"/>
      <c r="H41" s="165"/>
      <c r="I41" s="167"/>
      <c r="J41" s="77"/>
      <c r="K41" s="122"/>
      <c r="L41" s="148">
        <f t="shared" si="9"/>
        <v>0</v>
      </c>
      <c r="M41" s="361"/>
      <c r="N41" s="362"/>
      <c r="O41" s="5"/>
      <c r="P41" s="5"/>
    </row>
    <row r="42" spans="3:16" s="1" customFormat="1" ht="18" customHeight="1" x14ac:dyDescent="0.25">
      <c r="C42" s="43">
        <f t="shared" si="10"/>
        <v>42120</v>
      </c>
      <c r="D42" s="156"/>
      <c r="E42" s="51"/>
      <c r="F42" s="51"/>
      <c r="G42" s="69"/>
      <c r="H42" s="160"/>
      <c r="I42" s="52"/>
      <c r="J42" s="78"/>
      <c r="K42" s="53"/>
      <c r="L42" s="145">
        <f t="shared" si="9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46">
        <f t="shared" si="10"/>
        <v>42121</v>
      </c>
      <c r="D43" s="157"/>
      <c r="E43" s="54"/>
      <c r="F43" s="54"/>
      <c r="G43" s="74"/>
      <c r="H43" s="154"/>
      <c r="I43" s="55"/>
      <c r="J43" s="81"/>
      <c r="K43" s="56"/>
      <c r="L43" s="146">
        <f t="shared" si="9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9</v>
      </c>
      <c r="D44" s="309">
        <f>E37-D37+G37-F37+E38-D38+G38-F38+E39-D39+G39-F39+E40-D40+G40-F40+E41-D41+G41-F41+E42-D42+G42-F42+E43-D43+G43-F43</f>
        <v>0.29166666666666669</v>
      </c>
      <c r="E44" s="309"/>
      <c r="F44" s="309"/>
      <c r="G44" s="310"/>
      <c r="H44" s="153">
        <f>SUM(H37:H43)</f>
        <v>0</v>
      </c>
      <c r="I44" s="32">
        <f>SUM(I37:I43)</f>
        <v>0</v>
      </c>
      <c r="J44" s="72">
        <f>SUM(J37:J43)</f>
        <v>0</v>
      </c>
      <c r="K44" s="116">
        <f>SUM(K37:K43)</f>
        <v>0</v>
      </c>
      <c r="L44" s="19">
        <f>SUM(L37:L43)</f>
        <v>0.29166666666666669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IF(L44-C53&gt;=0, L44-C53,"")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7"/>
      <c r="N46" s="17"/>
      <c r="O46" s="5"/>
      <c r="P46" s="5"/>
    </row>
    <row r="47" spans="3:16" s="1" customFormat="1" ht="18" customHeight="1" thickBot="1" x14ac:dyDescent="0.25">
      <c r="C47" s="21" t="s">
        <v>11</v>
      </c>
      <c r="D47" s="382">
        <f>D14+D24+D34+D44</f>
        <v>0.29166666666666669</v>
      </c>
      <c r="E47" s="309"/>
      <c r="F47" s="309"/>
      <c r="G47" s="310"/>
      <c r="H47" s="163">
        <f>H14+H24+H34+H44</f>
        <v>0</v>
      </c>
      <c r="I47" s="75">
        <f>I14+I24+I34+I44</f>
        <v>0</v>
      </c>
      <c r="J47" s="127">
        <f>J14+J24+J34+J44</f>
        <v>0</v>
      </c>
      <c r="K47" s="118">
        <f>K14+K24+K34+K44</f>
        <v>0</v>
      </c>
      <c r="L47" s="119">
        <f>SUM(D47:K47)</f>
        <v>0.29166666666666669</v>
      </c>
      <c r="M47" s="22"/>
      <c r="N47" s="13"/>
      <c r="O47" s="5"/>
      <c r="P47" s="5"/>
    </row>
    <row r="48" spans="3:16" s="1" customFormat="1" ht="14.25" customHeight="1" x14ac:dyDescent="0.2">
      <c r="C48" s="353" t="s">
        <v>17</v>
      </c>
      <c r="D48" s="355">
        <f>L14+L24+L34+L44</f>
        <v>0.29166666666666669</v>
      </c>
      <c r="E48" s="356"/>
      <c r="F48" s="356"/>
      <c r="G48" s="356"/>
      <c r="H48" s="356"/>
      <c r="I48" s="356"/>
      <c r="J48" s="356"/>
      <c r="K48" s="357"/>
      <c r="L48" s="120"/>
      <c r="M48" s="13"/>
      <c r="N48" s="13"/>
      <c r="O48" s="5"/>
      <c r="P48" s="5"/>
    </row>
    <row r="49" spans="1:16" s="1" customFormat="1" ht="16.5" customHeight="1" thickBot="1" x14ac:dyDescent="0.25">
      <c r="C49" s="354"/>
      <c r="D49" s="358"/>
      <c r="E49" s="359"/>
      <c r="F49" s="359"/>
      <c r="G49" s="359"/>
      <c r="H49" s="359"/>
      <c r="I49" s="359"/>
      <c r="J49" s="359"/>
      <c r="K49" s="360"/>
      <c r="L49" s="49"/>
      <c r="M49" s="13"/>
      <c r="N49" s="13"/>
      <c r="O49" s="5"/>
      <c r="P49" s="5"/>
    </row>
    <row r="50" spans="1:16" s="1" customFormat="1" ht="17.25" customHeight="1" x14ac:dyDescent="0.2">
      <c r="C50" s="342" t="s">
        <v>30</v>
      </c>
      <c r="D50" s="344">
        <f>SUM(L45,L35,L25,L15)</f>
        <v>0</v>
      </c>
      <c r="E50" s="345"/>
      <c r="F50" s="345"/>
      <c r="G50" s="345"/>
      <c r="H50" s="345"/>
      <c r="I50" s="345"/>
      <c r="J50" s="345"/>
      <c r="K50" s="346"/>
      <c r="L50" s="13"/>
      <c r="M50" s="13"/>
      <c r="N50" s="13"/>
      <c r="O50" s="5"/>
      <c r="P50" s="5"/>
    </row>
    <row r="51" spans="1:16" s="1" customFormat="1" ht="19.5" customHeight="1" thickBot="1" x14ac:dyDescent="0.25">
      <c r="C51" s="343"/>
      <c r="D51" s="347"/>
      <c r="E51" s="348"/>
      <c r="F51" s="348"/>
      <c r="G51" s="348"/>
      <c r="H51" s="348"/>
      <c r="I51" s="348"/>
      <c r="J51" s="348"/>
      <c r="K51" s="349"/>
      <c r="L51" s="13"/>
      <c r="M51" s="13"/>
      <c r="N51" s="13"/>
      <c r="O51" s="5"/>
      <c r="P51" s="5"/>
    </row>
    <row r="52" spans="1:16" s="1" customFormat="1" ht="16.5" customHeight="1" thickBot="1" x14ac:dyDescent="0.25">
      <c r="A52" s="3"/>
      <c r="B52" s="4"/>
      <c r="C52" s="5"/>
      <c r="D52" s="9"/>
      <c r="E52" s="9"/>
      <c r="F52" s="9"/>
      <c r="G52" s="9"/>
      <c r="H52" s="9"/>
      <c r="I52" s="9"/>
      <c r="J52" s="9"/>
      <c r="K52" s="9"/>
      <c r="L52" s="5"/>
      <c r="M52" s="5"/>
      <c r="N52" s="5"/>
      <c r="O52" s="5"/>
      <c r="P52" s="5"/>
    </row>
    <row r="53" spans="1:16" s="1" customFormat="1" ht="16.5" customHeight="1" thickBot="1" x14ac:dyDescent="0.25">
      <c r="A53" s="3"/>
      <c r="B53" s="4"/>
      <c r="C53" s="113">
        <v>1.4583333333333333</v>
      </c>
      <c r="D53" s="337" t="s">
        <v>28</v>
      </c>
      <c r="E53" s="338"/>
      <c r="F53" s="9"/>
      <c r="G53" s="9"/>
      <c r="H53" s="9"/>
      <c r="I53" s="9"/>
      <c r="J53" s="9"/>
      <c r="K53" s="9"/>
      <c r="L53" s="5"/>
      <c r="M53" s="5"/>
      <c r="N53" s="5"/>
      <c r="O53" s="5"/>
      <c r="P53" s="5"/>
    </row>
    <row r="54" spans="1:16" s="1" customFormat="1" ht="17.25" customHeight="1" x14ac:dyDescent="0.2">
      <c r="A54" s="3"/>
      <c r="B54" s="4"/>
      <c r="C54" s="143"/>
      <c r="D54" s="9"/>
      <c r="E54" s="9"/>
      <c r="F54" s="9"/>
      <c r="G54" s="9"/>
      <c r="H54" s="9"/>
      <c r="I54" s="9"/>
      <c r="J54" s="9"/>
      <c r="K54" s="9"/>
      <c r="L54" s="5"/>
      <c r="M54" s="5"/>
      <c r="N54" s="5"/>
      <c r="O54" s="5"/>
      <c r="P54" s="5"/>
    </row>
    <row r="55" spans="1:16" s="1" customFormat="1" ht="15" x14ac:dyDescent="0.2">
      <c r="A55" s="3"/>
      <c r="B55" s="4"/>
      <c r="C55" s="143"/>
      <c r="D55" s="9"/>
      <c r="E55" s="9"/>
      <c r="F55" s="9"/>
      <c r="G55" s="9"/>
      <c r="H55" s="9"/>
      <c r="I55" s="9"/>
      <c r="J55" s="9"/>
      <c r="K55" s="9"/>
      <c r="L55" s="10"/>
      <c r="M55" s="10"/>
      <c r="N55" s="10"/>
      <c r="O55" s="10"/>
      <c r="P55" s="5"/>
    </row>
    <row r="56" spans="1:16" s="1" customFormat="1" ht="15" x14ac:dyDescent="0.2">
      <c r="A56" s="3"/>
      <c r="B56" s="4"/>
      <c r="C56" s="140"/>
      <c r="D56" s="9"/>
      <c r="E56" s="9"/>
      <c r="F56" s="9"/>
      <c r="G56" s="9"/>
      <c r="H56" s="9"/>
      <c r="I56" s="9"/>
      <c r="J56" s="9"/>
      <c r="K56" s="9"/>
      <c r="L56" s="10"/>
      <c r="M56" s="10"/>
      <c r="N56" s="10"/>
      <c r="O56" s="10"/>
      <c r="P56" s="5"/>
    </row>
    <row r="57" spans="1:16" s="1" customFormat="1" ht="15" x14ac:dyDescent="0.2">
      <c r="A57" s="3"/>
      <c r="B57" s="4"/>
      <c r="C57" s="140"/>
      <c r="D57" s="9"/>
      <c r="E57" s="9"/>
      <c r="F57" s="9"/>
      <c r="G57" s="9"/>
      <c r="H57" s="9"/>
      <c r="I57" s="9"/>
      <c r="J57" s="9"/>
      <c r="K57" s="9"/>
      <c r="L57" s="10"/>
      <c r="M57" s="10"/>
      <c r="N57" s="10"/>
      <c r="O57" s="10"/>
      <c r="P57" s="5"/>
    </row>
    <row r="58" spans="1:16" s="1" customFormat="1" ht="15" x14ac:dyDescent="0.2">
      <c r="A58" s="3"/>
      <c r="B58" s="4"/>
      <c r="C58" s="140"/>
      <c r="D58" s="9"/>
      <c r="E58" s="9"/>
      <c r="F58" s="9"/>
      <c r="G58" s="9"/>
      <c r="H58" s="9"/>
      <c r="I58" s="9"/>
      <c r="J58" s="9"/>
      <c r="K58" s="9"/>
      <c r="L58" s="10"/>
      <c r="M58" s="10"/>
      <c r="N58" s="10"/>
      <c r="O58" s="10"/>
      <c r="P58" s="5"/>
    </row>
    <row r="59" spans="1:16" s="1" customFormat="1" ht="15" x14ac:dyDescent="0.2">
      <c r="A59" s="3"/>
      <c r="B59" s="4"/>
      <c r="C59" s="141"/>
      <c r="D59" s="9"/>
      <c r="E59" s="9"/>
      <c r="F59" s="9"/>
      <c r="G59" s="9"/>
      <c r="H59" s="9"/>
      <c r="I59" s="9"/>
      <c r="J59" s="9"/>
      <c r="K59" s="9"/>
      <c r="L59" s="10"/>
      <c r="M59" s="10"/>
      <c r="N59" s="10"/>
      <c r="O59" s="10"/>
      <c r="P59" s="5"/>
    </row>
    <row r="60" spans="1:16" s="1" customFormat="1" ht="15" x14ac:dyDescent="0.2">
      <c r="A60" s="3"/>
      <c r="B60" s="4"/>
      <c r="C60" s="142"/>
      <c r="D60" s="9"/>
      <c r="E60" s="9"/>
      <c r="F60" s="9"/>
      <c r="G60" s="9"/>
      <c r="H60" s="9"/>
      <c r="I60" s="9"/>
      <c r="J60" s="9"/>
      <c r="K60" s="9"/>
      <c r="L60" s="10"/>
      <c r="M60" s="10"/>
      <c r="N60" s="10"/>
      <c r="O60" s="10"/>
      <c r="P60" s="5"/>
    </row>
    <row r="61" spans="1:16" s="1" customFormat="1" ht="15" x14ac:dyDescent="0.2">
      <c r="A61" s="3"/>
      <c r="B61" s="4"/>
      <c r="C61" s="141"/>
      <c r="D61" s="9"/>
      <c r="E61" s="9"/>
      <c r="F61" s="9"/>
      <c r="G61" s="9"/>
      <c r="H61" s="9"/>
      <c r="I61" s="9"/>
      <c r="J61" s="9"/>
      <c r="K61" s="9"/>
      <c r="L61" s="10"/>
      <c r="M61" s="10"/>
      <c r="N61" s="10"/>
      <c r="O61" s="10"/>
      <c r="P61" s="5"/>
    </row>
    <row r="62" spans="1:16" s="1" customFormat="1" ht="15" x14ac:dyDescent="0.2">
      <c r="A62" s="3"/>
      <c r="B62" s="4"/>
      <c r="C62" s="141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5" x14ac:dyDescent="0.2">
      <c r="A63" s="3"/>
      <c r="B63" s="4"/>
      <c r="C63" s="141"/>
      <c r="D63" s="9"/>
      <c r="E63" s="9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5" x14ac:dyDescent="0.2">
      <c r="A64" s="3"/>
      <c r="B64" s="4"/>
      <c r="C64" s="141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142"/>
      <c r="D65" s="9"/>
      <c r="E65" s="9"/>
      <c r="F65" s="9"/>
      <c r="G65" s="9"/>
      <c r="H65" s="9"/>
      <c r="I65" s="9"/>
      <c r="J65" s="9"/>
      <c r="K65" s="9"/>
      <c r="L65" s="5"/>
      <c r="M65" s="5"/>
      <c r="N65" s="5"/>
      <c r="O65" s="5"/>
      <c r="P65" s="5"/>
    </row>
    <row r="66" spans="1:16" s="1" customFormat="1" ht="15" x14ac:dyDescent="0.2">
      <c r="A66" s="3"/>
      <c r="B66" s="4"/>
      <c r="C66" s="5"/>
      <c r="D66" s="9"/>
      <c r="E66" s="9"/>
      <c r="F66" s="9"/>
      <c r="G66" s="9"/>
      <c r="H66" s="9"/>
      <c r="I66" s="9"/>
      <c r="J66" s="9"/>
      <c r="K66" s="9"/>
      <c r="L66" s="5"/>
      <c r="M66" s="5"/>
      <c r="N66" s="5"/>
      <c r="O66" s="5"/>
      <c r="P66" s="5"/>
    </row>
    <row r="67" spans="1:16" s="1" customFormat="1" ht="15" x14ac:dyDescent="0.2">
      <c r="A67" s="3"/>
      <c r="B67" s="4"/>
      <c r="C67" s="5"/>
      <c r="D67" s="9"/>
      <c r="E67" s="9"/>
      <c r="F67" s="9"/>
      <c r="G67" s="9"/>
      <c r="H67" s="11"/>
      <c r="I67" s="9"/>
      <c r="J67" s="9"/>
      <c r="K67" s="9"/>
      <c r="L67" s="5"/>
      <c r="M67" s="5"/>
      <c r="N67" s="5"/>
      <c r="O67" s="5"/>
      <c r="P67" s="5"/>
    </row>
    <row r="68" spans="1:16" s="1" customFormat="1" ht="15" x14ac:dyDescent="0.2">
      <c r="A68" s="3"/>
      <c r="B68" s="4"/>
      <c r="C68" s="5"/>
      <c r="D68" s="9"/>
      <c r="E68" s="9"/>
      <c r="F68" s="9"/>
      <c r="G68" s="9"/>
      <c r="H68" s="11"/>
      <c r="I68" s="9"/>
      <c r="J68" s="9"/>
      <c r="K68" s="9"/>
      <c r="L68" s="5"/>
      <c r="M68" s="5"/>
      <c r="N68" s="5"/>
      <c r="O68" s="5"/>
      <c r="P68" s="5"/>
    </row>
    <row r="69" spans="1:16" s="1" customFormat="1" ht="15" x14ac:dyDescent="0.2">
      <c r="A69" s="3"/>
      <c r="B69" s="4"/>
      <c r="C69" s="5"/>
      <c r="D69" s="9"/>
      <c r="E69" s="9"/>
      <c r="F69" s="9"/>
      <c r="G69" s="9"/>
      <c r="H69" s="11"/>
      <c r="I69" s="9"/>
      <c r="J69" s="9"/>
      <c r="K69" s="9"/>
      <c r="L69" s="5"/>
      <c r="M69" s="5"/>
      <c r="N69" s="5"/>
      <c r="O69" s="5"/>
      <c r="P69" s="5"/>
    </row>
    <row r="70" spans="1:16" s="1" customFormat="1" ht="15" x14ac:dyDescent="0.2">
      <c r="A70" s="3"/>
      <c r="B70" s="4"/>
      <c r="C70" s="5"/>
      <c r="D70" s="9"/>
      <c r="E70" s="9"/>
      <c r="F70" s="9"/>
      <c r="G70" s="9"/>
      <c r="H70" s="12"/>
      <c r="I70" s="9"/>
      <c r="J70" s="9"/>
      <c r="K70" s="9"/>
      <c r="L70" s="5"/>
      <c r="M70" s="5"/>
      <c r="N70" s="5"/>
      <c r="O70" s="5"/>
      <c r="P70" s="5"/>
    </row>
    <row r="71" spans="1:16" s="1" customFormat="1" ht="15" x14ac:dyDescent="0.2">
      <c r="A71" s="3"/>
      <c r="B71" s="4"/>
      <c r="C71" s="5"/>
      <c r="D71" s="9"/>
      <c r="E71" s="9"/>
      <c r="F71" s="9"/>
      <c r="G71" s="9"/>
      <c r="H71" s="9"/>
      <c r="I71" s="9"/>
      <c r="J71" s="9"/>
      <c r="K71" s="9"/>
      <c r="L71" s="5"/>
      <c r="M71" s="5"/>
      <c r="N71" s="5"/>
      <c r="O71" s="5"/>
      <c r="P71" s="5"/>
    </row>
    <row r="72" spans="1:16" s="1" customFormat="1" ht="15" x14ac:dyDescent="0.2">
      <c r="A72" s="3"/>
      <c r="B72" s="4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x14ac:dyDescent="0.2">
      <c r="A99" s="3"/>
      <c r="B99" s="4"/>
    </row>
    <row r="100" spans="1:16" s="1" customFormat="1" x14ac:dyDescent="0.2">
      <c r="A100" s="3"/>
      <c r="B100" s="4"/>
    </row>
    <row r="101" spans="1:16" s="1" customFormat="1" x14ac:dyDescent="0.2">
      <c r="A101" s="3"/>
      <c r="B101" s="4"/>
    </row>
    <row r="102" spans="1:16" s="1" customFormat="1" x14ac:dyDescent="0.2">
      <c r="A102" s="3"/>
      <c r="B102" s="4"/>
    </row>
    <row r="103" spans="1:16" s="1" customFormat="1" x14ac:dyDescent="0.2">
      <c r="A103" s="3"/>
      <c r="B103" s="4"/>
    </row>
    <row r="104" spans="1:16" s="1" customFormat="1" x14ac:dyDescent="0.2">
      <c r="A104" s="3"/>
      <c r="B104" s="4"/>
    </row>
    <row r="105" spans="1:16" s="1" customFormat="1" x14ac:dyDescent="0.2">
      <c r="A105" s="3"/>
      <c r="B105" s="4"/>
    </row>
    <row r="106" spans="1:16" s="1" customFormat="1" x14ac:dyDescent="0.2">
      <c r="A106" s="3"/>
      <c r="B106" s="4"/>
    </row>
    <row r="107" spans="1:16" s="1" customFormat="1" x14ac:dyDescent="0.2">
      <c r="A107" s="3"/>
      <c r="B107" s="4"/>
    </row>
    <row r="108" spans="1:16" s="1" customFormat="1" x14ac:dyDescent="0.2">
      <c r="A108" s="3"/>
      <c r="B108" s="4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</row>
    <row r="145" spans="1:1" s="1" customFormat="1" x14ac:dyDescent="0.2">
      <c r="A145" s="3"/>
    </row>
    <row r="146" spans="1:1" s="1" customFormat="1" x14ac:dyDescent="0.2">
      <c r="A146" s="3"/>
    </row>
    <row r="147" spans="1:1" s="1" customFormat="1" x14ac:dyDescent="0.2">
      <c r="A147" s="3"/>
    </row>
    <row r="148" spans="1:1" s="1" customFormat="1" x14ac:dyDescent="0.2">
      <c r="A148" s="3"/>
    </row>
    <row r="149" spans="1:1" s="1" customFormat="1" x14ac:dyDescent="0.2">
      <c r="A149" s="3"/>
    </row>
    <row r="150" spans="1:1" s="1" customFormat="1" x14ac:dyDescent="0.2">
      <c r="A150" s="3"/>
    </row>
    <row r="151" spans="1:1" s="1" customFormat="1" x14ac:dyDescent="0.2">
      <c r="A151" s="3"/>
    </row>
    <row r="152" spans="1:1" s="1" customFormat="1" x14ac:dyDescent="0.2">
      <c r="A152" s="3"/>
    </row>
    <row r="153" spans="1:1" s="1" customFormat="1" x14ac:dyDescent="0.2">
      <c r="A153" s="3"/>
    </row>
    <row r="154" spans="1:1" s="1" customFormat="1" x14ac:dyDescent="0.2">
      <c r="A154" s="3"/>
    </row>
    <row r="155" spans="1:1" s="1" customFormat="1" x14ac:dyDescent="0.2">
      <c r="A155" s="3"/>
    </row>
    <row r="156" spans="1:1" s="1" customFormat="1" x14ac:dyDescent="0.2">
      <c r="A156" s="3"/>
    </row>
    <row r="157" spans="1:1" s="1" customFormat="1" x14ac:dyDescent="0.2">
      <c r="A157" s="3"/>
    </row>
    <row r="158" spans="1:1" s="1" customFormat="1" x14ac:dyDescent="0.2">
      <c r="A158" s="3"/>
    </row>
    <row r="159" spans="1:1" s="1" customFormat="1" x14ac:dyDescent="0.2">
      <c r="A159" s="3"/>
    </row>
    <row r="160" spans="1:1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</sheetData>
  <sheetProtection selectLockedCells="1"/>
  <mergeCells count="60">
    <mergeCell ref="D53:E53"/>
    <mergeCell ref="D47:G47"/>
    <mergeCell ref="C48:C49"/>
    <mergeCell ref="D48:K49"/>
    <mergeCell ref="C50:C51"/>
    <mergeCell ref="D50:K51"/>
    <mergeCell ref="C45:K45"/>
    <mergeCell ref="M33:N33"/>
    <mergeCell ref="D34:G34"/>
    <mergeCell ref="C35:K35"/>
    <mergeCell ref="M37:N37"/>
    <mergeCell ref="M38:N38"/>
    <mergeCell ref="M39:N39"/>
    <mergeCell ref="M40:N40"/>
    <mergeCell ref="M41:N41"/>
    <mergeCell ref="M42:N42"/>
    <mergeCell ref="M43:N43"/>
    <mergeCell ref="D44:G44"/>
    <mergeCell ref="M32:N32"/>
    <mergeCell ref="M18:N18"/>
    <mergeCell ref="M19:N19"/>
    <mergeCell ref="M20:N20"/>
    <mergeCell ref="M21:N21"/>
    <mergeCell ref="M22:N22"/>
    <mergeCell ref="M23:N23"/>
    <mergeCell ref="M27:N27"/>
    <mergeCell ref="M28:N28"/>
    <mergeCell ref="M29:N29"/>
    <mergeCell ref="M30:N30"/>
    <mergeCell ref="M31:N31"/>
    <mergeCell ref="M17:N17"/>
    <mergeCell ref="J4:J5"/>
    <mergeCell ref="K4:K5"/>
    <mergeCell ref="M7:N7"/>
    <mergeCell ref="M8:N8"/>
    <mergeCell ref="M9:N9"/>
    <mergeCell ref="M10:N10"/>
    <mergeCell ref="M3:N5"/>
    <mergeCell ref="M11:N11"/>
    <mergeCell ref="M12:N12"/>
    <mergeCell ref="M13:N13"/>
    <mergeCell ref="C15:K15"/>
    <mergeCell ref="L3:L5"/>
    <mergeCell ref="D4:E4"/>
    <mergeCell ref="F4:G4"/>
    <mergeCell ref="H4:H5"/>
    <mergeCell ref="I4:I5"/>
    <mergeCell ref="H2:H3"/>
    <mergeCell ref="A1:A27"/>
    <mergeCell ref="B1:B27"/>
    <mergeCell ref="C1:D1"/>
    <mergeCell ref="E1:F1"/>
    <mergeCell ref="D2:G3"/>
    <mergeCell ref="D24:G24"/>
    <mergeCell ref="C25:K25"/>
    <mergeCell ref="I2:I3"/>
    <mergeCell ref="J2:J3"/>
    <mergeCell ref="K2:K3"/>
    <mergeCell ref="C3:C5"/>
    <mergeCell ref="D14:G14"/>
  </mergeCells>
  <dataValidations count="2">
    <dataValidation type="list" allowBlank="1" showInputMessage="1" showErrorMessage="1" sqref="J26">
      <formula1>"Maladie,congé,EnfMa,Férié"</formula1>
    </dataValidation>
    <dataValidation type="list" allowBlank="1" showInputMessage="1" showErrorMessage="1" sqref="F36:G36 F16:G16 F26:G26 F46:G46">
      <formula1>"CLAE,Péri,Réunion,Com,J de svce,Prépa,Congé,Férié,Maladie"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P528"/>
  <sheetViews>
    <sheetView showGridLines="0" zoomScaleNormal="100" workbookViewId="0">
      <selection activeCell="C63" sqref="C63"/>
    </sheetView>
  </sheetViews>
  <sheetFormatPr baseColWidth="10" defaultRowHeight="14.25" x14ac:dyDescent="0.2"/>
  <cols>
    <col min="1" max="1" width="3.25" style="1" customWidth="1"/>
    <col min="2" max="2" width="9.75" style="1" customWidth="1"/>
    <col min="3" max="3" width="27.625" style="1" customWidth="1"/>
    <col min="4" max="7" width="6.625" style="1" customWidth="1"/>
    <col min="8" max="8" width="12.625" style="1" customWidth="1"/>
    <col min="9" max="9" width="13.75" style="1" customWidth="1"/>
    <col min="10" max="10" width="12.625" style="1" customWidth="1"/>
    <col min="11" max="11" width="13.5" style="1" customWidth="1"/>
    <col min="12" max="12" width="12.875" style="1" customWidth="1"/>
    <col min="13" max="1004" width="6.375" style="1" customWidth="1"/>
    <col min="1005" max="1005" width="11" customWidth="1"/>
  </cols>
  <sheetData>
    <row r="1" spans="1:16" ht="45.75" customHeight="1" thickBot="1" x14ac:dyDescent="0.35">
      <c r="A1" s="304"/>
      <c r="B1" s="305"/>
      <c r="C1" s="311" t="s">
        <v>24</v>
      </c>
      <c r="D1" s="311"/>
      <c r="E1" s="312">
        <v>42124</v>
      </c>
      <c r="F1" s="312"/>
      <c r="G1" s="62"/>
      <c r="H1" s="62"/>
      <c r="I1" s="62"/>
      <c r="J1" s="62"/>
      <c r="K1" s="62"/>
      <c r="L1" s="13"/>
      <c r="M1" s="13"/>
      <c r="N1" s="13"/>
      <c r="O1" s="5"/>
      <c r="P1" s="5"/>
    </row>
    <row r="2" spans="1:16" ht="18.75" customHeight="1" thickBot="1" x14ac:dyDescent="0.25">
      <c r="A2" s="304"/>
      <c r="B2" s="305"/>
      <c r="C2" s="13"/>
      <c r="D2" s="313" t="s">
        <v>22</v>
      </c>
      <c r="E2" s="314"/>
      <c r="F2" s="314"/>
      <c r="G2" s="315"/>
      <c r="H2" s="369" t="s">
        <v>20</v>
      </c>
      <c r="I2" s="367" t="s">
        <v>21</v>
      </c>
      <c r="J2" s="365" t="s">
        <v>16</v>
      </c>
      <c r="K2" s="371" t="s">
        <v>23</v>
      </c>
      <c r="L2" s="13"/>
      <c r="M2" s="13"/>
      <c r="N2" s="13"/>
      <c r="O2" s="5"/>
      <c r="P2" s="5"/>
    </row>
    <row r="3" spans="1:16" ht="18.75" customHeight="1" thickBot="1" x14ac:dyDescent="0.25">
      <c r="A3" s="304"/>
      <c r="B3" s="305"/>
      <c r="C3" s="306" t="s">
        <v>0</v>
      </c>
      <c r="D3" s="316"/>
      <c r="E3" s="317"/>
      <c r="F3" s="317"/>
      <c r="G3" s="318"/>
      <c r="H3" s="370"/>
      <c r="I3" s="368"/>
      <c r="J3" s="366"/>
      <c r="K3" s="372"/>
      <c r="L3" s="398" t="s">
        <v>15</v>
      </c>
      <c r="M3" s="323" t="s">
        <v>1</v>
      </c>
      <c r="N3" s="324"/>
      <c r="O3" s="5"/>
      <c r="P3" s="5"/>
    </row>
    <row r="4" spans="1:16" ht="18.75" customHeight="1" x14ac:dyDescent="0.2">
      <c r="A4" s="304"/>
      <c r="B4" s="305"/>
      <c r="C4" s="307"/>
      <c r="D4" s="329" t="s">
        <v>2</v>
      </c>
      <c r="E4" s="330"/>
      <c r="F4" s="330" t="s">
        <v>3</v>
      </c>
      <c r="G4" s="331"/>
      <c r="H4" s="363" t="s">
        <v>25</v>
      </c>
      <c r="I4" s="335" t="s">
        <v>25</v>
      </c>
      <c r="J4" s="335" t="s">
        <v>25</v>
      </c>
      <c r="K4" s="335" t="s">
        <v>26</v>
      </c>
      <c r="L4" s="333"/>
      <c r="M4" s="325"/>
      <c r="N4" s="326"/>
      <c r="O4" s="5"/>
      <c r="P4" s="5"/>
    </row>
    <row r="5" spans="1:16" ht="18.75" customHeight="1" thickBot="1" x14ac:dyDescent="0.25">
      <c r="A5" s="304"/>
      <c r="B5" s="305"/>
      <c r="C5" s="308"/>
      <c r="D5" s="14" t="s">
        <v>4</v>
      </c>
      <c r="E5" s="15" t="s">
        <v>5</v>
      </c>
      <c r="F5" s="15" t="s">
        <v>4</v>
      </c>
      <c r="G5" s="16" t="s">
        <v>5</v>
      </c>
      <c r="H5" s="364"/>
      <c r="I5" s="336"/>
      <c r="J5" s="336"/>
      <c r="K5" s="336"/>
      <c r="L5" s="334"/>
      <c r="M5" s="327"/>
      <c r="N5" s="328"/>
      <c r="O5" s="5"/>
      <c r="P5" s="5"/>
    </row>
    <row r="6" spans="1:16" ht="18.75" customHeight="1" thickBot="1" x14ac:dyDescent="0.25">
      <c r="A6" s="304"/>
      <c r="B6" s="305"/>
      <c r="O6" s="5"/>
      <c r="P6" s="5"/>
    </row>
    <row r="7" spans="1:16" s="1" customFormat="1" ht="18" customHeight="1" x14ac:dyDescent="0.25">
      <c r="A7" s="304"/>
      <c r="B7" s="305"/>
      <c r="C7" s="240">
        <v>42122</v>
      </c>
      <c r="D7" s="34"/>
      <c r="E7" s="36"/>
      <c r="F7" s="36"/>
      <c r="G7" s="67"/>
      <c r="H7" s="161"/>
      <c r="I7" s="166"/>
      <c r="J7" s="76"/>
      <c r="K7" s="117"/>
      <c r="L7" s="144">
        <f t="shared" ref="L7" si="0">E7-D7+G7-F7+H7+I7+J7+K7</f>
        <v>0</v>
      </c>
      <c r="M7" s="378"/>
      <c r="N7" s="379"/>
      <c r="O7" s="5"/>
      <c r="P7" s="5"/>
    </row>
    <row r="8" spans="1:16" s="1" customFormat="1" ht="18" customHeight="1" x14ac:dyDescent="0.25">
      <c r="A8" s="304"/>
      <c r="B8" s="305"/>
      <c r="C8" s="58">
        <f t="shared" ref="C8" si="1">C7+1</f>
        <v>42123</v>
      </c>
      <c r="D8" s="35"/>
      <c r="E8" s="38"/>
      <c r="F8" s="38"/>
      <c r="G8" s="68"/>
      <c r="H8" s="165"/>
      <c r="I8" s="167"/>
      <c r="J8" s="77"/>
      <c r="K8" s="122"/>
      <c r="L8" s="148">
        <f t="shared" ref="L8:L13" si="2">E8-D8+G8-F8+H8+I8+J8+K8</f>
        <v>0</v>
      </c>
      <c r="M8" s="361"/>
      <c r="N8" s="362"/>
      <c r="O8" s="5"/>
      <c r="P8" s="5"/>
    </row>
    <row r="9" spans="1:16" s="1" customFormat="1" ht="18" customHeight="1" x14ac:dyDescent="0.25">
      <c r="A9" s="304"/>
      <c r="B9" s="305"/>
      <c r="C9" s="271">
        <f>C8+1</f>
        <v>42124</v>
      </c>
      <c r="D9" s="243"/>
      <c r="E9" s="244"/>
      <c r="F9" s="244"/>
      <c r="G9" s="245">
        <v>0.29166666666666669</v>
      </c>
      <c r="H9" s="246"/>
      <c r="I9" s="247"/>
      <c r="J9" s="248"/>
      <c r="K9" s="247"/>
      <c r="L9" s="249">
        <f t="shared" si="2"/>
        <v>0.29166666666666669</v>
      </c>
      <c r="M9" s="414"/>
      <c r="N9" s="415"/>
      <c r="O9" s="5"/>
      <c r="P9" s="5"/>
    </row>
    <row r="10" spans="1:16" s="1" customFormat="1" ht="18" customHeight="1" x14ac:dyDescent="0.25">
      <c r="A10" s="304"/>
      <c r="B10" s="305"/>
      <c r="C10" s="59">
        <f>C9+1</f>
        <v>42125</v>
      </c>
      <c r="D10" s="35"/>
      <c r="E10" s="38"/>
      <c r="F10" s="38"/>
      <c r="G10" s="68"/>
      <c r="H10" s="165"/>
      <c r="I10" s="167"/>
      <c r="J10" s="77"/>
      <c r="K10" s="122"/>
      <c r="L10" s="148">
        <f t="shared" si="2"/>
        <v>0</v>
      </c>
      <c r="M10" s="361"/>
      <c r="N10" s="362"/>
      <c r="O10" s="5"/>
      <c r="P10" s="5"/>
    </row>
    <row r="11" spans="1:16" s="1" customFormat="1" ht="18" customHeight="1" x14ac:dyDescent="0.25">
      <c r="A11" s="304"/>
      <c r="B11" s="305"/>
      <c r="C11" s="58">
        <f>C10+1</f>
        <v>42126</v>
      </c>
      <c r="D11" s="35"/>
      <c r="E11" s="38"/>
      <c r="F11" s="38"/>
      <c r="G11" s="68"/>
      <c r="H11" s="165"/>
      <c r="I11" s="167"/>
      <c r="J11" s="77"/>
      <c r="K11" s="122"/>
      <c r="L11" s="148">
        <f t="shared" ref="L11:L12" si="3">E11-D11+G11-F11+H11+I11+J11+K11</f>
        <v>0</v>
      </c>
      <c r="M11" s="361"/>
      <c r="N11" s="362"/>
      <c r="O11" s="5"/>
      <c r="P11" s="5"/>
    </row>
    <row r="12" spans="1:16" s="1" customFormat="1" ht="18" customHeight="1" x14ac:dyDescent="0.25">
      <c r="A12" s="304"/>
      <c r="B12" s="305"/>
      <c r="C12" s="58">
        <f>C11+1</f>
        <v>42127</v>
      </c>
      <c r="D12" s="156"/>
      <c r="E12" s="51"/>
      <c r="F12" s="51"/>
      <c r="G12" s="69"/>
      <c r="H12" s="160"/>
      <c r="I12" s="52"/>
      <c r="J12" s="78"/>
      <c r="K12" s="53"/>
      <c r="L12" s="148">
        <f t="shared" si="3"/>
        <v>0</v>
      </c>
      <c r="M12" s="361"/>
      <c r="N12" s="362"/>
      <c r="O12" s="5"/>
      <c r="P12" s="5"/>
    </row>
    <row r="13" spans="1:16" s="1" customFormat="1" ht="18" customHeight="1" thickBot="1" x14ac:dyDescent="0.3">
      <c r="A13" s="304"/>
      <c r="B13" s="305"/>
      <c r="C13" s="61">
        <f t="shared" ref="C13" si="4">C12+1</f>
        <v>42128</v>
      </c>
      <c r="D13" s="90"/>
      <c r="E13" s="54"/>
      <c r="F13" s="54"/>
      <c r="G13" s="74"/>
      <c r="H13" s="154"/>
      <c r="I13" s="55"/>
      <c r="J13" s="81"/>
      <c r="K13" s="56"/>
      <c r="L13" s="146">
        <f t="shared" si="2"/>
        <v>0</v>
      </c>
      <c r="M13" s="380"/>
      <c r="N13" s="381"/>
      <c r="O13" s="5"/>
      <c r="P13" s="5"/>
    </row>
    <row r="14" spans="1:16" s="1" customFormat="1" ht="18" customHeight="1" thickBot="1" x14ac:dyDescent="0.25">
      <c r="A14" s="304"/>
      <c r="B14" s="305"/>
      <c r="C14" s="57" t="s">
        <v>6</v>
      </c>
      <c r="D14" s="375">
        <f>E7-D7+G7-F7+E8-D8+G8-F8+E9-D9+G9-F9+E10-D10+G10-F10+E12-D12+G12-F12+E13-D13+G13-F13</f>
        <v>0.29166666666666669</v>
      </c>
      <c r="E14" s="376"/>
      <c r="F14" s="376"/>
      <c r="G14" s="377"/>
      <c r="H14" s="153">
        <f>SUM(H7:H13)</f>
        <v>0</v>
      </c>
      <c r="I14" s="32">
        <f>SUM(I7:I13)</f>
        <v>0</v>
      </c>
      <c r="J14" s="72">
        <f>SUM(J7:J13)</f>
        <v>0</v>
      </c>
      <c r="K14" s="121">
        <f>SUM(K7:K13)</f>
        <v>0</v>
      </c>
      <c r="L14" s="19">
        <f>SUM(L7:L13)</f>
        <v>0.29166666666666669</v>
      </c>
      <c r="M14" s="17"/>
      <c r="N14" s="17"/>
      <c r="O14" s="5"/>
      <c r="P14" s="5"/>
    </row>
    <row r="15" spans="1:16" s="1" customFormat="1" ht="18" customHeight="1" thickBot="1" x14ac:dyDescent="0.25">
      <c r="A15" s="304"/>
      <c r="B15" s="305"/>
      <c r="C15" s="339" t="s">
        <v>27</v>
      </c>
      <c r="D15" s="340"/>
      <c r="E15" s="340"/>
      <c r="F15" s="340"/>
      <c r="G15" s="340"/>
      <c r="H15" s="340"/>
      <c r="I15" s="340"/>
      <c r="J15" s="340"/>
      <c r="K15" s="341"/>
      <c r="L15" s="19" t="str">
        <f>IF(L14-C63&gt;=0, L14-C63,"")</f>
        <v/>
      </c>
      <c r="M15" s="17"/>
      <c r="N15" s="17"/>
      <c r="O15" s="5"/>
      <c r="P15" s="5"/>
    </row>
    <row r="16" spans="1:16" s="1" customFormat="1" ht="18" customHeight="1" thickBot="1" x14ac:dyDescent="0.25">
      <c r="A16" s="304"/>
      <c r="B16" s="305"/>
      <c r="C16" s="13"/>
      <c r="D16" s="13"/>
      <c r="E16" s="13"/>
      <c r="F16" s="13"/>
      <c r="G16" s="13"/>
      <c r="H16" s="13"/>
      <c r="I16" s="13"/>
      <c r="J16" s="13"/>
      <c r="K16" s="13"/>
      <c r="L16" s="147"/>
      <c r="M16" s="13"/>
      <c r="N16" s="13"/>
      <c r="O16" s="5"/>
      <c r="P16" s="5"/>
    </row>
    <row r="17" spans="1:16" s="1" customFormat="1" ht="18" customHeight="1" x14ac:dyDescent="0.25">
      <c r="A17" s="304"/>
      <c r="B17" s="305"/>
      <c r="C17" s="42">
        <f>C13+1</f>
        <v>42129</v>
      </c>
      <c r="D17" s="34"/>
      <c r="E17" s="36"/>
      <c r="F17" s="36"/>
      <c r="G17" s="67"/>
      <c r="H17" s="161"/>
      <c r="I17" s="166"/>
      <c r="J17" s="76"/>
      <c r="K17" s="117"/>
      <c r="L17" s="144">
        <f t="shared" ref="L17:L23" si="5">E17-D17+G17-F17+H17+I17+J17+K17</f>
        <v>0</v>
      </c>
      <c r="M17" s="378"/>
      <c r="N17" s="379"/>
      <c r="O17" s="5"/>
      <c r="P17" s="5"/>
    </row>
    <row r="18" spans="1:16" s="1" customFormat="1" ht="18" customHeight="1" x14ac:dyDescent="0.25">
      <c r="A18" s="304"/>
      <c r="B18" s="305"/>
      <c r="C18" s="41">
        <f t="shared" ref="C18" si="6">C17+1</f>
        <v>42130</v>
      </c>
      <c r="D18" s="35"/>
      <c r="E18" s="38"/>
      <c r="F18" s="38"/>
      <c r="G18" s="68"/>
      <c r="H18" s="165"/>
      <c r="I18" s="167"/>
      <c r="J18" s="77"/>
      <c r="K18" s="122"/>
      <c r="L18" s="148">
        <f t="shared" si="5"/>
        <v>0</v>
      </c>
      <c r="M18" s="361"/>
      <c r="N18" s="362"/>
      <c r="O18" s="5"/>
      <c r="P18" s="5"/>
    </row>
    <row r="19" spans="1:16" s="1" customFormat="1" ht="18" customHeight="1" x14ac:dyDescent="0.25">
      <c r="A19" s="304"/>
      <c r="B19" s="305"/>
      <c r="C19" s="242">
        <f t="shared" ref="C19:C23" si="7">C18+1</f>
        <v>42131</v>
      </c>
      <c r="D19" s="243"/>
      <c r="E19" s="244"/>
      <c r="F19" s="244"/>
      <c r="G19" s="245">
        <v>0.29166666666666669</v>
      </c>
      <c r="H19" s="246"/>
      <c r="I19" s="247"/>
      <c r="J19" s="248"/>
      <c r="K19" s="247"/>
      <c r="L19" s="249">
        <f t="shared" si="5"/>
        <v>0.29166666666666669</v>
      </c>
      <c r="M19" s="414"/>
      <c r="N19" s="415"/>
      <c r="O19" s="5"/>
      <c r="P19" s="5"/>
    </row>
    <row r="20" spans="1:16" s="1" customFormat="1" ht="18" customHeight="1" x14ac:dyDescent="0.25">
      <c r="A20" s="304"/>
      <c r="B20" s="305"/>
      <c r="C20" s="41">
        <f t="shared" si="7"/>
        <v>42132</v>
      </c>
      <c r="D20" s="35"/>
      <c r="E20" s="38"/>
      <c r="F20" s="38"/>
      <c r="G20" s="68"/>
      <c r="H20" s="165"/>
      <c r="I20" s="167"/>
      <c r="J20" s="77"/>
      <c r="K20" s="122"/>
      <c r="L20" s="148">
        <f t="shared" si="5"/>
        <v>0</v>
      </c>
      <c r="M20" s="361"/>
      <c r="N20" s="362"/>
      <c r="O20" s="5"/>
      <c r="P20" s="5"/>
    </row>
    <row r="21" spans="1:16" s="1" customFormat="1" ht="18" customHeight="1" x14ac:dyDescent="0.25">
      <c r="A21" s="304"/>
      <c r="B21" s="305"/>
      <c r="C21" s="43">
        <f t="shared" si="7"/>
        <v>42133</v>
      </c>
      <c r="D21" s="35"/>
      <c r="E21" s="38"/>
      <c r="F21" s="38"/>
      <c r="G21" s="68"/>
      <c r="H21" s="165"/>
      <c r="I21" s="167"/>
      <c r="J21" s="77"/>
      <c r="K21" s="122"/>
      <c r="L21" s="148">
        <f t="shared" si="5"/>
        <v>0</v>
      </c>
      <c r="M21" s="361"/>
      <c r="N21" s="362"/>
      <c r="O21" s="5"/>
      <c r="P21" s="5"/>
    </row>
    <row r="22" spans="1:16" s="1" customFormat="1" ht="18" customHeight="1" x14ac:dyDescent="0.25">
      <c r="A22" s="304"/>
      <c r="B22" s="305"/>
      <c r="C22" s="45">
        <f t="shared" si="7"/>
        <v>42134</v>
      </c>
      <c r="D22" s="91"/>
      <c r="E22" s="51"/>
      <c r="F22" s="51"/>
      <c r="G22" s="69"/>
      <c r="H22" s="160"/>
      <c r="I22" s="52"/>
      <c r="J22" s="78"/>
      <c r="K22" s="53"/>
      <c r="L22" s="145">
        <f t="shared" si="5"/>
        <v>0</v>
      </c>
      <c r="M22" s="361"/>
      <c r="N22" s="362"/>
      <c r="O22" s="5"/>
      <c r="P22" s="5"/>
    </row>
    <row r="23" spans="1:16" s="1" customFormat="1" ht="18" customHeight="1" thickBot="1" x14ac:dyDescent="0.3">
      <c r="A23" s="304"/>
      <c r="B23" s="305"/>
      <c r="C23" s="47">
        <f t="shared" si="7"/>
        <v>42135</v>
      </c>
      <c r="D23" s="90"/>
      <c r="E23" s="54"/>
      <c r="F23" s="54"/>
      <c r="G23" s="74"/>
      <c r="H23" s="154"/>
      <c r="I23" s="55"/>
      <c r="J23" s="81"/>
      <c r="K23" s="56"/>
      <c r="L23" s="146">
        <f t="shared" si="5"/>
        <v>0</v>
      </c>
      <c r="M23" s="380"/>
      <c r="N23" s="381"/>
      <c r="O23" s="5"/>
      <c r="P23" s="5"/>
    </row>
    <row r="24" spans="1:16" s="1" customFormat="1" ht="18" customHeight="1" thickBot="1" x14ac:dyDescent="0.25">
      <c r="A24" s="304"/>
      <c r="B24" s="305"/>
      <c r="C24" s="18" t="s">
        <v>7</v>
      </c>
      <c r="D24" s="382">
        <f>E17-D17+G17-F17+E18-D18+G18-F18+E19-D19+G19-F19+E20-D20+G20-F20+E21-D21+G21-F21+E22-D22+G22-F22+E23-D23+G23-F23</f>
        <v>0.29166666666666669</v>
      </c>
      <c r="E24" s="309"/>
      <c r="F24" s="309"/>
      <c r="G24" s="310"/>
      <c r="H24" s="153">
        <f>SUM(H17:H23)</f>
        <v>0</v>
      </c>
      <c r="I24" s="32">
        <f>SUM(I17:I23)</f>
        <v>0</v>
      </c>
      <c r="J24" s="73">
        <f>SUM(J17:J23)</f>
        <v>0</v>
      </c>
      <c r="K24" s="116">
        <f>SUM(K17:K23)</f>
        <v>0</v>
      </c>
      <c r="L24" s="19">
        <f>SUM(L17:L23)</f>
        <v>0.29166666666666669</v>
      </c>
      <c r="M24" s="17"/>
      <c r="N24" s="17"/>
      <c r="O24" s="5"/>
      <c r="P24" s="5"/>
    </row>
    <row r="25" spans="1:16" s="1" customFormat="1" ht="18" customHeight="1" thickBot="1" x14ac:dyDescent="0.25">
      <c r="A25" s="304"/>
      <c r="B25" s="305"/>
      <c r="C25" s="339" t="s">
        <v>27</v>
      </c>
      <c r="D25" s="340"/>
      <c r="E25" s="340"/>
      <c r="F25" s="340"/>
      <c r="G25" s="340"/>
      <c r="H25" s="340"/>
      <c r="I25" s="340"/>
      <c r="J25" s="340"/>
      <c r="K25" s="341"/>
      <c r="L25" s="19" t="str">
        <f>IF(L24-C63&gt;=0, L24-C63,"")</f>
        <v/>
      </c>
      <c r="M25" s="17"/>
      <c r="N25" s="17"/>
      <c r="O25" s="5"/>
      <c r="P25" s="5"/>
    </row>
    <row r="26" spans="1:16" s="1" customFormat="1" ht="18" customHeight="1" thickBot="1" x14ac:dyDescent="0.25">
      <c r="A26" s="304"/>
      <c r="B26" s="305"/>
      <c r="C26" s="13"/>
      <c r="D26" s="13"/>
      <c r="E26" s="13"/>
      <c r="F26" s="13"/>
      <c r="G26" s="13"/>
      <c r="H26" s="13"/>
      <c r="I26" s="13"/>
      <c r="J26" s="13"/>
      <c r="K26" s="13"/>
      <c r="L26" s="147"/>
      <c r="M26" s="13"/>
      <c r="N26" s="13"/>
      <c r="O26" s="5"/>
      <c r="P26" s="5"/>
    </row>
    <row r="27" spans="1:16" s="1" customFormat="1" ht="18" customHeight="1" x14ac:dyDescent="0.25">
      <c r="A27" s="304"/>
      <c r="B27" s="305"/>
      <c r="C27" s="44">
        <f>C23+1</f>
        <v>42136</v>
      </c>
      <c r="D27" s="105"/>
      <c r="E27" s="36"/>
      <c r="F27" s="36"/>
      <c r="G27" s="67"/>
      <c r="H27" s="161"/>
      <c r="I27" s="166"/>
      <c r="J27" s="76"/>
      <c r="K27" s="117"/>
      <c r="L27" s="144">
        <f t="shared" ref="L27:L33" si="8">E27-D27+G27-F27+H27+I27+J27+K27</f>
        <v>0</v>
      </c>
      <c r="M27" s="378"/>
      <c r="N27" s="379"/>
      <c r="O27" s="5"/>
      <c r="P27" s="5"/>
    </row>
    <row r="28" spans="1:16" s="1" customFormat="1" ht="18" customHeight="1" x14ac:dyDescent="0.25">
      <c r="A28" s="2"/>
      <c r="B28" s="2"/>
      <c r="C28" s="41">
        <f t="shared" ref="C28:C33" si="9">C27+1</f>
        <v>42137</v>
      </c>
      <c r="D28" s="35"/>
      <c r="E28" s="38"/>
      <c r="F28" s="38"/>
      <c r="G28" s="68"/>
      <c r="H28" s="165"/>
      <c r="I28" s="167"/>
      <c r="J28" s="77"/>
      <c r="K28" s="122"/>
      <c r="L28" s="148">
        <f t="shared" si="8"/>
        <v>0</v>
      </c>
      <c r="M28" s="361"/>
      <c r="N28" s="362"/>
      <c r="O28" s="5"/>
      <c r="P28" s="5"/>
    </row>
    <row r="29" spans="1:16" s="1" customFormat="1" ht="18" customHeight="1" x14ac:dyDescent="0.25">
      <c r="A29" s="2"/>
      <c r="B29" s="2"/>
      <c r="C29" s="45">
        <f t="shared" si="9"/>
        <v>42138</v>
      </c>
      <c r="D29" s="35"/>
      <c r="E29" s="38"/>
      <c r="F29" s="38"/>
      <c r="G29" s="68"/>
      <c r="H29" s="165"/>
      <c r="I29" s="167"/>
      <c r="J29" s="77"/>
      <c r="K29" s="122"/>
      <c r="L29" s="148">
        <f t="shared" si="8"/>
        <v>0</v>
      </c>
      <c r="M29" s="361"/>
      <c r="N29" s="362"/>
      <c r="O29" s="5"/>
      <c r="P29" s="5"/>
    </row>
    <row r="30" spans="1:16" s="1" customFormat="1" ht="18" customHeight="1" x14ac:dyDescent="0.25">
      <c r="A30" s="2"/>
      <c r="B30" s="2"/>
      <c r="C30" s="43">
        <f t="shared" si="9"/>
        <v>42139</v>
      </c>
      <c r="D30" s="35"/>
      <c r="E30" s="38"/>
      <c r="F30" s="38"/>
      <c r="G30" s="68"/>
      <c r="H30" s="165"/>
      <c r="I30" s="167"/>
      <c r="J30" s="77"/>
      <c r="K30" s="122"/>
      <c r="L30" s="148">
        <f t="shared" si="8"/>
        <v>0</v>
      </c>
      <c r="M30" s="361"/>
      <c r="N30" s="362"/>
      <c r="O30" s="5"/>
      <c r="P30" s="5"/>
    </row>
    <row r="31" spans="1:16" s="1" customFormat="1" ht="18" customHeight="1" x14ac:dyDescent="0.25">
      <c r="C31" s="45">
        <f t="shared" si="9"/>
        <v>42140</v>
      </c>
      <c r="D31" s="35"/>
      <c r="E31" s="38"/>
      <c r="F31" s="38"/>
      <c r="G31" s="68"/>
      <c r="H31" s="165"/>
      <c r="I31" s="167"/>
      <c r="J31" s="77"/>
      <c r="K31" s="122"/>
      <c r="L31" s="148">
        <f t="shared" si="8"/>
        <v>0</v>
      </c>
      <c r="M31" s="361"/>
      <c r="N31" s="362"/>
      <c r="O31" s="5"/>
      <c r="P31" s="5"/>
    </row>
    <row r="32" spans="1:16" s="1" customFormat="1" ht="18" customHeight="1" x14ac:dyDescent="0.25">
      <c r="C32" s="43">
        <f>C31+1</f>
        <v>42141</v>
      </c>
      <c r="D32" s="91"/>
      <c r="E32" s="51"/>
      <c r="F32" s="51"/>
      <c r="G32" s="69"/>
      <c r="H32" s="160"/>
      <c r="I32" s="52"/>
      <c r="J32" s="78"/>
      <c r="K32" s="53"/>
      <c r="L32" s="145">
        <f t="shared" si="8"/>
        <v>0</v>
      </c>
      <c r="M32" s="361"/>
      <c r="N32" s="362"/>
      <c r="O32" s="5"/>
      <c r="P32" s="5"/>
    </row>
    <row r="33" spans="3:16" s="1" customFormat="1" ht="18" customHeight="1" thickBot="1" x14ac:dyDescent="0.3">
      <c r="C33" s="47">
        <f t="shared" si="9"/>
        <v>42142</v>
      </c>
      <c r="D33" s="90"/>
      <c r="E33" s="54"/>
      <c r="F33" s="54"/>
      <c r="G33" s="74"/>
      <c r="H33" s="154"/>
      <c r="I33" s="55"/>
      <c r="J33" s="81"/>
      <c r="K33" s="56"/>
      <c r="L33" s="146">
        <f t="shared" si="8"/>
        <v>0</v>
      </c>
      <c r="M33" s="380"/>
      <c r="N33" s="381"/>
      <c r="O33" s="5"/>
      <c r="P33" s="5"/>
    </row>
    <row r="34" spans="3:16" s="1" customFormat="1" ht="18" customHeight="1" thickBot="1" x14ac:dyDescent="0.25">
      <c r="C34" s="18" t="s">
        <v>8</v>
      </c>
      <c r="D34" s="382">
        <f>E27-D27+G27-F27+E28-D28+G28-F28+E29-D29+G29-F29+E30-D30+G30-F30+E31-D31+G31-F31+E32-D32+G32-F32+E33-D33+G33-F33</f>
        <v>0</v>
      </c>
      <c r="E34" s="309"/>
      <c r="F34" s="309"/>
      <c r="G34" s="310"/>
      <c r="H34" s="153">
        <f>SUM(H27:H33)</f>
        <v>0</v>
      </c>
      <c r="I34" s="32">
        <f>SUM(I27:I33)</f>
        <v>0</v>
      </c>
      <c r="J34" s="72">
        <f>SUM(J27:J33)</f>
        <v>0</v>
      </c>
      <c r="K34" s="116">
        <f>SUM(K27:K33)</f>
        <v>0</v>
      </c>
      <c r="L34" s="19">
        <f>SUM(L27:L33)</f>
        <v>0</v>
      </c>
      <c r="M34" s="17"/>
      <c r="N34" s="17"/>
      <c r="O34" s="5"/>
      <c r="P34" s="5"/>
    </row>
    <row r="35" spans="3:16" s="1" customFormat="1" ht="18" customHeight="1" thickBot="1" x14ac:dyDescent="0.25">
      <c r="C35" s="339" t="s">
        <v>27</v>
      </c>
      <c r="D35" s="340"/>
      <c r="E35" s="340"/>
      <c r="F35" s="340"/>
      <c r="G35" s="340"/>
      <c r="H35" s="340"/>
      <c r="I35" s="340"/>
      <c r="J35" s="340"/>
      <c r="K35" s="341"/>
      <c r="L35" s="19" t="str">
        <f>IF(L34-C63&gt;=0, L34-C63,"")</f>
        <v/>
      </c>
      <c r="M35" s="17"/>
      <c r="N35" s="17"/>
      <c r="O35" s="5"/>
      <c r="P35" s="5"/>
    </row>
    <row r="36" spans="3:16" s="1" customFormat="1" ht="18" customHeight="1" thickBot="1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47"/>
      <c r="M36" s="13"/>
      <c r="N36" s="13"/>
      <c r="O36" s="5"/>
      <c r="P36" s="5"/>
    </row>
    <row r="37" spans="3:16" s="1" customFormat="1" ht="18" customHeight="1" x14ac:dyDescent="0.25">
      <c r="C37" s="44">
        <f>C33+1</f>
        <v>42143</v>
      </c>
      <c r="D37" s="105"/>
      <c r="E37" s="36"/>
      <c r="F37" s="36"/>
      <c r="G37" s="67"/>
      <c r="H37" s="161"/>
      <c r="I37" s="166"/>
      <c r="J37" s="76"/>
      <c r="K37" s="117"/>
      <c r="L37" s="144">
        <f t="shared" ref="L37" si="10">E37-D37+G37-F37+H37+I37+J37+K37</f>
        <v>0</v>
      </c>
      <c r="M37" s="378"/>
      <c r="N37" s="379"/>
      <c r="O37" s="5"/>
      <c r="P37" s="5"/>
    </row>
    <row r="38" spans="3:16" s="1" customFormat="1" ht="18" customHeight="1" x14ac:dyDescent="0.25">
      <c r="C38" s="41">
        <f t="shared" ref="C38:C43" si="11">C37+1</f>
        <v>42144</v>
      </c>
      <c r="D38" s="35"/>
      <c r="E38" s="38"/>
      <c r="F38" s="38"/>
      <c r="G38" s="68"/>
      <c r="H38" s="165"/>
      <c r="I38" s="167"/>
      <c r="J38" s="77"/>
      <c r="K38" s="122"/>
      <c r="L38" s="148">
        <f t="shared" ref="L38:L43" si="12">E38-D38+G38-F38+H38+I38+J38+K38</f>
        <v>0</v>
      </c>
      <c r="M38" s="361"/>
      <c r="N38" s="362"/>
      <c r="O38" s="5"/>
      <c r="P38" s="5"/>
    </row>
    <row r="39" spans="3:16" s="1" customFormat="1" ht="18" customHeight="1" x14ac:dyDescent="0.25">
      <c r="C39" s="45">
        <f t="shared" si="11"/>
        <v>42145</v>
      </c>
      <c r="D39" s="35"/>
      <c r="E39" s="38"/>
      <c r="F39" s="38"/>
      <c r="G39" s="68"/>
      <c r="H39" s="165"/>
      <c r="I39" s="167"/>
      <c r="J39" s="77"/>
      <c r="K39" s="122"/>
      <c r="L39" s="148">
        <f t="shared" si="12"/>
        <v>0</v>
      </c>
      <c r="M39" s="361"/>
      <c r="N39" s="362"/>
      <c r="O39" s="5"/>
      <c r="P39" s="5"/>
    </row>
    <row r="40" spans="3:16" s="1" customFormat="1" ht="18" customHeight="1" x14ac:dyDescent="0.25">
      <c r="C40" s="43">
        <f t="shared" si="11"/>
        <v>42146</v>
      </c>
      <c r="D40" s="35"/>
      <c r="E40" s="38"/>
      <c r="F40" s="38"/>
      <c r="G40" s="68"/>
      <c r="H40" s="165"/>
      <c r="I40" s="167"/>
      <c r="J40" s="77"/>
      <c r="K40" s="122"/>
      <c r="L40" s="148">
        <f t="shared" si="12"/>
        <v>0</v>
      </c>
      <c r="M40" s="361"/>
      <c r="N40" s="362"/>
      <c r="O40" s="5"/>
      <c r="P40" s="5"/>
    </row>
    <row r="41" spans="3:16" s="1" customFormat="1" ht="18" customHeight="1" x14ac:dyDescent="0.25">
      <c r="C41" s="45">
        <f t="shared" si="11"/>
        <v>42147</v>
      </c>
      <c r="D41" s="35"/>
      <c r="E41" s="38"/>
      <c r="F41" s="38"/>
      <c r="G41" s="68"/>
      <c r="H41" s="165"/>
      <c r="I41" s="167"/>
      <c r="J41" s="77"/>
      <c r="K41" s="122"/>
      <c r="L41" s="148">
        <f t="shared" si="12"/>
        <v>0</v>
      </c>
      <c r="M41" s="361"/>
      <c r="N41" s="362"/>
      <c r="O41" s="5"/>
      <c r="P41" s="5"/>
    </row>
    <row r="42" spans="3:16" s="1" customFormat="1" ht="18" customHeight="1" x14ac:dyDescent="0.25">
      <c r="C42" s="43">
        <f t="shared" si="11"/>
        <v>42148</v>
      </c>
      <c r="D42" s="91"/>
      <c r="E42" s="51"/>
      <c r="F42" s="51"/>
      <c r="G42" s="69"/>
      <c r="H42" s="160"/>
      <c r="I42" s="52"/>
      <c r="J42" s="78"/>
      <c r="K42" s="53"/>
      <c r="L42" s="145">
        <f t="shared" si="12"/>
        <v>0</v>
      </c>
      <c r="M42" s="361"/>
      <c r="N42" s="362"/>
      <c r="O42" s="5"/>
      <c r="P42" s="5"/>
    </row>
    <row r="43" spans="3:16" s="1" customFormat="1" ht="18" customHeight="1" thickBot="1" x14ac:dyDescent="0.3">
      <c r="C43" s="46">
        <f t="shared" si="11"/>
        <v>42149</v>
      </c>
      <c r="D43" s="90"/>
      <c r="E43" s="54"/>
      <c r="F43" s="54"/>
      <c r="G43" s="74"/>
      <c r="H43" s="154"/>
      <c r="I43" s="55"/>
      <c r="J43" s="81"/>
      <c r="K43" s="56"/>
      <c r="L43" s="146">
        <f t="shared" si="12"/>
        <v>0</v>
      </c>
      <c r="M43" s="380"/>
      <c r="N43" s="381"/>
      <c r="O43" s="5"/>
      <c r="P43" s="5"/>
    </row>
    <row r="44" spans="3:16" s="1" customFormat="1" ht="18" customHeight="1" thickBot="1" x14ac:dyDescent="0.25">
      <c r="C44" s="20" t="s">
        <v>9</v>
      </c>
      <c r="D44" s="309">
        <f>E37-D37+G37-F37+E38-D38+G38-F38+E39-D39+G39-F39+E40-D40+G40-F40+E41-D41+G41-F41+E42-D42+G42-F42+E43-D43+G43-F43</f>
        <v>0</v>
      </c>
      <c r="E44" s="309"/>
      <c r="F44" s="309"/>
      <c r="G44" s="310"/>
      <c r="H44" s="153">
        <f>SUM(H37:H43)</f>
        <v>0</v>
      </c>
      <c r="I44" s="32">
        <f>SUM(I37:I43)</f>
        <v>0</v>
      </c>
      <c r="J44" s="72">
        <f>SUM(J37:J43)</f>
        <v>0</v>
      </c>
      <c r="K44" s="116">
        <f>SUM(K37:K43)</f>
        <v>0</v>
      </c>
      <c r="L44" s="19">
        <f>SUM(L37:L43)</f>
        <v>0</v>
      </c>
      <c r="M44" s="17"/>
      <c r="N44" s="17"/>
      <c r="O44" s="5"/>
      <c r="P44" s="5"/>
    </row>
    <row r="45" spans="3:16" s="1" customFormat="1" ht="18" customHeight="1" thickBot="1" x14ac:dyDescent="0.25">
      <c r="C45" s="339" t="s">
        <v>27</v>
      </c>
      <c r="D45" s="340"/>
      <c r="E45" s="340"/>
      <c r="F45" s="340"/>
      <c r="G45" s="340"/>
      <c r="H45" s="340"/>
      <c r="I45" s="340"/>
      <c r="J45" s="340"/>
      <c r="K45" s="341"/>
      <c r="L45" s="19" t="str">
        <f>IF(L44-C63&gt;=0, L44-C63,"")</f>
        <v/>
      </c>
      <c r="M45" s="17"/>
      <c r="N45" s="17"/>
      <c r="O45" s="5"/>
      <c r="P45" s="5"/>
    </row>
    <row r="46" spans="3:16" s="1" customFormat="1" ht="18" customHeight="1" thickBot="1" x14ac:dyDescent="0.25">
      <c r="C46" s="13"/>
      <c r="D46" s="13"/>
      <c r="E46" s="13"/>
      <c r="F46" s="13"/>
      <c r="G46" s="13"/>
      <c r="H46" s="13"/>
      <c r="I46" s="13"/>
      <c r="J46" s="13"/>
      <c r="K46" s="13"/>
      <c r="L46" s="147"/>
      <c r="M46" s="13"/>
      <c r="N46" s="13"/>
      <c r="O46" s="5"/>
      <c r="P46" s="5"/>
    </row>
    <row r="47" spans="3:16" s="1" customFormat="1" ht="18" customHeight="1" x14ac:dyDescent="0.25">
      <c r="C47" s="44">
        <f>C43+1</f>
        <v>42150</v>
      </c>
      <c r="D47" s="105"/>
      <c r="E47" s="36"/>
      <c r="F47" s="36"/>
      <c r="G47" s="67"/>
      <c r="H47" s="161"/>
      <c r="I47" s="166"/>
      <c r="J47" s="76"/>
      <c r="K47" s="117"/>
      <c r="L47" s="144">
        <f t="shared" ref="L47:L53" si="13">E47-D47+G47-F47+H47+I47+J47+K47</f>
        <v>0</v>
      </c>
      <c r="M47" s="378"/>
      <c r="N47" s="379"/>
      <c r="O47" s="5"/>
      <c r="P47" s="5"/>
    </row>
    <row r="48" spans="3:16" s="1" customFormat="1" ht="18" customHeight="1" x14ac:dyDescent="0.25">
      <c r="C48" s="41">
        <f t="shared" ref="C48:C53" si="14">C47+1</f>
        <v>42151</v>
      </c>
      <c r="D48" s="35"/>
      <c r="E48" s="38"/>
      <c r="F48" s="38"/>
      <c r="G48" s="68"/>
      <c r="H48" s="165"/>
      <c r="I48" s="167"/>
      <c r="J48" s="77"/>
      <c r="K48" s="122"/>
      <c r="L48" s="148">
        <f t="shared" si="13"/>
        <v>0</v>
      </c>
      <c r="M48" s="361"/>
      <c r="N48" s="362"/>
      <c r="O48" s="5"/>
      <c r="P48" s="5"/>
    </row>
    <row r="49" spans="1:16" s="1" customFormat="1" ht="18" customHeight="1" x14ac:dyDescent="0.25">
      <c r="C49" s="45">
        <f t="shared" si="14"/>
        <v>42152</v>
      </c>
      <c r="D49" s="35"/>
      <c r="E49" s="38"/>
      <c r="F49" s="38"/>
      <c r="G49" s="68"/>
      <c r="H49" s="165"/>
      <c r="I49" s="167"/>
      <c r="J49" s="77"/>
      <c r="K49" s="122"/>
      <c r="L49" s="148">
        <f t="shared" si="13"/>
        <v>0</v>
      </c>
      <c r="M49" s="361"/>
      <c r="N49" s="362"/>
      <c r="O49" s="5"/>
      <c r="P49" s="5"/>
    </row>
    <row r="50" spans="1:16" s="1" customFormat="1" ht="18" customHeight="1" x14ac:dyDescent="0.25">
      <c r="C50" s="242">
        <f t="shared" si="14"/>
        <v>42153</v>
      </c>
      <c r="D50" s="243"/>
      <c r="E50" s="244"/>
      <c r="F50" s="244"/>
      <c r="G50" s="245">
        <v>0.29166666666666669</v>
      </c>
      <c r="H50" s="246"/>
      <c r="I50" s="247"/>
      <c r="J50" s="248"/>
      <c r="K50" s="247"/>
      <c r="L50" s="249">
        <f t="shared" si="13"/>
        <v>0.29166666666666669</v>
      </c>
      <c r="M50" s="414"/>
      <c r="N50" s="415"/>
      <c r="O50" s="5"/>
      <c r="P50" s="5"/>
    </row>
    <row r="51" spans="1:16" s="1" customFormat="1" ht="18" customHeight="1" x14ac:dyDescent="0.25">
      <c r="C51" s="45">
        <f t="shared" si="14"/>
        <v>42154</v>
      </c>
      <c r="D51" s="35"/>
      <c r="E51" s="38"/>
      <c r="F51" s="38"/>
      <c r="G51" s="68"/>
      <c r="H51" s="165"/>
      <c r="I51" s="167"/>
      <c r="J51" s="77"/>
      <c r="K51" s="122"/>
      <c r="L51" s="148">
        <f t="shared" si="13"/>
        <v>0</v>
      </c>
      <c r="M51" s="361"/>
      <c r="N51" s="362"/>
      <c r="O51" s="5"/>
      <c r="P51" s="5"/>
    </row>
    <row r="52" spans="1:16" s="1" customFormat="1" ht="18" customHeight="1" x14ac:dyDescent="0.25">
      <c r="C52" s="43">
        <f t="shared" si="14"/>
        <v>42155</v>
      </c>
      <c r="D52" s="156"/>
      <c r="E52" s="51"/>
      <c r="F52" s="51"/>
      <c r="G52" s="69"/>
      <c r="H52" s="160"/>
      <c r="I52" s="52"/>
      <c r="J52" s="78"/>
      <c r="K52" s="53"/>
      <c r="L52" s="145">
        <f t="shared" si="13"/>
        <v>0</v>
      </c>
      <c r="M52" s="361"/>
      <c r="N52" s="362"/>
      <c r="O52" s="5"/>
      <c r="P52" s="5"/>
    </row>
    <row r="53" spans="1:16" s="1" customFormat="1" ht="18" customHeight="1" thickBot="1" x14ac:dyDescent="0.3">
      <c r="C53" s="46">
        <f t="shared" si="14"/>
        <v>42156</v>
      </c>
      <c r="D53" s="157"/>
      <c r="E53" s="54"/>
      <c r="F53" s="54"/>
      <c r="G53" s="74"/>
      <c r="H53" s="154"/>
      <c r="I53" s="55"/>
      <c r="J53" s="81"/>
      <c r="K53" s="56"/>
      <c r="L53" s="146">
        <f t="shared" si="13"/>
        <v>0</v>
      </c>
      <c r="M53" s="380"/>
      <c r="N53" s="381"/>
      <c r="O53" s="5"/>
      <c r="P53" s="5"/>
    </row>
    <row r="54" spans="1:16" s="1" customFormat="1" ht="18" customHeight="1" thickBot="1" x14ac:dyDescent="0.25">
      <c r="C54" s="20" t="s">
        <v>9</v>
      </c>
      <c r="D54" s="309">
        <f>E47-D47+G47-F47+E48-D48+G48-F48+E49-D49+G49-F49+E50-D50+G50-F50+E51-D51+G51-F51+E52-D52+G52-F52+E53-D53+G53-F53</f>
        <v>0.29166666666666669</v>
      </c>
      <c r="E54" s="309"/>
      <c r="F54" s="309"/>
      <c r="G54" s="310"/>
      <c r="H54" s="153">
        <f>SUM(H47:H53)</f>
        <v>0</v>
      </c>
      <c r="I54" s="32">
        <f>SUM(I47:I53)</f>
        <v>0</v>
      </c>
      <c r="J54" s="72">
        <f>SUM(J47:J53)</f>
        <v>0</v>
      </c>
      <c r="K54" s="116">
        <f>SUM(K47:K53)</f>
        <v>0</v>
      </c>
      <c r="L54" s="19">
        <f>SUM(L47:L53)</f>
        <v>0.29166666666666669</v>
      </c>
      <c r="M54" s="17"/>
      <c r="N54" s="17"/>
      <c r="O54" s="5"/>
      <c r="P54" s="5"/>
    </row>
    <row r="55" spans="1:16" s="1" customFormat="1" ht="18" customHeight="1" thickBot="1" x14ac:dyDescent="0.25">
      <c r="C55" s="339" t="s">
        <v>27</v>
      </c>
      <c r="D55" s="340"/>
      <c r="E55" s="340"/>
      <c r="F55" s="340"/>
      <c r="G55" s="340"/>
      <c r="H55" s="340"/>
      <c r="I55" s="340"/>
      <c r="J55" s="340"/>
      <c r="K55" s="341"/>
      <c r="L55" s="19" t="str">
        <f>IF(L54-C63&gt;=0, L54-C63,"")</f>
        <v/>
      </c>
      <c r="M55" s="17"/>
      <c r="N55" s="17"/>
      <c r="O55" s="5"/>
      <c r="P55" s="5"/>
    </row>
    <row r="56" spans="1:16" s="1" customFormat="1" ht="18" customHeight="1" thickBot="1" x14ac:dyDescent="0.25">
      <c r="C56" s="13"/>
      <c r="D56" s="13"/>
      <c r="E56" s="13"/>
      <c r="F56" s="13"/>
      <c r="G56" s="13"/>
      <c r="H56" s="13"/>
      <c r="I56" s="13"/>
      <c r="J56" s="13"/>
      <c r="K56" s="13"/>
      <c r="L56" s="147"/>
      <c r="M56" s="17"/>
      <c r="N56" s="17"/>
      <c r="O56" s="5"/>
      <c r="P56" s="5"/>
    </row>
    <row r="57" spans="1:16" s="1" customFormat="1" ht="18" customHeight="1" thickBot="1" x14ac:dyDescent="0.25">
      <c r="C57" s="21" t="s">
        <v>11</v>
      </c>
      <c r="D57" s="382">
        <f>D14+D24+D34+D44+D54</f>
        <v>0.875</v>
      </c>
      <c r="E57" s="309"/>
      <c r="F57" s="309"/>
      <c r="G57" s="310"/>
      <c r="H57" s="163">
        <f>H14+H24+H34+H44+H54</f>
        <v>0</v>
      </c>
      <c r="I57" s="75">
        <f>I14+I24+I34+I44+I54</f>
        <v>0</v>
      </c>
      <c r="J57" s="127">
        <f>J14+J24+J34+J44+J54</f>
        <v>0</v>
      </c>
      <c r="K57" s="118">
        <f>K14+K24+K34+K44+K54</f>
        <v>0</v>
      </c>
      <c r="L57" s="119">
        <f>SUM(D57:K57)</f>
        <v>0.875</v>
      </c>
      <c r="M57" s="22"/>
      <c r="N57" s="13"/>
      <c r="O57" s="5"/>
      <c r="P57" s="5"/>
    </row>
    <row r="58" spans="1:16" s="1" customFormat="1" ht="14.25" customHeight="1" x14ac:dyDescent="0.2">
      <c r="C58" s="353" t="s">
        <v>17</v>
      </c>
      <c r="D58" s="355">
        <f>L14+L24+L34+L44+L54</f>
        <v>0.875</v>
      </c>
      <c r="E58" s="356"/>
      <c r="F58" s="356"/>
      <c r="G58" s="356"/>
      <c r="H58" s="356"/>
      <c r="I58" s="356"/>
      <c r="J58" s="356"/>
      <c r="K58" s="357"/>
      <c r="L58" s="120"/>
      <c r="M58" s="13"/>
      <c r="N58" s="13"/>
      <c r="O58" s="5"/>
      <c r="P58" s="5"/>
    </row>
    <row r="59" spans="1:16" s="1" customFormat="1" ht="16.5" customHeight="1" thickBot="1" x14ac:dyDescent="0.25">
      <c r="C59" s="354"/>
      <c r="D59" s="358"/>
      <c r="E59" s="359"/>
      <c r="F59" s="359"/>
      <c r="G59" s="359"/>
      <c r="H59" s="359"/>
      <c r="I59" s="359"/>
      <c r="J59" s="359"/>
      <c r="K59" s="360"/>
      <c r="L59" s="49"/>
      <c r="M59" s="13"/>
      <c r="N59" s="13"/>
      <c r="O59" s="5"/>
      <c r="P59" s="5"/>
    </row>
    <row r="60" spans="1:16" s="1" customFormat="1" ht="17.25" customHeight="1" x14ac:dyDescent="0.2">
      <c r="C60" s="342" t="s">
        <v>30</v>
      </c>
      <c r="D60" s="344">
        <f>SUM(L45,L35,L25,L15,L55)</f>
        <v>0</v>
      </c>
      <c r="E60" s="345"/>
      <c r="F60" s="345"/>
      <c r="G60" s="345"/>
      <c r="H60" s="345"/>
      <c r="I60" s="345"/>
      <c r="J60" s="345"/>
      <c r="K60" s="346"/>
      <c r="L60" s="13"/>
      <c r="M60" s="13"/>
      <c r="N60" s="13"/>
      <c r="O60" s="5"/>
      <c r="P60" s="5"/>
    </row>
    <row r="61" spans="1:16" s="1" customFormat="1" ht="19.5" customHeight="1" thickBot="1" x14ac:dyDescent="0.25">
      <c r="C61" s="343"/>
      <c r="D61" s="347"/>
      <c r="E61" s="348"/>
      <c r="F61" s="348"/>
      <c r="G61" s="348"/>
      <c r="H61" s="348"/>
      <c r="I61" s="348"/>
      <c r="J61" s="348"/>
      <c r="K61" s="349"/>
      <c r="L61" s="13"/>
      <c r="M61" s="13"/>
      <c r="N61" s="13"/>
      <c r="O61" s="5"/>
      <c r="P61" s="5"/>
    </row>
    <row r="62" spans="1:16" s="1" customFormat="1" ht="16.5" customHeight="1" thickBot="1" x14ac:dyDescent="0.25">
      <c r="A62" s="3"/>
      <c r="B62" s="4"/>
      <c r="C62" s="5"/>
      <c r="D62" s="9"/>
      <c r="E62" s="9"/>
      <c r="F62" s="9"/>
      <c r="G62" s="9"/>
      <c r="H62" s="9"/>
      <c r="I62" s="9"/>
      <c r="J62" s="9"/>
      <c r="K62" s="9"/>
      <c r="L62" s="5"/>
      <c r="M62" s="5"/>
      <c r="N62" s="5"/>
      <c r="O62" s="5"/>
      <c r="P62" s="5"/>
    </row>
    <row r="63" spans="1:16" s="1" customFormat="1" ht="16.5" customHeight="1" thickBot="1" x14ac:dyDescent="0.25">
      <c r="A63" s="3"/>
      <c r="B63" s="4"/>
      <c r="C63" s="113">
        <v>1.4583333333333333</v>
      </c>
      <c r="D63" s="337" t="s">
        <v>28</v>
      </c>
      <c r="E63" s="338"/>
      <c r="F63" s="9"/>
      <c r="G63" s="9"/>
      <c r="H63" s="9"/>
      <c r="I63" s="9"/>
      <c r="J63" s="9"/>
      <c r="K63" s="9"/>
      <c r="L63" s="5"/>
      <c r="M63" s="5"/>
      <c r="N63" s="5"/>
      <c r="O63" s="5"/>
      <c r="P63" s="5"/>
    </row>
    <row r="64" spans="1:16" s="1" customFormat="1" ht="17.25" customHeight="1" x14ac:dyDescent="0.2">
      <c r="A64" s="3"/>
      <c r="B64" s="4"/>
      <c r="C64" s="143"/>
      <c r="D64" s="9"/>
      <c r="E64" s="9"/>
      <c r="F64" s="9"/>
      <c r="G64" s="9"/>
      <c r="H64" s="9"/>
      <c r="I64" s="9"/>
      <c r="J64" s="9"/>
      <c r="K64" s="9"/>
      <c r="L64" s="5"/>
      <c r="M64" s="5"/>
      <c r="N64" s="5"/>
      <c r="O64" s="5"/>
      <c r="P64" s="5"/>
    </row>
    <row r="65" spans="1:16" s="1" customFormat="1" ht="15" x14ac:dyDescent="0.2">
      <c r="A65" s="3"/>
      <c r="B65" s="4"/>
      <c r="C65" s="143"/>
      <c r="D65" s="9"/>
      <c r="E65" s="9"/>
      <c r="F65" s="9"/>
      <c r="G65" s="9"/>
      <c r="H65" s="9"/>
      <c r="I65" s="9"/>
      <c r="J65" s="9"/>
      <c r="K65" s="9"/>
      <c r="L65" s="10"/>
      <c r="M65" s="10"/>
      <c r="N65" s="10"/>
      <c r="O65" s="10"/>
      <c r="P65" s="5"/>
    </row>
    <row r="66" spans="1:16" s="1" customFormat="1" ht="15" x14ac:dyDescent="0.2">
      <c r="A66" s="3"/>
      <c r="B66" s="4"/>
      <c r="C66" s="140"/>
      <c r="D66" s="9"/>
      <c r="E66" s="9"/>
      <c r="F66" s="9"/>
      <c r="G66" s="9"/>
      <c r="H66" s="9"/>
      <c r="I66" s="9"/>
      <c r="J66" s="9"/>
      <c r="K66" s="9"/>
      <c r="L66" s="10"/>
      <c r="M66" s="10"/>
      <c r="N66" s="10"/>
      <c r="O66" s="10"/>
      <c r="P66" s="5"/>
    </row>
    <row r="67" spans="1:16" s="1" customFormat="1" ht="15" x14ac:dyDescent="0.2">
      <c r="A67" s="3"/>
      <c r="B67" s="4"/>
      <c r="C67" s="140"/>
      <c r="D67" s="9"/>
      <c r="E67" s="9"/>
      <c r="F67" s="9"/>
      <c r="G67" s="9"/>
      <c r="H67" s="9"/>
      <c r="I67" s="9"/>
      <c r="J67" s="9"/>
      <c r="K67" s="9"/>
      <c r="L67" s="10"/>
      <c r="M67" s="10"/>
      <c r="N67" s="10"/>
      <c r="O67" s="10"/>
      <c r="P67" s="5"/>
    </row>
    <row r="68" spans="1:16" s="1" customFormat="1" ht="15" x14ac:dyDescent="0.2">
      <c r="A68" s="3"/>
      <c r="B68" s="4"/>
      <c r="C68" s="140"/>
      <c r="D68" s="9"/>
      <c r="E68" s="9"/>
      <c r="F68" s="9"/>
      <c r="G68" s="9"/>
      <c r="H68" s="9"/>
      <c r="I68" s="9"/>
      <c r="J68" s="9"/>
      <c r="K68" s="9"/>
      <c r="L68" s="10"/>
      <c r="M68" s="10"/>
      <c r="N68" s="10"/>
      <c r="O68" s="10"/>
      <c r="P68" s="5"/>
    </row>
    <row r="69" spans="1:16" s="1" customFormat="1" ht="15" x14ac:dyDescent="0.2">
      <c r="A69" s="3"/>
      <c r="B69" s="4"/>
      <c r="C69" s="141"/>
      <c r="D69" s="9"/>
      <c r="E69" s="9"/>
      <c r="F69" s="9"/>
      <c r="G69" s="9"/>
      <c r="H69" s="9"/>
      <c r="I69" s="9"/>
      <c r="J69" s="9"/>
      <c r="K69" s="9"/>
      <c r="L69" s="10"/>
      <c r="M69" s="10"/>
      <c r="N69" s="10"/>
      <c r="O69" s="10"/>
      <c r="P69" s="5"/>
    </row>
    <row r="70" spans="1:16" s="1" customFormat="1" ht="15" x14ac:dyDescent="0.2">
      <c r="A70" s="3"/>
      <c r="B70" s="4"/>
      <c r="C70" s="142"/>
      <c r="D70" s="9"/>
      <c r="E70" s="9"/>
      <c r="F70" s="9"/>
      <c r="G70" s="9"/>
      <c r="H70" s="9"/>
      <c r="I70" s="9"/>
      <c r="J70" s="9"/>
      <c r="K70" s="9"/>
      <c r="L70" s="10"/>
      <c r="M70" s="10"/>
      <c r="N70" s="10"/>
      <c r="O70" s="10"/>
      <c r="P70" s="5"/>
    </row>
    <row r="71" spans="1:16" s="1" customFormat="1" ht="15" x14ac:dyDescent="0.2">
      <c r="A71" s="3"/>
      <c r="B71" s="4"/>
      <c r="C71" s="141"/>
      <c r="D71" s="9"/>
      <c r="E71" s="9"/>
      <c r="F71" s="9"/>
      <c r="G71" s="9"/>
      <c r="H71" s="9"/>
      <c r="I71" s="9"/>
      <c r="J71" s="9"/>
      <c r="K71" s="9"/>
      <c r="L71" s="10"/>
      <c r="M71" s="10"/>
      <c r="N71" s="10"/>
      <c r="O71" s="10"/>
      <c r="P71" s="5"/>
    </row>
    <row r="72" spans="1:16" s="1" customFormat="1" ht="15" x14ac:dyDescent="0.2">
      <c r="A72" s="3"/>
      <c r="B72" s="4"/>
      <c r="C72" s="141"/>
      <c r="D72" s="9"/>
      <c r="E72" s="9"/>
      <c r="F72" s="9"/>
      <c r="G72" s="9"/>
      <c r="H72" s="9"/>
      <c r="I72" s="9"/>
      <c r="J72" s="9"/>
      <c r="K72" s="9"/>
      <c r="L72" s="5"/>
      <c r="M72" s="5"/>
      <c r="N72" s="5"/>
      <c r="O72" s="5"/>
      <c r="P72" s="5"/>
    </row>
    <row r="73" spans="1:16" s="1" customFormat="1" ht="15" x14ac:dyDescent="0.2">
      <c r="A73" s="3"/>
      <c r="B73" s="4"/>
      <c r="C73" s="141"/>
      <c r="D73" s="9"/>
      <c r="E73" s="9"/>
      <c r="F73" s="9"/>
      <c r="G73" s="9"/>
      <c r="H73" s="9"/>
      <c r="I73" s="9"/>
      <c r="J73" s="9"/>
      <c r="K73" s="9"/>
      <c r="L73" s="5"/>
      <c r="M73" s="5"/>
      <c r="N73" s="5"/>
      <c r="O73" s="5"/>
      <c r="P73" s="5"/>
    </row>
    <row r="74" spans="1:16" s="1" customFormat="1" ht="15" x14ac:dyDescent="0.2">
      <c r="A74" s="3"/>
      <c r="B74" s="4"/>
      <c r="C74" s="141"/>
      <c r="D74" s="9"/>
      <c r="E74" s="9"/>
      <c r="F74" s="9"/>
      <c r="G74" s="9"/>
      <c r="H74" s="9"/>
      <c r="I74" s="9"/>
      <c r="J74" s="9"/>
      <c r="K74" s="9"/>
      <c r="L74" s="5"/>
      <c r="M74" s="5"/>
      <c r="N74" s="5"/>
      <c r="O74" s="5"/>
      <c r="P74" s="5"/>
    </row>
    <row r="75" spans="1:16" s="1" customFormat="1" ht="15" x14ac:dyDescent="0.2">
      <c r="A75" s="3"/>
      <c r="B75" s="4"/>
      <c r="C75" s="142"/>
      <c r="D75" s="9"/>
      <c r="E75" s="9"/>
      <c r="F75" s="9"/>
      <c r="G75" s="9"/>
      <c r="H75" s="9"/>
      <c r="I75" s="9"/>
      <c r="J75" s="9"/>
      <c r="K75" s="9"/>
      <c r="L75" s="5"/>
      <c r="M75" s="5"/>
      <c r="N75" s="5"/>
      <c r="O75" s="5"/>
      <c r="P75" s="5"/>
    </row>
    <row r="76" spans="1:16" s="1" customFormat="1" ht="15" x14ac:dyDescent="0.2">
      <c r="A76" s="3"/>
      <c r="B76" s="4"/>
      <c r="C76" s="5"/>
      <c r="D76" s="9"/>
      <c r="E76" s="9"/>
      <c r="F76" s="9"/>
      <c r="G76" s="9"/>
      <c r="H76" s="9"/>
      <c r="I76" s="9"/>
      <c r="J76" s="9"/>
      <c r="K76" s="9"/>
      <c r="L76" s="5"/>
      <c r="M76" s="5"/>
      <c r="N76" s="5"/>
      <c r="O76" s="5"/>
      <c r="P76" s="5"/>
    </row>
    <row r="77" spans="1:16" s="1" customFormat="1" ht="15" x14ac:dyDescent="0.2">
      <c r="A77" s="3"/>
      <c r="B77" s="4"/>
      <c r="C77" s="5"/>
      <c r="D77" s="9"/>
      <c r="E77" s="9"/>
      <c r="F77" s="9"/>
      <c r="G77" s="9"/>
      <c r="H77" s="11"/>
      <c r="I77" s="9"/>
      <c r="J77" s="9"/>
      <c r="K77" s="9"/>
      <c r="L77" s="5"/>
      <c r="M77" s="5"/>
      <c r="N77" s="5"/>
      <c r="O77" s="5"/>
      <c r="P77" s="5"/>
    </row>
    <row r="78" spans="1:16" s="1" customFormat="1" ht="15" x14ac:dyDescent="0.2">
      <c r="A78" s="3"/>
      <c r="B78" s="4"/>
      <c r="C78" s="5"/>
      <c r="D78" s="9"/>
      <c r="E78" s="9"/>
      <c r="F78" s="9"/>
      <c r="G78" s="9"/>
      <c r="H78" s="11"/>
      <c r="I78" s="9"/>
      <c r="J78" s="9"/>
      <c r="K78" s="9"/>
      <c r="L78" s="5"/>
      <c r="M78" s="5"/>
      <c r="N78" s="5"/>
      <c r="O78" s="5"/>
      <c r="P78" s="5"/>
    </row>
    <row r="79" spans="1:16" s="1" customFormat="1" ht="15" x14ac:dyDescent="0.2">
      <c r="A79" s="3"/>
      <c r="B79" s="4"/>
      <c r="C79" s="5"/>
      <c r="D79" s="9"/>
      <c r="E79" s="9"/>
      <c r="F79" s="9"/>
      <c r="G79" s="9"/>
      <c r="H79" s="11"/>
      <c r="I79" s="9"/>
      <c r="J79" s="9"/>
      <c r="K79" s="9"/>
      <c r="L79" s="5"/>
      <c r="M79" s="5"/>
      <c r="N79" s="5"/>
      <c r="O79" s="5"/>
      <c r="P79" s="5"/>
    </row>
    <row r="80" spans="1:16" s="1" customFormat="1" ht="15" x14ac:dyDescent="0.2">
      <c r="A80" s="3"/>
      <c r="B80" s="4"/>
      <c r="C80" s="5"/>
      <c r="D80" s="9"/>
      <c r="E80" s="9"/>
      <c r="F80" s="9"/>
      <c r="G80" s="9"/>
      <c r="H80" s="12"/>
      <c r="I80" s="9"/>
      <c r="J80" s="9"/>
      <c r="K80" s="9"/>
      <c r="L80" s="5"/>
      <c r="M80" s="5"/>
      <c r="N80" s="5"/>
      <c r="O80" s="5"/>
      <c r="P80" s="5"/>
    </row>
    <row r="81" spans="1:16" s="1" customFormat="1" ht="15" x14ac:dyDescent="0.2">
      <c r="A81" s="3"/>
      <c r="B81" s="4"/>
      <c r="C81" s="5"/>
      <c r="D81" s="9"/>
      <c r="E81" s="9"/>
      <c r="F81" s="9"/>
      <c r="G81" s="9"/>
      <c r="H81" s="9"/>
      <c r="I81" s="9"/>
      <c r="J81" s="9"/>
      <c r="K81" s="9"/>
      <c r="L81" s="5"/>
      <c r="M81" s="5"/>
      <c r="N81" s="5"/>
      <c r="O81" s="5"/>
      <c r="P81" s="5"/>
    </row>
    <row r="82" spans="1:16" s="1" customFormat="1" ht="15" x14ac:dyDescent="0.2">
      <c r="A82" s="3"/>
      <c r="B82" s="4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1" customFormat="1" ht="15" x14ac:dyDescent="0.2">
      <c r="A83" s="3"/>
      <c r="B83" s="4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</row>
    <row r="84" spans="1:16" s="1" customFormat="1" ht="15" x14ac:dyDescent="0.2">
      <c r="A84" s="3"/>
      <c r="B84" s="4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s="1" customFormat="1" ht="15" x14ac:dyDescent="0.2">
      <c r="A85" s="3"/>
      <c r="B85" s="4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</row>
    <row r="86" spans="1:16" s="1" customFormat="1" ht="15" x14ac:dyDescent="0.2">
      <c r="A86" s="3"/>
      <c r="B86" s="4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</row>
    <row r="87" spans="1:16" s="1" customFormat="1" ht="15" x14ac:dyDescent="0.2">
      <c r="A87" s="3"/>
      <c r="B87" s="4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</row>
    <row r="88" spans="1:16" s="1" customFormat="1" ht="15" x14ac:dyDescent="0.2">
      <c r="A88" s="3"/>
      <c r="B88" s="4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</row>
    <row r="89" spans="1:16" s="1" customFormat="1" ht="15" x14ac:dyDescent="0.2">
      <c r="A89" s="3"/>
      <c r="B89" s="4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</row>
    <row r="90" spans="1:16" s="1" customFormat="1" ht="15" x14ac:dyDescent="0.2">
      <c r="A90" s="3"/>
      <c r="B90" s="4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</row>
    <row r="91" spans="1:16" s="1" customFormat="1" ht="15" x14ac:dyDescent="0.2">
      <c r="A91" s="3"/>
      <c r="B91" s="4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s="1" customFormat="1" ht="15" x14ac:dyDescent="0.2">
      <c r="A92" s="3"/>
      <c r="B92" s="4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s="1" customFormat="1" ht="15" x14ac:dyDescent="0.2">
      <c r="A93" s="3"/>
      <c r="B93" s="4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s="1" customFormat="1" ht="15" x14ac:dyDescent="0.2">
      <c r="A94" s="3"/>
      <c r="B94" s="4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</row>
    <row r="95" spans="1:16" s="1" customFormat="1" ht="15" x14ac:dyDescent="0.2">
      <c r="A95" s="3"/>
      <c r="B95" s="4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</row>
    <row r="96" spans="1:16" s="1" customFormat="1" ht="15" x14ac:dyDescent="0.2">
      <c r="A96" s="3"/>
      <c r="B96" s="4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</row>
    <row r="97" spans="1:16" s="1" customFormat="1" ht="15" x14ac:dyDescent="0.2">
      <c r="A97" s="3"/>
      <c r="B97" s="4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</row>
    <row r="98" spans="1:16" s="1" customFormat="1" ht="15" x14ac:dyDescent="0.2">
      <c r="A98" s="3"/>
      <c r="B98" s="4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</row>
    <row r="99" spans="1:16" s="1" customFormat="1" ht="15" x14ac:dyDescent="0.2">
      <c r="A99" s="3"/>
      <c r="B99" s="4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</row>
    <row r="100" spans="1:16" s="1" customFormat="1" ht="15" x14ac:dyDescent="0.2">
      <c r="A100" s="3"/>
      <c r="B100" s="4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</row>
    <row r="101" spans="1:16" s="1" customFormat="1" ht="15" x14ac:dyDescent="0.2">
      <c r="A101" s="3"/>
      <c r="B101" s="4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</row>
    <row r="102" spans="1:16" s="1" customFormat="1" ht="15" x14ac:dyDescent="0.2">
      <c r="A102" s="3"/>
      <c r="B102" s="4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</row>
    <row r="103" spans="1:16" s="1" customFormat="1" ht="15" x14ac:dyDescent="0.2">
      <c r="A103" s="3"/>
      <c r="B103" s="4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</row>
    <row r="104" spans="1:16" s="1" customFormat="1" ht="15" x14ac:dyDescent="0.2">
      <c r="A104" s="3"/>
      <c r="B104" s="4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</row>
    <row r="105" spans="1:16" s="1" customFormat="1" ht="15" x14ac:dyDescent="0.2">
      <c r="A105" s="3"/>
      <c r="B105" s="4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</row>
    <row r="106" spans="1:16" s="1" customFormat="1" ht="15" x14ac:dyDescent="0.2">
      <c r="A106" s="3"/>
      <c r="B106" s="4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</row>
    <row r="107" spans="1:16" s="1" customFormat="1" ht="15" x14ac:dyDescent="0.2">
      <c r="A107" s="3"/>
      <c r="B107" s="4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</row>
    <row r="108" spans="1:16" s="1" customFormat="1" ht="15" x14ac:dyDescent="0.2">
      <c r="A108" s="3"/>
      <c r="B108" s="4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</row>
    <row r="109" spans="1:16" s="1" customFormat="1" x14ac:dyDescent="0.2">
      <c r="A109" s="3"/>
      <c r="B109" s="4"/>
    </row>
    <row r="110" spans="1:16" s="1" customFormat="1" x14ac:dyDescent="0.2">
      <c r="A110" s="3"/>
      <c r="B110" s="4"/>
    </row>
    <row r="111" spans="1:16" s="1" customFormat="1" x14ac:dyDescent="0.2">
      <c r="A111" s="3"/>
      <c r="B111" s="4"/>
    </row>
    <row r="112" spans="1:16" s="1" customFormat="1" x14ac:dyDescent="0.2">
      <c r="A112" s="3"/>
      <c r="B112" s="4"/>
    </row>
    <row r="113" spans="1:2" s="1" customFormat="1" x14ac:dyDescent="0.2">
      <c r="A113" s="3"/>
      <c r="B113" s="4"/>
    </row>
    <row r="114" spans="1:2" s="1" customFormat="1" x14ac:dyDescent="0.2">
      <c r="A114" s="3"/>
      <c r="B114" s="4"/>
    </row>
    <row r="115" spans="1:2" s="1" customFormat="1" x14ac:dyDescent="0.2">
      <c r="A115" s="3"/>
      <c r="B115" s="4"/>
    </row>
    <row r="116" spans="1:2" s="1" customFormat="1" x14ac:dyDescent="0.2">
      <c r="A116" s="3"/>
      <c r="B116" s="4"/>
    </row>
    <row r="117" spans="1:2" s="1" customFormat="1" x14ac:dyDescent="0.2">
      <c r="A117" s="3"/>
      <c r="B117" s="4"/>
    </row>
    <row r="118" spans="1:2" s="1" customFormat="1" x14ac:dyDescent="0.2">
      <c r="A118" s="3"/>
      <c r="B118" s="4"/>
    </row>
    <row r="119" spans="1:2" s="1" customFormat="1" x14ac:dyDescent="0.2">
      <c r="A119" s="3"/>
      <c r="B119" s="4"/>
    </row>
    <row r="120" spans="1:2" s="1" customFormat="1" x14ac:dyDescent="0.2">
      <c r="A120" s="3"/>
      <c r="B120" s="4"/>
    </row>
    <row r="121" spans="1:2" s="1" customFormat="1" x14ac:dyDescent="0.2">
      <c r="A121" s="3"/>
      <c r="B121" s="4"/>
    </row>
    <row r="122" spans="1:2" s="1" customFormat="1" x14ac:dyDescent="0.2">
      <c r="A122" s="3"/>
      <c r="B122" s="4"/>
    </row>
    <row r="123" spans="1:2" s="1" customFormat="1" x14ac:dyDescent="0.2">
      <c r="A123" s="3"/>
      <c r="B123" s="4"/>
    </row>
    <row r="124" spans="1:2" s="1" customFormat="1" x14ac:dyDescent="0.2">
      <c r="A124" s="3"/>
      <c r="B124" s="4"/>
    </row>
    <row r="125" spans="1:2" s="1" customFormat="1" x14ac:dyDescent="0.2">
      <c r="A125" s="3"/>
      <c r="B125" s="4"/>
    </row>
    <row r="126" spans="1:2" s="1" customFormat="1" x14ac:dyDescent="0.2">
      <c r="A126" s="3"/>
      <c r="B126" s="4"/>
    </row>
    <row r="127" spans="1:2" s="1" customFormat="1" x14ac:dyDescent="0.2">
      <c r="A127" s="3"/>
      <c r="B127" s="4"/>
    </row>
    <row r="128" spans="1:2" s="1" customFormat="1" x14ac:dyDescent="0.2">
      <c r="A128" s="3"/>
      <c r="B128" s="4"/>
    </row>
    <row r="129" spans="1:2" s="1" customFormat="1" x14ac:dyDescent="0.2">
      <c r="A129" s="3"/>
      <c r="B129" s="4"/>
    </row>
    <row r="130" spans="1:2" s="1" customFormat="1" x14ac:dyDescent="0.2">
      <c r="A130" s="3"/>
      <c r="B130" s="4"/>
    </row>
    <row r="131" spans="1:2" s="1" customFormat="1" x14ac:dyDescent="0.2">
      <c r="A131" s="3"/>
      <c r="B131" s="4"/>
    </row>
    <row r="132" spans="1:2" s="1" customFormat="1" x14ac:dyDescent="0.2">
      <c r="A132" s="3"/>
      <c r="B132" s="4"/>
    </row>
    <row r="133" spans="1:2" s="1" customFormat="1" x14ac:dyDescent="0.2">
      <c r="A133" s="3"/>
      <c r="B133" s="4"/>
    </row>
    <row r="134" spans="1:2" s="1" customFormat="1" x14ac:dyDescent="0.2">
      <c r="A134" s="3"/>
      <c r="B134" s="4"/>
    </row>
    <row r="135" spans="1:2" s="1" customFormat="1" x14ac:dyDescent="0.2">
      <c r="A135" s="3"/>
      <c r="B135" s="4"/>
    </row>
    <row r="136" spans="1:2" s="1" customFormat="1" x14ac:dyDescent="0.2">
      <c r="A136" s="3"/>
      <c r="B136" s="4"/>
    </row>
    <row r="137" spans="1:2" s="1" customFormat="1" x14ac:dyDescent="0.2">
      <c r="A137" s="3"/>
      <c r="B137" s="4"/>
    </row>
    <row r="138" spans="1:2" s="1" customFormat="1" x14ac:dyDescent="0.2">
      <c r="A138" s="3"/>
      <c r="B138" s="4"/>
    </row>
    <row r="139" spans="1:2" s="1" customFormat="1" x14ac:dyDescent="0.2">
      <c r="A139" s="3"/>
      <c r="B139" s="4"/>
    </row>
    <row r="140" spans="1:2" s="1" customFormat="1" x14ac:dyDescent="0.2">
      <c r="A140" s="3"/>
      <c r="B140" s="4"/>
    </row>
    <row r="141" spans="1:2" s="1" customFormat="1" x14ac:dyDescent="0.2">
      <c r="A141" s="3"/>
      <c r="B141" s="4"/>
    </row>
    <row r="142" spans="1:2" s="1" customFormat="1" x14ac:dyDescent="0.2">
      <c r="A142" s="3"/>
      <c r="B142" s="4"/>
    </row>
    <row r="143" spans="1:2" s="1" customFormat="1" x14ac:dyDescent="0.2">
      <c r="A143" s="3"/>
      <c r="B143" s="4"/>
    </row>
    <row r="144" spans="1:2" s="1" customFormat="1" x14ac:dyDescent="0.2">
      <c r="A144" s="3"/>
      <c r="B144" s="4"/>
    </row>
    <row r="145" spans="1:2" s="1" customFormat="1" x14ac:dyDescent="0.2">
      <c r="A145" s="3"/>
      <c r="B145" s="4"/>
    </row>
    <row r="146" spans="1:2" s="1" customFormat="1" x14ac:dyDescent="0.2">
      <c r="A146" s="3"/>
      <c r="B146" s="4"/>
    </row>
    <row r="147" spans="1:2" s="1" customFormat="1" x14ac:dyDescent="0.2">
      <c r="A147" s="3"/>
      <c r="B147" s="4"/>
    </row>
    <row r="148" spans="1:2" s="1" customFormat="1" x14ac:dyDescent="0.2">
      <c r="A148" s="3"/>
      <c r="B148" s="4"/>
    </row>
    <row r="149" spans="1:2" s="1" customFormat="1" x14ac:dyDescent="0.2">
      <c r="A149" s="3"/>
      <c r="B149" s="4"/>
    </row>
    <row r="150" spans="1:2" s="1" customFormat="1" x14ac:dyDescent="0.2">
      <c r="A150" s="3"/>
      <c r="B150" s="4"/>
    </row>
    <row r="151" spans="1:2" s="1" customFormat="1" x14ac:dyDescent="0.2">
      <c r="A151" s="3"/>
      <c r="B151" s="4"/>
    </row>
    <row r="152" spans="1:2" s="1" customFormat="1" x14ac:dyDescent="0.2">
      <c r="A152" s="3"/>
      <c r="B152" s="4"/>
    </row>
    <row r="153" spans="1:2" s="1" customFormat="1" x14ac:dyDescent="0.2">
      <c r="A153" s="3"/>
      <c r="B153" s="4"/>
    </row>
    <row r="154" spans="1:2" s="1" customFormat="1" x14ac:dyDescent="0.2">
      <c r="A154" s="3"/>
    </row>
    <row r="155" spans="1:2" s="1" customFormat="1" x14ac:dyDescent="0.2">
      <c r="A155" s="3"/>
    </row>
    <row r="156" spans="1:2" s="1" customFormat="1" x14ac:dyDescent="0.2">
      <c r="A156" s="3"/>
    </row>
    <row r="157" spans="1:2" s="1" customFormat="1" x14ac:dyDescent="0.2">
      <c r="A157" s="3"/>
    </row>
    <row r="158" spans="1:2" s="1" customFormat="1" x14ac:dyDescent="0.2">
      <c r="A158" s="3"/>
    </row>
    <row r="159" spans="1:2" s="1" customFormat="1" x14ac:dyDescent="0.2">
      <c r="A159" s="3"/>
    </row>
    <row r="160" spans="1:2" s="1" customFormat="1" x14ac:dyDescent="0.2">
      <c r="A160" s="3"/>
    </row>
    <row r="161" spans="1:1" s="1" customFormat="1" x14ac:dyDescent="0.2">
      <c r="A161" s="3"/>
    </row>
    <row r="162" spans="1:1" s="1" customFormat="1" x14ac:dyDescent="0.2">
      <c r="A162" s="3"/>
    </row>
    <row r="163" spans="1:1" s="1" customFormat="1" x14ac:dyDescent="0.2">
      <c r="A163" s="3"/>
    </row>
    <row r="164" spans="1:1" s="1" customFormat="1" x14ac:dyDescent="0.2">
      <c r="A164" s="3"/>
    </row>
    <row r="165" spans="1:1" s="1" customFormat="1" x14ac:dyDescent="0.2">
      <c r="A165" s="3"/>
    </row>
    <row r="166" spans="1:1" s="1" customFormat="1" x14ac:dyDescent="0.2">
      <c r="A166" s="3"/>
    </row>
    <row r="167" spans="1:1" s="1" customFormat="1" x14ac:dyDescent="0.2">
      <c r="A167" s="3"/>
    </row>
    <row r="168" spans="1:1" s="1" customFormat="1" x14ac:dyDescent="0.2">
      <c r="A168" s="3"/>
    </row>
    <row r="169" spans="1:1" s="1" customFormat="1" x14ac:dyDescent="0.2">
      <c r="A169" s="3"/>
    </row>
    <row r="170" spans="1:1" s="1" customFormat="1" x14ac:dyDescent="0.2">
      <c r="A170" s="3"/>
    </row>
    <row r="171" spans="1:1" s="1" customFormat="1" x14ac:dyDescent="0.2">
      <c r="A171" s="3"/>
    </row>
    <row r="172" spans="1:1" s="1" customFormat="1" x14ac:dyDescent="0.2">
      <c r="A172" s="3"/>
    </row>
    <row r="173" spans="1:1" s="1" customFormat="1" x14ac:dyDescent="0.2">
      <c r="A173" s="3"/>
    </row>
    <row r="174" spans="1:1" s="1" customFormat="1" x14ac:dyDescent="0.2">
      <c r="A174" s="3"/>
    </row>
    <row r="175" spans="1:1" s="1" customFormat="1" x14ac:dyDescent="0.2">
      <c r="A175" s="3"/>
    </row>
    <row r="176" spans="1:1" s="1" customFormat="1" x14ac:dyDescent="0.2">
      <c r="A176" s="3"/>
    </row>
    <row r="177" spans="1:1" s="1" customFormat="1" x14ac:dyDescent="0.2">
      <c r="A177" s="3"/>
    </row>
    <row r="178" spans="1:1" s="1" customFormat="1" x14ac:dyDescent="0.2">
      <c r="A178" s="3"/>
    </row>
    <row r="179" spans="1:1" s="1" customFormat="1" x14ac:dyDescent="0.2">
      <c r="A179" s="3"/>
    </row>
    <row r="180" spans="1:1" s="1" customFormat="1" x14ac:dyDescent="0.2">
      <c r="A180" s="3"/>
    </row>
    <row r="181" spans="1:1" s="1" customFormat="1" x14ac:dyDescent="0.2">
      <c r="A181" s="3"/>
    </row>
    <row r="182" spans="1:1" s="1" customFormat="1" x14ac:dyDescent="0.2">
      <c r="A182" s="3"/>
    </row>
    <row r="183" spans="1:1" s="1" customFormat="1" x14ac:dyDescent="0.2">
      <c r="A183" s="3"/>
    </row>
    <row r="184" spans="1:1" s="1" customFormat="1" x14ac:dyDescent="0.2">
      <c r="A184" s="3"/>
    </row>
    <row r="185" spans="1:1" s="1" customFormat="1" x14ac:dyDescent="0.2">
      <c r="A185" s="3"/>
    </row>
    <row r="186" spans="1:1" s="1" customFormat="1" x14ac:dyDescent="0.2">
      <c r="A186" s="3"/>
    </row>
    <row r="187" spans="1:1" s="1" customFormat="1" x14ac:dyDescent="0.2">
      <c r="A187" s="3"/>
    </row>
    <row r="188" spans="1:1" s="1" customFormat="1" x14ac:dyDescent="0.2">
      <c r="A188" s="3"/>
    </row>
    <row r="189" spans="1:1" s="1" customFormat="1" x14ac:dyDescent="0.2">
      <c r="A189" s="3"/>
    </row>
    <row r="190" spans="1:1" s="1" customFormat="1" x14ac:dyDescent="0.2">
      <c r="A190" s="3"/>
    </row>
    <row r="191" spans="1:1" s="1" customFormat="1" x14ac:dyDescent="0.2">
      <c r="A191" s="3"/>
    </row>
    <row r="192" spans="1:1" s="1" customFormat="1" x14ac:dyDescent="0.2">
      <c r="A192" s="3"/>
    </row>
    <row r="193" spans="1:1" s="1" customFormat="1" x14ac:dyDescent="0.2">
      <c r="A193" s="3"/>
    </row>
    <row r="194" spans="1:1" s="1" customFormat="1" x14ac:dyDescent="0.2">
      <c r="A194" s="3"/>
    </row>
    <row r="195" spans="1:1" s="1" customFormat="1" x14ac:dyDescent="0.2">
      <c r="A195" s="3"/>
    </row>
    <row r="196" spans="1:1" s="1" customFormat="1" x14ac:dyDescent="0.2">
      <c r="A196" s="3"/>
    </row>
    <row r="197" spans="1:1" s="1" customFormat="1" x14ac:dyDescent="0.2">
      <c r="A197" s="3"/>
    </row>
    <row r="198" spans="1:1" s="1" customFormat="1" x14ac:dyDescent="0.2">
      <c r="A198" s="3"/>
    </row>
    <row r="199" spans="1:1" s="1" customFormat="1" x14ac:dyDescent="0.2">
      <c r="A199" s="3"/>
    </row>
    <row r="200" spans="1:1" s="1" customFormat="1" x14ac:dyDescent="0.2">
      <c r="A200" s="3"/>
    </row>
    <row r="201" spans="1:1" s="1" customFormat="1" x14ac:dyDescent="0.2">
      <c r="A201" s="3"/>
    </row>
    <row r="202" spans="1:1" s="1" customFormat="1" x14ac:dyDescent="0.2">
      <c r="A202" s="3"/>
    </row>
    <row r="203" spans="1:1" s="1" customFormat="1" x14ac:dyDescent="0.2">
      <c r="A203" s="3"/>
    </row>
    <row r="204" spans="1:1" s="1" customFormat="1" x14ac:dyDescent="0.2">
      <c r="A204" s="3"/>
    </row>
    <row r="205" spans="1:1" s="1" customFormat="1" x14ac:dyDescent="0.2">
      <c r="A205" s="3"/>
    </row>
    <row r="206" spans="1:1" s="1" customFormat="1" x14ac:dyDescent="0.2">
      <c r="A206" s="3"/>
    </row>
    <row r="207" spans="1:1" s="1" customFormat="1" x14ac:dyDescent="0.2">
      <c r="A207" s="3"/>
    </row>
    <row r="208" spans="1:1" s="1" customFormat="1" x14ac:dyDescent="0.2">
      <c r="A208" s="3"/>
    </row>
    <row r="209" spans="1:1" s="1" customFormat="1" x14ac:dyDescent="0.2">
      <c r="A209" s="3"/>
    </row>
    <row r="210" spans="1:1" s="1" customFormat="1" x14ac:dyDescent="0.2">
      <c r="A210" s="3"/>
    </row>
    <row r="211" spans="1:1" s="1" customFormat="1" x14ac:dyDescent="0.2">
      <c r="A211" s="3"/>
    </row>
    <row r="212" spans="1:1" s="1" customFormat="1" x14ac:dyDescent="0.2">
      <c r="A212" s="3"/>
    </row>
    <row r="213" spans="1:1" s="1" customFormat="1" x14ac:dyDescent="0.2">
      <c r="A213" s="3"/>
    </row>
    <row r="214" spans="1:1" s="1" customFormat="1" x14ac:dyDescent="0.2">
      <c r="A214" s="3"/>
    </row>
    <row r="215" spans="1:1" s="1" customFormat="1" x14ac:dyDescent="0.2">
      <c r="A215" s="3"/>
    </row>
    <row r="216" spans="1:1" s="1" customFormat="1" x14ac:dyDescent="0.2">
      <c r="A216" s="3"/>
    </row>
    <row r="217" spans="1:1" s="1" customFormat="1" x14ac:dyDescent="0.2">
      <c r="A217" s="3"/>
    </row>
    <row r="218" spans="1:1" s="1" customFormat="1" x14ac:dyDescent="0.2">
      <c r="A218" s="3"/>
    </row>
    <row r="219" spans="1:1" s="1" customFormat="1" x14ac:dyDescent="0.2">
      <c r="A219" s="3"/>
    </row>
    <row r="220" spans="1:1" s="1" customFormat="1" x14ac:dyDescent="0.2">
      <c r="A220" s="3"/>
    </row>
    <row r="221" spans="1:1" s="1" customFormat="1" x14ac:dyDescent="0.2">
      <c r="A221" s="3"/>
    </row>
    <row r="222" spans="1:1" s="1" customFormat="1" x14ac:dyDescent="0.2">
      <c r="A222" s="3"/>
    </row>
    <row r="223" spans="1:1" s="1" customFormat="1" x14ac:dyDescent="0.2">
      <c r="A223" s="3"/>
    </row>
    <row r="224" spans="1:1" s="1" customFormat="1" x14ac:dyDescent="0.2">
      <c r="A224" s="3"/>
    </row>
    <row r="225" spans="1:1" s="1" customFormat="1" x14ac:dyDescent="0.2">
      <c r="A225" s="3"/>
    </row>
    <row r="226" spans="1:1" s="1" customFormat="1" x14ac:dyDescent="0.2">
      <c r="A226" s="3"/>
    </row>
    <row r="227" spans="1:1" s="1" customFormat="1" x14ac:dyDescent="0.2">
      <c r="A227" s="3"/>
    </row>
    <row r="228" spans="1:1" s="1" customFormat="1" x14ac:dyDescent="0.2">
      <c r="A228" s="3"/>
    </row>
    <row r="229" spans="1:1" s="1" customFormat="1" x14ac:dyDescent="0.2">
      <c r="A229" s="3"/>
    </row>
    <row r="230" spans="1:1" s="1" customFormat="1" x14ac:dyDescent="0.2">
      <c r="A230" s="3"/>
    </row>
    <row r="231" spans="1:1" s="1" customFormat="1" x14ac:dyDescent="0.2">
      <c r="A231" s="3"/>
    </row>
    <row r="232" spans="1:1" s="1" customFormat="1" x14ac:dyDescent="0.2">
      <c r="A232" s="3"/>
    </row>
    <row r="233" spans="1:1" s="1" customFormat="1" x14ac:dyDescent="0.2">
      <c r="A233" s="3"/>
    </row>
    <row r="234" spans="1:1" s="1" customFormat="1" x14ac:dyDescent="0.2">
      <c r="A234" s="3"/>
    </row>
    <row r="235" spans="1:1" s="1" customFormat="1" x14ac:dyDescent="0.2">
      <c r="A235" s="3"/>
    </row>
    <row r="236" spans="1:1" s="1" customFormat="1" x14ac:dyDescent="0.2">
      <c r="A236" s="3"/>
    </row>
    <row r="237" spans="1:1" s="1" customFormat="1" x14ac:dyDescent="0.2">
      <c r="A237" s="3"/>
    </row>
    <row r="238" spans="1:1" s="1" customFormat="1" x14ac:dyDescent="0.2">
      <c r="A238" s="3"/>
    </row>
    <row r="239" spans="1:1" s="1" customFormat="1" x14ac:dyDescent="0.2">
      <c r="A239" s="3"/>
    </row>
    <row r="240" spans="1:1" s="1" customFormat="1" x14ac:dyDescent="0.2">
      <c r="A240" s="3"/>
    </row>
    <row r="241" spans="1:1" s="1" customFormat="1" x14ac:dyDescent="0.2">
      <c r="A241" s="3"/>
    </row>
    <row r="242" spans="1:1" s="1" customFormat="1" x14ac:dyDescent="0.2">
      <c r="A242" s="3"/>
    </row>
    <row r="243" spans="1:1" s="1" customFormat="1" x14ac:dyDescent="0.2">
      <c r="A243" s="3"/>
    </row>
    <row r="244" spans="1:1" s="1" customFormat="1" x14ac:dyDescent="0.2">
      <c r="A244" s="3"/>
    </row>
    <row r="245" spans="1:1" s="1" customFormat="1" x14ac:dyDescent="0.2">
      <c r="A245" s="3"/>
    </row>
    <row r="246" spans="1:1" s="1" customFormat="1" x14ac:dyDescent="0.2">
      <c r="A246" s="3"/>
    </row>
    <row r="247" spans="1:1" s="1" customFormat="1" x14ac:dyDescent="0.2">
      <c r="A247" s="3"/>
    </row>
    <row r="248" spans="1:1" s="1" customFormat="1" x14ac:dyDescent="0.2">
      <c r="A248" s="3"/>
    </row>
    <row r="249" spans="1:1" s="1" customFormat="1" x14ac:dyDescent="0.2">
      <c r="A249" s="3"/>
    </row>
    <row r="250" spans="1:1" s="1" customFormat="1" x14ac:dyDescent="0.2">
      <c r="A250" s="3"/>
    </row>
    <row r="251" spans="1:1" s="1" customFormat="1" x14ac:dyDescent="0.2">
      <c r="A251" s="3"/>
    </row>
    <row r="252" spans="1:1" s="1" customFormat="1" x14ac:dyDescent="0.2">
      <c r="A252" s="3"/>
    </row>
    <row r="253" spans="1:1" s="1" customFormat="1" x14ac:dyDescent="0.2">
      <c r="A253" s="3"/>
    </row>
    <row r="254" spans="1:1" s="1" customFormat="1" x14ac:dyDescent="0.2">
      <c r="A254" s="3"/>
    </row>
    <row r="255" spans="1:1" s="1" customFormat="1" x14ac:dyDescent="0.2">
      <c r="A255" s="3"/>
    </row>
    <row r="256" spans="1:1" s="1" customFormat="1" x14ac:dyDescent="0.2">
      <c r="A256" s="3"/>
    </row>
    <row r="257" spans="1:1" s="1" customFormat="1" x14ac:dyDescent="0.2">
      <c r="A257" s="3"/>
    </row>
    <row r="258" spans="1:1" s="1" customFormat="1" x14ac:dyDescent="0.2">
      <c r="A258" s="3"/>
    </row>
    <row r="259" spans="1:1" s="1" customFormat="1" x14ac:dyDescent="0.2">
      <c r="A259" s="3"/>
    </row>
    <row r="260" spans="1:1" s="1" customFormat="1" x14ac:dyDescent="0.2">
      <c r="A260" s="3"/>
    </row>
    <row r="261" spans="1:1" s="1" customFormat="1" x14ac:dyDescent="0.2">
      <c r="A261" s="3"/>
    </row>
    <row r="262" spans="1:1" s="1" customFormat="1" x14ac:dyDescent="0.2">
      <c r="A262" s="3"/>
    </row>
    <row r="263" spans="1:1" s="1" customFormat="1" x14ac:dyDescent="0.2">
      <c r="A263" s="3"/>
    </row>
    <row r="264" spans="1:1" s="1" customFormat="1" x14ac:dyDescent="0.2">
      <c r="A264" s="3"/>
    </row>
    <row r="265" spans="1:1" s="1" customFormat="1" x14ac:dyDescent="0.2">
      <c r="A265" s="3"/>
    </row>
    <row r="266" spans="1:1" s="1" customFormat="1" x14ac:dyDescent="0.2">
      <c r="A266" s="3"/>
    </row>
    <row r="267" spans="1:1" s="1" customFormat="1" x14ac:dyDescent="0.2">
      <c r="A267" s="3"/>
    </row>
    <row r="268" spans="1:1" s="1" customFormat="1" x14ac:dyDescent="0.2">
      <c r="A268" s="3"/>
    </row>
    <row r="269" spans="1:1" s="1" customFormat="1" x14ac:dyDescent="0.2">
      <c r="A269" s="3"/>
    </row>
    <row r="270" spans="1:1" s="1" customFormat="1" x14ac:dyDescent="0.2">
      <c r="A270" s="3"/>
    </row>
    <row r="271" spans="1:1" s="1" customFormat="1" x14ac:dyDescent="0.2">
      <c r="A271" s="3"/>
    </row>
    <row r="272" spans="1:1" s="1" customFormat="1" x14ac:dyDescent="0.2">
      <c r="A272" s="3"/>
    </row>
    <row r="273" spans="1:1" s="1" customFormat="1" x14ac:dyDescent="0.2">
      <c r="A273" s="3"/>
    </row>
    <row r="274" spans="1:1" s="1" customFormat="1" x14ac:dyDescent="0.2">
      <c r="A274" s="3"/>
    </row>
    <row r="275" spans="1:1" s="1" customFormat="1" x14ac:dyDescent="0.2">
      <c r="A275" s="3"/>
    </row>
    <row r="276" spans="1:1" s="1" customFormat="1" x14ac:dyDescent="0.2">
      <c r="A276" s="3"/>
    </row>
    <row r="277" spans="1:1" s="1" customFormat="1" x14ac:dyDescent="0.2">
      <c r="A277" s="3"/>
    </row>
    <row r="278" spans="1:1" s="1" customFormat="1" x14ac:dyDescent="0.2">
      <c r="A278" s="3"/>
    </row>
    <row r="279" spans="1:1" s="1" customFormat="1" x14ac:dyDescent="0.2">
      <c r="A279" s="3"/>
    </row>
    <row r="280" spans="1:1" s="1" customFormat="1" x14ac:dyDescent="0.2">
      <c r="A280" s="3"/>
    </row>
    <row r="281" spans="1:1" s="1" customFormat="1" x14ac:dyDescent="0.2">
      <c r="A281" s="3"/>
    </row>
    <row r="282" spans="1:1" s="1" customFormat="1" x14ac:dyDescent="0.2">
      <c r="A282" s="3"/>
    </row>
    <row r="283" spans="1:1" s="1" customFormat="1" x14ac:dyDescent="0.2">
      <c r="A283" s="3"/>
    </row>
    <row r="284" spans="1:1" s="1" customFormat="1" x14ac:dyDescent="0.2">
      <c r="A284" s="3"/>
    </row>
    <row r="285" spans="1:1" s="1" customFormat="1" x14ac:dyDescent="0.2">
      <c r="A285" s="3"/>
    </row>
    <row r="286" spans="1:1" s="1" customFormat="1" x14ac:dyDescent="0.2">
      <c r="A286" s="3"/>
    </row>
    <row r="287" spans="1:1" s="1" customFormat="1" x14ac:dyDescent="0.2">
      <c r="A287" s="3"/>
    </row>
    <row r="288" spans="1:1" s="1" customFormat="1" x14ac:dyDescent="0.2">
      <c r="A288" s="3"/>
    </row>
    <row r="289" spans="1:1" s="1" customFormat="1" x14ac:dyDescent="0.2">
      <c r="A289" s="3"/>
    </row>
    <row r="290" spans="1:1" s="1" customFormat="1" x14ac:dyDescent="0.2">
      <c r="A290" s="3"/>
    </row>
    <row r="291" spans="1:1" s="1" customFormat="1" x14ac:dyDescent="0.2">
      <c r="A291" s="3"/>
    </row>
    <row r="292" spans="1:1" s="1" customFormat="1" x14ac:dyDescent="0.2">
      <c r="A292" s="3"/>
    </row>
    <row r="293" spans="1:1" s="1" customFormat="1" x14ac:dyDescent="0.2">
      <c r="A293" s="3"/>
    </row>
    <row r="294" spans="1:1" s="1" customFormat="1" x14ac:dyDescent="0.2">
      <c r="A294" s="3"/>
    </row>
    <row r="295" spans="1:1" s="1" customFormat="1" x14ac:dyDescent="0.2">
      <c r="A295" s="3"/>
    </row>
    <row r="296" spans="1:1" s="1" customFormat="1" x14ac:dyDescent="0.2">
      <c r="A296" s="3"/>
    </row>
    <row r="297" spans="1:1" s="1" customFormat="1" x14ac:dyDescent="0.2">
      <c r="A297" s="3"/>
    </row>
    <row r="298" spans="1:1" s="1" customFormat="1" x14ac:dyDescent="0.2">
      <c r="A298" s="3"/>
    </row>
    <row r="299" spans="1:1" s="1" customFormat="1" x14ac:dyDescent="0.2">
      <c r="A299" s="3"/>
    </row>
    <row r="300" spans="1:1" s="1" customFormat="1" x14ac:dyDescent="0.2">
      <c r="A300" s="3"/>
    </row>
    <row r="301" spans="1:1" s="1" customFormat="1" x14ac:dyDescent="0.2">
      <c r="A301" s="3"/>
    </row>
    <row r="302" spans="1:1" s="1" customFormat="1" x14ac:dyDescent="0.2">
      <c r="A302" s="3"/>
    </row>
    <row r="303" spans="1:1" s="1" customFormat="1" x14ac:dyDescent="0.2">
      <c r="A303" s="3"/>
    </row>
    <row r="304" spans="1:1" s="1" customFormat="1" x14ac:dyDescent="0.2">
      <c r="A304" s="3"/>
    </row>
    <row r="305" spans="1:1" s="1" customFormat="1" x14ac:dyDescent="0.2">
      <c r="A305" s="3"/>
    </row>
    <row r="306" spans="1:1" s="1" customFormat="1" x14ac:dyDescent="0.2">
      <c r="A306" s="3"/>
    </row>
    <row r="307" spans="1:1" s="1" customFormat="1" x14ac:dyDescent="0.2">
      <c r="A307" s="3"/>
    </row>
    <row r="308" spans="1:1" s="1" customFormat="1" x14ac:dyDescent="0.2">
      <c r="A308" s="3"/>
    </row>
    <row r="309" spans="1:1" s="1" customFormat="1" x14ac:dyDescent="0.2">
      <c r="A309" s="3"/>
    </row>
    <row r="310" spans="1:1" s="1" customFormat="1" x14ac:dyDescent="0.2">
      <c r="A310" s="3"/>
    </row>
    <row r="311" spans="1:1" s="1" customFormat="1" x14ac:dyDescent="0.2">
      <c r="A311" s="3"/>
    </row>
    <row r="312" spans="1:1" s="1" customFormat="1" x14ac:dyDescent="0.2">
      <c r="A312" s="3"/>
    </row>
    <row r="313" spans="1:1" s="1" customFormat="1" x14ac:dyDescent="0.2">
      <c r="A313" s="3"/>
    </row>
    <row r="314" spans="1:1" s="1" customFormat="1" x14ac:dyDescent="0.2">
      <c r="A314" s="3"/>
    </row>
    <row r="315" spans="1:1" s="1" customFormat="1" x14ac:dyDescent="0.2">
      <c r="A315" s="3"/>
    </row>
    <row r="316" spans="1:1" s="1" customFormat="1" x14ac:dyDescent="0.2">
      <c r="A316" s="3"/>
    </row>
    <row r="317" spans="1:1" s="1" customFormat="1" x14ac:dyDescent="0.2">
      <c r="A317" s="3"/>
    </row>
    <row r="318" spans="1:1" s="1" customFormat="1" x14ac:dyDescent="0.2">
      <c r="A318" s="3"/>
    </row>
    <row r="319" spans="1:1" s="1" customFormat="1" x14ac:dyDescent="0.2">
      <c r="A319" s="3"/>
    </row>
    <row r="320" spans="1:1" s="1" customFormat="1" x14ac:dyDescent="0.2">
      <c r="A320" s="3"/>
    </row>
    <row r="321" spans="1:1" s="1" customFormat="1" x14ac:dyDescent="0.2">
      <c r="A321" s="3"/>
    </row>
    <row r="322" spans="1:1" s="1" customFormat="1" x14ac:dyDescent="0.2">
      <c r="A322" s="3"/>
    </row>
    <row r="323" spans="1:1" s="1" customFormat="1" x14ac:dyDescent="0.2">
      <c r="A323" s="3"/>
    </row>
    <row r="324" spans="1:1" s="1" customFormat="1" x14ac:dyDescent="0.2">
      <c r="A324" s="3"/>
    </row>
    <row r="325" spans="1:1" s="1" customFormat="1" x14ac:dyDescent="0.2">
      <c r="A325" s="3"/>
    </row>
    <row r="326" spans="1:1" s="1" customFormat="1" x14ac:dyDescent="0.2">
      <c r="A326" s="3"/>
    </row>
    <row r="327" spans="1:1" s="1" customFormat="1" x14ac:dyDescent="0.2">
      <c r="A327" s="3"/>
    </row>
    <row r="328" spans="1:1" s="1" customFormat="1" x14ac:dyDescent="0.2">
      <c r="A328" s="3"/>
    </row>
    <row r="329" spans="1:1" s="1" customFormat="1" x14ac:dyDescent="0.2">
      <c r="A329" s="3"/>
    </row>
    <row r="330" spans="1:1" s="1" customFormat="1" x14ac:dyDescent="0.2">
      <c r="A330" s="3"/>
    </row>
    <row r="331" spans="1:1" s="1" customFormat="1" x14ac:dyDescent="0.2">
      <c r="A331" s="3"/>
    </row>
    <row r="332" spans="1:1" s="1" customFormat="1" x14ac:dyDescent="0.2">
      <c r="A332" s="3"/>
    </row>
    <row r="333" spans="1:1" s="1" customFormat="1" x14ac:dyDescent="0.2">
      <c r="A333" s="3"/>
    </row>
    <row r="334" spans="1:1" s="1" customFormat="1" x14ac:dyDescent="0.2">
      <c r="A334" s="3"/>
    </row>
    <row r="335" spans="1:1" s="1" customFormat="1" x14ac:dyDescent="0.2">
      <c r="A335" s="3"/>
    </row>
    <row r="336" spans="1:1" s="1" customFormat="1" x14ac:dyDescent="0.2">
      <c r="A336" s="3"/>
    </row>
    <row r="337" spans="1:1" s="1" customFormat="1" x14ac:dyDescent="0.2">
      <c r="A337" s="3"/>
    </row>
    <row r="338" spans="1:1" s="1" customFormat="1" x14ac:dyDescent="0.2">
      <c r="A338" s="3"/>
    </row>
    <row r="339" spans="1:1" s="1" customFormat="1" x14ac:dyDescent="0.2">
      <c r="A339" s="3"/>
    </row>
    <row r="340" spans="1:1" s="1" customFormat="1" x14ac:dyDescent="0.2">
      <c r="A340" s="3"/>
    </row>
    <row r="341" spans="1:1" s="1" customFormat="1" x14ac:dyDescent="0.2">
      <c r="A341" s="3"/>
    </row>
    <row r="342" spans="1:1" s="1" customFormat="1" x14ac:dyDescent="0.2">
      <c r="A342" s="3"/>
    </row>
    <row r="343" spans="1:1" s="1" customFormat="1" x14ac:dyDescent="0.2">
      <c r="A343" s="3"/>
    </row>
    <row r="344" spans="1:1" s="1" customFormat="1" x14ac:dyDescent="0.2">
      <c r="A344" s="3"/>
    </row>
    <row r="345" spans="1:1" s="1" customFormat="1" x14ac:dyDescent="0.2">
      <c r="A345" s="3"/>
    </row>
    <row r="346" spans="1:1" s="1" customFormat="1" x14ac:dyDescent="0.2">
      <c r="A346" s="3"/>
    </row>
    <row r="347" spans="1:1" s="1" customFormat="1" x14ac:dyDescent="0.2">
      <c r="A347" s="3"/>
    </row>
    <row r="348" spans="1:1" s="1" customFormat="1" x14ac:dyDescent="0.2">
      <c r="A348" s="3"/>
    </row>
    <row r="349" spans="1:1" s="1" customFormat="1" x14ac:dyDescent="0.2">
      <c r="A349" s="3"/>
    </row>
    <row r="350" spans="1:1" s="1" customFormat="1" x14ac:dyDescent="0.2">
      <c r="A350" s="3"/>
    </row>
    <row r="351" spans="1:1" s="1" customFormat="1" x14ac:dyDescent="0.2">
      <c r="A351" s="3"/>
    </row>
    <row r="352" spans="1:1" s="1" customFormat="1" x14ac:dyDescent="0.2">
      <c r="A352" s="3"/>
    </row>
    <row r="353" spans="1:1" s="1" customFormat="1" x14ac:dyDescent="0.2">
      <c r="A353" s="3"/>
    </row>
    <row r="354" spans="1:1" s="1" customFormat="1" x14ac:dyDescent="0.2">
      <c r="A354" s="3"/>
    </row>
    <row r="355" spans="1:1" s="1" customFormat="1" x14ac:dyDescent="0.2">
      <c r="A355" s="3"/>
    </row>
    <row r="356" spans="1:1" s="1" customFormat="1" x14ac:dyDescent="0.2">
      <c r="A356" s="3"/>
    </row>
    <row r="357" spans="1:1" s="1" customFormat="1" x14ac:dyDescent="0.2">
      <c r="A357" s="3"/>
    </row>
    <row r="358" spans="1:1" s="1" customFormat="1" x14ac:dyDescent="0.2">
      <c r="A358" s="3"/>
    </row>
    <row r="359" spans="1:1" s="1" customFormat="1" x14ac:dyDescent="0.2">
      <c r="A359" s="3"/>
    </row>
    <row r="360" spans="1:1" s="1" customFormat="1" x14ac:dyDescent="0.2">
      <c r="A360" s="3"/>
    </row>
    <row r="361" spans="1:1" s="1" customFormat="1" x14ac:dyDescent="0.2">
      <c r="A361" s="3"/>
    </row>
    <row r="362" spans="1:1" s="1" customFormat="1" x14ac:dyDescent="0.2">
      <c r="A362" s="3"/>
    </row>
    <row r="363" spans="1:1" s="1" customFormat="1" x14ac:dyDescent="0.2">
      <c r="A363" s="3"/>
    </row>
    <row r="364" spans="1:1" s="1" customFormat="1" x14ac:dyDescent="0.2">
      <c r="A364" s="3"/>
    </row>
    <row r="365" spans="1:1" s="1" customFormat="1" x14ac:dyDescent="0.2">
      <c r="A365" s="3"/>
    </row>
    <row r="366" spans="1:1" s="1" customFormat="1" x14ac:dyDescent="0.2">
      <c r="A366" s="3"/>
    </row>
    <row r="367" spans="1:1" s="1" customFormat="1" x14ac:dyDescent="0.2">
      <c r="A367" s="3"/>
    </row>
    <row r="368" spans="1:1" s="1" customFormat="1" x14ac:dyDescent="0.2">
      <c r="A368" s="3"/>
    </row>
    <row r="369" spans="1:1" s="1" customFormat="1" x14ac:dyDescent="0.2">
      <c r="A369" s="3"/>
    </row>
    <row r="370" spans="1:1" s="1" customFormat="1" x14ac:dyDescent="0.2">
      <c r="A370" s="3"/>
    </row>
    <row r="371" spans="1:1" s="1" customFormat="1" x14ac:dyDescent="0.2">
      <c r="A371" s="3"/>
    </row>
    <row r="372" spans="1:1" s="1" customFormat="1" x14ac:dyDescent="0.2">
      <c r="A372" s="3"/>
    </row>
    <row r="373" spans="1:1" s="1" customFormat="1" x14ac:dyDescent="0.2">
      <c r="A373" s="3"/>
    </row>
    <row r="374" spans="1:1" s="1" customFormat="1" x14ac:dyDescent="0.2">
      <c r="A374" s="3"/>
    </row>
    <row r="375" spans="1:1" s="1" customFormat="1" x14ac:dyDescent="0.2">
      <c r="A375" s="3"/>
    </row>
    <row r="376" spans="1:1" s="1" customFormat="1" x14ac:dyDescent="0.2">
      <c r="A376" s="3"/>
    </row>
    <row r="377" spans="1:1" s="1" customFormat="1" x14ac:dyDescent="0.2">
      <c r="A377" s="3"/>
    </row>
    <row r="378" spans="1:1" s="1" customFormat="1" x14ac:dyDescent="0.2">
      <c r="A378" s="3"/>
    </row>
    <row r="379" spans="1:1" s="1" customFormat="1" x14ac:dyDescent="0.2">
      <c r="A379" s="3"/>
    </row>
    <row r="380" spans="1:1" s="1" customFormat="1" x14ac:dyDescent="0.2">
      <c r="A380" s="3"/>
    </row>
    <row r="381" spans="1:1" s="1" customFormat="1" x14ac:dyDescent="0.2">
      <c r="A381" s="3"/>
    </row>
    <row r="382" spans="1:1" s="1" customFormat="1" x14ac:dyDescent="0.2">
      <c r="A382" s="3"/>
    </row>
    <row r="383" spans="1:1" s="1" customFormat="1" x14ac:dyDescent="0.2">
      <c r="A383" s="3"/>
    </row>
    <row r="384" spans="1:1" s="1" customFormat="1" x14ac:dyDescent="0.2">
      <c r="A384" s="3"/>
    </row>
    <row r="385" spans="1:1" s="1" customFormat="1" x14ac:dyDescent="0.2">
      <c r="A385" s="3"/>
    </row>
    <row r="386" spans="1:1" s="1" customFormat="1" x14ac:dyDescent="0.2">
      <c r="A386" s="3"/>
    </row>
    <row r="387" spans="1:1" s="1" customFormat="1" x14ac:dyDescent="0.2">
      <c r="A387" s="3"/>
    </row>
    <row r="388" spans="1:1" s="1" customFormat="1" x14ac:dyDescent="0.2">
      <c r="A388" s="3"/>
    </row>
    <row r="389" spans="1:1" s="1" customFormat="1" x14ac:dyDescent="0.2">
      <c r="A389" s="3"/>
    </row>
    <row r="390" spans="1:1" s="1" customFormat="1" x14ac:dyDescent="0.2">
      <c r="A390" s="3"/>
    </row>
    <row r="391" spans="1:1" s="1" customFormat="1" x14ac:dyDescent="0.2">
      <c r="A391" s="3"/>
    </row>
    <row r="392" spans="1:1" s="1" customFormat="1" x14ac:dyDescent="0.2">
      <c r="A392" s="3"/>
    </row>
    <row r="393" spans="1:1" s="1" customFormat="1" x14ac:dyDescent="0.2">
      <c r="A393" s="3"/>
    </row>
    <row r="394" spans="1:1" s="1" customFormat="1" x14ac:dyDescent="0.2">
      <c r="A394" s="3"/>
    </row>
    <row r="395" spans="1:1" s="1" customFormat="1" x14ac:dyDescent="0.2">
      <c r="A395" s="3"/>
    </row>
    <row r="396" spans="1:1" s="1" customFormat="1" x14ac:dyDescent="0.2">
      <c r="A396" s="3"/>
    </row>
    <row r="397" spans="1:1" s="1" customFormat="1" x14ac:dyDescent="0.2">
      <c r="A397" s="3"/>
    </row>
    <row r="398" spans="1:1" s="1" customFormat="1" x14ac:dyDescent="0.2">
      <c r="A398" s="3"/>
    </row>
    <row r="399" spans="1:1" s="1" customFormat="1" x14ac:dyDescent="0.2">
      <c r="A399" s="3"/>
    </row>
    <row r="400" spans="1:1" s="1" customFormat="1" x14ac:dyDescent="0.2">
      <c r="A400" s="3"/>
    </row>
    <row r="401" spans="1:1" s="1" customFormat="1" x14ac:dyDescent="0.2">
      <c r="A401" s="3"/>
    </row>
    <row r="402" spans="1:1" s="1" customFormat="1" x14ac:dyDescent="0.2">
      <c r="A402" s="3"/>
    </row>
    <row r="403" spans="1:1" s="1" customFormat="1" x14ac:dyDescent="0.2">
      <c r="A403" s="3"/>
    </row>
    <row r="404" spans="1:1" s="1" customFormat="1" x14ac:dyDescent="0.2">
      <c r="A404" s="3"/>
    </row>
    <row r="405" spans="1:1" s="1" customFormat="1" x14ac:dyDescent="0.2">
      <c r="A405" s="3"/>
    </row>
    <row r="406" spans="1:1" s="1" customFormat="1" x14ac:dyDescent="0.2">
      <c r="A406" s="3"/>
    </row>
    <row r="407" spans="1:1" s="1" customFormat="1" x14ac:dyDescent="0.2">
      <c r="A407" s="3"/>
    </row>
    <row r="408" spans="1:1" s="1" customFormat="1" x14ac:dyDescent="0.2">
      <c r="A408" s="3"/>
    </row>
    <row r="409" spans="1:1" s="1" customFormat="1" x14ac:dyDescent="0.2">
      <c r="A409" s="3"/>
    </row>
    <row r="410" spans="1:1" s="1" customFormat="1" x14ac:dyDescent="0.2">
      <c r="A410" s="3"/>
    </row>
    <row r="411" spans="1:1" s="1" customFormat="1" x14ac:dyDescent="0.2">
      <c r="A411" s="3"/>
    </row>
    <row r="412" spans="1:1" s="1" customFormat="1" x14ac:dyDescent="0.2">
      <c r="A412" s="3"/>
    </row>
    <row r="413" spans="1:1" s="1" customFormat="1" x14ac:dyDescent="0.2">
      <c r="A413" s="3"/>
    </row>
    <row r="414" spans="1:1" s="1" customFormat="1" x14ac:dyDescent="0.2">
      <c r="A414" s="3"/>
    </row>
    <row r="415" spans="1:1" s="1" customFormat="1" x14ac:dyDescent="0.2">
      <c r="A415" s="3"/>
    </row>
    <row r="416" spans="1:1" s="1" customFormat="1" x14ac:dyDescent="0.2">
      <c r="A416" s="3"/>
    </row>
    <row r="417" spans="1:1" s="1" customFormat="1" x14ac:dyDescent="0.2">
      <c r="A417" s="3"/>
    </row>
    <row r="418" spans="1:1" s="1" customFormat="1" x14ac:dyDescent="0.2">
      <c r="A418" s="3"/>
    </row>
    <row r="419" spans="1:1" s="1" customFormat="1" x14ac:dyDescent="0.2">
      <c r="A419" s="3"/>
    </row>
    <row r="420" spans="1:1" s="1" customFormat="1" x14ac:dyDescent="0.2">
      <c r="A420" s="3"/>
    </row>
    <row r="421" spans="1:1" s="1" customFormat="1" x14ac:dyDescent="0.2">
      <c r="A421" s="3"/>
    </row>
    <row r="422" spans="1:1" s="1" customFormat="1" x14ac:dyDescent="0.2">
      <c r="A422" s="3"/>
    </row>
    <row r="423" spans="1:1" s="1" customFormat="1" x14ac:dyDescent="0.2">
      <c r="A423" s="3"/>
    </row>
    <row r="424" spans="1:1" s="1" customFormat="1" x14ac:dyDescent="0.2">
      <c r="A424" s="3"/>
    </row>
    <row r="425" spans="1:1" s="1" customFormat="1" x14ac:dyDescent="0.2">
      <c r="A425" s="3"/>
    </row>
    <row r="426" spans="1:1" s="1" customFormat="1" x14ac:dyDescent="0.2">
      <c r="A426" s="3"/>
    </row>
    <row r="427" spans="1:1" s="1" customFormat="1" x14ac:dyDescent="0.2">
      <c r="A427" s="3"/>
    </row>
    <row r="428" spans="1:1" s="1" customFormat="1" x14ac:dyDescent="0.2">
      <c r="A428" s="3"/>
    </row>
    <row r="429" spans="1:1" s="1" customFormat="1" x14ac:dyDescent="0.2">
      <c r="A429" s="3"/>
    </row>
    <row r="430" spans="1:1" s="1" customFormat="1" x14ac:dyDescent="0.2">
      <c r="A430" s="3"/>
    </row>
    <row r="431" spans="1:1" s="1" customFormat="1" x14ac:dyDescent="0.2">
      <c r="A431" s="3"/>
    </row>
    <row r="432" spans="1:1" s="1" customFormat="1" x14ac:dyDescent="0.2">
      <c r="A432" s="3"/>
    </row>
    <row r="433" spans="1:1" s="1" customFormat="1" x14ac:dyDescent="0.2">
      <c r="A433" s="3"/>
    </row>
    <row r="434" spans="1:1" s="1" customFormat="1" x14ac:dyDescent="0.2">
      <c r="A434" s="3"/>
    </row>
    <row r="435" spans="1:1" s="1" customFormat="1" x14ac:dyDescent="0.2">
      <c r="A435" s="3"/>
    </row>
    <row r="436" spans="1:1" s="1" customFormat="1" x14ac:dyDescent="0.2">
      <c r="A436" s="3"/>
    </row>
    <row r="437" spans="1:1" s="1" customFormat="1" x14ac:dyDescent="0.2">
      <c r="A437" s="3"/>
    </row>
    <row r="438" spans="1:1" s="1" customFormat="1" x14ac:dyDescent="0.2">
      <c r="A438" s="3"/>
    </row>
    <row r="439" spans="1:1" s="1" customFormat="1" x14ac:dyDescent="0.2">
      <c r="A439" s="3"/>
    </row>
    <row r="440" spans="1:1" s="1" customFormat="1" x14ac:dyDescent="0.2">
      <c r="A440" s="3"/>
    </row>
    <row r="441" spans="1:1" s="1" customFormat="1" x14ac:dyDescent="0.2">
      <c r="A441" s="3"/>
    </row>
    <row r="442" spans="1:1" s="1" customFormat="1" x14ac:dyDescent="0.2">
      <c r="A442" s="3"/>
    </row>
    <row r="443" spans="1:1" s="1" customFormat="1" x14ac:dyDescent="0.2">
      <c r="A443" s="3"/>
    </row>
    <row r="444" spans="1:1" s="1" customFormat="1" x14ac:dyDescent="0.2">
      <c r="A444" s="3"/>
    </row>
    <row r="445" spans="1:1" s="1" customFormat="1" x14ac:dyDescent="0.2">
      <c r="A445" s="3"/>
    </row>
    <row r="446" spans="1:1" s="1" customFormat="1" x14ac:dyDescent="0.2">
      <c r="A446" s="3"/>
    </row>
    <row r="447" spans="1:1" s="1" customFormat="1" x14ac:dyDescent="0.2">
      <c r="A447" s="3"/>
    </row>
    <row r="448" spans="1:1" s="1" customFormat="1" x14ac:dyDescent="0.2">
      <c r="A448" s="3"/>
    </row>
    <row r="449" spans="1:1" s="1" customFormat="1" x14ac:dyDescent="0.2">
      <c r="A449" s="3"/>
    </row>
    <row r="450" spans="1:1" s="1" customFormat="1" x14ac:dyDescent="0.2">
      <c r="A450" s="3"/>
    </row>
    <row r="451" spans="1:1" s="1" customFormat="1" x14ac:dyDescent="0.2">
      <c r="A451" s="3"/>
    </row>
    <row r="452" spans="1:1" s="1" customFormat="1" x14ac:dyDescent="0.2">
      <c r="A452" s="3"/>
    </row>
    <row r="453" spans="1:1" s="1" customFormat="1" x14ac:dyDescent="0.2">
      <c r="A453" s="3"/>
    </row>
    <row r="454" spans="1:1" s="1" customFormat="1" x14ac:dyDescent="0.2">
      <c r="A454" s="3"/>
    </row>
    <row r="455" spans="1:1" s="1" customFormat="1" x14ac:dyDescent="0.2">
      <c r="A455" s="3"/>
    </row>
    <row r="456" spans="1:1" s="1" customFormat="1" x14ac:dyDescent="0.2">
      <c r="A456" s="3"/>
    </row>
    <row r="457" spans="1:1" s="1" customFormat="1" x14ac:dyDescent="0.2">
      <c r="A457" s="3"/>
    </row>
    <row r="458" spans="1:1" s="1" customFormat="1" x14ac:dyDescent="0.2">
      <c r="A458" s="3"/>
    </row>
    <row r="459" spans="1:1" s="1" customFormat="1" x14ac:dyDescent="0.2">
      <c r="A459" s="3"/>
    </row>
    <row r="460" spans="1:1" s="1" customFormat="1" x14ac:dyDescent="0.2">
      <c r="A460" s="3"/>
    </row>
    <row r="461" spans="1:1" s="1" customFormat="1" x14ac:dyDescent="0.2">
      <c r="A461" s="3"/>
    </row>
    <row r="462" spans="1:1" s="1" customFormat="1" x14ac:dyDescent="0.2">
      <c r="A462" s="3"/>
    </row>
    <row r="463" spans="1:1" s="1" customFormat="1" x14ac:dyDescent="0.2">
      <c r="A463" s="3"/>
    </row>
    <row r="464" spans="1:1" s="1" customFormat="1" x14ac:dyDescent="0.2">
      <c r="A464" s="3"/>
    </row>
    <row r="465" spans="1:1" s="1" customFormat="1" x14ac:dyDescent="0.2">
      <c r="A465" s="3"/>
    </row>
    <row r="466" spans="1:1" s="1" customFormat="1" x14ac:dyDescent="0.2">
      <c r="A466" s="3"/>
    </row>
    <row r="467" spans="1:1" s="1" customFormat="1" x14ac:dyDescent="0.2">
      <c r="A467" s="3"/>
    </row>
    <row r="468" spans="1:1" s="1" customFormat="1" x14ac:dyDescent="0.2">
      <c r="A468" s="3"/>
    </row>
    <row r="469" spans="1:1" s="1" customFormat="1" x14ac:dyDescent="0.2">
      <c r="A469" s="3"/>
    </row>
    <row r="470" spans="1:1" s="1" customFormat="1" x14ac:dyDescent="0.2">
      <c r="A470" s="3"/>
    </row>
    <row r="471" spans="1:1" s="1" customFormat="1" x14ac:dyDescent="0.2">
      <c r="A471" s="3"/>
    </row>
    <row r="472" spans="1:1" s="1" customFormat="1" x14ac:dyDescent="0.2">
      <c r="A472" s="3"/>
    </row>
    <row r="473" spans="1:1" s="1" customFormat="1" x14ac:dyDescent="0.2">
      <c r="A473" s="3"/>
    </row>
    <row r="474" spans="1:1" s="1" customFormat="1" x14ac:dyDescent="0.2">
      <c r="A474" s="3"/>
    </row>
    <row r="475" spans="1:1" s="1" customFormat="1" x14ac:dyDescent="0.2">
      <c r="A475" s="3"/>
    </row>
    <row r="476" spans="1:1" s="1" customFormat="1" x14ac:dyDescent="0.2">
      <c r="A476" s="3"/>
    </row>
    <row r="477" spans="1:1" s="1" customFormat="1" x14ac:dyDescent="0.2">
      <c r="A477" s="3"/>
    </row>
    <row r="478" spans="1:1" s="1" customFormat="1" x14ac:dyDescent="0.2">
      <c r="A478" s="3"/>
    </row>
    <row r="479" spans="1:1" s="1" customFormat="1" x14ac:dyDescent="0.2">
      <c r="A479" s="3"/>
    </row>
    <row r="480" spans="1:1" s="1" customFormat="1" x14ac:dyDescent="0.2">
      <c r="A480" s="3"/>
    </row>
    <row r="481" spans="1:1" s="1" customFormat="1" x14ac:dyDescent="0.2">
      <c r="A481" s="3"/>
    </row>
    <row r="482" spans="1:1" s="1" customFormat="1" x14ac:dyDescent="0.2">
      <c r="A482" s="3"/>
    </row>
    <row r="483" spans="1:1" s="1" customFormat="1" x14ac:dyDescent="0.2">
      <c r="A483" s="3"/>
    </row>
    <row r="484" spans="1:1" s="1" customFormat="1" x14ac:dyDescent="0.2">
      <c r="A484" s="3"/>
    </row>
    <row r="485" spans="1:1" s="1" customFormat="1" x14ac:dyDescent="0.2">
      <c r="A485" s="3"/>
    </row>
    <row r="486" spans="1:1" s="1" customFormat="1" x14ac:dyDescent="0.2">
      <c r="A486" s="3"/>
    </row>
    <row r="487" spans="1:1" s="1" customFormat="1" x14ac:dyDescent="0.2">
      <c r="A487" s="3"/>
    </row>
    <row r="488" spans="1:1" s="1" customFormat="1" x14ac:dyDescent="0.2">
      <c r="A488" s="3"/>
    </row>
    <row r="489" spans="1:1" s="1" customFormat="1" x14ac:dyDescent="0.2">
      <c r="A489" s="3"/>
    </row>
    <row r="490" spans="1:1" s="1" customFormat="1" x14ac:dyDescent="0.2">
      <c r="A490" s="3"/>
    </row>
    <row r="491" spans="1:1" s="1" customFormat="1" x14ac:dyDescent="0.2">
      <c r="A491" s="3"/>
    </row>
    <row r="492" spans="1:1" s="1" customFormat="1" x14ac:dyDescent="0.2">
      <c r="A492" s="3"/>
    </row>
    <row r="493" spans="1:1" s="1" customFormat="1" x14ac:dyDescent="0.2">
      <c r="A493" s="3"/>
    </row>
    <row r="494" spans="1:1" s="1" customFormat="1" x14ac:dyDescent="0.2">
      <c r="A494" s="3"/>
    </row>
    <row r="495" spans="1:1" s="1" customFormat="1" x14ac:dyDescent="0.2">
      <c r="A495" s="3"/>
    </row>
    <row r="496" spans="1:1" s="1" customFormat="1" x14ac:dyDescent="0.2">
      <c r="A496" s="3"/>
    </row>
    <row r="497" spans="1:1" s="1" customFormat="1" x14ac:dyDescent="0.2">
      <c r="A497" s="3"/>
    </row>
    <row r="498" spans="1:1" s="1" customFormat="1" x14ac:dyDescent="0.2">
      <c r="A498" s="3"/>
    </row>
    <row r="499" spans="1:1" s="1" customFormat="1" x14ac:dyDescent="0.2">
      <c r="A499" s="3"/>
    </row>
    <row r="500" spans="1:1" s="1" customFormat="1" x14ac:dyDescent="0.2">
      <c r="A500" s="3"/>
    </row>
    <row r="501" spans="1:1" s="1" customFormat="1" x14ac:dyDescent="0.2">
      <c r="A501" s="3"/>
    </row>
    <row r="502" spans="1:1" s="1" customFormat="1" x14ac:dyDescent="0.2">
      <c r="A502" s="3"/>
    </row>
    <row r="503" spans="1:1" s="1" customFormat="1" x14ac:dyDescent="0.2">
      <c r="A503" s="3"/>
    </row>
    <row r="504" spans="1:1" s="1" customFormat="1" x14ac:dyDescent="0.2">
      <c r="A504" s="3"/>
    </row>
    <row r="505" spans="1:1" s="1" customFormat="1" x14ac:dyDescent="0.2">
      <c r="A505" s="3"/>
    </row>
    <row r="506" spans="1:1" s="1" customFormat="1" x14ac:dyDescent="0.2">
      <c r="A506" s="3"/>
    </row>
    <row r="507" spans="1:1" s="1" customFormat="1" x14ac:dyDescent="0.2">
      <c r="A507" s="3"/>
    </row>
    <row r="508" spans="1:1" s="1" customFormat="1" x14ac:dyDescent="0.2">
      <c r="A508" s="3"/>
    </row>
    <row r="509" spans="1:1" s="1" customFormat="1" x14ac:dyDescent="0.2">
      <c r="A509" s="3"/>
    </row>
    <row r="510" spans="1:1" s="1" customFormat="1" x14ac:dyDescent="0.2">
      <c r="A510" s="3"/>
    </row>
    <row r="511" spans="1:1" s="1" customFormat="1" x14ac:dyDescent="0.2">
      <c r="A511" s="3"/>
    </row>
    <row r="512" spans="1:1" s="1" customFormat="1" x14ac:dyDescent="0.2">
      <c r="A512" s="3"/>
    </row>
    <row r="513" spans="1:1" s="1" customFormat="1" x14ac:dyDescent="0.2">
      <c r="A513" s="3"/>
    </row>
    <row r="514" spans="1:1" s="1" customFormat="1" x14ac:dyDescent="0.2">
      <c r="A514" s="3"/>
    </row>
    <row r="515" spans="1:1" s="1" customFormat="1" x14ac:dyDescent="0.2">
      <c r="A515" s="3"/>
    </row>
    <row r="516" spans="1:1" s="1" customFormat="1" x14ac:dyDescent="0.2">
      <c r="A516" s="3"/>
    </row>
    <row r="517" spans="1:1" s="1" customFormat="1" x14ac:dyDescent="0.2">
      <c r="A517" s="3"/>
    </row>
    <row r="518" spans="1:1" s="1" customFormat="1" x14ac:dyDescent="0.2">
      <c r="A518" s="3"/>
    </row>
    <row r="519" spans="1:1" s="1" customFormat="1" x14ac:dyDescent="0.2">
      <c r="A519" s="3"/>
    </row>
    <row r="520" spans="1:1" s="1" customFormat="1" x14ac:dyDescent="0.2">
      <c r="A520" s="3"/>
    </row>
    <row r="521" spans="1:1" s="1" customFormat="1" x14ac:dyDescent="0.2">
      <c r="A521" s="3"/>
    </row>
    <row r="522" spans="1:1" s="1" customFormat="1" x14ac:dyDescent="0.2">
      <c r="A522" s="3"/>
    </row>
    <row r="523" spans="1:1" s="1" customFormat="1" x14ac:dyDescent="0.2">
      <c r="A523" s="3"/>
    </row>
    <row r="524" spans="1:1" s="1" customFormat="1" x14ac:dyDescent="0.2">
      <c r="A524" s="3"/>
    </row>
    <row r="525" spans="1:1" s="1" customFormat="1" x14ac:dyDescent="0.2">
      <c r="A525" s="3"/>
    </row>
    <row r="526" spans="1:1" s="1" customFormat="1" x14ac:dyDescent="0.2">
      <c r="A526" s="3"/>
    </row>
    <row r="527" spans="1:1" s="1" customFormat="1" x14ac:dyDescent="0.2">
      <c r="A527" s="3"/>
    </row>
    <row r="528" spans="1:1" s="1" customFormat="1" x14ac:dyDescent="0.2">
      <c r="A528" s="3"/>
    </row>
  </sheetData>
  <sheetProtection selectLockedCells="1"/>
  <mergeCells count="69">
    <mergeCell ref="M49:N49"/>
    <mergeCell ref="M50:N50"/>
    <mergeCell ref="M51:N51"/>
    <mergeCell ref="M52:N52"/>
    <mergeCell ref="M53:N53"/>
    <mergeCell ref="A1:A27"/>
    <mergeCell ref="B1:B27"/>
    <mergeCell ref="C3:C5"/>
    <mergeCell ref="C1:D1"/>
    <mergeCell ref="E1:F1"/>
    <mergeCell ref="D14:G14"/>
    <mergeCell ref="C15:K15"/>
    <mergeCell ref="D24:G24"/>
    <mergeCell ref="D4:E4"/>
    <mergeCell ref="F4:G4"/>
    <mergeCell ref="I4:I5"/>
    <mergeCell ref="J4:J5"/>
    <mergeCell ref="D2:G3"/>
    <mergeCell ref="H2:H3"/>
    <mergeCell ref="I2:I3"/>
    <mergeCell ref="J2:J3"/>
    <mergeCell ref="H4:H5"/>
    <mergeCell ref="M13:N13"/>
    <mergeCell ref="M17:N17"/>
    <mergeCell ref="K2:K3"/>
    <mergeCell ref="K4:K5"/>
    <mergeCell ref="M18:N18"/>
    <mergeCell ref="L3:L5"/>
    <mergeCell ref="M3:N5"/>
    <mergeCell ref="M7:N7"/>
    <mergeCell ref="M8:N8"/>
    <mergeCell ref="M9:N9"/>
    <mergeCell ref="M10:N10"/>
    <mergeCell ref="M12:N12"/>
    <mergeCell ref="M11:N11"/>
    <mergeCell ref="M28:N28"/>
    <mergeCell ref="M29:N29"/>
    <mergeCell ref="M30:N30"/>
    <mergeCell ref="M31:N31"/>
    <mergeCell ref="M19:N19"/>
    <mergeCell ref="M20:N20"/>
    <mergeCell ref="M21:N21"/>
    <mergeCell ref="M22:N22"/>
    <mergeCell ref="M23:N23"/>
    <mergeCell ref="M27:N27"/>
    <mergeCell ref="M37:N37"/>
    <mergeCell ref="M38:N38"/>
    <mergeCell ref="M40:N40"/>
    <mergeCell ref="M39:N39"/>
    <mergeCell ref="M32:N32"/>
    <mergeCell ref="M33:N33"/>
    <mergeCell ref="M47:N47"/>
    <mergeCell ref="M48:N48"/>
    <mergeCell ref="M41:N41"/>
    <mergeCell ref="M42:N42"/>
    <mergeCell ref="M43:N43"/>
    <mergeCell ref="C60:C61"/>
    <mergeCell ref="D60:K61"/>
    <mergeCell ref="D63:E63"/>
    <mergeCell ref="C25:K25"/>
    <mergeCell ref="C58:C59"/>
    <mergeCell ref="D57:G57"/>
    <mergeCell ref="D34:G34"/>
    <mergeCell ref="D58:K59"/>
    <mergeCell ref="C35:K35"/>
    <mergeCell ref="C45:K45"/>
    <mergeCell ref="D44:G44"/>
    <mergeCell ref="D54:G54"/>
    <mergeCell ref="C55:K55"/>
  </mergeCells>
  <dataValidations count="2">
    <dataValidation type="list" allowBlank="1" showInputMessage="1" showErrorMessage="1" sqref="F36:G36 F16:G16 F26:G26 F56:G56 F46:G46">
      <formula1>"CLAE,Péri,Réunion,Com,J de svce,Prépa,Congé,Férié,Maladie"</formula1>
    </dataValidation>
    <dataValidation type="list" allowBlank="1" showInputMessage="1" showErrorMessage="1" sqref="J26">
      <formula1>"Maladie,congé,EnfMa,Férié"</formula1>
    </dataValidation>
  </dataValidations>
  <printOptions horizontalCentered="1" verticalCentered="1"/>
  <pageMargins left="0.511811023622047" right="0.511811023622047" top="0.74803149606299213" bottom="0.55118110236220508" header="0.35433070866141703" footer="0.15748031496063003"/>
  <pageSetup paperSize="9" scale="66" fitToWidth="0" fitToHeight="0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V29"/>
  <sheetViews>
    <sheetView showGridLines="0" topLeftCell="A16" workbookViewId="0">
      <selection activeCell="I26" sqref="I26"/>
    </sheetView>
  </sheetViews>
  <sheetFormatPr baseColWidth="10" defaultRowHeight="14.25" x14ac:dyDescent="0.2"/>
  <cols>
    <col min="1" max="2" width="12.875" customWidth="1"/>
    <col min="3" max="3" width="18.625" customWidth="1"/>
    <col min="4" max="4" width="14.625" customWidth="1"/>
    <col min="5" max="5" width="15.625" customWidth="1"/>
    <col min="6" max="9" width="14.625" customWidth="1"/>
    <col min="10" max="10" width="18.625" customWidth="1"/>
    <col min="11" max="11" width="12.875" customWidth="1"/>
    <col min="12" max="12" width="17" customWidth="1"/>
    <col min="13" max="13" width="9.125" customWidth="1"/>
    <col min="14" max="14" width="5.75" customWidth="1"/>
    <col min="15" max="1020" width="12.875" customWidth="1"/>
    <col min="1021" max="1021" width="11" customWidth="1"/>
  </cols>
  <sheetData>
    <row r="1" spans="3:22" ht="14.25" customHeight="1" x14ac:dyDescent="0.2">
      <c r="C1" s="28"/>
      <c r="D1" s="28"/>
      <c r="E1" s="28"/>
      <c r="F1" s="28"/>
      <c r="G1" s="28"/>
      <c r="H1" s="28"/>
      <c r="I1" s="28"/>
      <c r="J1" s="28"/>
    </row>
    <row r="2" spans="3:22" ht="14.25" customHeight="1" x14ac:dyDescent="0.25">
      <c r="C2" s="29"/>
      <c r="D2" s="29"/>
      <c r="E2" s="29"/>
      <c r="F2" s="29"/>
      <c r="G2" s="29"/>
      <c r="H2" s="29"/>
      <c r="I2" s="29"/>
      <c r="J2" s="29"/>
      <c r="K2" s="8"/>
    </row>
    <row r="3" spans="3:22" ht="15.75" thickBot="1" x14ac:dyDescent="0.3">
      <c r="C3" s="30"/>
      <c r="D3" s="30"/>
      <c r="E3" s="30"/>
      <c r="F3" s="30"/>
      <c r="G3" s="30"/>
      <c r="H3" s="30"/>
      <c r="I3" s="30"/>
      <c r="J3" s="30"/>
      <c r="K3" s="8"/>
    </row>
    <row r="4" spans="3:22" ht="18.75" customHeight="1" thickBot="1" x14ac:dyDescent="0.25">
      <c r="C4" s="433" t="s">
        <v>12</v>
      </c>
      <c r="D4" s="436" t="s">
        <v>19</v>
      </c>
      <c r="E4" s="437"/>
      <c r="F4" s="437"/>
      <c r="G4" s="437"/>
      <c r="H4" s="437"/>
      <c r="I4" s="438"/>
      <c r="J4" s="430" t="s">
        <v>18</v>
      </c>
      <c r="L4" s="71"/>
    </row>
    <row r="5" spans="3:22" ht="17.25" customHeight="1" x14ac:dyDescent="0.2">
      <c r="C5" s="434"/>
      <c r="D5" s="445" t="s">
        <v>22</v>
      </c>
      <c r="E5" s="443" t="s">
        <v>20</v>
      </c>
      <c r="F5" s="367" t="s">
        <v>21</v>
      </c>
      <c r="G5" s="441" t="s">
        <v>16</v>
      </c>
      <c r="H5" s="439" t="s">
        <v>29</v>
      </c>
      <c r="I5" s="371" t="s">
        <v>23</v>
      </c>
      <c r="J5" s="431"/>
      <c r="L5" s="423"/>
      <c r="M5" s="423"/>
      <c r="N5" s="423"/>
      <c r="O5" s="423"/>
      <c r="P5" s="423"/>
      <c r="Q5" s="423"/>
      <c r="R5" s="423"/>
      <c r="S5" s="423"/>
      <c r="T5" s="423"/>
      <c r="U5" s="423"/>
      <c r="V5" s="423"/>
    </row>
    <row r="6" spans="3:22" ht="15" customHeight="1" thickBot="1" x14ac:dyDescent="0.25">
      <c r="C6" s="435"/>
      <c r="D6" s="446"/>
      <c r="E6" s="444"/>
      <c r="F6" s="368"/>
      <c r="G6" s="442"/>
      <c r="H6" s="440"/>
      <c r="I6" s="372"/>
      <c r="J6" s="432"/>
      <c r="L6" s="71"/>
    </row>
    <row r="7" spans="3:22" ht="15.75" thickBot="1" x14ac:dyDescent="0.3">
      <c r="C7" s="5"/>
      <c r="D7" s="5"/>
      <c r="E7" s="6"/>
      <c r="F7" s="7"/>
      <c r="G7" s="7"/>
      <c r="H7" s="5"/>
      <c r="I7" s="5"/>
      <c r="J7" s="8"/>
      <c r="K7" s="8"/>
      <c r="L7" s="25"/>
    </row>
    <row r="8" spans="3:22" ht="18" customHeight="1" x14ac:dyDescent="0.2">
      <c r="C8" s="272">
        <v>41790</v>
      </c>
      <c r="D8" s="283">
        <f>'Juin_(18)'!$D$57</f>
        <v>0</v>
      </c>
      <c r="E8" s="285">
        <f>'Juin_(18)'!$H$57</f>
        <v>0</v>
      </c>
      <c r="F8" s="287">
        <f>'Juin_(18)'!$I$57</f>
        <v>0</v>
      </c>
      <c r="G8" s="289">
        <f>'Juin_(18)'!$J$57</f>
        <v>0</v>
      </c>
      <c r="H8" s="292">
        <f>'Juin_(18)'!$D$60</f>
        <v>0</v>
      </c>
      <c r="I8" s="294">
        <f>'Juin_(18)'!$K$57</f>
        <v>0</v>
      </c>
      <c r="J8" s="296">
        <f t="shared" ref="J8:J19" si="0">SUM(D8:G8)</f>
        <v>0</v>
      </c>
    </row>
    <row r="9" spans="3:22" ht="18" customHeight="1" x14ac:dyDescent="0.2">
      <c r="C9" s="273">
        <f t="shared" ref="C9:C10" si="1">C8+31</f>
        <v>41821</v>
      </c>
      <c r="D9" s="50">
        <f>'Juillet_(18)'!$D$47</f>
        <v>0</v>
      </c>
      <c r="E9" s="27">
        <f>'Juillet_(18)'!$H$47</f>
        <v>0</v>
      </c>
      <c r="F9" s="26">
        <f>'Juillet_(18)'!$I$47</f>
        <v>0</v>
      </c>
      <c r="G9" s="290">
        <f>'Juillet_(18)'!$J$47</f>
        <v>0</v>
      </c>
      <c r="H9" s="126">
        <f>'Juillet_(18)'!$D$50</f>
        <v>0</v>
      </c>
      <c r="I9" s="125">
        <f>'Juillet_(18)'!$K$47</f>
        <v>0</v>
      </c>
      <c r="J9" s="297">
        <f t="shared" si="0"/>
        <v>0</v>
      </c>
    </row>
    <row r="10" spans="3:22" ht="18" customHeight="1" x14ac:dyDescent="0.2">
      <c r="C10" s="273">
        <f t="shared" si="1"/>
        <v>41852</v>
      </c>
      <c r="D10" s="50">
        <f>'Aout_(18)'!$D$57</f>
        <v>0.58333333333333337</v>
      </c>
      <c r="E10" s="27">
        <f>'Aout_(18)'!$H$57</f>
        <v>0</v>
      </c>
      <c r="F10" s="26">
        <f>'Aout_(18)'!$I$57</f>
        <v>0</v>
      </c>
      <c r="G10" s="290">
        <f>'Aout_(18)'!$J$57</f>
        <v>0</v>
      </c>
      <c r="H10" s="126">
        <f>'Aout_(18)'!$D$60</f>
        <v>0</v>
      </c>
      <c r="I10" s="125">
        <f>'Aout_(18)'!$K$57</f>
        <v>0</v>
      </c>
      <c r="J10" s="297">
        <f t="shared" si="0"/>
        <v>0.58333333333333337</v>
      </c>
    </row>
    <row r="11" spans="3:22" ht="18" customHeight="1" x14ac:dyDescent="0.25">
      <c r="C11" s="274">
        <f t="shared" ref="C11:C19" si="2">C10+31</f>
        <v>41883</v>
      </c>
      <c r="D11" s="50">
        <f>'Septembre_(18)'!$D$47</f>
        <v>0</v>
      </c>
      <c r="E11" s="27">
        <f>'Septembre_(18)'!$H$47</f>
        <v>0</v>
      </c>
      <c r="F11" s="26">
        <f>'Septembre_(18)'!$I$47</f>
        <v>0</v>
      </c>
      <c r="G11" s="290">
        <f>'Septembre_(18)'!$J$47</f>
        <v>0</v>
      </c>
      <c r="H11" s="126">
        <f>'Septembre_(18)'!$D$50</f>
        <v>0</v>
      </c>
      <c r="I11" s="125">
        <f>'Septembre_(18)'!$K$47</f>
        <v>0</v>
      </c>
      <c r="J11" s="297">
        <f t="shared" si="0"/>
        <v>0</v>
      </c>
      <c r="K11" s="8"/>
    </row>
    <row r="12" spans="3:22" ht="18" customHeight="1" x14ac:dyDescent="0.25">
      <c r="C12" s="275">
        <f t="shared" si="2"/>
        <v>41914</v>
      </c>
      <c r="D12" s="50">
        <f>'Octobre_(18)'!$D$57</f>
        <v>0.29166666666666669</v>
      </c>
      <c r="E12" s="27">
        <f>'Octobre_(18)'!$H$57</f>
        <v>0</v>
      </c>
      <c r="F12" s="26">
        <f>'Octobre_(18)'!$I$57</f>
        <v>0</v>
      </c>
      <c r="G12" s="290">
        <f>'Octobre_(18)'!$J$57</f>
        <v>0</v>
      </c>
      <c r="H12" s="126">
        <f>'Octobre_(18)'!$D$60</f>
        <v>0</v>
      </c>
      <c r="I12" s="125">
        <f>'Octobre_(18)'!$K$57</f>
        <v>0</v>
      </c>
      <c r="J12" s="297">
        <f t="shared" si="0"/>
        <v>0.29166666666666669</v>
      </c>
      <c r="K12" s="8"/>
    </row>
    <row r="13" spans="3:22" ht="18" customHeight="1" x14ac:dyDescent="0.25">
      <c r="C13" s="275">
        <f t="shared" si="2"/>
        <v>41945</v>
      </c>
      <c r="D13" s="50">
        <f>'Novembre_(18)'!$D$47</f>
        <v>0</v>
      </c>
      <c r="E13" s="27">
        <f>'Novembre_(18)'!$H$47</f>
        <v>0</v>
      </c>
      <c r="F13" s="26">
        <f>'Novembre_(18)'!$I$47</f>
        <v>0</v>
      </c>
      <c r="G13" s="290">
        <f>'Novembre_(18)'!$J$47</f>
        <v>0</v>
      </c>
      <c r="H13" s="126">
        <f>'Novembre_(18)'!$D$50</f>
        <v>0</v>
      </c>
      <c r="I13" s="125">
        <f>'Novembre_(18)'!$K$47</f>
        <v>0</v>
      </c>
      <c r="J13" s="297">
        <f t="shared" si="0"/>
        <v>0</v>
      </c>
      <c r="K13" s="8"/>
    </row>
    <row r="14" spans="3:22" ht="18" customHeight="1" x14ac:dyDescent="0.25">
      <c r="C14" s="275">
        <f t="shared" si="2"/>
        <v>41976</v>
      </c>
      <c r="D14" s="50">
        <f>'Décembre_(18)'!$D$47</f>
        <v>0.29166666666666669</v>
      </c>
      <c r="E14" s="27">
        <f>'Décembre_(18)'!$H$47</f>
        <v>0</v>
      </c>
      <c r="F14" s="26">
        <f>'Décembre_(18)'!$I$47</f>
        <v>0</v>
      </c>
      <c r="G14" s="290">
        <f>'Décembre_(18)'!$J$47</f>
        <v>0</v>
      </c>
      <c r="H14" s="126">
        <f>'Décembre_(18)'!$D$50</f>
        <v>0</v>
      </c>
      <c r="I14" s="125">
        <f>'Décembre_(18)'!$K$47</f>
        <v>0</v>
      </c>
      <c r="J14" s="297">
        <f t="shared" si="0"/>
        <v>0.29166666666666669</v>
      </c>
      <c r="K14" s="8"/>
    </row>
    <row r="15" spans="3:22" ht="18" customHeight="1" x14ac:dyDescent="0.25">
      <c r="C15" s="276">
        <f t="shared" si="2"/>
        <v>42007</v>
      </c>
      <c r="D15" s="50">
        <f>'Janvier_(19)'!$D$57</f>
        <v>0.29166666666666669</v>
      </c>
      <c r="E15" s="27">
        <f>'Janvier_(19)'!$H$57</f>
        <v>0</v>
      </c>
      <c r="F15" s="26">
        <f>'Janvier_(19)'!$I$57</f>
        <v>0</v>
      </c>
      <c r="G15" s="290">
        <f>'Janvier_(19)'!$J$57</f>
        <v>0</v>
      </c>
      <c r="H15" s="126">
        <f>'Janvier_(19)'!$D$60</f>
        <v>0</v>
      </c>
      <c r="I15" s="125">
        <f>'Janvier_(19)'!$K$57</f>
        <v>0</v>
      </c>
      <c r="J15" s="297">
        <f t="shared" si="0"/>
        <v>0.29166666666666669</v>
      </c>
      <c r="K15" s="8"/>
    </row>
    <row r="16" spans="3:22" ht="18" customHeight="1" x14ac:dyDescent="0.25">
      <c r="C16" s="276">
        <f t="shared" si="2"/>
        <v>42038</v>
      </c>
      <c r="D16" s="50">
        <f>'Fervrier_(19)'!$D$47</f>
        <v>0</v>
      </c>
      <c r="E16" s="27">
        <f>'Fervrier_(19)'!$H$47</f>
        <v>0</v>
      </c>
      <c r="F16" s="26">
        <f>'Fervrier_(19)'!$I$47</f>
        <v>0</v>
      </c>
      <c r="G16" s="290">
        <f>'Fervrier_(19)'!$J$47</f>
        <v>0</v>
      </c>
      <c r="H16" s="126">
        <f>'Fervrier_(19)'!$D$50</f>
        <v>0</v>
      </c>
      <c r="I16" s="125">
        <f>'Fervrier_(19)'!$K$47</f>
        <v>0</v>
      </c>
      <c r="J16" s="297">
        <f t="shared" si="0"/>
        <v>0</v>
      </c>
      <c r="K16" s="8"/>
    </row>
    <row r="17" spans="3:11" ht="18" customHeight="1" x14ac:dyDescent="0.25">
      <c r="C17" s="275">
        <f t="shared" si="2"/>
        <v>42069</v>
      </c>
      <c r="D17" s="50">
        <f>'Mars_(19)'!$D$47</f>
        <v>0</v>
      </c>
      <c r="E17" s="27">
        <f>'Mars_(19)'!$H$47</f>
        <v>0</v>
      </c>
      <c r="F17" s="26">
        <f>'Mars_(19)'!$I$47</f>
        <v>0</v>
      </c>
      <c r="G17" s="290">
        <f>'Mars_(19)'!$J$47</f>
        <v>0</v>
      </c>
      <c r="H17" s="126">
        <f>'Mars_(19)'!$D$50</f>
        <v>0</v>
      </c>
      <c r="I17" s="125">
        <f>'Mars_(19)'!$K$47</f>
        <v>0</v>
      </c>
      <c r="J17" s="297">
        <f t="shared" si="0"/>
        <v>0</v>
      </c>
      <c r="K17" s="8"/>
    </row>
    <row r="18" spans="3:11" ht="18" customHeight="1" x14ac:dyDescent="0.25">
      <c r="C18" s="275">
        <f t="shared" si="2"/>
        <v>42100</v>
      </c>
      <c r="D18" s="50">
        <f>'Avril_(19)'!$D$47</f>
        <v>0.29166666666666669</v>
      </c>
      <c r="E18" s="27">
        <f>'Avril_(19)'!$H$47</f>
        <v>0</v>
      </c>
      <c r="F18" s="26">
        <f>'Avril_(19)'!$I$47</f>
        <v>0</v>
      </c>
      <c r="G18" s="290">
        <f>'Avril_(19)'!$J$47</f>
        <v>0</v>
      </c>
      <c r="H18" s="126">
        <f>'Avril_(19)'!$D$50</f>
        <v>0</v>
      </c>
      <c r="I18" s="125">
        <f>'Avril_(19)'!$K$47</f>
        <v>0</v>
      </c>
      <c r="J18" s="297">
        <f t="shared" si="0"/>
        <v>0.29166666666666669</v>
      </c>
      <c r="K18" s="8"/>
    </row>
    <row r="19" spans="3:11" ht="18" customHeight="1" thickBot="1" x14ac:dyDescent="0.3">
      <c r="C19" s="275">
        <f t="shared" si="2"/>
        <v>42131</v>
      </c>
      <c r="D19" s="284">
        <f>'Mai_(19)'!$D$57</f>
        <v>0.875</v>
      </c>
      <c r="E19" s="286">
        <f>'Mai_(19)'!$H$57</f>
        <v>0</v>
      </c>
      <c r="F19" s="288">
        <f>'Mai_(19)'!$I$57</f>
        <v>0</v>
      </c>
      <c r="G19" s="291">
        <f>'Mai_(19)'!$J$57</f>
        <v>0</v>
      </c>
      <c r="H19" s="293">
        <f>'Mai_(19)'!$D$60</f>
        <v>0</v>
      </c>
      <c r="I19" s="295">
        <f>'Mai_(19)'!$K$57</f>
        <v>0</v>
      </c>
      <c r="J19" s="298">
        <f t="shared" si="0"/>
        <v>0.875</v>
      </c>
      <c r="K19" s="8"/>
    </row>
    <row r="20" spans="3:11" ht="18" customHeight="1" thickBot="1" x14ac:dyDescent="0.3">
      <c r="C20" s="139" t="s">
        <v>13</v>
      </c>
      <c r="D20" s="277">
        <f t="shared" ref="D20:J20" si="3">SUM(D8:D19)</f>
        <v>2.625</v>
      </c>
      <c r="E20" s="278">
        <f t="shared" si="3"/>
        <v>0</v>
      </c>
      <c r="F20" s="279">
        <f t="shared" si="3"/>
        <v>0</v>
      </c>
      <c r="G20" s="280">
        <f t="shared" si="3"/>
        <v>0</v>
      </c>
      <c r="H20" s="281">
        <f t="shared" si="3"/>
        <v>0</v>
      </c>
      <c r="I20" s="282">
        <f t="shared" si="3"/>
        <v>0</v>
      </c>
      <c r="J20" s="426">
        <f t="shared" si="3"/>
        <v>2.625</v>
      </c>
      <c r="K20" s="8"/>
    </row>
    <row r="21" spans="3:11" ht="14.25" customHeight="1" thickBot="1" x14ac:dyDescent="0.3">
      <c r="C21" s="428" t="s">
        <v>14</v>
      </c>
      <c r="D21" s="417">
        <f>SUM(D20:G20)</f>
        <v>2.625</v>
      </c>
      <c r="E21" s="418"/>
      <c r="F21" s="418"/>
      <c r="G21" s="419"/>
      <c r="H21" s="447">
        <f>SUM(H20-I20)</f>
        <v>0</v>
      </c>
      <c r="I21" s="448"/>
      <c r="J21" s="426"/>
      <c r="K21" s="8"/>
    </row>
    <row r="22" spans="3:11" ht="14.25" customHeight="1" thickBot="1" x14ac:dyDescent="0.3">
      <c r="C22" s="429"/>
      <c r="D22" s="420"/>
      <c r="E22" s="421"/>
      <c r="F22" s="421"/>
      <c r="G22" s="422"/>
      <c r="H22" s="128"/>
      <c r="I22" s="70"/>
      <c r="J22" s="427"/>
      <c r="K22" s="8"/>
    </row>
    <row r="23" spans="3:11" ht="15.75" customHeight="1" x14ac:dyDescent="0.25">
      <c r="C23" s="8"/>
      <c r="D23" s="8"/>
      <c r="E23" s="8"/>
      <c r="F23" s="8"/>
      <c r="G23" s="8"/>
      <c r="H23" s="8"/>
      <c r="I23" s="8"/>
      <c r="J23" s="8"/>
      <c r="K23" s="8"/>
    </row>
    <row r="24" spans="3:11" ht="15" x14ac:dyDescent="0.25">
      <c r="C24" s="8"/>
      <c r="D24" s="8"/>
      <c r="E24" s="8"/>
      <c r="F24" s="8"/>
      <c r="G24" s="8"/>
      <c r="H24" s="8"/>
      <c r="I24" s="8"/>
      <c r="J24" s="8"/>
      <c r="K24" s="8"/>
    </row>
    <row r="25" spans="3:11" x14ac:dyDescent="0.2">
      <c r="D25" s="425"/>
      <c r="E25" s="425"/>
      <c r="F25" s="424"/>
      <c r="H25" s="416"/>
    </row>
    <row r="26" spans="3:11" x14ac:dyDescent="0.2">
      <c r="D26" s="425"/>
      <c r="E26" s="425"/>
      <c r="F26" s="424"/>
      <c r="H26" s="416"/>
    </row>
    <row r="27" spans="3:11" ht="14.25" customHeight="1" x14ac:dyDescent="0.2">
      <c r="D27" s="425"/>
      <c r="E27" s="425"/>
      <c r="F27" s="424"/>
      <c r="H27" s="416"/>
    </row>
    <row r="28" spans="3:11" ht="14.25" customHeight="1" x14ac:dyDescent="0.2"/>
    <row r="29" spans="3:11" ht="15" customHeight="1" x14ac:dyDescent="0.2"/>
  </sheetData>
  <sheetProtection selectLockedCells="1"/>
  <mergeCells count="17">
    <mergeCell ref="C21:C22"/>
    <mergeCell ref="J4:J6"/>
    <mergeCell ref="C4:C6"/>
    <mergeCell ref="D4:I4"/>
    <mergeCell ref="I5:I6"/>
    <mergeCell ref="H5:H6"/>
    <mergeCell ref="G5:G6"/>
    <mergeCell ref="F5:F6"/>
    <mergeCell ref="E5:E6"/>
    <mergeCell ref="D5:D6"/>
    <mergeCell ref="H21:I21"/>
    <mergeCell ref="H25:H27"/>
    <mergeCell ref="D21:G22"/>
    <mergeCell ref="L5:V5"/>
    <mergeCell ref="F25:F27"/>
    <mergeCell ref="D25:E27"/>
    <mergeCell ref="J20:J22"/>
  </mergeCells>
  <dataValidations disablePrompts="1" count="1">
    <dataValidation type="list" allowBlank="1" showInputMessage="1" showErrorMessage="1" sqref="H7:I7">
      <formula1>"CLAE,Péri,Réunion,Com,J de svce,Prépa,Congé,Férié,Maladie"</formula1>
    </dataValidation>
  </dataValidation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  <ignoredErrors>
    <ignoredError sqref="H10:H15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2896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36</vt:i4>
      </vt:variant>
    </vt:vector>
  </HeadingPairs>
  <TitlesOfParts>
    <vt:vector size="49" baseType="lpstr">
      <vt:lpstr>Juin_(18)</vt:lpstr>
      <vt:lpstr>Juillet_(18)</vt:lpstr>
      <vt:lpstr>Aout_(18)</vt:lpstr>
      <vt:lpstr>Septembre_(18)</vt:lpstr>
      <vt:lpstr>Octobre_(18)</vt:lpstr>
      <vt:lpstr>Novembre_(18)</vt:lpstr>
      <vt:lpstr>Décembre_(18)</vt:lpstr>
      <vt:lpstr>Janvier_(19)</vt:lpstr>
      <vt:lpstr>Fervrier_(19)</vt:lpstr>
      <vt:lpstr>Mars_(19)</vt:lpstr>
      <vt:lpstr>Avril_(19)</vt:lpstr>
      <vt:lpstr>Mai_(19)</vt:lpstr>
      <vt:lpstr>CUMUL Annuel</vt:lpstr>
      <vt:lpstr>'Aout_(18)'!choixheures</vt:lpstr>
      <vt:lpstr>'Avril_(19)'!choixheures</vt:lpstr>
      <vt:lpstr>'Décembre_(18)'!choixheures</vt:lpstr>
      <vt:lpstr>'Fervrier_(19)'!choixheures</vt:lpstr>
      <vt:lpstr>'Janvier_(19)'!choixheures</vt:lpstr>
      <vt:lpstr>'Juillet_(18)'!choixheures</vt:lpstr>
      <vt:lpstr>'Juin_(18)'!choixheures</vt:lpstr>
      <vt:lpstr>'Mai_(19)'!choixheures</vt:lpstr>
      <vt:lpstr>'Mars_(19)'!choixheures</vt:lpstr>
      <vt:lpstr>'Novembre_(18)'!choixheures</vt:lpstr>
      <vt:lpstr>'Octobre_(18)'!choixheures</vt:lpstr>
      <vt:lpstr>'Septembre_(18)'!choixheures</vt:lpstr>
      <vt:lpstr>'Aout_(18)'!choixmois</vt:lpstr>
      <vt:lpstr>'Avril_(19)'!choixmois</vt:lpstr>
      <vt:lpstr>'Décembre_(18)'!choixmois</vt:lpstr>
      <vt:lpstr>'Fervrier_(19)'!choixmois</vt:lpstr>
      <vt:lpstr>'Janvier_(19)'!choixmois</vt:lpstr>
      <vt:lpstr>'Juillet_(18)'!choixmois</vt:lpstr>
      <vt:lpstr>'Juin_(18)'!choixmois</vt:lpstr>
      <vt:lpstr>'Mai_(19)'!choixmois</vt:lpstr>
      <vt:lpstr>'Mars_(19)'!choixmois</vt:lpstr>
      <vt:lpstr>'Novembre_(18)'!choixmois</vt:lpstr>
      <vt:lpstr>'Octobre_(18)'!choixmois</vt:lpstr>
      <vt:lpstr>'Septembre_(18)'!choixmois</vt:lpstr>
      <vt:lpstr>'Aout_(18)'!Zone_d_impression</vt:lpstr>
      <vt:lpstr>'Avril_(19)'!Zone_d_impression</vt:lpstr>
      <vt:lpstr>'Décembre_(18)'!Zone_d_impression</vt:lpstr>
      <vt:lpstr>'Fervrier_(19)'!Zone_d_impression</vt:lpstr>
      <vt:lpstr>'Janvier_(19)'!Zone_d_impression</vt:lpstr>
      <vt:lpstr>'Juillet_(18)'!Zone_d_impression</vt:lpstr>
      <vt:lpstr>'Juin_(18)'!Zone_d_impression</vt:lpstr>
      <vt:lpstr>'Mai_(19)'!Zone_d_impression</vt:lpstr>
      <vt:lpstr>'Mars_(19)'!Zone_d_impression</vt:lpstr>
      <vt:lpstr>'Novembre_(18)'!Zone_d_impression</vt:lpstr>
      <vt:lpstr>'Octobre_(18)'!Zone_d_impression</vt:lpstr>
      <vt:lpstr>'Septembre_(18)'!Zone_d_impression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 anton</dc:creator>
  <cp:lastModifiedBy>USER</cp:lastModifiedBy>
  <cp:revision>16</cp:revision>
  <dcterms:created xsi:type="dcterms:W3CDTF">2016-06-08T18:10:40Z</dcterms:created>
  <dcterms:modified xsi:type="dcterms:W3CDTF">2018-03-27T07:44:02Z</dcterms:modified>
</cp:coreProperties>
</file>