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13_ncr:1_{666E29C8-F872-294D-BE24-40CE591F934D}" xr6:coauthVersionLast="45" xr6:coauthVersionMax="45" xr10:uidLastSave="{00000000-0000-0000-0000-000000000000}"/>
  <bookViews>
    <workbookView xWindow="780" yWindow="460" windowWidth="27640" windowHeight="15760" activeTab="1" xr2:uid="{A99AF59D-C131-9144-84C6-1D33FDC67B32}"/>
  </bookViews>
  <sheets>
    <sheet name="Export_Access" sheetId="3" r:id="rId1"/>
    <sheet name="Ventes" sheetId="4" r:id="rId2"/>
    <sheet name="Feuil1" sheetId="1" r:id="rId3"/>
    <sheet name="Feuil2" sheetId="2" r:id="rId4"/>
  </sheets>
  <externalReferences>
    <externalReference r:id="rId5"/>
    <externalReference r:id="rId6"/>
    <externalReference r:id="rId7"/>
  </externalReferences>
  <definedNames>
    <definedName name="_xlnm._FilterDatabase" localSheetId="1" hidden="1">Ventes!$B$3:$ER$36</definedName>
    <definedName name="Access">Export_Access!$M$4:$O$31</definedName>
    <definedName name="augw1">[1]August!$F$98</definedName>
    <definedName name="augw2">[1]August!$J$98</definedName>
    <definedName name="augw3">[1]August!$N$98</definedName>
    <definedName name="augw4">[1]August!$R$98</definedName>
    <definedName name="cataug">[1]August!$D$4:$D$97</definedName>
    <definedName name="catdec">[1]December!$D$4:$D$104</definedName>
    <definedName name="Category">Ventes!$D$4:$D$32</definedName>
    <definedName name="Catering">[2]Catering!$A$5:$F$162</definedName>
    <definedName name="catjuly2">[1]July!$D$4:$D$75</definedName>
    <definedName name="catjune">[1]June!$D$4:$D$64</definedName>
    <definedName name="catnov">[1]November!$D$4:$D$101</definedName>
    <definedName name="catoct">[1]October!$D$4:$D$101</definedName>
    <definedName name="catsep">[1]September!$D$4:$D$109</definedName>
    <definedName name="decw1">[1]December!$F$105</definedName>
    <definedName name="decw2">[1]December!$J$105</definedName>
    <definedName name="decw3">[1]December!$N$105</definedName>
    <definedName name="decw4">[1]December!$R$105</definedName>
    <definedName name="Deli">[2]Deli!$A$3:$F$200</definedName>
    <definedName name="iaug">[1]August!$B$4:$B$97</definedName>
    <definedName name="idec">[1]December!$B$4:$B$104</definedName>
    <definedName name="ijuly">[1]July!$B$4:$B$75</definedName>
    <definedName name="ijune">[1]June!$B$4:$B$64</definedName>
    <definedName name="inov">[1]November!$B$4:$B$101</definedName>
    <definedName name="ioct">[1]October!$B$4:$B$101</definedName>
    <definedName name="isep">[1]September!$B$4:$B$109</definedName>
    <definedName name="julyw1">[1]July!$F$76</definedName>
    <definedName name="julyw2">[1]July!$J$76</definedName>
    <definedName name="julyw3">[1]July!$N$76</definedName>
    <definedName name="julyw4">[1]July!$R$76</definedName>
    <definedName name="julyw5">[1]July!$V$76</definedName>
    <definedName name="junew2">[1]June!$J$65</definedName>
    <definedName name="junew3">[1]June!$N$65</definedName>
    <definedName name="junew4">[1]June!$R$65</definedName>
    <definedName name="novw1">[1]November!$F$102</definedName>
    <definedName name="novw2">[1]November!$J$102</definedName>
    <definedName name="novw3">[1]November!$N$102</definedName>
    <definedName name="novw4">[1]November!$R$102</definedName>
    <definedName name="octw1">[1]October!$F$102</definedName>
    <definedName name="octw2">[1]October!$J$102</definedName>
    <definedName name="octw3">[1]October!$N$102</definedName>
    <definedName name="octw4">[1]October!$R$102</definedName>
    <definedName name="octw5">[1]October!$V$102</definedName>
    <definedName name="PL">'[1]Price List'!$A$4:$M$117</definedName>
    <definedName name="Products">[3]Products!$A$4:$K$110</definedName>
    <definedName name="Report">#REF!</definedName>
    <definedName name="retaug1">[1]August!$H$98</definedName>
    <definedName name="retaug2">[1]August!$L$98</definedName>
    <definedName name="retaug3">[1]August!$P$98</definedName>
    <definedName name="retaug4">[1]August!$T$98</definedName>
    <definedName name="retdec1">[1]December!$H$105</definedName>
    <definedName name="retdec2">[1]December!$L$105</definedName>
    <definedName name="retdec3">[1]December!$P$105</definedName>
    <definedName name="retdec4">[1]December!$T$105</definedName>
    <definedName name="retjul2">[1]Returns!$G$69</definedName>
    <definedName name="retjul3">[1]Returns!$I$69</definedName>
    <definedName name="retjul4">[1]Returns!$K$69</definedName>
    <definedName name="retjul5">[1]Returns!$M$69</definedName>
    <definedName name="retjun">[1]Returns!$E$69</definedName>
    <definedName name="retnov1">[1]November!$H$102</definedName>
    <definedName name="retnov2">[1]November!$L$102</definedName>
    <definedName name="retnov3">[1]November!$P$102</definedName>
    <definedName name="retnov4">[1]November!$T$102</definedName>
    <definedName name="retsep1">[1]September!$H$110</definedName>
    <definedName name="retsep2">[1]September!$L$110</definedName>
    <definedName name="retsep3">[1]September!$P$110</definedName>
    <definedName name="retsep4">[1]September!$T$110</definedName>
    <definedName name="RW1_">Ventes!#REF!</definedName>
    <definedName name="RW10_">Ventes!#REF!</definedName>
    <definedName name="RW11_">Ventes!#REF!</definedName>
    <definedName name="RW12_">Ventes!#REF!</definedName>
    <definedName name="RW13_">Ventes!#REF!</definedName>
    <definedName name="RW14_">Ventes!#REF!</definedName>
    <definedName name="RW15_">Ventes!#REF!</definedName>
    <definedName name="RW16_">Ventes!#REF!</definedName>
    <definedName name="RW17_">Ventes!#REF!</definedName>
    <definedName name="RW18_">Ventes!$G$33</definedName>
    <definedName name="RW19_">Ventes!$K$33</definedName>
    <definedName name="RW2_">Ventes!#REF!</definedName>
    <definedName name="RW20_">Ventes!$O$33</definedName>
    <definedName name="RW21_">Ventes!$S$33</definedName>
    <definedName name="RW22_">Ventes!$W$33</definedName>
    <definedName name="RW23_">Ventes!$AA$33</definedName>
    <definedName name="RW24_">Ventes!$AE$33</definedName>
    <definedName name="RW25_">Ventes!$AI$33</definedName>
    <definedName name="RW26_">Ventes!$AM$33</definedName>
    <definedName name="RW27_">Ventes!$AQ$33</definedName>
    <definedName name="RW28_">Ventes!$AU$33</definedName>
    <definedName name="RW29_">Ventes!$AY$33</definedName>
    <definedName name="RW3_">Ventes!#REF!</definedName>
    <definedName name="RW30_">Ventes!$BC$33</definedName>
    <definedName name="RW31_">Ventes!$BG$33</definedName>
    <definedName name="RW32_">Ventes!$BK$33</definedName>
    <definedName name="RW33_">Ventes!$BO$33</definedName>
    <definedName name="RW34_">Ventes!$BS$33</definedName>
    <definedName name="RW35_">Ventes!$BW$33</definedName>
    <definedName name="RW36_">Ventes!$CA$33</definedName>
    <definedName name="RW37_">Ventes!$CE$33</definedName>
    <definedName name="RW38_">Ventes!$CI$33</definedName>
    <definedName name="RW39_">Ventes!$CM$33</definedName>
    <definedName name="RW4_">Ventes!#REF!</definedName>
    <definedName name="RW40_">Ventes!$CQ$33</definedName>
    <definedName name="RW41_">Ventes!$CU$33</definedName>
    <definedName name="RW42_">Ventes!$CY$33</definedName>
    <definedName name="RW43_">Ventes!$DC$33</definedName>
    <definedName name="RW44_">Ventes!$DG$33</definedName>
    <definedName name="RW45_">Ventes!$DK$33</definedName>
    <definedName name="RW46_">Ventes!$DO$33</definedName>
    <definedName name="RW47_">Ventes!$DS$33</definedName>
    <definedName name="RW48_">Ventes!$DW$33</definedName>
    <definedName name="RW49_">Ventes!$EA$33</definedName>
    <definedName name="RW5_">Ventes!#REF!</definedName>
    <definedName name="RW50_">Ventes!$EE$33</definedName>
    <definedName name="RW51_">Ventes!$EI$33</definedName>
    <definedName name="RW52_">Ventes!$EM$33</definedName>
    <definedName name="RW6_">Ventes!#REF!</definedName>
    <definedName name="RW7_">Ventes!#REF!</definedName>
    <definedName name="RW8_">Ventes!#REF!</definedName>
    <definedName name="RW9_">Ventes!#REF!</definedName>
    <definedName name="S1_">Ventes!#REF!</definedName>
    <definedName name="s10_">Ventes!#REF!</definedName>
    <definedName name="s11_">Ventes!#REF!</definedName>
    <definedName name="s12_">Ventes!#REF!</definedName>
    <definedName name="s13_">Ventes!#REF!</definedName>
    <definedName name="s14_">Ventes!#REF!</definedName>
    <definedName name="s15_">Ventes!#REF!</definedName>
    <definedName name="s16_">Ventes!#REF!</definedName>
    <definedName name="s17_">Ventes!#REF!</definedName>
    <definedName name="s18_">Ventes!$F$4:$F$32</definedName>
    <definedName name="s19_">Ventes!$J$4:$J$32</definedName>
    <definedName name="s2_">Ventes!#REF!</definedName>
    <definedName name="s20_">Ventes!$N$4:$N$32</definedName>
    <definedName name="s21_">Ventes!$R$4:$R$32</definedName>
    <definedName name="s22_">Ventes!$V$4:$V$32</definedName>
    <definedName name="s23_">Ventes!$Z$4:$Z$32</definedName>
    <definedName name="s24_">Ventes!$AD$4:$AD$32</definedName>
    <definedName name="s25_">Ventes!$AH$4:$AH$32</definedName>
    <definedName name="s26_">Ventes!$AL$4:$AL$32</definedName>
    <definedName name="s27_">Ventes!$AP$4:$AP$32</definedName>
    <definedName name="s28_">Ventes!$AT$4:$AT$32</definedName>
    <definedName name="s29_">Ventes!$AX$4:$AX$32</definedName>
    <definedName name="s3_">Ventes!#REF!</definedName>
    <definedName name="s30_">Ventes!$BB$4:$BB$32</definedName>
    <definedName name="s31_">Ventes!$BF$4:$BF$32</definedName>
    <definedName name="s32_">Ventes!$BJ$4:$BJ$32</definedName>
    <definedName name="s33_">Ventes!$BN$4:$BN$32</definedName>
    <definedName name="s34_">Ventes!$BR$4:$BR$32</definedName>
    <definedName name="s35_">Ventes!$BV$4:$BV$32</definedName>
    <definedName name="s36_">Ventes!$BZ$4:$BZ$32</definedName>
    <definedName name="s37_">Ventes!$CD$4:$CD$32</definedName>
    <definedName name="s38_">Ventes!$CH$4:$CH$32</definedName>
    <definedName name="s39_">Ventes!$CL$4:$CL$32</definedName>
    <definedName name="s4_">Ventes!#REF!</definedName>
    <definedName name="s40_">Ventes!$CP$4:$CP$32</definedName>
    <definedName name="s41_">Ventes!$CT$4:$CT$32</definedName>
    <definedName name="s42_">Ventes!$CX$4:$CX$32</definedName>
    <definedName name="s43_">Ventes!$DB$4:$DB$32</definedName>
    <definedName name="s44_">Ventes!$DF$4:$DF$32</definedName>
    <definedName name="s45_">Ventes!$DJ$4:$DJ$32</definedName>
    <definedName name="s46_">Ventes!$DN$4:$DN$32</definedName>
    <definedName name="s47_">Ventes!$DR$4:$DR$32</definedName>
    <definedName name="s48_">Ventes!$DV$4:$DV$32</definedName>
    <definedName name="s49_">Ventes!$DZ$4:$DZ$32</definedName>
    <definedName name="s5_">Ventes!#REF!</definedName>
    <definedName name="s50_">Ventes!$ED$4:$ED$32</definedName>
    <definedName name="s51_">Ventes!$EH$4:$EH$32</definedName>
    <definedName name="s52_">Ventes!$EL$4:$EL$32</definedName>
    <definedName name="s6_">Ventes!#REF!</definedName>
    <definedName name="s7_">Ventes!#REF!</definedName>
    <definedName name="s8_">Ventes!#REF!</definedName>
    <definedName name="s9_">Ventes!#REF!</definedName>
    <definedName name="Sales">Ventes!$B$3:$ER$33</definedName>
    <definedName name="sepw1">[1]September!$F$110</definedName>
    <definedName name="sepw2">[1]September!$J$110</definedName>
    <definedName name="sepw3">[1]September!$N$110</definedName>
    <definedName name="sepw4">[1]September!$R$110</definedName>
    <definedName name="SW1_">Ventes!#REF!</definedName>
    <definedName name="SW10_">Ventes!#REF!</definedName>
    <definedName name="SW11_">Ventes!#REF!</definedName>
    <definedName name="SW12_">Ventes!#REF!</definedName>
    <definedName name="SW13_">Ventes!#REF!</definedName>
    <definedName name="SW14_">Ventes!#REF!</definedName>
    <definedName name="SW15_">Ventes!#REF!</definedName>
    <definedName name="SW16_">Ventes!#REF!</definedName>
    <definedName name="SW17_">Ventes!#REF!</definedName>
    <definedName name="SW18_">Ventes!$F$33</definedName>
    <definedName name="SW19_">Ventes!$J$33</definedName>
    <definedName name="SW2_">Ventes!#REF!</definedName>
    <definedName name="SW20_">Ventes!$N$33</definedName>
    <definedName name="SW21_">Ventes!$R$33</definedName>
    <definedName name="SW22_">Ventes!$V$33</definedName>
    <definedName name="SW23_">Ventes!$Z$33</definedName>
    <definedName name="SW24_">Ventes!$AD$33</definedName>
    <definedName name="SW25_">Ventes!$AH$33</definedName>
    <definedName name="SW26_">Ventes!$AL$33</definedName>
    <definedName name="SW27_">Ventes!$AP$33</definedName>
    <definedName name="SW28_">Ventes!$AT$33</definedName>
    <definedName name="SW29_">Ventes!$AX$33</definedName>
    <definedName name="SW3_">Ventes!#REF!</definedName>
    <definedName name="SW30_">Ventes!$BB$33</definedName>
    <definedName name="SW31_">Ventes!$BF$33</definedName>
    <definedName name="SW32_">Ventes!$BJ$33</definedName>
    <definedName name="SW33_">Ventes!$BN$33</definedName>
    <definedName name="SW34_">Ventes!$BR$33</definedName>
    <definedName name="SW35_">Ventes!$BV$33</definedName>
    <definedName name="SW36_">Ventes!$BZ$33</definedName>
    <definedName name="SW37_">Ventes!$CD$33</definedName>
    <definedName name="SW38_">Ventes!$CH$33</definedName>
    <definedName name="SW39_">Ventes!$CL$33</definedName>
    <definedName name="SW4_">Ventes!#REF!</definedName>
    <definedName name="SW40_">Ventes!$CP$33</definedName>
    <definedName name="SW41_">Ventes!$CT$33</definedName>
    <definedName name="SW42_">Ventes!$CX$33</definedName>
    <definedName name="SW43_">Ventes!$DB$33</definedName>
    <definedName name="SW44_">Ventes!$DF$33</definedName>
    <definedName name="SW45_">Ventes!$DJ$33</definedName>
    <definedName name="SW46_">Ventes!$DN$33</definedName>
    <definedName name="SW47_">Ventes!$DR$33</definedName>
    <definedName name="SW48_">Ventes!$DV$33</definedName>
    <definedName name="SW49_">Ventes!$DZ$33</definedName>
    <definedName name="SW5_">Ventes!#REF!</definedName>
    <definedName name="SW50_">Ventes!$ED$33</definedName>
    <definedName name="SW51_">Ventes!$EH$33</definedName>
    <definedName name="SW52_">Ventes!$EL$33</definedName>
    <definedName name="SW6_">Ventes!#REF!</definedName>
    <definedName name="SW7_">Ventes!#REF!</definedName>
    <definedName name="SW8_">Ventes!#REF!</definedName>
    <definedName name="SW9_">Ventes!#REF!</definedName>
    <definedName name="taug">[1]August!$V$4:$V$97</definedName>
    <definedName name="tdec">[1]December!$Z$4:$Z$104</definedName>
    <definedName name="tjuly2">[1]July!$Z$4:$Z$75</definedName>
    <definedName name="tjune">[1]June!$Z$4:$Z$64</definedName>
    <definedName name="tnov">[1]November!$V$4:$V$101</definedName>
    <definedName name="toct">[1]October!$Z$4:$Z$101</definedName>
    <definedName name="tsep">[1]September!$V$4:$V$109</definedName>
    <definedName name="U1_">Ventes!#REF!</definedName>
    <definedName name="U2_">Ventes!#REF!</definedName>
    <definedName name="uaug">[1]August!$U$4:$U$97</definedName>
    <definedName name="udec">[1]December!$Y$4:$Y$104</definedName>
    <definedName name="ujuly">[1]July!$Y$4:$Y$75</definedName>
    <definedName name="ujune">[1]June!$Y$4:$Y$64</definedName>
    <definedName name="unitsaug">[1]August!$U$98</definedName>
    <definedName name="unitsdec">[1]December!$Y$105</definedName>
    <definedName name="unitsjuly">[1]July!$Y$76</definedName>
    <definedName name="unitsjune">[1]June!$Y$65</definedName>
    <definedName name="unitsnov">[1]November!$U$102</definedName>
    <definedName name="unitsoct">[1]October!$Y$102</definedName>
    <definedName name="unitssep">[1]September!$U$110</definedName>
    <definedName name="unov">[1]November!$U$4:$U$101</definedName>
    <definedName name="uoct">[1]October!$Y$4:$Y$101</definedName>
    <definedName name="usep">[1]September!$U$4:$U$109</definedName>
    <definedName name="UW1_">Ventes!#REF!</definedName>
    <definedName name="UW10_">Ventes!#REF!</definedName>
    <definedName name="UW11_">Ventes!#REF!</definedName>
    <definedName name="UW12_">Ventes!#REF!</definedName>
    <definedName name="UW13_">Ventes!#REF!</definedName>
    <definedName name="UW14_">Ventes!#REF!</definedName>
    <definedName name="UW15_">Ventes!#REF!</definedName>
    <definedName name="UW16_">Ventes!#REF!</definedName>
    <definedName name="UW17_">Ventes!#REF!</definedName>
    <definedName name="UW18_">Ventes!$E$33</definedName>
    <definedName name="UW19_">Ventes!$I$33</definedName>
    <definedName name="UW2_">Ventes!#REF!</definedName>
    <definedName name="UW20_">Ventes!$M$33</definedName>
    <definedName name="UW21_">Ventes!$Q$33</definedName>
    <definedName name="UW22_">Ventes!$U$33</definedName>
    <definedName name="UW23_">Ventes!$Y$33</definedName>
    <definedName name="UW24_">Ventes!$AC$33</definedName>
    <definedName name="UW25_">Ventes!$AG$33</definedName>
    <definedName name="UW26_">Ventes!$AK$33</definedName>
    <definedName name="UW27_">Ventes!$AO$33</definedName>
    <definedName name="UW28_">Ventes!$AS$33</definedName>
    <definedName name="UW29_">Ventes!$AW$33</definedName>
    <definedName name="UW3_">Ventes!#REF!</definedName>
    <definedName name="UW30_">Ventes!$BA$33</definedName>
    <definedName name="UW31_">Ventes!$BE$33</definedName>
    <definedName name="UW32_">Ventes!$BI$33</definedName>
    <definedName name="UW33_">Ventes!$BM$33</definedName>
    <definedName name="UW34_">Ventes!$BQ$33</definedName>
    <definedName name="UW35_">Ventes!$BU$33</definedName>
    <definedName name="UW36_">Ventes!$BY$33</definedName>
    <definedName name="UW37_">Ventes!$CC$33</definedName>
    <definedName name="UW38_">Ventes!$CG$33</definedName>
    <definedName name="UW39_">Ventes!$CK$33</definedName>
    <definedName name="UW4_">Ventes!#REF!</definedName>
    <definedName name="UW40_">Ventes!$CO$33</definedName>
    <definedName name="UW41_">Ventes!$CS$33</definedName>
    <definedName name="UW42_">Ventes!$CW$33</definedName>
    <definedName name="UW43_">Ventes!$DA$33</definedName>
    <definedName name="UW44_">Ventes!$DE$33</definedName>
    <definedName name="UW45_">Ventes!$DI$33</definedName>
    <definedName name="UW46_">Ventes!$DM$33</definedName>
    <definedName name="UW47_">Ventes!$DQ$33</definedName>
    <definedName name="UW48_">Ventes!$DU$33</definedName>
    <definedName name="UW49_">Ventes!$DY$33</definedName>
    <definedName name="UW5_">Ventes!#REF!</definedName>
    <definedName name="UW50_">Ventes!$EC$33</definedName>
    <definedName name="UW51_">Ventes!$EG$33</definedName>
    <definedName name="UW52_">Ventes!$EK$33</definedName>
    <definedName name="UW6_">Ventes!#REF!</definedName>
    <definedName name="UW7_">Ventes!#REF!</definedName>
    <definedName name="UW8_">Ventes!#REF!</definedName>
    <definedName name="UW9_">Ventes!#REF!</definedName>
    <definedName name="VW1_">Ventes!#REF!</definedName>
    <definedName name="VW10_">Ventes!#REF!</definedName>
    <definedName name="VW11_">Ventes!#REF!</definedName>
    <definedName name="VW12_">Ventes!#REF!</definedName>
    <definedName name="VW13_">Ventes!#REF!</definedName>
    <definedName name="VW14_">Ventes!#REF!</definedName>
    <definedName name="VW15_">Ventes!#REF!</definedName>
    <definedName name="VW16_">Ventes!#REF!</definedName>
    <definedName name="VW17_">Ventes!#REF!</definedName>
    <definedName name="VW18_">Ventes!$H$33</definedName>
    <definedName name="VW19_">Ventes!$L$33</definedName>
    <definedName name="VW2_">Ventes!#REF!</definedName>
    <definedName name="VW20_">Ventes!$P$33</definedName>
    <definedName name="VW21_">Ventes!$T$33</definedName>
    <definedName name="VW22_">Ventes!$X$33</definedName>
    <definedName name="VW23_">Ventes!$AB$33</definedName>
    <definedName name="VW24_">Ventes!$AF$33</definedName>
    <definedName name="VW25_">Ventes!$AJ$33</definedName>
    <definedName name="VW26_">Ventes!$AN$33</definedName>
    <definedName name="VW27_">Ventes!$AR$33</definedName>
    <definedName name="VW28_">Ventes!$AV$33</definedName>
    <definedName name="VW29_">Ventes!$AZ$33</definedName>
    <definedName name="VW3_">Ventes!#REF!</definedName>
    <definedName name="VW30_">Ventes!$BD$33</definedName>
    <definedName name="VW31_">Ventes!$BH$33</definedName>
    <definedName name="VW32_">Ventes!$BL$33</definedName>
    <definedName name="VW33_">Ventes!$BP$33</definedName>
    <definedName name="VW34_">Ventes!$BT$33</definedName>
    <definedName name="VW35_">Ventes!$BX$33</definedName>
    <definedName name="VW36_">Ventes!$CB$33</definedName>
    <definedName name="VW37_">Ventes!$CF$33</definedName>
    <definedName name="VW38_">Ventes!$CJ$33</definedName>
    <definedName name="VW39_">Ventes!$CN$33</definedName>
    <definedName name="VW4_">Ventes!#REF!</definedName>
    <definedName name="VW40_">Ventes!$CR$33</definedName>
    <definedName name="VW41_">Ventes!$CV$33</definedName>
    <definedName name="VW42_">Ventes!$CZ$33</definedName>
    <definedName name="VW43_">Ventes!$DD$33</definedName>
    <definedName name="VW44_">Ventes!$DH$33</definedName>
    <definedName name="VW45_">Ventes!$DL$33</definedName>
    <definedName name="VW46_">Ventes!$DP$33</definedName>
    <definedName name="VW47_">Ventes!$DT$33</definedName>
    <definedName name="VW48_">Ventes!$DX$33</definedName>
    <definedName name="VW49_">Ventes!$EB$33</definedName>
    <definedName name="VW5_">Ventes!#REF!</definedName>
    <definedName name="VW50_">Ventes!$EF$33</definedName>
    <definedName name="VW51_">Ventes!$EJ$33</definedName>
    <definedName name="VW52_">Ventes!$EN$33</definedName>
    <definedName name="VW6_">Ventes!#REF!</definedName>
    <definedName name="VW7_">Ventes!#REF!</definedName>
    <definedName name="VW8_">Ventes!#REF!</definedName>
    <definedName name="VW9_">Ventes!#REF!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M33" i="4" l="1"/>
  <c r="EL33" i="4"/>
  <c r="EK33" i="4"/>
  <c r="EI33" i="4"/>
  <c r="EH33" i="4"/>
  <c r="EG33" i="4"/>
  <c r="EE33" i="4"/>
  <c r="ED33" i="4"/>
  <c r="EC33" i="4"/>
  <c r="EA33" i="4"/>
  <c r="DZ33" i="4"/>
  <c r="DY33" i="4"/>
  <c r="DW33" i="4"/>
  <c r="DV33" i="4"/>
  <c r="DU33" i="4"/>
  <c r="DS33" i="4"/>
  <c r="DR33" i="4"/>
  <c r="DQ33" i="4"/>
  <c r="DO33" i="4"/>
  <c r="DN33" i="4"/>
  <c r="DM33" i="4"/>
  <c r="DK33" i="4"/>
  <c r="DJ33" i="4"/>
  <c r="DI33" i="4"/>
  <c r="DG33" i="4"/>
  <c r="DF33" i="4"/>
  <c r="DE33" i="4"/>
  <c r="DC33" i="4"/>
  <c r="DB33" i="4"/>
  <c r="DA33" i="4"/>
  <c r="CY33" i="4"/>
  <c r="CX33" i="4"/>
  <c r="CW33" i="4"/>
  <c r="CU33" i="4"/>
  <c r="CT33" i="4"/>
  <c r="CS33" i="4"/>
  <c r="CQ33" i="4"/>
  <c r="CP33" i="4"/>
  <c r="CO33" i="4"/>
  <c r="CM33" i="4"/>
  <c r="CL33" i="4"/>
  <c r="CK33" i="4"/>
  <c r="CI33" i="4"/>
  <c r="CH33" i="4"/>
  <c r="CG33" i="4"/>
  <c r="CE33" i="4"/>
  <c r="CD33" i="4"/>
  <c r="CC33" i="4"/>
  <c r="CA33" i="4"/>
  <c r="BZ33" i="4"/>
  <c r="BY33" i="4"/>
  <c r="BW33" i="4"/>
  <c r="BV33" i="4"/>
  <c r="BU33" i="4"/>
  <c r="BS33" i="4"/>
  <c r="BR33" i="4"/>
  <c r="BQ33" i="4"/>
  <c r="BO33" i="4"/>
  <c r="BN33" i="4"/>
  <c r="BM33" i="4"/>
  <c r="BK33" i="4"/>
  <c r="BJ33" i="4"/>
  <c r="BI33" i="4"/>
  <c r="BG33" i="4"/>
  <c r="BF33" i="4"/>
  <c r="BE33" i="4"/>
  <c r="BC33" i="4"/>
  <c r="BB33" i="4"/>
  <c r="BA33" i="4"/>
  <c r="AY33" i="4"/>
  <c r="AX33" i="4"/>
  <c r="AW33" i="4"/>
  <c r="AU33" i="4"/>
  <c r="AT33" i="4"/>
  <c r="AS33" i="4"/>
  <c r="AQ33" i="4"/>
  <c r="AP33" i="4"/>
  <c r="AO33" i="4"/>
  <c r="AM33" i="4"/>
  <c r="AL33" i="4"/>
  <c r="AK33" i="4"/>
  <c r="AI33" i="4"/>
  <c r="AH33" i="4"/>
  <c r="AG33" i="4"/>
  <c r="AE33" i="4"/>
  <c r="AD33" i="4"/>
  <c r="AC33" i="4"/>
  <c r="AA33" i="4"/>
  <c r="Z33" i="4"/>
  <c r="Y33" i="4"/>
  <c r="W33" i="4"/>
  <c r="V33" i="4"/>
  <c r="U33" i="4"/>
  <c r="S33" i="4"/>
  <c r="R33" i="4"/>
  <c r="Q33" i="4"/>
  <c r="O33" i="4"/>
  <c r="N33" i="4"/>
  <c r="M33" i="4"/>
  <c r="G33" i="4"/>
  <c r="F33" i="4"/>
  <c r="E33" i="4"/>
  <c r="EQ32" i="4"/>
  <c r="EQ31" i="4"/>
  <c r="EQ30" i="4"/>
  <c r="EQ29" i="4"/>
  <c r="EQ28" i="4"/>
  <c r="EQ27" i="4"/>
  <c r="EQ26" i="4"/>
  <c r="EQ24" i="4"/>
  <c r="EQ23" i="4"/>
  <c r="EQ22" i="4"/>
  <c r="EQ21" i="4"/>
  <c r="EQ19" i="4"/>
  <c r="EQ18" i="4"/>
  <c r="EQ17" i="4"/>
  <c r="EQ16" i="4"/>
  <c r="EQ15" i="4"/>
  <c r="EQ14" i="4"/>
  <c r="EQ13" i="4"/>
  <c r="EQ10" i="4"/>
  <c r="EQ9" i="4"/>
  <c r="EQ8" i="4"/>
  <c r="EQ7" i="4"/>
  <c r="EQ6" i="4"/>
  <c r="EQ4" i="4"/>
  <c r="H32" i="3"/>
  <c r="G32" i="3"/>
  <c r="E32" i="3"/>
  <c r="D32" i="3"/>
  <c r="O31" i="3"/>
  <c r="N31" i="3"/>
  <c r="M31" i="3"/>
  <c r="J31" i="3"/>
  <c r="O30" i="3"/>
  <c r="N30" i="3"/>
  <c r="M30" i="3"/>
  <c r="J30" i="3"/>
  <c r="O29" i="3"/>
  <c r="N29" i="3"/>
  <c r="M29" i="3"/>
  <c r="J29" i="3"/>
  <c r="O28" i="3"/>
  <c r="N28" i="3"/>
  <c r="M28" i="3"/>
  <c r="J28" i="3"/>
  <c r="O27" i="3"/>
  <c r="N27" i="3"/>
  <c r="M27" i="3"/>
  <c r="J27" i="3"/>
  <c r="I27" i="3"/>
  <c r="O26" i="3"/>
  <c r="N26" i="3"/>
  <c r="M26" i="3"/>
  <c r="J26" i="3"/>
  <c r="I26" i="3"/>
  <c r="O25" i="3"/>
  <c r="N25" i="3"/>
  <c r="M25" i="3"/>
  <c r="J25" i="3"/>
  <c r="I25" i="3"/>
  <c r="O24" i="3"/>
  <c r="N24" i="3"/>
  <c r="M24" i="3"/>
  <c r="J24" i="3"/>
  <c r="I24" i="3"/>
  <c r="O23" i="3"/>
  <c r="N23" i="3"/>
  <c r="M23" i="3"/>
  <c r="J23" i="3"/>
  <c r="I23" i="3"/>
  <c r="O22" i="3"/>
  <c r="N22" i="3"/>
  <c r="M22" i="3"/>
  <c r="J22" i="3"/>
  <c r="I22" i="3"/>
  <c r="O21" i="3"/>
  <c r="N21" i="3"/>
  <c r="M21" i="3"/>
  <c r="J21" i="3"/>
  <c r="I21" i="3"/>
  <c r="O20" i="3"/>
  <c r="N20" i="3"/>
  <c r="M20" i="3"/>
  <c r="J20" i="3"/>
  <c r="I20" i="3"/>
  <c r="O19" i="3"/>
  <c r="N19" i="3"/>
  <c r="M19" i="3"/>
  <c r="J19" i="3"/>
  <c r="I19" i="3"/>
  <c r="O18" i="3"/>
  <c r="N18" i="3"/>
  <c r="M18" i="3"/>
  <c r="J18" i="3"/>
  <c r="I18" i="3"/>
  <c r="O17" i="3"/>
  <c r="N17" i="3"/>
  <c r="M17" i="3"/>
  <c r="J17" i="3"/>
  <c r="I17" i="3"/>
  <c r="O16" i="3"/>
  <c r="N16" i="3"/>
  <c r="M16" i="3"/>
  <c r="J16" i="3"/>
  <c r="I16" i="3"/>
  <c r="O15" i="3"/>
  <c r="N15" i="3"/>
  <c r="M15" i="3"/>
  <c r="J15" i="3"/>
  <c r="I15" i="3"/>
  <c r="O14" i="3"/>
  <c r="N14" i="3"/>
  <c r="M14" i="3"/>
  <c r="J14" i="3"/>
  <c r="I14" i="3"/>
  <c r="O13" i="3"/>
  <c r="N13" i="3"/>
  <c r="M13" i="3"/>
  <c r="J13" i="3"/>
  <c r="I13" i="3"/>
  <c r="O12" i="3"/>
  <c r="N12" i="3"/>
  <c r="M12" i="3"/>
  <c r="J12" i="3"/>
  <c r="I12" i="3"/>
  <c r="O11" i="3"/>
  <c r="N11" i="3"/>
  <c r="M11" i="3"/>
  <c r="J11" i="3"/>
  <c r="I11" i="3"/>
  <c r="O10" i="3"/>
  <c r="N10" i="3"/>
  <c r="M10" i="3"/>
  <c r="J10" i="3"/>
  <c r="I10" i="3"/>
  <c r="O9" i="3"/>
  <c r="N9" i="3"/>
  <c r="M9" i="3"/>
  <c r="J9" i="3"/>
  <c r="I9" i="3"/>
  <c r="O8" i="3"/>
  <c r="N8" i="3"/>
  <c r="M8" i="3"/>
  <c r="J8" i="3"/>
  <c r="I8" i="3"/>
  <c r="O7" i="3"/>
  <c r="N7" i="3"/>
  <c r="M7" i="3"/>
  <c r="J7" i="3"/>
  <c r="I7" i="3"/>
  <c r="O6" i="3"/>
  <c r="N6" i="3"/>
  <c r="M6" i="3"/>
  <c r="J6" i="3"/>
  <c r="I6" i="3"/>
  <c r="O5" i="3"/>
  <c r="N5" i="3"/>
  <c r="M5" i="3"/>
  <c r="J5" i="3"/>
  <c r="I5" i="3"/>
  <c r="O4" i="3"/>
  <c r="N4" i="3"/>
  <c r="M4" i="3"/>
  <c r="I6" i="4" s="1"/>
  <c r="EO6" i="4" s="1"/>
  <c r="J4" i="3"/>
  <c r="I4" i="3"/>
  <c r="I4" i="4" l="1"/>
  <c r="EO4" i="4" s="1"/>
  <c r="J31" i="4"/>
  <c r="EP31" i="4" s="1"/>
  <c r="J29" i="4"/>
  <c r="EP29" i="4" s="1"/>
  <c r="J27" i="4"/>
  <c r="EP27" i="4" s="1"/>
  <c r="J24" i="4"/>
  <c r="EP24" i="4" s="1"/>
  <c r="J22" i="4"/>
  <c r="EP22" i="4" s="1"/>
  <c r="J19" i="4"/>
  <c r="EP19" i="4" s="1"/>
  <c r="J17" i="4"/>
  <c r="EP17" i="4" s="1"/>
  <c r="J15" i="4"/>
  <c r="EP15" i="4" s="1"/>
  <c r="J13" i="4"/>
  <c r="EP13" i="4" s="1"/>
  <c r="J9" i="4"/>
  <c r="EP9" i="4" s="1"/>
  <c r="J7" i="4"/>
  <c r="EP7" i="4" s="1"/>
  <c r="J4" i="4"/>
  <c r="EP4" i="4" s="1"/>
  <c r="I31" i="4"/>
  <c r="EO31" i="4" s="1"/>
  <c r="I29" i="4"/>
  <c r="EO29" i="4" s="1"/>
  <c r="I27" i="4"/>
  <c r="EO27" i="4" s="1"/>
  <c r="I24" i="4"/>
  <c r="EO24" i="4" s="1"/>
  <c r="I22" i="4"/>
  <c r="EO22" i="4" s="1"/>
  <c r="I19" i="4"/>
  <c r="EO19" i="4" s="1"/>
  <c r="I17" i="4"/>
  <c r="EO17" i="4" s="1"/>
  <c r="I15" i="4"/>
  <c r="EO15" i="4" s="1"/>
  <c r="I13" i="4"/>
  <c r="EO13" i="4" s="1"/>
  <c r="I9" i="4"/>
  <c r="EO9" i="4" s="1"/>
  <c r="I7" i="4"/>
  <c r="EO7" i="4" s="1"/>
  <c r="J32" i="4"/>
  <c r="EP32" i="4" s="1"/>
  <c r="J30" i="4"/>
  <c r="EP30" i="4" s="1"/>
  <c r="J28" i="4"/>
  <c r="EP28" i="4" s="1"/>
  <c r="J26" i="4"/>
  <c r="EP26" i="4" s="1"/>
  <c r="J23" i="4"/>
  <c r="EP23" i="4" s="1"/>
  <c r="J21" i="4"/>
  <c r="EP21" i="4" s="1"/>
  <c r="J18" i="4"/>
  <c r="EP18" i="4" s="1"/>
  <c r="J16" i="4"/>
  <c r="EP16" i="4" s="1"/>
  <c r="J14" i="4"/>
  <c r="EP14" i="4" s="1"/>
  <c r="J10" i="4"/>
  <c r="EP10" i="4" s="1"/>
  <c r="J8" i="4"/>
  <c r="EP8" i="4" s="1"/>
  <c r="J6" i="4"/>
  <c r="EP6" i="4" s="1"/>
  <c r="I32" i="4"/>
  <c r="EO32" i="4" s="1"/>
  <c r="I30" i="4"/>
  <c r="EO30" i="4" s="1"/>
  <c r="I28" i="4"/>
  <c r="EO28" i="4" s="1"/>
  <c r="I26" i="4"/>
  <c r="EO26" i="4" s="1"/>
  <c r="I23" i="4"/>
  <c r="EO23" i="4" s="1"/>
  <c r="I21" i="4"/>
  <c r="EO21" i="4" s="1"/>
  <c r="I18" i="4"/>
  <c r="EO18" i="4" s="1"/>
  <c r="I16" i="4"/>
  <c r="EO16" i="4" s="1"/>
  <c r="I14" i="4"/>
  <c r="EO14" i="4" s="1"/>
  <c r="I10" i="4"/>
  <c r="EO10" i="4" s="1"/>
  <c r="I8" i="4"/>
  <c r="EO8" i="4" s="1"/>
  <c r="ER31" i="4"/>
  <c r="ER32" i="4"/>
  <c r="ER27" i="4"/>
  <c r="ER4" i="4"/>
  <c r="X33" i="4"/>
  <c r="AN33" i="4"/>
  <c r="BD33" i="4"/>
  <c r="BT33" i="4"/>
  <c r="CJ33" i="4"/>
  <c r="CZ33" i="4"/>
  <c r="DP33" i="4"/>
  <c r="EF33" i="4"/>
  <c r="ER6" i="4"/>
  <c r="ER9" i="4"/>
  <c r="ER15" i="4"/>
  <c r="ER19" i="4"/>
  <c r="AR33" i="4"/>
  <c r="BX33" i="4"/>
  <c r="DT33" i="4"/>
  <c r="EJ33" i="4"/>
  <c r="ER8" i="4"/>
  <c r="ER14" i="4"/>
  <c r="ER18" i="4"/>
  <c r="AF33" i="4"/>
  <c r="BL33" i="4"/>
  <c r="CB33" i="4"/>
  <c r="DH33" i="4"/>
  <c r="DX33" i="4"/>
  <c r="EN33" i="4"/>
  <c r="T33" i="4"/>
  <c r="AJ33" i="4"/>
  <c r="AZ33" i="4"/>
  <c r="BP33" i="4"/>
  <c r="CF33" i="4"/>
  <c r="CV33" i="4"/>
  <c r="DL33" i="4"/>
  <c r="EB33" i="4"/>
  <c r="ER7" i="4"/>
  <c r="ER10" i="4"/>
  <c r="ER13" i="4"/>
  <c r="ER16" i="4"/>
  <c r="ER17" i="4"/>
  <c r="ER23" i="4"/>
  <c r="K33" i="4"/>
  <c r="ER29" i="4"/>
  <c r="ER30" i="4"/>
  <c r="AB33" i="4"/>
  <c r="CN33" i="4"/>
  <c r="ER28" i="4"/>
  <c r="BH33" i="4"/>
  <c r="DD33" i="4"/>
  <c r="P33" i="4"/>
  <c r="AV33" i="4"/>
  <c r="CR33" i="4"/>
  <c r="ER21" i="4"/>
  <c r="ER22" i="4"/>
  <c r="ER24" i="4"/>
  <c r="ER26" i="4"/>
  <c r="EQ33" i="4"/>
  <c r="H33" i="4"/>
  <c r="O32" i="3"/>
  <c r="N32" i="3"/>
  <c r="EO33" i="4" l="1"/>
  <c r="J33" i="4"/>
  <c r="EP33" i="4"/>
  <c r="I33" i="4"/>
  <c r="L33" i="4"/>
  <c r="ER33" i="4"/>
</calcChain>
</file>

<file path=xl/sharedStrings.xml><?xml version="1.0" encoding="utf-8"?>
<sst xmlns="http://schemas.openxmlformats.org/spreadsheetml/2006/main" count="1123" uniqueCount="242">
  <si>
    <t>ACCESS</t>
  </si>
  <si>
    <t>1722</t>
  </si>
  <si>
    <t>1723</t>
  </si>
  <si>
    <t>1725</t>
  </si>
  <si>
    <t>1732</t>
  </si>
  <si>
    <t>1733</t>
  </si>
  <si>
    <t>1734</t>
  </si>
  <si>
    <t>1735</t>
  </si>
  <si>
    <t>5935</t>
  </si>
  <si>
    <t>6291</t>
  </si>
  <si>
    <t>6327</t>
  </si>
  <si>
    <t>8564</t>
  </si>
  <si>
    <t>8859</t>
  </si>
  <si>
    <t>9124</t>
  </si>
  <si>
    <t>Total</t>
  </si>
  <si>
    <t>Date</t>
  </si>
  <si>
    <t>Prix Unitaire</t>
  </si>
  <si>
    <t>Commandé</t>
  </si>
  <si>
    <t>Livré</t>
  </si>
  <si>
    <t>Prix Public</t>
  </si>
  <si>
    <t>Total Public</t>
  </si>
  <si>
    <t>Coût Total</t>
  </si>
  <si>
    <t>Code</t>
  </si>
  <si>
    <t>Description</t>
  </si>
  <si>
    <t>Poisson</t>
  </si>
  <si>
    <t>Crudités</t>
  </si>
  <si>
    <t>Poulet</t>
  </si>
  <si>
    <t>Boeuf sauté</t>
  </si>
  <si>
    <t>Foie</t>
  </si>
  <si>
    <t>Pouet sauce chinoise</t>
  </si>
  <si>
    <t>Saumon grillé</t>
  </si>
  <si>
    <t>Poulet sauce BBQ</t>
  </si>
  <si>
    <t>Burgers et frites</t>
  </si>
  <si>
    <t>Pâtes à la bolognaise</t>
  </si>
  <si>
    <t>Salade de poivrons</t>
  </si>
  <si>
    <t>Riz avec carottes</t>
  </si>
  <si>
    <t>Riz jaune</t>
  </si>
  <si>
    <t>Riz blanc</t>
  </si>
  <si>
    <t>Mijoté de boeuf</t>
  </si>
  <si>
    <t>Boulettes de viandes</t>
  </si>
  <si>
    <t>Taboulé</t>
  </si>
  <si>
    <t>Patates douces</t>
  </si>
  <si>
    <t>Code_2</t>
  </si>
  <si>
    <t>Plat de poulet</t>
  </si>
  <si>
    <t>Saumon couscous</t>
  </si>
  <si>
    <t>Salade russe</t>
  </si>
  <si>
    <t>Concombres</t>
  </si>
  <si>
    <t>Céleri</t>
  </si>
  <si>
    <t>Hachis Parmentier</t>
  </si>
  <si>
    <t>TOTAL</t>
  </si>
  <si>
    <t>UW18</t>
  </si>
  <si>
    <t>SW18</t>
  </si>
  <si>
    <t>RW18</t>
  </si>
  <si>
    <t>VW18</t>
  </si>
  <si>
    <t>UW19</t>
  </si>
  <si>
    <t>SW19</t>
  </si>
  <si>
    <t>RW19</t>
  </si>
  <si>
    <t>VW19</t>
  </si>
  <si>
    <t>UW20</t>
  </si>
  <si>
    <t>SW20</t>
  </si>
  <si>
    <t>RW20</t>
  </si>
  <si>
    <t>VW20</t>
  </si>
  <si>
    <t>UW21</t>
  </si>
  <si>
    <t>SW21</t>
  </si>
  <si>
    <t>RW21</t>
  </si>
  <si>
    <t>VW21</t>
  </si>
  <si>
    <t>UW22</t>
  </si>
  <si>
    <t>SW22</t>
  </si>
  <si>
    <t>RW22</t>
  </si>
  <si>
    <t>VW22</t>
  </si>
  <si>
    <t>UW23</t>
  </si>
  <si>
    <t>SW23</t>
  </si>
  <si>
    <t>RW23</t>
  </si>
  <si>
    <t>VW23</t>
  </si>
  <si>
    <t>UW24</t>
  </si>
  <si>
    <t>SW24</t>
  </si>
  <si>
    <t>RW24</t>
  </si>
  <si>
    <t>VW24</t>
  </si>
  <si>
    <t>UW25</t>
  </si>
  <si>
    <t>SW25</t>
  </si>
  <si>
    <t>RW25</t>
  </si>
  <si>
    <t>VW25</t>
  </si>
  <si>
    <t>UW26</t>
  </si>
  <si>
    <t>SW26</t>
  </si>
  <si>
    <t>RW26</t>
  </si>
  <si>
    <t>VW26</t>
  </si>
  <si>
    <t>UW27</t>
  </si>
  <si>
    <t>SW27</t>
  </si>
  <si>
    <t>RW27</t>
  </si>
  <si>
    <t>VW27</t>
  </si>
  <si>
    <t>UW28</t>
  </si>
  <si>
    <t>SW28</t>
  </si>
  <si>
    <t>RW28</t>
  </si>
  <si>
    <t>VW28</t>
  </si>
  <si>
    <t>UW29</t>
  </si>
  <si>
    <t>SW29</t>
  </si>
  <si>
    <t>RW29</t>
  </si>
  <si>
    <t>VW29</t>
  </si>
  <si>
    <t>UW30</t>
  </si>
  <si>
    <t>SW30</t>
  </si>
  <si>
    <t>RW30</t>
  </si>
  <si>
    <t>VW30</t>
  </si>
  <si>
    <t>UW31</t>
  </si>
  <si>
    <t>SW31</t>
  </si>
  <si>
    <t>RW31</t>
  </si>
  <si>
    <t>VW31</t>
  </si>
  <si>
    <t>UW32</t>
  </si>
  <si>
    <t>SW32</t>
  </si>
  <si>
    <t>RW32</t>
  </si>
  <si>
    <t>VW32</t>
  </si>
  <si>
    <t>UW33</t>
  </si>
  <si>
    <t>SW33</t>
  </si>
  <si>
    <t>RW33</t>
  </si>
  <si>
    <t>VW33</t>
  </si>
  <si>
    <t>UW34</t>
  </si>
  <si>
    <t>SW34</t>
  </si>
  <si>
    <t>RW34</t>
  </si>
  <si>
    <t>VW34</t>
  </si>
  <si>
    <t>UW35</t>
  </si>
  <si>
    <t>SW35</t>
  </si>
  <si>
    <t>RW35</t>
  </si>
  <si>
    <t>VW35</t>
  </si>
  <si>
    <t>UW36</t>
  </si>
  <si>
    <t>SW36</t>
  </si>
  <si>
    <t>RW36</t>
  </si>
  <si>
    <t>VW36</t>
  </si>
  <si>
    <t>UW37</t>
  </si>
  <si>
    <t>SW37</t>
  </si>
  <si>
    <t>RW37</t>
  </si>
  <si>
    <t>VW37</t>
  </si>
  <si>
    <t>UW38</t>
  </si>
  <si>
    <t>SW38</t>
  </si>
  <si>
    <t>RW38</t>
  </si>
  <si>
    <t>VW38</t>
  </si>
  <si>
    <t>UW39</t>
  </si>
  <si>
    <t>SW39</t>
  </si>
  <si>
    <t>RW39</t>
  </si>
  <si>
    <t>VW39</t>
  </si>
  <si>
    <t>UW40</t>
  </si>
  <si>
    <t>SW40</t>
  </si>
  <si>
    <t>RW40</t>
  </si>
  <si>
    <t>VW40</t>
  </si>
  <si>
    <t>UW41</t>
  </si>
  <si>
    <t>SW41</t>
  </si>
  <si>
    <t>RW41</t>
  </si>
  <si>
    <t>VW41</t>
  </si>
  <si>
    <t>UW42</t>
  </si>
  <si>
    <t>SW42</t>
  </si>
  <si>
    <t>RW42</t>
  </si>
  <si>
    <t>VW42</t>
  </si>
  <si>
    <t>UW43</t>
  </si>
  <si>
    <t>SW43</t>
  </si>
  <si>
    <t>RW43</t>
  </si>
  <si>
    <t>VW43</t>
  </si>
  <si>
    <t>UW44</t>
  </si>
  <si>
    <t>SW44</t>
  </si>
  <si>
    <t>RW44</t>
  </si>
  <si>
    <t>VW44</t>
  </si>
  <si>
    <t>UW45</t>
  </si>
  <si>
    <t>SW45</t>
  </si>
  <si>
    <t>RW45</t>
  </si>
  <si>
    <t>VW45</t>
  </si>
  <si>
    <t>UW46</t>
  </si>
  <si>
    <t>SW46</t>
  </si>
  <si>
    <t>RW46</t>
  </si>
  <si>
    <t>VW46</t>
  </si>
  <si>
    <t>UW47</t>
  </si>
  <si>
    <t>SW47</t>
  </si>
  <si>
    <t>RW47</t>
  </si>
  <si>
    <t>VW47</t>
  </si>
  <si>
    <t>UW48</t>
  </si>
  <si>
    <t>SW48</t>
  </si>
  <si>
    <t>RW48</t>
  </si>
  <si>
    <t>VW48</t>
  </si>
  <si>
    <t>UW49</t>
  </si>
  <si>
    <t>SW49</t>
  </si>
  <si>
    <t>RW49</t>
  </si>
  <si>
    <t>VW49</t>
  </si>
  <si>
    <t>UW50</t>
  </si>
  <si>
    <t>SW50</t>
  </si>
  <si>
    <t>RW50</t>
  </si>
  <si>
    <t>VW50</t>
  </si>
  <si>
    <t>UW51</t>
  </si>
  <si>
    <t>SW51</t>
  </si>
  <si>
    <t>RW51</t>
  </si>
  <si>
    <t>VW51</t>
  </si>
  <si>
    <t>UW52</t>
  </si>
  <si>
    <t>SW52</t>
  </si>
  <si>
    <t>RW52</t>
  </si>
  <si>
    <t>VW52</t>
  </si>
  <si>
    <t>S</t>
  </si>
  <si>
    <t>SV</t>
  </si>
  <si>
    <t>L</t>
  </si>
  <si>
    <t>LF</t>
  </si>
  <si>
    <t>DELI VENTES - 2020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</si>
  <si>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</si>
  <si>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</si>
  <si>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</si>
  <si>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</si>
  <si>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</si>
  <si>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</si>
  <si>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</si>
  <si>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</si>
  <si>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</si>
  <si>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</si>
  <si>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</si>
  <si>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</si>
  <si>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</si>
  <si>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</si>
  <si>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</si>
  <si>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</si>
  <si>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</si>
  <si>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</si>
  <si>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</si>
  <si>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</si>
  <si>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</si>
  <si>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</si>
  <si>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</si>
  <si>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</si>
  <si>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</si>
  <si>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</si>
  <si>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</si>
  <si>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</si>
  <si>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</si>
  <si>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</si>
  <si>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</si>
  <si>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</si>
  <si>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</si>
  <si>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</si>
  <si>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</si>
  <si>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Catégorie</t>
  </si>
  <si>
    <t>si(estna(recherchev($b4;Access;2;0));"";recherchev($b4;Access;2;0))</t>
  </si>
  <si>
    <t>si(estna(recherchev($b4;Access;3;0));"";recherchev($b4;Access;3;0))</t>
  </si>
  <si>
    <t>Plat</t>
  </si>
  <si>
    <t>Salades</t>
  </si>
  <si>
    <t/>
  </si>
  <si>
    <t>Blancs de poulet</t>
  </si>
  <si>
    <t>Olives</t>
  </si>
  <si>
    <t>FORMULE A</t>
  </si>
  <si>
    <t>FORMULE B</t>
  </si>
  <si>
    <t>Betteraves</t>
  </si>
  <si>
    <t>Concombres au vinaigre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</si>
</sst>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#,##0.00\ &quot;€&quot;"/>
  </numFmts>
  <fonts count="15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C00000"/>
      <name val="Times New Roman"/>
      <family val="1"/>
    </font>
    <font>
      <sz val="13"/>
      <color rgb="FF000000"/>
      <name val="Tw Cen MT"/>
      <family val="2"/>
    </font>
    <font>
      <sz val="14"/>
      <color rgb="FF000000"/>
      <name val="Tw Cen MT"/>
      <family val="2"/>
    </font>
    <font>
      <b/>
      <sz val="14"/>
      <color theme="5"/>
      <name val="Tw Cen MT"/>
      <family val="2"/>
    </font>
    <font>
      <b/>
      <sz val="14"/>
      <color theme="1"/>
      <name val="Tw Cen MT"/>
      <family val="2"/>
    </font>
    <font>
      <sz val="14"/>
      <color rgb="FF000000"/>
      <name val="Times New Roman"/>
      <family val="1"/>
    </font>
    <font>
      <sz val="10"/>
      <color theme="0" tint="-0.499984740745262"/>
      <name val="Tw Cen MT"/>
      <family val="2"/>
    </font>
    <font>
      <sz val="14"/>
      <color theme="0"/>
      <name val="Tw Cen MT"/>
      <family val="2"/>
    </font>
    <font>
      <sz val="15"/>
      <color rgb="FF000000"/>
      <name val="Tw Cen MT"/>
      <family val="2"/>
    </font>
    <font>
      <sz val="16"/>
      <color rgb="FF000000"/>
      <name val="Tw Cen MT"/>
      <family val="2"/>
    </font>
    <font>
      <sz val="16"/>
      <color rgb="FF000000"/>
      <name val="Times New Roman"/>
      <family val="1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1"/>
      </right>
      <top style="thin">
        <color theme="4"/>
      </top>
      <bottom style="thin">
        <color theme="4"/>
      </bottom>
      <diagonal/>
    </border>
    <border>
      <left style="medium">
        <color theme="1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thin">
        <color theme="5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5"/>
      </right>
      <top style="thin">
        <color theme="5"/>
      </top>
      <bottom style="medium">
        <color theme="1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1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medium">
        <color theme="1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 style="medium">
        <color theme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1"/>
      </bottom>
      <diagonal/>
    </border>
    <border>
      <left style="thin">
        <color theme="4"/>
      </left>
      <right style="medium">
        <color theme="1"/>
      </right>
      <top style="thin">
        <color theme="4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64" fontId="4" fillId="0" borderId="0" xfId="1" applyNumberFormat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0" borderId="0" xfId="1" applyAlignment="1">
      <alignment horizontal="left" vertical="top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65" fontId="4" fillId="0" borderId="0" xfId="1" applyNumberFormat="1" applyFont="1" applyAlignment="1">
      <alignment horizontal="center" vertical="center"/>
    </xf>
    <xf numFmtId="165" fontId="4" fillId="3" borderId="0" xfId="1" applyNumberFormat="1" applyFont="1" applyFill="1" applyAlignment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165" fontId="1" fillId="0" borderId="3" xfId="1" applyNumberFormat="1" applyBorder="1" applyAlignment="1">
      <alignment horizontal="center" vertical="center"/>
    </xf>
    <xf numFmtId="165" fontId="1" fillId="0" borderId="6" xfId="1" applyNumberFormat="1" applyBorder="1" applyAlignment="1">
      <alignment horizontal="center" vertical="center"/>
    </xf>
    <xf numFmtId="165" fontId="1" fillId="0" borderId="9" xfId="1" applyNumberFormat="1" applyBorder="1" applyAlignment="1">
      <alignment horizontal="center" vertical="center"/>
    </xf>
    <xf numFmtId="165" fontId="1" fillId="2" borderId="12" xfId="1" applyNumberFormat="1" applyFill="1" applyBorder="1" applyAlignment="1">
      <alignment horizontal="center" vertical="center"/>
    </xf>
    <xf numFmtId="1" fontId="4" fillId="3" borderId="0" xfId="1" applyNumberFormat="1" applyFont="1" applyFill="1" applyAlignment="1">
      <alignment horizontal="center" vertical="center"/>
    </xf>
    <xf numFmtId="0" fontId="8" fillId="0" borderId="0" xfId="1" applyFont="1" applyAlignment="1">
      <alignment horizontal="left" vertical="top"/>
    </xf>
    <xf numFmtId="1" fontId="9" fillId="0" borderId="13" xfId="1" applyNumberFormat="1" applyFont="1" applyBorder="1" applyAlignment="1">
      <alignment horizontal="center" vertical="center"/>
    </xf>
    <xf numFmtId="2" fontId="10" fillId="5" borderId="14" xfId="1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1" fontId="10" fillId="5" borderId="17" xfId="1" applyNumberFormat="1" applyFont="1" applyFill="1" applyBorder="1" applyAlignment="1">
      <alignment horizontal="center" vertical="center"/>
    </xf>
    <xf numFmtId="164" fontId="10" fillId="5" borderId="18" xfId="1" applyNumberFormat="1" applyFont="1" applyFill="1" applyBorder="1" applyAlignment="1">
      <alignment horizontal="center" vertical="center"/>
    </xf>
    <xf numFmtId="1" fontId="10" fillId="5" borderId="18" xfId="1" applyNumberFormat="1" applyFont="1" applyFill="1" applyBorder="1" applyAlignment="1">
      <alignment horizontal="center" vertical="center"/>
    </xf>
    <xf numFmtId="164" fontId="10" fillId="5" borderId="19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1" fillId="0" borderId="21" xfId="1" applyFont="1" applyBorder="1" applyAlignment="1">
      <alignment horizontal="left" vertical="center"/>
    </xf>
    <xf numFmtId="0" fontId="12" fillId="0" borderId="21" xfId="1" applyFont="1" applyBorder="1" applyAlignment="1">
      <alignment horizontal="center" vertical="center"/>
    </xf>
    <xf numFmtId="1" fontId="12" fillId="0" borderId="22" xfId="1" applyNumberFormat="1" applyFont="1" applyBorder="1" applyAlignment="1">
      <alignment horizontal="center" vertical="center"/>
    </xf>
    <xf numFmtId="164" fontId="12" fillId="0" borderId="23" xfId="1" applyNumberFormat="1" applyFont="1" applyBorder="1" applyAlignment="1">
      <alignment horizontal="center" vertical="center"/>
    </xf>
    <xf numFmtId="1" fontId="12" fillId="0" borderId="23" xfId="1" applyNumberFormat="1" applyFont="1" applyBorder="1" applyAlignment="1">
      <alignment horizontal="center" vertical="center"/>
    </xf>
    <xf numFmtId="164" fontId="12" fillId="0" borderId="24" xfId="1" applyNumberFormat="1" applyFont="1" applyBorder="1" applyAlignment="1">
      <alignment horizontal="center" vertical="center"/>
    </xf>
    <xf numFmtId="1" fontId="12" fillId="0" borderId="25" xfId="1" applyNumberFormat="1" applyFont="1" applyBorder="1" applyAlignment="1">
      <alignment horizontal="center" vertical="center"/>
    </xf>
    <xf numFmtId="164" fontId="12" fillId="0" borderId="26" xfId="1" applyNumberFormat="1" applyFont="1" applyBorder="1" applyAlignment="1">
      <alignment horizontal="center" vertical="center"/>
    </xf>
    <xf numFmtId="1" fontId="12" fillId="0" borderId="26" xfId="1" applyNumberFormat="1" applyFont="1" applyBorder="1" applyAlignment="1">
      <alignment horizontal="center" vertical="center"/>
    </xf>
    <xf numFmtId="164" fontId="12" fillId="0" borderId="27" xfId="1" applyNumberFormat="1" applyFont="1" applyBorder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left" vertical="center"/>
    </xf>
    <xf numFmtId="1" fontId="12" fillId="0" borderId="30" xfId="1" applyNumberFormat="1" applyFont="1" applyBorder="1" applyAlignment="1">
      <alignment horizontal="center" vertical="center"/>
    </xf>
    <xf numFmtId="164" fontId="12" fillId="0" borderId="13" xfId="1" applyNumberFormat="1" applyFont="1" applyBorder="1" applyAlignment="1">
      <alignment horizontal="center" vertical="center"/>
    </xf>
    <xf numFmtId="1" fontId="12" fillId="0" borderId="31" xfId="1" applyNumberFormat="1" applyFont="1" applyBorder="1" applyAlignment="1">
      <alignment horizontal="center" vertical="center"/>
    </xf>
    <xf numFmtId="164" fontId="12" fillId="0" borderId="32" xfId="1" applyNumberFormat="1" applyFont="1" applyBorder="1" applyAlignment="1">
      <alignment horizontal="center" vertical="center"/>
    </xf>
    <xf numFmtId="1" fontId="12" fillId="0" borderId="33" xfId="1" applyNumberFormat="1" applyFont="1" applyBorder="1" applyAlignment="1">
      <alignment horizontal="center" vertical="center"/>
    </xf>
    <xf numFmtId="164" fontId="12" fillId="0" borderId="34" xfId="1" applyNumberFormat="1" applyFont="1" applyBorder="1" applyAlignment="1">
      <alignment horizontal="center" vertical="center"/>
    </xf>
    <xf numFmtId="1" fontId="12" fillId="0" borderId="34" xfId="1" applyNumberFormat="1" applyFont="1" applyBorder="1" applyAlignment="1">
      <alignment horizontal="center" vertical="center"/>
    </xf>
    <xf numFmtId="164" fontId="12" fillId="0" borderId="35" xfId="1" applyNumberFormat="1" applyFont="1" applyBorder="1" applyAlignment="1">
      <alignment horizontal="center" vertical="center"/>
    </xf>
    <xf numFmtId="2" fontId="12" fillId="2" borderId="14" xfId="1" applyNumberFormat="1" applyFont="1" applyFill="1" applyBorder="1" applyAlignment="1">
      <alignment horizontal="center" vertical="center"/>
    </xf>
    <xf numFmtId="0" fontId="12" fillId="2" borderId="15" xfId="1" applyFont="1" applyFill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/>
    </xf>
    <xf numFmtId="1" fontId="12" fillId="2" borderId="37" xfId="1" applyNumberFormat="1" applyFont="1" applyFill="1" applyBorder="1" applyAlignment="1">
      <alignment horizontal="center" vertical="center"/>
    </xf>
    <xf numFmtId="1" fontId="12" fillId="2" borderId="39" xfId="1" applyNumberFormat="1" applyFont="1" applyFill="1" applyBorder="1" applyAlignment="1">
      <alignment horizontal="center" vertical="center"/>
    </xf>
    <xf numFmtId="164" fontId="12" fillId="2" borderId="38" xfId="1" applyNumberFormat="1" applyFont="1" applyFill="1" applyBorder="1" applyAlignment="1">
      <alignment horizontal="center" vertical="center"/>
    </xf>
    <xf numFmtId="1" fontId="12" fillId="2" borderId="41" xfId="1" applyNumberFormat="1" applyFont="1" applyFill="1" applyBorder="1" applyAlignment="1">
      <alignment horizontal="center" vertical="center"/>
    </xf>
    <xf numFmtId="1" fontId="12" fillId="2" borderId="38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top"/>
    </xf>
    <xf numFmtId="1" fontId="8" fillId="0" borderId="0" xfId="1" applyNumberFormat="1" applyFont="1" applyAlignment="1">
      <alignment horizontal="left" vertical="top"/>
    </xf>
    <xf numFmtId="164" fontId="8" fillId="0" borderId="0" xfId="1" applyNumberFormat="1" applyFont="1" applyAlignment="1">
      <alignment horizontal="left" vertical="top"/>
    </xf>
    <xf numFmtId="1" fontId="5" fillId="0" borderId="0" xfId="1" applyNumberFormat="1" applyFont="1" applyAlignment="1">
      <alignment horizontal="left" vertical="top"/>
    </xf>
    <xf numFmtId="164" fontId="5" fillId="0" borderId="0" xfId="1" applyNumberFormat="1" applyFont="1" applyAlignment="1">
      <alignment horizontal="left" vertical="top"/>
    </xf>
    <xf numFmtId="9" fontId="5" fillId="0" borderId="0" xfId="2" applyFont="1" applyFill="1" applyBorder="1" applyAlignment="1">
      <alignment horizontal="left" vertical="top"/>
    </xf>
    <xf numFmtId="2" fontId="8" fillId="0" borderId="0" xfId="1" applyNumberFormat="1" applyFont="1" applyAlignment="1">
      <alignment horizontal="center" vertical="center"/>
    </xf>
    <xf numFmtId="165" fontId="12" fillId="0" borderId="26" xfId="1" applyNumberFormat="1" applyFont="1" applyBorder="1" applyAlignment="1">
      <alignment horizontal="center" vertical="center"/>
    </xf>
    <xf numFmtId="165" fontId="9" fillId="0" borderId="13" xfId="1" applyNumberFormat="1" applyFont="1" applyBorder="1" applyAlignment="1">
      <alignment horizontal="center" vertical="center"/>
    </xf>
    <xf numFmtId="165" fontId="10" fillId="5" borderId="19" xfId="1" applyNumberFormat="1" applyFont="1" applyFill="1" applyBorder="1" applyAlignment="1">
      <alignment horizontal="center" vertical="center"/>
    </xf>
    <xf numFmtId="165" fontId="12" fillId="0" borderId="27" xfId="1" applyNumberFormat="1" applyFont="1" applyBorder="1" applyAlignment="1">
      <alignment horizontal="center" vertical="center"/>
    </xf>
    <xf numFmtId="165" fontId="12" fillId="2" borderId="42" xfId="1" applyNumberFormat="1" applyFont="1" applyFill="1" applyBorder="1" applyAlignment="1">
      <alignment horizontal="center" vertical="center"/>
    </xf>
    <xf numFmtId="165" fontId="5" fillId="0" borderId="0" xfId="1" applyNumberFormat="1" applyFont="1" applyAlignment="1">
      <alignment horizontal="left" vertical="top"/>
    </xf>
    <xf numFmtId="165" fontId="8" fillId="0" borderId="0" xfId="1" applyNumberFormat="1" applyFont="1" applyAlignment="1">
      <alignment horizontal="left" vertical="top"/>
    </xf>
    <xf numFmtId="165" fontId="12" fillId="2" borderId="38" xfId="1" applyNumberFormat="1" applyFont="1" applyFill="1" applyBorder="1" applyAlignment="1">
      <alignment horizontal="center" vertical="center"/>
    </xf>
    <xf numFmtId="165" fontId="12" fillId="2" borderId="40" xfId="1" applyNumberFormat="1" applyFon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9" fontId="5" fillId="0" borderId="0" xfId="2" applyFont="1" applyFill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" fontId="7" fillId="2" borderId="0" xfId="1" applyNumberFormat="1" applyFont="1" applyFill="1" applyAlignment="1">
      <alignment horizontal="center" vertical="center"/>
    </xf>
    <xf numFmtId="1" fontId="6" fillId="4" borderId="0" xfId="1" applyNumberFormat="1" applyFont="1" applyFill="1" applyAlignment="1">
      <alignment horizontal="center" vertical="center"/>
    </xf>
    <xf numFmtId="2" fontId="5" fillId="2" borderId="0" xfId="1" applyNumberFormat="1" applyFont="1" applyFill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165" fontId="12" fillId="0" borderId="23" xfId="1" applyNumberFormat="1" applyFont="1" applyBorder="1" applyAlignment="1">
      <alignment horizontal="center" vertical="center"/>
    </xf>
    <xf numFmtId="165" fontId="12" fillId="0" borderId="24" xfId="1" applyNumberFormat="1" applyFont="1" applyBorder="1" applyAlignment="1">
      <alignment horizontal="center" vertical="center"/>
    </xf>
    <xf numFmtId="165" fontId="12" fillId="0" borderId="32" xfId="1" applyNumberFormat="1" applyFont="1" applyBorder="1" applyAlignment="1">
      <alignment horizontal="center" vertical="center"/>
    </xf>
    <xf numFmtId="165" fontId="12" fillId="0" borderId="13" xfId="1" applyNumberFormat="1" applyFont="1" applyBorder="1" applyAlignment="1">
      <alignment horizontal="center" vertical="center"/>
    </xf>
    <xf numFmtId="2" fontId="5" fillId="6" borderId="0" xfId="1" applyNumberFormat="1" applyFont="1" applyFill="1" applyAlignment="1">
      <alignment horizontal="center" vertical="center"/>
    </xf>
    <xf numFmtId="0" fontId="8" fillId="6" borderId="0" xfId="1" applyFont="1" applyFill="1" applyAlignment="1">
      <alignment horizontal="left" vertical="top"/>
    </xf>
    <xf numFmtId="1" fontId="8" fillId="6" borderId="0" xfId="1" applyNumberFormat="1" applyFont="1" applyFill="1" applyAlignment="1">
      <alignment horizontal="left" vertical="top"/>
    </xf>
  </cellXfs>
  <cellStyles count="3">
    <cellStyle name="Normal" xfId="0" builtinId="0"/>
    <cellStyle name="Normal 2" xfId="1" xr:uid="{B12402C5-78DA-754C-83AA-39A31A7E9D78}"/>
    <cellStyle name="Pourcentage 2" xfId="2" xr:uid="{B4C614D1-3242-2F42-9367-6F8BC1778CCD}"/>
  </cellStyles>
  <dxfs count="50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" formatCode="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3"/>
        <color rgb="FF000000"/>
        <name val="Tw Cen M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Daniel/Dropbox/Halpern's%20LTD/Deli/Deli%20Dashboard%202019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Shefa/Deli%20and%20Catering/Blank%20Order%20Form%20DFH_3003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Shefa/Deli%20and%20Catering/Shefa%20Deli%202020%20TEST%20MA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Dashboard V3"/>
      <sheetName val="Price List"/>
      <sheetName val="Feuil1"/>
      <sheetName val="June"/>
      <sheetName val="July"/>
      <sheetName val="August"/>
      <sheetName val="September"/>
      <sheetName val="October"/>
      <sheetName val="November"/>
      <sheetName val="December"/>
      <sheetName val="Returns"/>
      <sheetName val="Return Template - Cat"/>
      <sheetName val="Return Template - Item"/>
    </sheetNames>
    <sheetDataSet>
      <sheetData sheetId="0" refreshError="1"/>
      <sheetData sheetId="1" refreshError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BUY AT</v>
          </cell>
          <cell r="I4" t="str">
            <v>SELL AT</v>
          </cell>
          <cell r="J4" t="str">
            <v>MARKUP</v>
          </cell>
          <cell r="K4" t="str">
            <v>MARGIN</v>
          </cell>
          <cell r="L4" t="str">
            <v>TOTAL 
SOLD</v>
          </cell>
          <cell r="M4" t="str">
            <v>AVE. MONTH</v>
          </cell>
        </row>
        <row r="5">
          <cell r="A5">
            <v>5016</v>
          </cell>
          <cell r="B5" t="str">
            <v>Chopped Liver</v>
          </cell>
          <cell r="C5" t="str">
            <v>200 G</v>
          </cell>
          <cell r="D5" t="str">
            <v>Meaty</v>
          </cell>
          <cell r="E5" t="str">
            <v>Liver</v>
          </cell>
          <cell r="F5">
            <v>6</v>
          </cell>
          <cell r="G5" t="str">
            <v xml:space="preserve">Halperns </v>
          </cell>
          <cell r="H5">
            <v>3.1655172413793102</v>
          </cell>
          <cell r="I5">
            <v>4.59</v>
          </cell>
          <cell r="J5">
            <v>0.44999999999999996</v>
          </cell>
          <cell r="K5">
            <v>0.31034482758620691</v>
          </cell>
          <cell r="L5">
            <v>2636</v>
          </cell>
          <cell r="M5">
            <v>439.33333333333331</v>
          </cell>
        </row>
        <row r="6">
          <cell r="A6">
            <v>5022</v>
          </cell>
          <cell r="B6" t="str">
            <v>Egg &amp; Fried Onion</v>
          </cell>
          <cell r="C6" t="str">
            <v>200 G</v>
          </cell>
          <cell r="D6" t="str">
            <v>Parev</v>
          </cell>
          <cell r="E6" t="str">
            <v>Salad</v>
          </cell>
          <cell r="F6">
            <v>5</v>
          </cell>
          <cell r="G6" t="str">
            <v xml:space="preserve">Halperns </v>
          </cell>
          <cell r="H6">
            <v>1.3724137931034484</v>
          </cell>
          <cell r="I6">
            <v>1.99</v>
          </cell>
          <cell r="J6">
            <v>0.44999999999999996</v>
          </cell>
          <cell r="K6">
            <v>0.31034482758620685</v>
          </cell>
          <cell r="L6">
            <v>1086.6547738693466</v>
          </cell>
          <cell r="M6">
            <v>181.10912897822445</v>
          </cell>
        </row>
        <row r="7">
          <cell r="A7">
            <v>4037</v>
          </cell>
          <cell r="B7" t="str">
            <v>Potato Kugel</v>
          </cell>
          <cell r="C7" t="str">
            <v>750 G</v>
          </cell>
          <cell r="D7" t="str">
            <v>Parev</v>
          </cell>
          <cell r="E7" t="str">
            <v>Kugel</v>
          </cell>
          <cell r="F7" t="str">
            <v xml:space="preserve"> </v>
          </cell>
          <cell r="G7" t="str">
            <v xml:space="preserve">Halperns </v>
          </cell>
          <cell r="H7">
            <v>2.6827586206896554</v>
          </cell>
          <cell r="I7">
            <v>3.89</v>
          </cell>
          <cell r="J7">
            <v>0.44999999999999996</v>
          </cell>
          <cell r="K7">
            <v>0.31034482758620685</v>
          </cell>
          <cell r="L7">
            <v>515</v>
          </cell>
          <cell r="M7">
            <v>85.833333333333329</v>
          </cell>
        </row>
        <row r="8">
          <cell r="A8">
            <v>1701</v>
          </cell>
          <cell r="B8" t="str">
            <v>Baked Slmn Couscous - DUPLICATE 6291</v>
          </cell>
          <cell r="C8" t="str">
            <v>200 G</v>
          </cell>
          <cell r="D8" t="str">
            <v>Parev</v>
          </cell>
          <cell r="F8">
            <v>10</v>
          </cell>
          <cell r="G8" t="str">
            <v>Shefa</v>
          </cell>
          <cell r="H8">
            <v>4.4758620689655171</v>
          </cell>
          <cell r="I8">
            <v>6.49</v>
          </cell>
          <cell r="J8">
            <v>0.45000000000000018</v>
          </cell>
          <cell r="K8">
            <v>0.31034482758620696</v>
          </cell>
          <cell r="L8">
            <v>0</v>
          </cell>
          <cell r="M8">
            <v>0</v>
          </cell>
        </row>
        <row r="9">
          <cell r="A9">
            <v>4043</v>
          </cell>
          <cell r="B9" t="str">
            <v>Classic Chicken Soup</v>
          </cell>
          <cell r="C9" t="str">
            <v>400 G</v>
          </cell>
          <cell r="D9" t="str">
            <v>Meaty</v>
          </cell>
          <cell r="E9" t="str">
            <v>Soup</v>
          </cell>
          <cell r="F9">
            <v>7</v>
          </cell>
          <cell r="G9" t="str">
            <v xml:space="preserve">Halperns </v>
          </cell>
          <cell r="H9">
            <v>1.6482758620689657</v>
          </cell>
          <cell r="I9">
            <v>2.39</v>
          </cell>
          <cell r="J9">
            <v>0.44999999999999996</v>
          </cell>
          <cell r="K9">
            <v>0.31034482758620685</v>
          </cell>
          <cell r="L9">
            <v>557</v>
          </cell>
          <cell r="M9">
            <v>92.833333333333329</v>
          </cell>
        </row>
        <row r="10">
          <cell r="A10">
            <v>4178</v>
          </cell>
          <cell r="B10" t="str">
            <v>Egg &amp; Avocado Sandwich</v>
          </cell>
          <cell r="D10" t="str">
            <v>Parev</v>
          </cell>
          <cell r="E10" t="str">
            <v>Sandwich</v>
          </cell>
          <cell r="F10">
            <v>4</v>
          </cell>
          <cell r="G10" t="str">
            <v>N/A</v>
          </cell>
          <cell r="H10">
            <v>1.3724137931034484</v>
          </cell>
          <cell r="I10">
            <v>1.99</v>
          </cell>
          <cell r="J10">
            <v>0.44999999999999996</v>
          </cell>
          <cell r="K10">
            <v>0.31034482758620685</v>
          </cell>
          <cell r="L10">
            <v>549</v>
          </cell>
          <cell r="M10">
            <v>91.5</v>
          </cell>
        </row>
        <row r="11">
          <cell r="A11">
            <v>3618</v>
          </cell>
          <cell r="B11" t="str">
            <v>Tuna Salad Sandwich</v>
          </cell>
          <cell r="D11" t="str">
            <v>Parev</v>
          </cell>
          <cell r="E11" t="str">
            <v>Sandwich</v>
          </cell>
          <cell r="F11">
            <v>4</v>
          </cell>
          <cell r="G11" t="str">
            <v>N/A</v>
          </cell>
          <cell r="H11">
            <v>1.3724137931034484</v>
          </cell>
          <cell r="I11">
            <v>1.99</v>
          </cell>
          <cell r="J11">
            <v>0.44999999999999996</v>
          </cell>
          <cell r="K11">
            <v>0.31034482758620685</v>
          </cell>
          <cell r="L11">
            <v>533</v>
          </cell>
          <cell r="M11">
            <v>88.833333333333329</v>
          </cell>
        </row>
        <row r="12">
          <cell r="A12">
            <v>3641</v>
          </cell>
          <cell r="B12" t="str">
            <v>Egg &amp; Red Onion Sandwich</v>
          </cell>
          <cell r="D12" t="str">
            <v>Parev</v>
          </cell>
          <cell r="E12" t="str">
            <v>Sandwich</v>
          </cell>
          <cell r="F12">
            <v>4</v>
          </cell>
          <cell r="G12" t="str">
            <v>N/A</v>
          </cell>
          <cell r="H12">
            <v>1.3724137931034484</v>
          </cell>
          <cell r="I12">
            <v>1.99</v>
          </cell>
          <cell r="J12">
            <v>0.44999999999999996</v>
          </cell>
          <cell r="K12">
            <v>0.31034482758620685</v>
          </cell>
          <cell r="L12">
            <v>508</v>
          </cell>
          <cell r="M12">
            <v>84.666666666666671</v>
          </cell>
        </row>
        <row r="13">
          <cell r="A13">
            <v>5013</v>
          </cell>
          <cell r="B13" t="str">
            <v>Tuna &amp; Egg Sandwich</v>
          </cell>
          <cell r="D13" t="str">
            <v>Parev</v>
          </cell>
          <cell r="E13" t="str">
            <v>Sandwich</v>
          </cell>
          <cell r="F13">
            <v>4</v>
          </cell>
          <cell r="G13" t="str">
            <v>N/A</v>
          </cell>
          <cell r="H13">
            <v>1.3724137931034484</v>
          </cell>
          <cell r="I13">
            <v>1.99</v>
          </cell>
          <cell r="J13">
            <v>0.44999999999999996</v>
          </cell>
          <cell r="K13">
            <v>0.31034482758620685</v>
          </cell>
          <cell r="L13">
            <v>500</v>
          </cell>
          <cell r="M13">
            <v>83.333333333333329</v>
          </cell>
        </row>
        <row r="14">
          <cell r="A14">
            <v>3284</v>
          </cell>
          <cell r="B14" t="str">
            <v>Grilled Pargiot Sandwich</v>
          </cell>
          <cell r="D14" t="str">
            <v>Meaty</v>
          </cell>
          <cell r="E14" t="str">
            <v>Sandwich</v>
          </cell>
          <cell r="F14">
            <v>4</v>
          </cell>
          <cell r="G14" t="str">
            <v>N/A</v>
          </cell>
          <cell r="H14">
            <v>2.7517241379310349</v>
          </cell>
          <cell r="I14">
            <v>3.99</v>
          </cell>
          <cell r="J14">
            <v>0.44999999999999996</v>
          </cell>
          <cell r="K14">
            <v>0.31034482758620685</v>
          </cell>
          <cell r="L14">
            <v>482</v>
          </cell>
          <cell r="M14">
            <v>80.333333333333329</v>
          </cell>
        </row>
        <row r="15">
          <cell r="A15">
            <v>4795</v>
          </cell>
          <cell r="B15" t="str">
            <v>Deli Schnitsel Sandwich</v>
          </cell>
          <cell r="D15" t="str">
            <v>Meaty</v>
          </cell>
          <cell r="E15" t="str">
            <v>Sandwich</v>
          </cell>
          <cell r="F15">
            <v>4</v>
          </cell>
          <cell r="G15" t="str">
            <v>N/A</v>
          </cell>
          <cell r="H15">
            <v>2.7517241379310349</v>
          </cell>
          <cell r="I15">
            <v>3.99</v>
          </cell>
          <cell r="J15">
            <v>0.44999999999999996</v>
          </cell>
          <cell r="K15">
            <v>0.31034482758620685</v>
          </cell>
          <cell r="L15">
            <v>493</v>
          </cell>
          <cell r="M15">
            <v>82.166666666666671</v>
          </cell>
        </row>
        <row r="16">
          <cell r="A16">
            <v>8089</v>
          </cell>
          <cell r="B16" t="str">
            <v>Egg Mayo</v>
          </cell>
          <cell r="C16" t="str">
            <v>200 G</v>
          </cell>
          <cell r="D16" t="str">
            <v>Parev</v>
          </cell>
          <cell r="E16" t="str">
            <v>Salad</v>
          </cell>
          <cell r="F16">
            <v>5</v>
          </cell>
          <cell r="G16" t="str">
            <v xml:space="preserve">Halperns </v>
          </cell>
          <cell r="H16">
            <v>1.3724137931034484</v>
          </cell>
          <cell r="I16">
            <v>1.99</v>
          </cell>
          <cell r="J16">
            <v>0.44999999999999996</v>
          </cell>
          <cell r="K16">
            <v>0.31034482758620685</v>
          </cell>
          <cell r="L16">
            <v>402</v>
          </cell>
          <cell r="M16">
            <v>67</v>
          </cell>
        </row>
        <row r="17">
          <cell r="A17">
            <v>5771</v>
          </cell>
          <cell r="B17" t="str">
            <v>Heimish Carrot &amp; Celery</v>
          </cell>
          <cell r="C17" t="str">
            <v>150 G</v>
          </cell>
          <cell r="D17" t="str">
            <v>Parev</v>
          </cell>
          <cell r="E17" t="str">
            <v>Salad</v>
          </cell>
          <cell r="F17">
            <v>8</v>
          </cell>
          <cell r="G17" t="str">
            <v xml:space="preserve">Halperns </v>
          </cell>
          <cell r="H17">
            <v>1.5103448275862068</v>
          </cell>
          <cell r="I17">
            <v>2.19</v>
          </cell>
          <cell r="J17">
            <v>0.44999999999999996</v>
          </cell>
          <cell r="K17">
            <v>0.31034482758620691</v>
          </cell>
          <cell r="L17">
            <v>399</v>
          </cell>
          <cell r="M17">
            <v>66.5</v>
          </cell>
        </row>
        <row r="18">
          <cell r="A18">
            <v>5056</v>
          </cell>
          <cell r="B18" t="str">
            <v>Grivin</v>
          </cell>
          <cell r="C18" t="str">
            <v>70 G</v>
          </cell>
          <cell r="D18" t="str">
            <v>Meaty</v>
          </cell>
          <cell r="E18" t="str">
            <v>Salad</v>
          </cell>
          <cell r="F18">
            <v>18</v>
          </cell>
          <cell r="G18" t="str">
            <v xml:space="preserve">Halperns </v>
          </cell>
          <cell r="H18">
            <v>1.6482758620689657</v>
          </cell>
          <cell r="I18">
            <v>2.39</v>
          </cell>
          <cell r="J18">
            <v>0.44999999999999996</v>
          </cell>
          <cell r="K18">
            <v>0.31034482758620685</v>
          </cell>
          <cell r="L18">
            <v>394</v>
          </cell>
          <cell r="M18">
            <v>65.666666666666671</v>
          </cell>
        </row>
        <row r="19">
          <cell r="A19">
            <v>1674</v>
          </cell>
          <cell r="B19" t="str">
            <v>Veg Snack With 1000 Island</v>
          </cell>
          <cell r="D19" t="str">
            <v>Parev</v>
          </cell>
          <cell r="E19" t="str">
            <v>Tubbed Salad</v>
          </cell>
          <cell r="F19">
            <v>14</v>
          </cell>
          <cell r="G19" t="str">
            <v xml:space="preserve">Halperns </v>
          </cell>
          <cell r="H19">
            <v>1.8275862068965518</v>
          </cell>
          <cell r="I19">
            <v>2.65</v>
          </cell>
          <cell r="J19">
            <v>0.44999999999999996</v>
          </cell>
          <cell r="K19">
            <v>0.31034482758620685</v>
          </cell>
          <cell r="L19">
            <v>375</v>
          </cell>
          <cell r="M19">
            <v>62.5</v>
          </cell>
        </row>
        <row r="20">
          <cell r="A20">
            <v>4521</v>
          </cell>
          <cell r="B20" t="str">
            <v>Celeriac Coleslaw</v>
          </cell>
          <cell r="C20" t="str">
            <v>150 G</v>
          </cell>
          <cell r="D20" t="str">
            <v>Parev</v>
          </cell>
          <cell r="E20" t="str">
            <v>Salad</v>
          </cell>
          <cell r="F20">
            <v>8</v>
          </cell>
          <cell r="G20" t="str">
            <v xml:space="preserve">Halperns </v>
          </cell>
          <cell r="H20">
            <v>1.5103448275862068</v>
          </cell>
          <cell r="I20">
            <v>2.19</v>
          </cell>
          <cell r="J20">
            <v>0.44999999999999996</v>
          </cell>
          <cell r="K20">
            <v>0.31034482758620691</v>
          </cell>
          <cell r="L20">
            <v>396</v>
          </cell>
          <cell r="M20">
            <v>66</v>
          </cell>
        </row>
        <row r="21">
          <cell r="A21">
            <v>3160</v>
          </cell>
          <cell r="B21" t="str">
            <v>Kneidels</v>
          </cell>
          <cell r="C21" t="str">
            <v>4 units</v>
          </cell>
          <cell r="D21" t="str">
            <v>Parev</v>
          </cell>
          <cell r="E21" t="str">
            <v>Side</v>
          </cell>
          <cell r="F21">
            <v>6</v>
          </cell>
          <cell r="G21" t="str">
            <v xml:space="preserve">Halperns </v>
          </cell>
          <cell r="H21">
            <v>1.1655172413793105</v>
          </cell>
          <cell r="I21">
            <v>1.69</v>
          </cell>
          <cell r="J21">
            <v>0.44999999999999973</v>
          </cell>
          <cell r="K21">
            <v>0.3103448275862068</v>
          </cell>
          <cell r="L21">
            <v>380</v>
          </cell>
          <cell r="M21">
            <v>63.333333333333336</v>
          </cell>
        </row>
        <row r="22">
          <cell r="A22">
            <v>5592</v>
          </cell>
          <cell r="B22" t="str">
            <v>Tuna &amp; Carmelised Onion</v>
          </cell>
          <cell r="C22" t="str">
            <v>200 G</v>
          </cell>
          <cell r="D22" t="str">
            <v>Parev</v>
          </cell>
          <cell r="E22" t="str">
            <v>Salad</v>
          </cell>
          <cell r="F22">
            <v>10</v>
          </cell>
          <cell r="G22" t="str">
            <v xml:space="preserve">Halperns </v>
          </cell>
          <cell r="H22">
            <v>1.7586206896551724</v>
          </cell>
          <cell r="I22">
            <v>2.5499999999999998</v>
          </cell>
          <cell r="J22">
            <v>0.44999999999999996</v>
          </cell>
          <cell r="K22">
            <v>0.31034482758620685</v>
          </cell>
          <cell r="L22">
            <v>338</v>
          </cell>
          <cell r="M22">
            <v>56.333333333333336</v>
          </cell>
        </row>
        <row r="23">
          <cell r="A23">
            <v>3043</v>
          </cell>
          <cell r="B23" t="str">
            <v>Classic Veg Soup</v>
          </cell>
          <cell r="C23" t="str">
            <v>400 G</v>
          </cell>
          <cell r="D23" t="str">
            <v>Parev</v>
          </cell>
          <cell r="E23" t="str">
            <v>Soup</v>
          </cell>
          <cell r="F23">
            <v>8</v>
          </cell>
          <cell r="G23" t="str">
            <v xml:space="preserve">Halperns </v>
          </cell>
          <cell r="H23">
            <v>1.6482758620689657</v>
          </cell>
          <cell r="I23">
            <v>2.39</v>
          </cell>
          <cell r="J23">
            <v>0.44999999999999996</v>
          </cell>
          <cell r="K23">
            <v>0.31034482758620685</v>
          </cell>
          <cell r="L23">
            <v>335</v>
          </cell>
          <cell r="M23">
            <v>55.833333333333336</v>
          </cell>
        </row>
        <row r="24">
          <cell r="A24">
            <v>3042</v>
          </cell>
          <cell r="B24" t="str">
            <v>Veg Minesrtrone Soup</v>
          </cell>
          <cell r="C24" t="str">
            <v>400 G</v>
          </cell>
          <cell r="D24" t="str">
            <v>Parev</v>
          </cell>
          <cell r="E24" t="str">
            <v>Soup</v>
          </cell>
          <cell r="F24">
            <v>8</v>
          </cell>
          <cell r="G24" t="str">
            <v>Shefa</v>
          </cell>
          <cell r="H24">
            <v>1.6482758620689657</v>
          </cell>
          <cell r="I24">
            <v>2.39</v>
          </cell>
          <cell r="J24">
            <v>0.44999999999999996</v>
          </cell>
          <cell r="K24">
            <v>0.31034482758620685</v>
          </cell>
          <cell r="L24">
            <v>328</v>
          </cell>
          <cell r="M24">
            <v>54.666666666666664</v>
          </cell>
        </row>
        <row r="25">
          <cell r="A25">
            <v>2678</v>
          </cell>
          <cell r="B25" t="str">
            <v>Flaked Salmon Salad</v>
          </cell>
          <cell r="D25" t="str">
            <v>Parev</v>
          </cell>
          <cell r="E25" t="str">
            <v>Tubbed Salad</v>
          </cell>
          <cell r="F25">
            <v>8</v>
          </cell>
          <cell r="G25" t="str">
            <v xml:space="preserve">Halperns </v>
          </cell>
          <cell r="H25">
            <v>3.441379310344828</v>
          </cell>
          <cell r="I25">
            <v>4.99</v>
          </cell>
          <cell r="J25">
            <v>0.44999999999999996</v>
          </cell>
          <cell r="K25">
            <v>0.31034482758620685</v>
          </cell>
          <cell r="L25">
            <v>308</v>
          </cell>
          <cell r="M25">
            <v>51.333333333333336</v>
          </cell>
        </row>
        <row r="26">
          <cell r="A26">
            <v>5075</v>
          </cell>
          <cell r="B26" t="str">
            <v>Egg &amp; Chives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5</v>
          </cell>
          <cell r="G26" t="str">
            <v xml:space="preserve">Halperns </v>
          </cell>
          <cell r="H26">
            <v>1.3724137931034484</v>
          </cell>
          <cell r="I26">
            <v>1.99</v>
          </cell>
          <cell r="J26">
            <v>0.44999999999999996</v>
          </cell>
          <cell r="K26">
            <v>0.31034482758620685</v>
          </cell>
          <cell r="L26">
            <v>302</v>
          </cell>
          <cell r="M26">
            <v>50.333333333333336</v>
          </cell>
        </row>
        <row r="27">
          <cell r="A27">
            <v>2674</v>
          </cell>
          <cell r="B27" t="str">
            <v>Teriyaki Salmon Meal</v>
          </cell>
          <cell r="D27" t="str">
            <v>Parev</v>
          </cell>
          <cell r="E27" t="str">
            <v>Meal</v>
          </cell>
          <cell r="F27">
            <v>8</v>
          </cell>
          <cell r="G27" t="str">
            <v xml:space="preserve">Halperns </v>
          </cell>
          <cell r="H27">
            <v>3.441379310344828</v>
          </cell>
          <cell r="I27">
            <v>4.99</v>
          </cell>
          <cell r="J27">
            <v>0.44999999999999996</v>
          </cell>
          <cell r="K27">
            <v>0.31034482758620685</v>
          </cell>
          <cell r="L27">
            <v>311</v>
          </cell>
          <cell r="M27">
            <v>51.833333333333336</v>
          </cell>
        </row>
        <row r="28">
          <cell r="A28">
            <v>2629</v>
          </cell>
          <cell r="B28" t="str">
            <v>Corn Salad</v>
          </cell>
          <cell r="C28" t="str">
            <v>200 G</v>
          </cell>
          <cell r="D28" t="str">
            <v>Parev</v>
          </cell>
          <cell r="E28" t="str">
            <v>Salad</v>
          </cell>
          <cell r="F28">
            <v>14</v>
          </cell>
          <cell r="G28" t="str">
            <v xml:space="preserve">Halperns </v>
          </cell>
          <cell r="H28">
            <v>1.6896551724137934</v>
          </cell>
          <cell r="I28">
            <v>2.4500000000000002</v>
          </cell>
          <cell r="J28">
            <v>0.44999999999999996</v>
          </cell>
          <cell r="K28">
            <v>0.31034482758620685</v>
          </cell>
          <cell r="L28">
            <v>263</v>
          </cell>
          <cell r="M28">
            <v>43.833333333333336</v>
          </cell>
        </row>
        <row r="29">
          <cell r="A29">
            <v>2696</v>
          </cell>
          <cell r="B29" t="str">
            <v>Grilled Chicken Salad</v>
          </cell>
          <cell r="D29" t="str">
            <v>Parev</v>
          </cell>
          <cell r="E29" t="str">
            <v>Tubbed Salad</v>
          </cell>
          <cell r="F29">
            <v>8</v>
          </cell>
          <cell r="G29" t="str">
            <v xml:space="preserve">Halperns </v>
          </cell>
          <cell r="H29">
            <v>3.441379310344828</v>
          </cell>
          <cell r="I29">
            <v>4.99</v>
          </cell>
          <cell r="J29">
            <v>0.44999999999999996</v>
          </cell>
          <cell r="K29">
            <v>0.31034482758620685</v>
          </cell>
          <cell r="L29">
            <v>261</v>
          </cell>
          <cell r="M29">
            <v>43.5</v>
          </cell>
        </row>
        <row r="30">
          <cell r="A30">
            <v>5095</v>
          </cell>
          <cell r="B30" t="str">
            <v>Roasted Salmon Spread</v>
          </cell>
          <cell r="C30" t="str">
            <v>150 G</v>
          </cell>
          <cell r="D30" t="str">
            <v>Parev</v>
          </cell>
          <cell r="E30" t="str">
            <v>Salad</v>
          </cell>
          <cell r="F30">
            <v>10</v>
          </cell>
          <cell r="G30" t="str">
            <v xml:space="preserve">Halperns </v>
          </cell>
          <cell r="H30">
            <v>1.7586206896551724</v>
          </cell>
          <cell r="I30">
            <v>2.5499999999999998</v>
          </cell>
          <cell r="J30">
            <v>0.44999999999999996</v>
          </cell>
          <cell r="K30">
            <v>0.31034482758620685</v>
          </cell>
          <cell r="L30">
            <v>253</v>
          </cell>
          <cell r="M30">
            <v>42.166666666666664</v>
          </cell>
        </row>
        <row r="31">
          <cell r="A31">
            <v>8564</v>
          </cell>
          <cell r="B31" t="str">
            <v>Veg Snack With Hummus</v>
          </cell>
          <cell r="D31" t="str">
            <v>Parev</v>
          </cell>
          <cell r="E31" t="str">
            <v>Tubbed Salad</v>
          </cell>
          <cell r="F31">
            <v>14</v>
          </cell>
          <cell r="G31" t="str">
            <v xml:space="preserve">Halperns </v>
          </cell>
          <cell r="H31">
            <v>1.8275862068965518</v>
          </cell>
          <cell r="I31">
            <v>2.65</v>
          </cell>
          <cell r="J31">
            <v>0.44999999999999996</v>
          </cell>
          <cell r="K31">
            <v>0.31034482758620685</v>
          </cell>
          <cell r="L31">
            <v>260</v>
          </cell>
          <cell r="M31">
            <v>43.333333333333336</v>
          </cell>
        </row>
        <row r="32">
          <cell r="A32">
            <v>2645</v>
          </cell>
          <cell r="B32" t="str">
            <v>Roasted Veg Tomato Pasta</v>
          </cell>
          <cell r="C32" t="str">
            <v>250 G</v>
          </cell>
          <cell r="D32" t="str">
            <v>Parev</v>
          </cell>
          <cell r="E32" t="str">
            <v>Side</v>
          </cell>
          <cell r="F32">
            <v>8</v>
          </cell>
          <cell r="G32" t="str">
            <v xml:space="preserve">Halperns </v>
          </cell>
          <cell r="H32">
            <v>1.7172413793103449</v>
          </cell>
          <cell r="I32">
            <v>2.4900000000000002</v>
          </cell>
          <cell r="J32">
            <v>0.44999999999999996</v>
          </cell>
          <cell r="K32">
            <v>0.31034482758620691</v>
          </cell>
          <cell r="L32">
            <v>246</v>
          </cell>
          <cell r="M32">
            <v>41</v>
          </cell>
        </row>
        <row r="33">
          <cell r="A33">
            <v>5289</v>
          </cell>
          <cell r="B33" t="str">
            <v>Scottish Lentil Soup</v>
          </cell>
          <cell r="C33" t="str">
            <v>400 G</v>
          </cell>
          <cell r="D33" t="str">
            <v>Parev</v>
          </cell>
          <cell r="E33" t="str">
            <v>Soup</v>
          </cell>
          <cell r="F33">
            <v>8</v>
          </cell>
          <cell r="G33" t="str">
            <v>Shefa</v>
          </cell>
          <cell r="H33">
            <v>1.6482758620689657</v>
          </cell>
          <cell r="I33">
            <v>2.39</v>
          </cell>
          <cell r="J33">
            <v>0.44999999999999996</v>
          </cell>
          <cell r="K33">
            <v>0.31034482758620685</v>
          </cell>
          <cell r="L33">
            <v>240</v>
          </cell>
          <cell r="M33">
            <v>40</v>
          </cell>
        </row>
        <row r="34">
          <cell r="A34">
            <v>8055</v>
          </cell>
          <cell r="B34" t="str">
            <v>Heimishe Potato Salad</v>
          </cell>
          <cell r="C34" t="str">
            <v>200 G</v>
          </cell>
          <cell r="D34" t="str">
            <v>Parev</v>
          </cell>
          <cell r="E34" t="str">
            <v>Salad</v>
          </cell>
          <cell r="F34">
            <v>8</v>
          </cell>
          <cell r="G34" t="str">
            <v xml:space="preserve">Halperns </v>
          </cell>
          <cell r="H34">
            <v>1.3724137931034484</v>
          </cell>
          <cell r="I34">
            <v>1.99</v>
          </cell>
          <cell r="J34">
            <v>0.44999999999999996</v>
          </cell>
          <cell r="K34">
            <v>0.31034482758620685</v>
          </cell>
          <cell r="L34">
            <v>228</v>
          </cell>
          <cell r="M34">
            <v>38</v>
          </cell>
        </row>
        <row r="35">
          <cell r="A35">
            <v>4001</v>
          </cell>
          <cell r="B35" t="str">
            <v>Egg &amp; Fresh Red Onion</v>
          </cell>
          <cell r="C35" t="str">
            <v>200 G</v>
          </cell>
          <cell r="D35" t="str">
            <v>Parev</v>
          </cell>
          <cell r="E35" t="str">
            <v>Salad</v>
          </cell>
          <cell r="F35">
            <v>5</v>
          </cell>
          <cell r="G35" t="str">
            <v xml:space="preserve">Halperns </v>
          </cell>
          <cell r="H35">
            <v>1.3724137931034484</v>
          </cell>
          <cell r="I35">
            <v>1.99</v>
          </cell>
          <cell r="J35">
            <v>0.44999999999999996</v>
          </cell>
          <cell r="K35">
            <v>0.31034482758620685</v>
          </cell>
          <cell r="L35">
            <v>222</v>
          </cell>
          <cell r="M35">
            <v>37</v>
          </cell>
        </row>
        <row r="36">
          <cell r="A36">
            <v>5935</v>
          </cell>
          <cell r="B36" t="str">
            <v>Teriyaki Chicken Meal</v>
          </cell>
          <cell r="D36" t="str">
            <v>Meaty</v>
          </cell>
          <cell r="E36" t="str">
            <v>Meal</v>
          </cell>
          <cell r="F36">
            <v>8</v>
          </cell>
          <cell r="G36" t="str">
            <v xml:space="preserve">Halperns </v>
          </cell>
          <cell r="H36">
            <v>3.441379310344828</v>
          </cell>
          <cell r="I36">
            <v>4.99</v>
          </cell>
          <cell r="J36">
            <v>0.44999999999999996</v>
          </cell>
          <cell r="K36">
            <v>0.31034482758620685</v>
          </cell>
          <cell r="L36">
            <v>230</v>
          </cell>
          <cell r="M36">
            <v>38.333333333333336</v>
          </cell>
        </row>
        <row r="37">
          <cell r="A37">
            <v>3081</v>
          </cell>
          <cell r="B37" t="str">
            <v>Classic Tomato Soup</v>
          </cell>
          <cell r="C37" t="str">
            <v>400 G</v>
          </cell>
          <cell r="D37" t="str">
            <v>Parev</v>
          </cell>
          <cell r="E37" t="str">
            <v>Soup</v>
          </cell>
          <cell r="F37">
            <v>8</v>
          </cell>
          <cell r="G37" t="str">
            <v>Shefa</v>
          </cell>
          <cell r="H37">
            <v>1.6482758620689657</v>
          </cell>
          <cell r="I37">
            <v>2.39</v>
          </cell>
          <cell r="J37">
            <v>0.44999999999999996</v>
          </cell>
          <cell r="K37">
            <v>0.31034482758620685</v>
          </cell>
          <cell r="L37">
            <v>224</v>
          </cell>
          <cell r="M37">
            <v>37.333333333333336</v>
          </cell>
        </row>
        <row r="38">
          <cell r="A38">
            <v>8859</v>
          </cell>
          <cell r="B38" t="str">
            <v>Pargiot Salad</v>
          </cell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3.441379310344828</v>
          </cell>
          <cell r="I38">
            <v>4.99</v>
          </cell>
          <cell r="J38">
            <v>0.44999999999999996</v>
          </cell>
          <cell r="K38">
            <v>0.31034482758620685</v>
          </cell>
          <cell r="L38">
            <v>214</v>
          </cell>
          <cell r="M38">
            <v>35.666666666666664</v>
          </cell>
        </row>
        <row r="39">
          <cell r="A39">
            <v>2418</v>
          </cell>
          <cell r="B39" t="str">
            <v>Butternut Squash Soup</v>
          </cell>
          <cell r="C39" t="str">
            <v>400 G</v>
          </cell>
          <cell r="D39" t="str">
            <v>Parev</v>
          </cell>
          <cell r="E39" t="str">
            <v>Soup</v>
          </cell>
          <cell r="F39">
            <v>8</v>
          </cell>
          <cell r="G39" t="str">
            <v>Shefa</v>
          </cell>
          <cell r="H39">
            <v>1.6482758620689657</v>
          </cell>
          <cell r="I39">
            <v>2.39</v>
          </cell>
          <cell r="J39">
            <v>0.44999999999999996</v>
          </cell>
          <cell r="K39">
            <v>0.31034482758620685</v>
          </cell>
          <cell r="L39">
            <v>211</v>
          </cell>
          <cell r="M39">
            <v>35.166666666666664</v>
          </cell>
        </row>
        <row r="40">
          <cell r="A40">
            <v>8052</v>
          </cell>
          <cell r="B40" t="str">
            <v>Mushroom Soup</v>
          </cell>
          <cell r="C40" t="str">
            <v>400 G</v>
          </cell>
          <cell r="D40" t="str">
            <v>Parev</v>
          </cell>
          <cell r="E40" t="str">
            <v>Soup</v>
          </cell>
          <cell r="F40">
            <v>8</v>
          </cell>
          <cell r="G40" t="str">
            <v>Shefa</v>
          </cell>
          <cell r="H40">
            <v>1.6482758620689657</v>
          </cell>
          <cell r="I40">
            <v>2.39</v>
          </cell>
          <cell r="J40">
            <v>0.44999999999999996</v>
          </cell>
          <cell r="K40">
            <v>0.31034482758620685</v>
          </cell>
          <cell r="L40">
            <v>205</v>
          </cell>
          <cell r="M40">
            <v>34.166666666666664</v>
          </cell>
        </row>
        <row r="41">
          <cell r="A41">
            <v>3032</v>
          </cell>
          <cell r="B41" t="str">
            <v>Tuna Salad</v>
          </cell>
          <cell r="C41" t="str">
            <v>200 G</v>
          </cell>
          <cell r="D41" t="str">
            <v>Parev</v>
          </cell>
          <cell r="E41" t="str">
            <v>Salad</v>
          </cell>
          <cell r="F41">
            <v>10</v>
          </cell>
          <cell r="G41" t="str">
            <v>Shefa</v>
          </cell>
          <cell r="H41">
            <v>1.7172413793103449</v>
          </cell>
          <cell r="I41">
            <v>2.4900000000000002</v>
          </cell>
          <cell r="J41">
            <v>0.44999999999999996</v>
          </cell>
          <cell r="K41">
            <v>0.31034482758620691</v>
          </cell>
          <cell r="L41">
            <v>188</v>
          </cell>
          <cell r="M41">
            <v>31.333333333333332</v>
          </cell>
        </row>
        <row r="42">
          <cell r="A42">
            <v>5060</v>
          </cell>
          <cell r="B42" t="str">
            <v>5 Fried Fish Balls</v>
          </cell>
          <cell r="C42" t="str">
            <v>5 units</v>
          </cell>
          <cell r="D42" t="str">
            <v>Parev</v>
          </cell>
          <cell r="E42" t="str">
            <v>Fish</v>
          </cell>
          <cell r="F42">
            <v>8</v>
          </cell>
          <cell r="G42" t="str">
            <v xml:space="preserve">Halperns </v>
          </cell>
          <cell r="H42">
            <v>3.441379310344828</v>
          </cell>
          <cell r="I42">
            <v>4.99</v>
          </cell>
          <cell r="J42">
            <v>0.44999999999999996</v>
          </cell>
          <cell r="K42">
            <v>0.31034482758620685</v>
          </cell>
          <cell r="L42">
            <v>185</v>
          </cell>
          <cell r="M42">
            <v>30.833333333333332</v>
          </cell>
        </row>
        <row r="43">
          <cell r="A43">
            <v>2049</v>
          </cell>
          <cell r="B43" t="str">
            <v>Garden Pea Soup</v>
          </cell>
          <cell r="C43" t="str">
            <v>400 G</v>
          </cell>
          <cell r="D43" t="str">
            <v>Parev</v>
          </cell>
          <cell r="E43" t="str">
            <v>Soup</v>
          </cell>
          <cell r="F43">
            <v>8</v>
          </cell>
          <cell r="G43" t="str">
            <v>Shefa</v>
          </cell>
          <cell r="H43">
            <v>1.6482758620689657</v>
          </cell>
          <cell r="I43">
            <v>2.39</v>
          </cell>
          <cell r="J43">
            <v>0.44999999999999996</v>
          </cell>
          <cell r="K43">
            <v>0.31034482758620685</v>
          </cell>
          <cell r="L43">
            <v>184</v>
          </cell>
          <cell r="M43">
            <v>30.666666666666668</v>
          </cell>
        </row>
        <row r="44">
          <cell r="A44">
            <v>6327</v>
          </cell>
          <cell r="B44" t="str">
            <v>Russian Potato Salad</v>
          </cell>
          <cell r="C44" t="str">
            <v>200 G</v>
          </cell>
          <cell r="D44" t="str">
            <v>Parev</v>
          </cell>
          <cell r="E44" t="str">
            <v>Salad</v>
          </cell>
          <cell r="F44">
            <v>8</v>
          </cell>
          <cell r="G44" t="str">
            <v xml:space="preserve">Halperns </v>
          </cell>
          <cell r="H44">
            <v>1.3724137931034484</v>
          </cell>
          <cell r="I44">
            <v>1.99</v>
          </cell>
          <cell r="J44">
            <v>0.44999999999999996</v>
          </cell>
          <cell r="K44">
            <v>0.31034482758620685</v>
          </cell>
          <cell r="L44">
            <v>178</v>
          </cell>
          <cell r="M44">
            <v>29.666666666666668</v>
          </cell>
        </row>
        <row r="45">
          <cell r="A45">
            <v>6291</v>
          </cell>
          <cell r="B45" t="str">
            <v>Flaked Salmon Couscous Meal</v>
          </cell>
          <cell r="D45" t="str">
            <v>Parev</v>
          </cell>
          <cell r="E45" t="str">
            <v>Meal</v>
          </cell>
          <cell r="F45">
            <v>8</v>
          </cell>
          <cell r="G45" t="str">
            <v>Shefa</v>
          </cell>
          <cell r="H45">
            <v>3.441379310344828</v>
          </cell>
          <cell r="I45">
            <v>4.99</v>
          </cell>
          <cell r="J45">
            <v>0.44999999999999996</v>
          </cell>
          <cell r="K45">
            <v>0.31034482758620685</v>
          </cell>
          <cell r="L45">
            <v>152</v>
          </cell>
          <cell r="M45">
            <v>25.333333333333332</v>
          </cell>
        </row>
        <row r="46">
          <cell r="A46">
            <v>3011</v>
          </cell>
          <cell r="B46" t="str">
            <v>Flaked Salmon Sandwich</v>
          </cell>
          <cell r="D46" t="str">
            <v>Parev</v>
          </cell>
          <cell r="E46" t="str">
            <v>Sandwich</v>
          </cell>
          <cell r="H46">
            <v>1.3724137931034484</v>
          </cell>
          <cell r="I46">
            <v>1.99</v>
          </cell>
          <cell r="J46">
            <v>0.44999999999999996</v>
          </cell>
          <cell r="K46">
            <v>0.31034482758620685</v>
          </cell>
          <cell r="L46">
            <v>189</v>
          </cell>
          <cell r="M46">
            <v>31.5</v>
          </cell>
        </row>
        <row r="47">
          <cell r="A47">
            <v>9124</v>
          </cell>
          <cell r="B47" t="str">
            <v>Shepherd'S Pie</v>
          </cell>
          <cell r="D47" t="str">
            <v>Meaty</v>
          </cell>
          <cell r="E47" t="str">
            <v>Main</v>
          </cell>
          <cell r="F47">
            <v>8</v>
          </cell>
          <cell r="G47" t="str">
            <v xml:space="preserve">Halperns </v>
          </cell>
          <cell r="H47">
            <v>2.7517241379310349</v>
          </cell>
          <cell r="I47">
            <v>3.99</v>
          </cell>
          <cell r="J47">
            <v>0.44999999999999996</v>
          </cell>
          <cell r="K47">
            <v>0.31034482758620685</v>
          </cell>
          <cell r="L47">
            <v>142</v>
          </cell>
          <cell r="M47">
            <v>23.666666666666668</v>
          </cell>
        </row>
        <row r="48">
          <cell r="A48">
            <v>3610</v>
          </cell>
          <cell r="B48" t="str">
            <v>Smoked Salmon Sandwich</v>
          </cell>
          <cell r="D48" t="str">
            <v>Parev</v>
          </cell>
          <cell r="E48" t="str">
            <v>Sandwich</v>
          </cell>
          <cell r="F48">
            <v>4</v>
          </cell>
          <cell r="H48">
            <v>2.0620689655172417</v>
          </cell>
          <cell r="I48">
            <v>2.99</v>
          </cell>
          <cell r="J48">
            <v>0.44999999999999996</v>
          </cell>
          <cell r="K48">
            <v>0.31034482758620685</v>
          </cell>
          <cell r="L48">
            <v>191</v>
          </cell>
          <cell r="M48">
            <v>31.833333333333332</v>
          </cell>
        </row>
        <row r="49">
          <cell r="A49">
            <v>1734</v>
          </cell>
          <cell r="B49" t="str">
            <v>Taboule Salad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9</v>
          </cell>
          <cell r="G49" t="str">
            <v>Shefa</v>
          </cell>
          <cell r="H49">
            <v>1.7586206896551724</v>
          </cell>
          <cell r="I49">
            <v>2.5499999999999998</v>
          </cell>
          <cell r="J49">
            <v>0.44999999999999996</v>
          </cell>
          <cell r="K49">
            <v>0.31034482758620685</v>
          </cell>
          <cell r="L49">
            <v>134</v>
          </cell>
          <cell r="M49">
            <v>22.333333333333332</v>
          </cell>
        </row>
        <row r="50">
          <cell r="A50">
            <v>5072</v>
          </cell>
          <cell r="B50" t="str">
            <v>Matbucha</v>
          </cell>
          <cell r="C50" t="str">
            <v>200 G</v>
          </cell>
          <cell r="D50" t="str">
            <v>Parev</v>
          </cell>
          <cell r="E50" t="str">
            <v>Salad</v>
          </cell>
          <cell r="F50">
            <v>10</v>
          </cell>
          <cell r="G50" t="str">
            <v>Shefa</v>
          </cell>
          <cell r="H50">
            <v>1.7586206896551724</v>
          </cell>
          <cell r="I50">
            <v>2.5499999999999998</v>
          </cell>
          <cell r="J50">
            <v>0.44999999999999996</v>
          </cell>
          <cell r="K50">
            <v>0.31034482758620685</v>
          </cell>
          <cell r="L50">
            <v>99</v>
          </cell>
          <cell r="M50">
            <v>16.5</v>
          </cell>
        </row>
        <row r="51">
          <cell r="A51">
            <v>1723</v>
          </cell>
          <cell r="B51" t="str">
            <v>Yellow Rice</v>
          </cell>
          <cell r="C51" t="str">
            <v>400 G</v>
          </cell>
          <cell r="D51" t="str">
            <v>Parev</v>
          </cell>
          <cell r="E51" t="str">
            <v>Side</v>
          </cell>
          <cell r="F51">
            <v>10</v>
          </cell>
          <cell r="G51" t="str">
            <v>Shefa</v>
          </cell>
          <cell r="H51">
            <v>2.0620689655172417</v>
          </cell>
          <cell r="I51">
            <v>2.99</v>
          </cell>
          <cell r="J51">
            <v>0.44999999999999996</v>
          </cell>
          <cell r="K51">
            <v>0.31034482758620685</v>
          </cell>
          <cell r="L51">
            <v>138</v>
          </cell>
          <cell r="M51">
            <v>23</v>
          </cell>
        </row>
        <row r="52">
          <cell r="A52">
            <v>2679</v>
          </cell>
          <cell r="B52" t="str">
            <v>Cucumber Salad</v>
          </cell>
          <cell r="C52" t="str">
            <v>150 G</v>
          </cell>
          <cell r="D52" t="str">
            <v>Parev</v>
          </cell>
          <cell r="E52" t="str">
            <v>Salad</v>
          </cell>
          <cell r="F52">
            <v>20</v>
          </cell>
          <cell r="G52" t="str">
            <v>Shefa</v>
          </cell>
          <cell r="H52">
            <v>1.3724137931034484</v>
          </cell>
          <cell r="I52">
            <v>1.99</v>
          </cell>
          <cell r="J52">
            <v>0.44999999999999996</v>
          </cell>
          <cell r="K52">
            <v>0.31034482758620685</v>
          </cell>
          <cell r="L52">
            <v>113</v>
          </cell>
          <cell r="M52">
            <v>18.833333333333332</v>
          </cell>
        </row>
        <row r="53">
          <cell r="A53">
            <v>3094</v>
          </cell>
          <cell r="B53" t="str">
            <v>Marinated Green Olives</v>
          </cell>
          <cell r="C53" t="str">
            <v>150 G</v>
          </cell>
          <cell r="D53" t="str">
            <v>Parev</v>
          </cell>
          <cell r="E53" t="str">
            <v>Salad</v>
          </cell>
          <cell r="F53">
            <v>20</v>
          </cell>
          <cell r="G53" t="str">
            <v>Shefa</v>
          </cell>
          <cell r="H53">
            <v>1.7862068965517242</v>
          </cell>
          <cell r="I53">
            <v>2.59</v>
          </cell>
          <cell r="J53">
            <v>0.44999999999999996</v>
          </cell>
          <cell r="K53">
            <v>0.31034482758620685</v>
          </cell>
          <cell r="L53">
            <v>120</v>
          </cell>
          <cell r="M53">
            <v>20</v>
          </cell>
        </row>
        <row r="54">
          <cell r="A54">
            <v>3096</v>
          </cell>
          <cell r="B54" t="str">
            <v>Spicy Matbucha</v>
          </cell>
          <cell r="C54" t="str">
            <v>200 G</v>
          </cell>
          <cell r="D54" t="str">
            <v>Parev</v>
          </cell>
          <cell r="E54" t="str">
            <v>Salad</v>
          </cell>
          <cell r="F54">
            <v>10</v>
          </cell>
          <cell r="G54" t="str">
            <v>Shefa</v>
          </cell>
          <cell r="H54">
            <v>1.7586206896551724</v>
          </cell>
          <cell r="I54">
            <v>2.5499999999999998</v>
          </cell>
          <cell r="J54">
            <v>0.44999999999999996</v>
          </cell>
          <cell r="K54">
            <v>0.31034482758620685</v>
          </cell>
          <cell r="L54">
            <v>93</v>
          </cell>
          <cell r="M54">
            <v>15.5</v>
          </cell>
        </row>
        <row r="55">
          <cell r="A55">
            <v>5021</v>
          </cell>
          <cell r="B55" t="str">
            <v>Sweet &amp; Sour Aubergine</v>
          </cell>
          <cell r="C55" t="str">
            <v>200 G</v>
          </cell>
          <cell r="D55" t="str">
            <v>Parev</v>
          </cell>
          <cell r="E55" t="str">
            <v>Salad</v>
          </cell>
          <cell r="F55">
            <v>10</v>
          </cell>
          <cell r="G55" t="str">
            <v>Shefa</v>
          </cell>
          <cell r="H55">
            <v>1.7586206896551724</v>
          </cell>
          <cell r="I55">
            <v>2.5499999999999998</v>
          </cell>
          <cell r="J55">
            <v>0.44999999999999996</v>
          </cell>
          <cell r="K55">
            <v>0.31034482758620685</v>
          </cell>
          <cell r="L55">
            <v>95</v>
          </cell>
          <cell r="M55">
            <v>15.833333333333334</v>
          </cell>
        </row>
        <row r="56">
          <cell r="A56">
            <v>2457</v>
          </cell>
          <cell r="B56" t="str">
            <v>Flaked Dill Salmon Sandwich</v>
          </cell>
          <cell r="D56" t="str">
            <v>Parev</v>
          </cell>
          <cell r="E56" t="str">
            <v>Sandwich</v>
          </cell>
          <cell r="H56">
            <v>1.3724137931034484</v>
          </cell>
          <cell r="I56">
            <v>1.99</v>
          </cell>
          <cell r="J56">
            <v>0.44999999999999996</v>
          </cell>
          <cell r="K56">
            <v>0.31034482758620685</v>
          </cell>
          <cell r="L56">
            <v>136</v>
          </cell>
          <cell r="M56">
            <v>22.666666666666668</v>
          </cell>
        </row>
        <row r="57">
          <cell r="A57">
            <v>2851</v>
          </cell>
          <cell r="B57" t="str">
            <v>Potato Latke 2'S</v>
          </cell>
          <cell r="C57" t="str">
            <v>2 units</v>
          </cell>
          <cell r="D57" t="str">
            <v>Parev</v>
          </cell>
          <cell r="E57" t="str">
            <v>Side</v>
          </cell>
          <cell r="F57">
            <v>8</v>
          </cell>
          <cell r="G57" t="str">
            <v xml:space="preserve">Halperns </v>
          </cell>
          <cell r="H57">
            <v>1.3724137931034484</v>
          </cell>
          <cell r="I57">
            <v>1.99</v>
          </cell>
          <cell r="J57">
            <v>0.44999999999999996</v>
          </cell>
          <cell r="K57">
            <v>0.31034482758620685</v>
          </cell>
          <cell r="L57">
            <v>143</v>
          </cell>
          <cell r="M57">
            <v>23.833333333333332</v>
          </cell>
        </row>
        <row r="58">
          <cell r="A58">
            <v>1722</v>
          </cell>
          <cell r="B58" t="str">
            <v>Rice with Peppers &amp; Carrots</v>
          </cell>
          <cell r="C58" t="str">
            <v>400 G</v>
          </cell>
          <cell r="D58" t="str">
            <v>Parev</v>
          </cell>
          <cell r="E58" t="str">
            <v>Side</v>
          </cell>
          <cell r="F58">
            <v>10</v>
          </cell>
          <cell r="G58" t="str">
            <v>Shefa</v>
          </cell>
          <cell r="H58">
            <v>2.2689655172413796</v>
          </cell>
          <cell r="I58">
            <v>3.29</v>
          </cell>
          <cell r="J58">
            <v>0.44999999999999973</v>
          </cell>
          <cell r="K58">
            <v>0.3103448275862068</v>
          </cell>
          <cell r="L58">
            <v>93</v>
          </cell>
          <cell r="M58">
            <v>15.5</v>
          </cell>
        </row>
        <row r="59">
          <cell r="A59">
            <v>3609</v>
          </cell>
          <cell r="B59" t="str">
            <v>Grilled Aubergine Sandwich</v>
          </cell>
          <cell r="D59" t="str">
            <v>Parev</v>
          </cell>
          <cell r="E59" t="str">
            <v>Sandwich</v>
          </cell>
          <cell r="F59">
            <v>4</v>
          </cell>
          <cell r="H59">
            <v>1.3724137931034484</v>
          </cell>
          <cell r="I59">
            <v>1.99</v>
          </cell>
          <cell r="J59">
            <v>0.44999999999999996</v>
          </cell>
          <cell r="K59">
            <v>0.31034482758620685</v>
          </cell>
          <cell r="L59">
            <v>128</v>
          </cell>
          <cell r="M59">
            <v>21.333333333333332</v>
          </cell>
        </row>
        <row r="60">
          <cell r="A60">
            <v>3040</v>
          </cell>
          <cell r="B60" t="str">
            <v>5 Poached Fish Balls</v>
          </cell>
          <cell r="C60" t="str">
            <v>5 units</v>
          </cell>
          <cell r="D60" t="str">
            <v>Parev</v>
          </cell>
          <cell r="E60" t="str">
            <v>Fish</v>
          </cell>
          <cell r="F60">
            <v>8</v>
          </cell>
          <cell r="G60" t="str">
            <v xml:space="preserve">Halperns </v>
          </cell>
          <cell r="H60">
            <v>3.441379310344828</v>
          </cell>
          <cell r="I60">
            <v>4.99</v>
          </cell>
          <cell r="J60">
            <v>0.44999999999999996</v>
          </cell>
          <cell r="K60">
            <v>0.31034482758620685</v>
          </cell>
          <cell r="L60">
            <v>89</v>
          </cell>
          <cell r="M60">
            <v>14.833333333333334</v>
          </cell>
        </row>
        <row r="61">
          <cell r="A61">
            <v>3091</v>
          </cell>
          <cell r="B61" t="str">
            <v>Tuna Dip</v>
          </cell>
          <cell r="C61" t="str">
            <v>200 G</v>
          </cell>
          <cell r="D61" t="str">
            <v>Parev</v>
          </cell>
          <cell r="E61" t="str">
            <v>Salad</v>
          </cell>
          <cell r="F61">
            <v>10</v>
          </cell>
          <cell r="G61" t="str">
            <v>Shefa</v>
          </cell>
          <cell r="H61">
            <v>1.7172413793103449</v>
          </cell>
          <cell r="I61">
            <v>2.4900000000000002</v>
          </cell>
          <cell r="J61">
            <v>0.44999999999999996</v>
          </cell>
          <cell r="K61">
            <v>0.31034482758620691</v>
          </cell>
          <cell r="L61">
            <v>95</v>
          </cell>
          <cell r="M61">
            <v>15.833333333333334</v>
          </cell>
        </row>
        <row r="62">
          <cell r="A62">
            <v>1725</v>
          </cell>
          <cell r="B62" t="str">
            <v>White Rice</v>
          </cell>
          <cell r="C62" t="str">
            <v>400 G</v>
          </cell>
          <cell r="D62" t="str">
            <v>Parev</v>
          </cell>
          <cell r="E62" t="str">
            <v>Side</v>
          </cell>
          <cell r="F62">
            <v>10</v>
          </cell>
          <cell r="G62" t="str">
            <v>Shefa</v>
          </cell>
          <cell r="H62">
            <v>2.0620689655172417</v>
          </cell>
          <cell r="I62">
            <v>2.99</v>
          </cell>
          <cell r="J62">
            <v>0.44999999999999996</v>
          </cell>
          <cell r="K62">
            <v>0.31034482758620685</v>
          </cell>
          <cell r="L62">
            <v>107</v>
          </cell>
          <cell r="M62">
            <v>17.833333333333332</v>
          </cell>
        </row>
        <row r="63">
          <cell r="A63">
            <v>2635</v>
          </cell>
          <cell r="B63" t="str">
            <v>Spaghetti Bolognese</v>
          </cell>
          <cell r="D63" t="str">
            <v>Meaty</v>
          </cell>
          <cell r="E63" t="str">
            <v>Main</v>
          </cell>
          <cell r="F63">
            <v>8</v>
          </cell>
          <cell r="G63" t="str">
            <v>Shefa</v>
          </cell>
          <cell r="H63">
            <v>2.7517241379310349</v>
          </cell>
          <cell r="I63">
            <v>3.99</v>
          </cell>
          <cell r="J63">
            <v>0.44999999999999996</v>
          </cell>
          <cell r="K63">
            <v>0.31034482758620685</v>
          </cell>
          <cell r="L63">
            <v>71</v>
          </cell>
          <cell r="M63">
            <v>11.833333333333334</v>
          </cell>
        </row>
        <row r="64">
          <cell r="A64">
            <v>3602</v>
          </cell>
          <cell r="B64" t="str">
            <v>Teriyaki Stir Fry</v>
          </cell>
          <cell r="C64" t="str">
            <v>350 G</v>
          </cell>
          <cell r="D64" t="str">
            <v>Meaty</v>
          </cell>
          <cell r="E64" t="str">
            <v>Main</v>
          </cell>
          <cell r="F64">
            <v>10</v>
          </cell>
          <cell r="G64" t="str">
            <v xml:space="preserve">Halperns </v>
          </cell>
          <cell r="H64">
            <v>3.441379310344828</v>
          </cell>
          <cell r="I64">
            <v>4.99</v>
          </cell>
          <cell r="J64">
            <v>0.44999999999999996</v>
          </cell>
          <cell r="K64">
            <v>0.31034482758620685</v>
          </cell>
          <cell r="L64">
            <v>92</v>
          </cell>
          <cell r="M64">
            <v>15.333333333333334</v>
          </cell>
        </row>
        <row r="65">
          <cell r="A65">
            <v>7530</v>
          </cell>
          <cell r="B65" t="str">
            <v>Haddock Goujon</v>
          </cell>
          <cell r="C65" t="str">
            <v>200 G</v>
          </cell>
          <cell r="D65" t="str">
            <v>Parev</v>
          </cell>
          <cell r="E65" t="str">
            <v>Meal</v>
          </cell>
          <cell r="F65">
            <v>10</v>
          </cell>
          <cell r="G65" t="str">
            <v xml:space="preserve">Halperns </v>
          </cell>
          <cell r="H65">
            <v>4.8206896551724139</v>
          </cell>
          <cell r="I65">
            <v>6.99</v>
          </cell>
          <cell r="J65">
            <v>0.44999999999999996</v>
          </cell>
          <cell r="K65">
            <v>0.31034482758620691</v>
          </cell>
          <cell r="L65">
            <v>91</v>
          </cell>
          <cell r="M65">
            <v>15.166666666666666</v>
          </cell>
        </row>
        <row r="66">
          <cell r="A66">
            <v>1716</v>
          </cell>
          <cell r="B66" t="str">
            <v>Moroccan Shakshuka</v>
          </cell>
          <cell r="C66" t="str">
            <v>200 G</v>
          </cell>
          <cell r="D66" t="str">
            <v>Parev</v>
          </cell>
          <cell r="E66" t="str">
            <v>Salad</v>
          </cell>
          <cell r="F66">
            <v>21</v>
          </cell>
          <cell r="G66" t="str">
            <v>Shefa</v>
          </cell>
          <cell r="H66">
            <v>1.7241379310344829</v>
          </cell>
          <cell r="I66">
            <v>2.5</v>
          </cell>
          <cell r="J66">
            <v>0.44999999999999996</v>
          </cell>
          <cell r="K66">
            <v>0.31034482758620685</v>
          </cell>
          <cell r="L66">
            <v>87</v>
          </cell>
          <cell r="M66">
            <v>14.5</v>
          </cell>
        </row>
        <row r="67">
          <cell r="A67">
            <v>1703</v>
          </cell>
          <cell r="B67" t="str">
            <v>Chicken Shwarma</v>
          </cell>
          <cell r="C67" t="str">
            <v>300 G</v>
          </cell>
          <cell r="D67" t="str">
            <v>Meaty</v>
          </cell>
          <cell r="E67" t="str">
            <v>Meal</v>
          </cell>
          <cell r="F67">
            <v>10</v>
          </cell>
          <cell r="G67" t="str">
            <v>Shefa</v>
          </cell>
          <cell r="H67">
            <v>4.8206896551724139</v>
          </cell>
          <cell r="I67">
            <v>6.99</v>
          </cell>
          <cell r="J67">
            <v>0.44999999999999996</v>
          </cell>
          <cell r="K67">
            <v>0.31034482758620691</v>
          </cell>
          <cell r="L67">
            <v>76</v>
          </cell>
          <cell r="M67">
            <v>12.666666666666666</v>
          </cell>
        </row>
        <row r="68">
          <cell r="A68">
            <v>1705</v>
          </cell>
          <cell r="B68" t="str">
            <v>Sweet &amp; Sour Chicken</v>
          </cell>
          <cell r="C68" t="str">
            <v>470 G</v>
          </cell>
          <cell r="D68" t="str">
            <v>Meaty</v>
          </cell>
          <cell r="E68" t="str">
            <v>Meal</v>
          </cell>
          <cell r="F68">
            <v>10</v>
          </cell>
          <cell r="G68" t="str">
            <v>Shefa</v>
          </cell>
          <cell r="H68">
            <v>4.1310344827586212</v>
          </cell>
          <cell r="I68">
            <v>5.99</v>
          </cell>
          <cell r="J68">
            <v>0.44999999999999996</v>
          </cell>
          <cell r="K68">
            <v>0.31034482758620685</v>
          </cell>
          <cell r="L68">
            <v>76</v>
          </cell>
          <cell r="M68">
            <v>12.666666666666666</v>
          </cell>
        </row>
        <row r="69">
          <cell r="A69">
            <v>1708</v>
          </cell>
          <cell r="B69" t="str">
            <v>Braised Chicken Liver with Onions</v>
          </cell>
          <cell r="C69" t="str">
            <v>350 G</v>
          </cell>
          <cell r="D69" t="str">
            <v>Meaty</v>
          </cell>
          <cell r="E69" t="str">
            <v>Meal</v>
          </cell>
          <cell r="F69">
            <v>10</v>
          </cell>
          <cell r="G69" t="str">
            <v>Shefa</v>
          </cell>
          <cell r="H69">
            <v>3.7862068965517244</v>
          </cell>
          <cell r="I69">
            <v>5.49</v>
          </cell>
          <cell r="J69">
            <v>0.44999999999999996</v>
          </cell>
          <cell r="K69">
            <v>0.31034482758620691</v>
          </cell>
          <cell r="L69">
            <v>88</v>
          </cell>
          <cell r="M69">
            <v>14.666666666666666</v>
          </cell>
        </row>
        <row r="70">
          <cell r="A70">
            <v>1733</v>
          </cell>
          <cell r="B70" t="str">
            <v>Meat Balls in Tomato Sauce</v>
          </cell>
          <cell r="C70" t="str">
            <v>530 G</v>
          </cell>
          <cell r="D70" t="str">
            <v>Meaty</v>
          </cell>
          <cell r="E70" t="str">
            <v>Meal</v>
          </cell>
          <cell r="F70">
            <v>10</v>
          </cell>
          <cell r="G70" t="str">
            <v>Shefa</v>
          </cell>
          <cell r="H70">
            <v>4.7931034482758621</v>
          </cell>
          <cell r="I70">
            <v>6.95</v>
          </cell>
          <cell r="J70">
            <v>0.44999999999999996</v>
          </cell>
          <cell r="K70">
            <v>0.31034482758620691</v>
          </cell>
          <cell r="L70">
            <v>74</v>
          </cell>
          <cell r="M70">
            <v>12.333333333333334</v>
          </cell>
        </row>
        <row r="71">
          <cell r="A71">
            <v>1735</v>
          </cell>
          <cell r="B71" t="str">
            <v>Roast Potatoes with Paprika</v>
          </cell>
          <cell r="C71" t="str">
            <v>450 G</v>
          </cell>
          <cell r="D71" t="str">
            <v>Parev</v>
          </cell>
          <cell r="E71" t="str">
            <v>Side</v>
          </cell>
          <cell r="F71">
            <v>10</v>
          </cell>
          <cell r="G71" t="str">
            <v>Shefa</v>
          </cell>
          <cell r="H71">
            <v>2.2689655172413796</v>
          </cell>
          <cell r="I71">
            <v>3.29</v>
          </cell>
          <cell r="J71">
            <v>0.44999999999999973</v>
          </cell>
          <cell r="K71">
            <v>0.3103448275862068</v>
          </cell>
          <cell r="L71">
            <v>79</v>
          </cell>
          <cell r="M71">
            <v>13.166666666666666</v>
          </cell>
        </row>
        <row r="72">
          <cell r="A72">
            <v>4845</v>
          </cell>
          <cell r="B72" t="str">
            <v>Fancy Cucumber Salad</v>
          </cell>
          <cell r="C72" t="str">
            <v>150 G</v>
          </cell>
          <cell r="D72" t="str">
            <v>Parev</v>
          </cell>
          <cell r="E72" t="str">
            <v>Salad</v>
          </cell>
          <cell r="F72">
            <v>12</v>
          </cell>
          <cell r="G72" t="str">
            <v>Shefa</v>
          </cell>
          <cell r="H72">
            <v>1.3724137931034484</v>
          </cell>
          <cell r="I72">
            <v>1.99</v>
          </cell>
          <cell r="J72">
            <v>0.44999999999999996</v>
          </cell>
          <cell r="K72">
            <v>0.31034482758620685</v>
          </cell>
          <cell r="L72">
            <v>61</v>
          </cell>
          <cell r="M72">
            <v>10.166666666666666</v>
          </cell>
        </row>
        <row r="73">
          <cell r="A73">
            <v>5045</v>
          </cell>
          <cell r="B73" t="str">
            <v>Chopped Liver Frozen</v>
          </cell>
          <cell r="C73" t="str">
            <v>200 G</v>
          </cell>
          <cell r="D73" t="str">
            <v>Meaty</v>
          </cell>
          <cell r="E73" t="str">
            <v>Liver</v>
          </cell>
          <cell r="F73">
            <v>120</v>
          </cell>
          <cell r="G73" t="str">
            <v xml:space="preserve">Halperns </v>
          </cell>
          <cell r="H73">
            <v>2.0620689655172417</v>
          </cell>
          <cell r="I73">
            <v>2.99</v>
          </cell>
          <cell r="J73">
            <v>0.44999999999999996</v>
          </cell>
          <cell r="K73">
            <v>0.31034482758620685</v>
          </cell>
          <cell r="L73">
            <v>57</v>
          </cell>
          <cell r="M73">
            <v>9.5</v>
          </cell>
        </row>
        <row r="74">
          <cell r="A74">
            <v>1710</v>
          </cell>
          <cell r="B74" t="str">
            <v>Chinese Shredded Beef</v>
          </cell>
          <cell r="C74" t="str">
            <v>400 G</v>
          </cell>
          <cell r="D74" t="str">
            <v>Meaty</v>
          </cell>
          <cell r="E74" t="str">
            <v>Meal</v>
          </cell>
          <cell r="F74">
            <v>10</v>
          </cell>
          <cell r="G74" t="str">
            <v>Shefa</v>
          </cell>
          <cell r="H74">
            <v>3.0965517241379312</v>
          </cell>
          <cell r="I74">
            <v>4.49</v>
          </cell>
          <cell r="J74">
            <v>0.44999999999999996</v>
          </cell>
          <cell r="K74">
            <v>0.31034482758620691</v>
          </cell>
          <cell r="L74">
            <v>61</v>
          </cell>
          <cell r="M74">
            <v>10.166666666666666</v>
          </cell>
        </row>
        <row r="75">
          <cell r="A75">
            <v>1714</v>
          </cell>
          <cell r="B75" t="str">
            <v>Sticky Chinese Chicken Wings</v>
          </cell>
          <cell r="C75" t="str">
            <v>500 G</v>
          </cell>
          <cell r="D75" t="str">
            <v>Meaty</v>
          </cell>
          <cell r="E75" t="str">
            <v>Meal</v>
          </cell>
          <cell r="F75">
            <v>10</v>
          </cell>
          <cell r="G75" t="str">
            <v>Shefa</v>
          </cell>
          <cell r="H75">
            <v>2.0620689655172417</v>
          </cell>
          <cell r="I75">
            <v>2.99</v>
          </cell>
          <cell r="J75">
            <v>0.44999999999999996</v>
          </cell>
          <cell r="K75">
            <v>0.31034482758620685</v>
          </cell>
          <cell r="L75">
            <v>71</v>
          </cell>
          <cell r="M75">
            <v>11.833333333333334</v>
          </cell>
        </row>
        <row r="76">
          <cell r="A76">
            <v>6153</v>
          </cell>
          <cell r="B76" t="str">
            <v>Smoked Salmon Pate</v>
          </cell>
          <cell r="C76" t="str">
            <v>150 G</v>
          </cell>
          <cell r="D76" t="str">
            <v>Parev</v>
          </cell>
          <cell r="E76" t="str">
            <v>Salad</v>
          </cell>
          <cell r="F76">
            <v>10</v>
          </cell>
          <cell r="G76" t="str">
            <v>Shefa</v>
          </cell>
          <cell r="H76">
            <v>2.0620689655172417</v>
          </cell>
          <cell r="I76">
            <v>2.99</v>
          </cell>
          <cell r="J76">
            <v>0.44999999999999996</v>
          </cell>
          <cell r="K76">
            <v>0.31034482758620685</v>
          </cell>
          <cell r="L76">
            <v>59</v>
          </cell>
          <cell r="M76">
            <v>9.8333333333333339</v>
          </cell>
        </row>
        <row r="77">
          <cell r="A77">
            <v>547</v>
          </cell>
          <cell r="B77" t="str">
            <v>Misc Deli Item</v>
          </cell>
          <cell r="C77" t="str">
            <v>N/A</v>
          </cell>
          <cell r="D77" t="str">
            <v>N/A</v>
          </cell>
          <cell r="E77" t="str">
            <v>Misc</v>
          </cell>
          <cell r="F77" t="str">
            <v>N/A</v>
          </cell>
          <cell r="G77" t="str">
            <v>N/A</v>
          </cell>
          <cell r="I77" t="str">
            <v>N/A</v>
          </cell>
          <cell r="J77" t="str">
            <v>N/A</v>
          </cell>
          <cell r="K77" t="str">
            <v>N/A</v>
          </cell>
          <cell r="L77">
            <v>53</v>
          </cell>
          <cell r="M77">
            <v>8.8333333333333339</v>
          </cell>
        </row>
        <row r="78">
          <cell r="A78">
            <v>1709</v>
          </cell>
          <cell r="B78" t="str">
            <v>Chicken Curry Rogan Josh</v>
          </cell>
          <cell r="C78" t="str">
            <v>470 G</v>
          </cell>
          <cell r="D78" t="str">
            <v>Meaty</v>
          </cell>
          <cell r="E78" t="str">
            <v>Meal</v>
          </cell>
          <cell r="F78">
            <v>10</v>
          </cell>
          <cell r="G78" t="str">
            <v>Shefa</v>
          </cell>
          <cell r="H78">
            <v>4.4758620689655171</v>
          </cell>
          <cell r="I78">
            <v>6.49</v>
          </cell>
          <cell r="J78">
            <v>0.45000000000000018</v>
          </cell>
          <cell r="K78">
            <v>0.31034482758620696</v>
          </cell>
          <cell r="L78">
            <v>73</v>
          </cell>
          <cell r="M78">
            <v>12.166666666666666</v>
          </cell>
        </row>
        <row r="79">
          <cell r="A79">
            <v>5007</v>
          </cell>
          <cell r="B79" t="str">
            <v>Aubergine Mayo</v>
          </cell>
          <cell r="C79" t="str">
            <v>200 G</v>
          </cell>
          <cell r="D79" t="str">
            <v>Parev</v>
          </cell>
          <cell r="E79" t="str">
            <v>Salad</v>
          </cell>
          <cell r="F79">
            <v>10</v>
          </cell>
          <cell r="G79" t="str">
            <v>Shefa</v>
          </cell>
          <cell r="H79">
            <v>1.7586206896551724</v>
          </cell>
          <cell r="I79">
            <v>2.5499999999999998</v>
          </cell>
          <cell r="J79">
            <v>0.44999999999999996</v>
          </cell>
          <cell r="K79">
            <v>0.31034482758620685</v>
          </cell>
          <cell r="L79">
            <v>55</v>
          </cell>
          <cell r="M79">
            <v>9.1666666666666661</v>
          </cell>
        </row>
        <row r="80">
          <cell r="A80">
            <v>1712</v>
          </cell>
          <cell r="B80" t="str">
            <v>Parev Cholent</v>
          </cell>
          <cell r="C80" t="str">
            <v>700 G</v>
          </cell>
          <cell r="D80" t="str">
            <v>Parev</v>
          </cell>
          <cell r="E80" t="str">
            <v>Meal</v>
          </cell>
          <cell r="F80">
            <v>10</v>
          </cell>
          <cell r="G80" t="str">
            <v>Shefa</v>
          </cell>
          <cell r="H80">
            <v>3.0965517241379312</v>
          </cell>
          <cell r="I80">
            <v>4.49</v>
          </cell>
          <cell r="J80">
            <v>0.44999999999999996</v>
          </cell>
          <cell r="K80">
            <v>0.31034482758620691</v>
          </cell>
          <cell r="L80">
            <v>51</v>
          </cell>
          <cell r="M80">
            <v>8.5</v>
          </cell>
        </row>
        <row r="81">
          <cell r="A81">
            <v>1706</v>
          </cell>
          <cell r="B81" t="str">
            <v>Beef Burgers with Potato Wedges</v>
          </cell>
          <cell r="C81" t="str">
            <v>400 G</v>
          </cell>
          <cell r="D81" t="str">
            <v>Meaty</v>
          </cell>
          <cell r="E81" t="str">
            <v>Meal</v>
          </cell>
          <cell r="F81">
            <v>10</v>
          </cell>
          <cell r="G81" t="str">
            <v>Shefa</v>
          </cell>
          <cell r="H81">
            <v>3.0275862068965518</v>
          </cell>
          <cell r="I81">
            <v>4.3899999999999997</v>
          </cell>
          <cell r="J81">
            <v>0.44999999999999996</v>
          </cell>
          <cell r="K81">
            <v>0.31034482758620685</v>
          </cell>
          <cell r="L81">
            <v>66</v>
          </cell>
          <cell r="M81">
            <v>11</v>
          </cell>
        </row>
        <row r="82">
          <cell r="A82">
            <v>1707</v>
          </cell>
          <cell r="B82" t="str">
            <v>Beef Stir Fry</v>
          </cell>
          <cell r="C82" t="str">
            <v>470 G</v>
          </cell>
          <cell r="D82" t="str">
            <v>Meaty</v>
          </cell>
          <cell r="E82" t="str">
            <v>Meal</v>
          </cell>
          <cell r="F82">
            <v>10</v>
          </cell>
          <cell r="G82" t="str">
            <v>Shefa</v>
          </cell>
          <cell r="H82">
            <v>3.7862068965517244</v>
          </cell>
          <cell r="I82">
            <v>5.49</v>
          </cell>
          <cell r="J82">
            <v>0.44999999999999996</v>
          </cell>
          <cell r="K82">
            <v>0.31034482758620691</v>
          </cell>
          <cell r="L82">
            <v>69</v>
          </cell>
          <cell r="M82">
            <v>11.5</v>
          </cell>
        </row>
        <row r="83">
          <cell r="A83">
            <v>2929</v>
          </cell>
          <cell r="B83" t="str">
            <v>Roasted Sweet Potato</v>
          </cell>
          <cell r="D83" t="str">
            <v>Parev</v>
          </cell>
          <cell r="E83" t="str">
            <v>Meal</v>
          </cell>
          <cell r="F83">
            <v>10</v>
          </cell>
          <cell r="G83" t="str">
            <v xml:space="preserve">Halperns </v>
          </cell>
          <cell r="H83">
            <v>2.7517241379310349</v>
          </cell>
          <cell r="I83">
            <v>3.99</v>
          </cell>
          <cell r="J83">
            <v>0.44999999999999996</v>
          </cell>
          <cell r="K83">
            <v>0.31034482758620685</v>
          </cell>
          <cell r="L83">
            <v>69</v>
          </cell>
          <cell r="M83">
            <v>11.5</v>
          </cell>
        </row>
        <row r="84">
          <cell r="A84">
            <v>5035</v>
          </cell>
          <cell r="B84" t="str">
            <v>Red Cabbage Salad</v>
          </cell>
          <cell r="C84" t="str">
            <v>150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 xml:space="preserve">Halperns </v>
          </cell>
          <cell r="H84">
            <v>1.6482758620689657</v>
          </cell>
          <cell r="I84">
            <v>2.39</v>
          </cell>
          <cell r="J84">
            <v>0.44999999999999996</v>
          </cell>
          <cell r="K84">
            <v>0.31034482758620685</v>
          </cell>
          <cell r="L84">
            <v>62</v>
          </cell>
          <cell r="M84">
            <v>10.333333333333334</v>
          </cell>
        </row>
        <row r="85">
          <cell r="A85">
            <v>1702</v>
          </cell>
          <cell r="B85" t="str">
            <v>Galareta with Egg</v>
          </cell>
          <cell r="C85" t="str">
            <v>180 G</v>
          </cell>
          <cell r="D85" t="str">
            <v>Meaty</v>
          </cell>
          <cell r="E85" t="str">
            <v>Salad</v>
          </cell>
          <cell r="F85">
            <v>8</v>
          </cell>
          <cell r="G85" t="str">
            <v>Shefa</v>
          </cell>
          <cell r="H85">
            <v>1.3724137931034484</v>
          </cell>
          <cell r="I85">
            <v>1.99</v>
          </cell>
          <cell r="J85">
            <v>0.44999999999999996</v>
          </cell>
          <cell r="K85">
            <v>0.31034482758620685</v>
          </cell>
          <cell r="L85">
            <v>49</v>
          </cell>
          <cell r="M85">
            <v>8.1666666666666661</v>
          </cell>
        </row>
        <row r="86">
          <cell r="A86">
            <v>1713</v>
          </cell>
          <cell r="B86" t="str">
            <v>Steak in Red Wine Sauce</v>
          </cell>
          <cell r="C86" t="str">
            <v>350 G</v>
          </cell>
          <cell r="D86" t="str">
            <v>Meaty</v>
          </cell>
          <cell r="E86" t="str">
            <v>Meal</v>
          </cell>
          <cell r="F86">
            <v>10</v>
          </cell>
          <cell r="G86" t="str">
            <v>Shefa</v>
          </cell>
          <cell r="H86">
            <v>4.8206896551724139</v>
          </cell>
          <cell r="I86">
            <v>6.99</v>
          </cell>
          <cell r="J86">
            <v>0.44999999999999996</v>
          </cell>
          <cell r="K86">
            <v>0.31034482758620691</v>
          </cell>
          <cell r="L86">
            <v>67</v>
          </cell>
          <cell r="M86">
            <v>11.166666666666666</v>
          </cell>
        </row>
        <row r="87">
          <cell r="A87">
            <v>3254</v>
          </cell>
          <cell r="B87" t="str">
            <v>Potato Latkes 4'S</v>
          </cell>
          <cell r="C87" t="str">
            <v>4 units</v>
          </cell>
          <cell r="D87" t="str">
            <v>Parev</v>
          </cell>
          <cell r="E87" t="str">
            <v>Side</v>
          </cell>
          <cell r="F87">
            <v>8</v>
          </cell>
          <cell r="G87" t="str">
            <v>Shefa</v>
          </cell>
          <cell r="H87">
            <v>2.4068965517241381</v>
          </cell>
          <cell r="I87">
            <v>3.49</v>
          </cell>
          <cell r="J87">
            <v>0.44999999999999996</v>
          </cell>
          <cell r="K87">
            <v>0.31034482758620691</v>
          </cell>
          <cell r="L87">
            <v>105</v>
          </cell>
          <cell r="M87">
            <v>17.5</v>
          </cell>
        </row>
        <row r="88">
          <cell r="A88">
            <v>3076</v>
          </cell>
          <cell r="B88" t="str">
            <v>Tehina</v>
          </cell>
          <cell r="C88" t="str">
            <v>200 G</v>
          </cell>
          <cell r="D88" t="str">
            <v>Parev</v>
          </cell>
          <cell r="E88" t="str">
            <v>Salad</v>
          </cell>
          <cell r="F88">
            <v>10</v>
          </cell>
          <cell r="G88" t="str">
            <v>Shefa</v>
          </cell>
          <cell r="H88">
            <v>1.7586206896551724</v>
          </cell>
          <cell r="I88">
            <v>2.5499999999999998</v>
          </cell>
          <cell r="J88">
            <v>0.44999999999999996</v>
          </cell>
          <cell r="K88">
            <v>0.31034482758620685</v>
          </cell>
          <cell r="L88">
            <v>39</v>
          </cell>
          <cell r="M88">
            <v>6.5</v>
          </cell>
        </row>
        <row r="89">
          <cell r="A89">
            <v>7540</v>
          </cell>
          <cell r="B89" t="str">
            <v>Sauteed Potato &amp; Onion</v>
          </cell>
          <cell r="D89" t="str">
            <v>Parev</v>
          </cell>
          <cell r="E89" t="str">
            <v>Meal</v>
          </cell>
          <cell r="F89">
            <v>10</v>
          </cell>
          <cell r="G89" t="str">
            <v xml:space="preserve">Halperns </v>
          </cell>
          <cell r="H89">
            <v>2.7517241379310349</v>
          </cell>
          <cell r="I89">
            <v>3.99</v>
          </cell>
          <cell r="J89">
            <v>0.44999999999999996</v>
          </cell>
          <cell r="K89">
            <v>0.31034482758620685</v>
          </cell>
          <cell r="L89">
            <v>57</v>
          </cell>
          <cell r="M89">
            <v>9.5</v>
          </cell>
        </row>
        <row r="90">
          <cell r="A90">
            <v>5486</v>
          </cell>
          <cell r="B90" t="str">
            <v>ChK Lvr Sauted Os - NEW WEIGHT 1708</v>
          </cell>
          <cell r="C90" t="str">
            <v>150 G</v>
          </cell>
          <cell r="D90" t="str">
            <v>Parev</v>
          </cell>
          <cell r="E90" t="str">
            <v>Liver</v>
          </cell>
          <cell r="F90">
            <v>6</v>
          </cell>
          <cell r="G90" t="str">
            <v>Shefa</v>
          </cell>
          <cell r="H90">
            <v>2.7517241379310349</v>
          </cell>
          <cell r="I90">
            <v>3.99</v>
          </cell>
          <cell r="J90">
            <v>0.44999999999999996</v>
          </cell>
          <cell r="K90">
            <v>0.31034482758620685</v>
          </cell>
          <cell r="L90">
            <v>63</v>
          </cell>
          <cell r="M90">
            <v>10.5</v>
          </cell>
        </row>
        <row r="91">
          <cell r="A91">
            <v>1258</v>
          </cell>
          <cell r="B91" t="str">
            <v>Peeled Pomegranates</v>
          </cell>
          <cell r="D91" t="str">
            <v>Parev</v>
          </cell>
          <cell r="E91" t="str">
            <v>Seasonal</v>
          </cell>
          <cell r="G91" t="str">
            <v>Halperns</v>
          </cell>
          <cell r="H91">
            <v>2.0620689655172417</v>
          </cell>
          <cell r="I91">
            <v>2.99</v>
          </cell>
          <cell r="J91">
            <v>0.44999999999999996</v>
          </cell>
          <cell r="K91">
            <v>0.31034482758620685</v>
          </cell>
          <cell r="L91">
            <v>34</v>
          </cell>
          <cell r="M91">
            <v>5.666666666666667</v>
          </cell>
        </row>
        <row r="92">
          <cell r="A92">
            <v>1704</v>
          </cell>
          <cell r="B92" t="str">
            <v>Meat Borekas</v>
          </cell>
          <cell r="C92" t="str">
            <v>2 units</v>
          </cell>
          <cell r="D92" t="str">
            <v>Meaty</v>
          </cell>
          <cell r="E92" t="str">
            <v>Misc</v>
          </cell>
          <cell r="F92">
            <v>8</v>
          </cell>
          <cell r="G92" t="str">
            <v>Shefa</v>
          </cell>
          <cell r="H92">
            <v>2.7517241379310349</v>
          </cell>
          <cell r="I92">
            <v>3.99</v>
          </cell>
          <cell r="J92">
            <v>0.44999999999999996</v>
          </cell>
          <cell r="K92">
            <v>0.31034482758620685</v>
          </cell>
          <cell r="L92">
            <v>37</v>
          </cell>
          <cell r="M92">
            <v>6.166666666666667</v>
          </cell>
        </row>
        <row r="93">
          <cell r="A93">
            <v>3606</v>
          </cell>
          <cell r="B93" t="str">
            <v>Teriyaki Salmon Meal</v>
          </cell>
          <cell r="C93" t="str">
            <v>2 units</v>
          </cell>
          <cell r="D93" t="str">
            <v>Parev</v>
          </cell>
          <cell r="E93" t="str">
            <v>Main</v>
          </cell>
          <cell r="F93">
            <v>10</v>
          </cell>
          <cell r="G93" t="str">
            <v xml:space="preserve">Halperns </v>
          </cell>
          <cell r="H93">
            <v>5.8551724137931034</v>
          </cell>
          <cell r="I93">
            <v>8.49</v>
          </cell>
          <cell r="J93">
            <v>0.44999999999999996</v>
          </cell>
          <cell r="K93">
            <v>0.31034482758620691</v>
          </cell>
          <cell r="L93">
            <v>29</v>
          </cell>
          <cell r="M93">
            <v>4.833333333333333</v>
          </cell>
        </row>
        <row r="94">
          <cell r="A94">
            <v>3600</v>
          </cell>
          <cell r="B94" t="str">
            <v>Chicken Fettuccini</v>
          </cell>
          <cell r="C94" t="str">
            <v>350 G</v>
          </cell>
          <cell r="D94" t="str">
            <v>Meaty</v>
          </cell>
          <cell r="E94" t="str">
            <v>Main</v>
          </cell>
          <cell r="F94">
            <v>10</v>
          </cell>
          <cell r="G94" t="str">
            <v xml:space="preserve">Halperns </v>
          </cell>
          <cell r="H94">
            <v>3.441379310344828</v>
          </cell>
          <cell r="I94">
            <v>4.99</v>
          </cell>
          <cell r="J94">
            <v>0.44999999999999996</v>
          </cell>
          <cell r="K94">
            <v>0.31034482758620685</v>
          </cell>
          <cell r="L94">
            <v>27</v>
          </cell>
          <cell r="M94">
            <v>4.5</v>
          </cell>
        </row>
        <row r="95">
          <cell r="A95">
            <v>3601</v>
          </cell>
          <cell r="B95" t="str">
            <v>Classic Stir Fry</v>
          </cell>
          <cell r="C95" t="str">
            <v>350 G</v>
          </cell>
          <cell r="D95" t="str">
            <v>Meaty</v>
          </cell>
          <cell r="E95" t="str">
            <v>Main</v>
          </cell>
          <cell r="F95">
            <v>10</v>
          </cell>
          <cell r="G95" t="str">
            <v xml:space="preserve">Halperns </v>
          </cell>
          <cell r="H95">
            <v>3.441379310344828</v>
          </cell>
          <cell r="I95">
            <v>4.99</v>
          </cell>
          <cell r="J95">
            <v>0.44999999999999996</v>
          </cell>
          <cell r="K95">
            <v>0.31034482758620685</v>
          </cell>
          <cell r="L95">
            <v>24</v>
          </cell>
          <cell r="M95">
            <v>4</v>
          </cell>
        </row>
        <row r="96">
          <cell r="A96">
            <v>7520</v>
          </cell>
          <cell r="B96" t="str">
            <v>Lemon Herb Salmon</v>
          </cell>
          <cell r="C96" t="str">
            <v>2 units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5.8551724137931034</v>
          </cell>
          <cell r="I96">
            <v>8.49</v>
          </cell>
          <cell r="J96">
            <v>0.44999999999999996</v>
          </cell>
          <cell r="K96">
            <v>0.31034482758620691</v>
          </cell>
          <cell r="L96">
            <v>25</v>
          </cell>
          <cell r="M96">
            <v>4.166666666666667</v>
          </cell>
        </row>
        <row r="97">
          <cell r="A97">
            <v>1732</v>
          </cell>
          <cell r="B97" t="str">
            <v>Beef Cholent</v>
          </cell>
          <cell r="C97" t="str">
            <v>700 G</v>
          </cell>
          <cell r="D97" t="str">
            <v>Meaty</v>
          </cell>
          <cell r="E97" t="str">
            <v>Meal</v>
          </cell>
          <cell r="F97">
            <v>10</v>
          </cell>
          <cell r="G97" t="str">
            <v>Shefa</v>
          </cell>
          <cell r="H97">
            <v>3.7862068965517244</v>
          </cell>
          <cell r="I97">
            <v>5.49</v>
          </cell>
          <cell r="J97">
            <v>0.44999999999999996</v>
          </cell>
          <cell r="K97">
            <v>0.31034482758620691</v>
          </cell>
          <cell r="L97">
            <v>41</v>
          </cell>
          <cell r="M97">
            <v>6.833333333333333</v>
          </cell>
        </row>
        <row r="98">
          <cell r="A98">
            <v>6840</v>
          </cell>
          <cell r="B98" t="str">
            <v>Sweet &amp; Sour Salmon</v>
          </cell>
          <cell r="C98" t="str">
            <v>2 units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5.8551724137931034</v>
          </cell>
          <cell r="I98">
            <v>8.49</v>
          </cell>
          <cell r="J98">
            <v>0.44999999999999996</v>
          </cell>
          <cell r="K98">
            <v>0.31034482758620691</v>
          </cell>
          <cell r="L98">
            <v>22</v>
          </cell>
          <cell r="M98">
            <v>3.6666666666666665</v>
          </cell>
        </row>
        <row r="99">
          <cell r="A99">
            <v>1715</v>
          </cell>
          <cell r="B99" t="str">
            <v>Pasta Bolognese</v>
          </cell>
          <cell r="C99" t="str">
            <v>450 G</v>
          </cell>
          <cell r="D99" t="str">
            <v>Meaty</v>
          </cell>
          <cell r="E99" t="str">
            <v>Meal</v>
          </cell>
          <cell r="F99">
            <v>10</v>
          </cell>
          <cell r="G99" t="str">
            <v>Shefa</v>
          </cell>
          <cell r="H99">
            <v>2.6827586206896554</v>
          </cell>
          <cell r="I99">
            <v>3.89</v>
          </cell>
          <cell r="J99">
            <v>0.44999999999999996</v>
          </cell>
          <cell r="K99">
            <v>0.31034482758620685</v>
          </cell>
          <cell r="L99">
            <v>31</v>
          </cell>
          <cell r="M99">
            <v>5.166666666666667</v>
          </cell>
        </row>
        <row r="100">
          <cell r="A100">
            <v>3608</v>
          </cell>
          <cell r="B100" t="str">
            <v>Simanim</v>
          </cell>
          <cell r="D100" t="str">
            <v>Parev</v>
          </cell>
          <cell r="E100" t="str">
            <v>Seasonal</v>
          </cell>
          <cell r="H100">
            <v>2.7517241379310349</v>
          </cell>
          <cell r="I100">
            <v>3.99</v>
          </cell>
          <cell r="J100">
            <v>0.44999999999999996</v>
          </cell>
          <cell r="K100">
            <v>0.31034482758620685</v>
          </cell>
          <cell r="L100">
            <v>12</v>
          </cell>
          <cell r="M100">
            <v>2</v>
          </cell>
        </row>
        <row r="101">
          <cell r="A101">
            <v>5092</v>
          </cell>
          <cell r="B101" t="str">
            <v>Creamy Hummus Tehina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8</v>
          </cell>
          <cell r="G101" t="str">
            <v>Shefa</v>
          </cell>
          <cell r="H101">
            <v>1.7586206896551724</v>
          </cell>
          <cell r="I101">
            <v>2.5499999999999998</v>
          </cell>
          <cell r="J101">
            <v>0.44999999999999996</v>
          </cell>
          <cell r="K101">
            <v>0.31034482758620685</v>
          </cell>
          <cell r="L101">
            <v>11</v>
          </cell>
          <cell r="M101">
            <v>1.8333333333333333</v>
          </cell>
        </row>
        <row r="102">
          <cell r="A102">
            <v>2558</v>
          </cell>
          <cell r="B102" t="str">
            <v>Chopped Liver Sandwich</v>
          </cell>
          <cell r="D102" t="str">
            <v>Meaty</v>
          </cell>
          <cell r="E102" t="str">
            <v>Sandwich</v>
          </cell>
          <cell r="F102">
            <v>4</v>
          </cell>
          <cell r="G102" t="str">
            <v>Shefa</v>
          </cell>
          <cell r="H102">
            <v>2.7517241379310349</v>
          </cell>
          <cell r="I102">
            <v>3.99</v>
          </cell>
          <cell r="J102">
            <v>0.44999999999999996</v>
          </cell>
          <cell r="K102">
            <v>0.31034482758620685</v>
          </cell>
          <cell r="L102">
            <v>26</v>
          </cell>
          <cell r="M102">
            <v>4.333333333333333</v>
          </cell>
        </row>
        <row r="103">
          <cell r="A103">
            <v>8745</v>
          </cell>
          <cell r="B103" t="str">
            <v>Aubergine &amp; Egg Sandwich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1.3724137931034484</v>
          </cell>
          <cell r="I103">
            <v>1.99</v>
          </cell>
          <cell r="J103">
            <v>0.44999999999999996</v>
          </cell>
          <cell r="K103">
            <v>0.31034482758620685</v>
          </cell>
          <cell r="L103">
            <v>8</v>
          </cell>
          <cell r="M103">
            <v>1.3333333333333333</v>
          </cell>
        </row>
        <row r="104">
          <cell r="A104">
            <v>1719</v>
          </cell>
          <cell r="B104" t="str">
            <v>Matbucha - DUPLICATE 5072</v>
          </cell>
          <cell r="C104" t="str">
            <v>200 G</v>
          </cell>
          <cell r="D104" t="str">
            <v>Parev</v>
          </cell>
          <cell r="E104" t="str">
            <v>Salad</v>
          </cell>
          <cell r="F104">
            <v>21</v>
          </cell>
          <cell r="G104" t="str">
            <v>Shefa</v>
          </cell>
          <cell r="H104">
            <v>1.7586206896551724</v>
          </cell>
          <cell r="I104">
            <v>2.5499999999999998</v>
          </cell>
          <cell r="J104">
            <v>0.44999999999999996</v>
          </cell>
          <cell r="K104">
            <v>0.31034482758620685</v>
          </cell>
          <cell r="L104">
            <v>6</v>
          </cell>
          <cell r="M104">
            <v>1</v>
          </cell>
        </row>
        <row r="105">
          <cell r="A105">
            <v>1718</v>
          </cell>
          <cell r="B105" t="str">
            <v>Tuna Salad - DUPLICATE 3032</v>
          </cell>
          <cell r="C105" t="str">
            <v>200 G</v>
          </cell>
          <cell r="D105" t="str">
            <v>Parev</v>
          </cell>
          <cell r="E105" t="str">
            <v>Salad</v>
          </cell>
          <cell r="F105">
            <v>7</v>
          </cell>
          <cell r="G105" t="str">
            <v>Shefa</v>
          </cell>
          <cell r="H105">
            <v>2.2689655172413796</v>
          </cell>
          <cell r="I105">
            <v>3.29</v>
          </cell>
          <cell r="J105">
            <v>0.44999999999999973</v>
          </cell>
          <cell r="K105">
            <v>0.3103448275862068</v>
          </cell>
          <cell r="L105">
            <v>4</v>
          </cell>
          <cell r="M105">
            <v>0.66666666666666663</v>
          </cell>
        </row>
        <row r="106">
          <cell r="A106">
            <v>7550</v>
          </cell>
          <cell r="B106" t="str">
            <v>Quinoa</v>
          </cell>
          <cell r="D106" t="str">
            <v>Parev</v>
          </cell>
          <cell r="E106" t="str">
            <v>Meal</v>
          </cell>
          <cell r="F106">
            <v>10</v>
          </cell>
          <cell r="G106" t="str">
            <v xml:space="preserve">Halperns </v>
          </cell>
          <cell r="H106">
            <v>4.1310344827586212</v>
          </cell>
          <cell r="I106">
            <v>5.99</v>
          </cell>
          <cell r="J106">
            <v>0.44999999999999996</v>
          </cell>
          <cell r="K106">
            <v>0.31034482758620685</v>
          </cell>
          <cell r="L106">
            <v>4</v>
          </cell>
          <cell r="M106">
            <v>0.66666666666666663</v>
          </cell>
        </row>
        <row r="107">
          <cell r="A107" t="str">
            <v>0163</v>
          </cell>
          <cell r="B107" t="str">
            <v>Frozen Potato Kugel</v>
          </cell>
          <cell r="C107" t="str">
            <v>200 G</v>
          </cell>
          <cell r="D107" t="str">
            <v>Parev</v>
          </cell>
          <cell r="E107" t="str">
            <v>Kugel</v>
          </cell>
          <cell r="F107">
            <v>120</v>
          </cell>
          <cell r="G107" t="str">
            <v>Halperns</v>
          </cell>
          <cell r="H107">
            <v>2.0620689655172417</v>
          </cell>
          <cell r="I107">
            <v>2.99</v>
          </cell>
          <cell r="J107">
            <v>0.44999999999999996</v>
          </cell>
          <cell r="K107">
            <v>0.31034482758620685</v>
          </cell>
          <cell r="L107">
            <v>28</v>
          </cell>
          <cell r="M107">
            <v>4.666666666666667</v>
          </cell>
        </row>
        <row r="108">
          <cell r="A108">
            <v>1720</v>
          </cell>
          <cell r="B108" t="str">
            <v>Smoked Salmon Pate - DUPLICATE 6153</v>
          </cell>
          <cell r="C108" t="str">
            <v>200 G</v>
          </cell>
          <cell r="D108" t="str">
            <v>Parev</v>
          </cell>
          <cell r="E108" t="str">
            <v>Salad</v>
          </cell>
          <cell r="F108">
            <v>14</v>
          </cell>
          <cell r="G108" t="str">
            <v>Shefa</v>
          </cell>
          <cell r="H108">
            <v>2.2689655172413796</v>
          </cell>
          <cell r="I108">
            <v>3.29</v>
          </cell>
          <cell r="J108">
            <v>0.44999999999999973</v>
          </cell>
          <cell r="K108">
            <v>0.3103448275862068</v>
          </cell>
          <cell r="L108">
            <v>0</v>
          </cell>
          <cell r="M108">
            <v>0</v>
          </cell>
        </row>
        <row r="109">
          <cell r="A109">
            <v>1721</v>
          </cell>
          <cell r="B109" t="str">
            <v>Tuna Mayo Dip - DUPLICATE 3091</v>
          </cell>
          <cell r="C109" t="str">
            <v>200 G</v>
          </cell>
          <cell r="D109" t="str">
            <v>Parev</v>
          </cell>
          <cell r="E109" t="str">
            <v>Salad</v>
          </cell>
          <cell r="F109">
            <v>14</v>
          </cell>
          <cell r="G109" t="str">
            <v>Shefa</v>
          </cell>
          <cell r="H109">
            <v>2.2689655172413796</v>
          </cell>
          <cell r="I109">
            <v>3.29</v>
          </cell>
          <cell r="J109">
            <v>0.44999999999999973</v>
          </cell>
          <cell r="K109">
            <v>0.3103448275862068</v>
          </cell>
          <cell r="L109">
            <v>0</v>
          </cell>
          <cell r="M109">
            <v>0</v>
          </cell>
        </row>
        <row r="110">
          <cell r="A110">
            <v>5656</v>
          </cell>
          <cell r="B110" t="str">
            <v>Heimishe Potato Kugel</v>
          </cell>
          <cell r="C110" t="str">
            <v>500 G</v>
          </cell>
          <cell r="D110" t="str">
            <v>Parev</v>
          </cell>
          <cell r="E110" t="str">
            <v>Kugel</v>
          </cell>
          <cell r="F110">
            <v>6</v>
          </cell>
          <cell r="G110" t="str">
            <v>Shefa</v>
          </cell>
          <cell r="H110">
            <v>2.4068965517241381</v>
          </cell>
          <cell r="I110">
            <v>3.49</v>
          </cell>
          <cell r="J110">
            <v>0.44999999999999996</v>
          </cell>
          <cell r="K110">
            <v>0.31034482758620691</v>
          </cell>
          <cell r="L110">
            <v>180</v>
          </cell>
          <cell r="M110">
            <v>30</v>
          </cell>
        </row>
        <row r="111">
          <cell r="A111" t="str">
            <v>0164</v>
          </cell>
          <cell r="B111" t="str">
            <v>Frozen Sauteed Liver and Onions</v>
          </cell>
          <cell r="C111" t="str">
            <v>200 G</v>
          </cell>
          <cell r="D111" t="str">
            <v>Meaty</v>
          </cell>
          <cell r="E111" t="str">
            <v>Liver</v>
          </cell>
          <cell r="F111">
            <v>120</v>
          </cell>
          <cell r="G111" t="str">
            <v>Halperns</v>
          </cell>
          <cell r="H111">
            <v>2.0620689655172417</v>
          </cell>
          <cell r="I111">
            <v>2.99</v>
          </cell>
          <cell r="J111">
            <v>0.44999999999999996</v>
          </cell>
          <cell r="K111">
            <v>0.31034482758620685</v>
          </cell>
          <cell r="L111">
            <v>0</v>
          </cell>
          <cell r="M111">
            <v>0</v>
          </cell>
        </row>
        <row r="112">
          <cell r="A112" t="str">
            <v>0413</v>
          </cell>
          <cell r="B112" t="str">
            <v>Beef &amp; Potato Knishe</v>
          </cell>
          <cell r="D112" t="str">
            <v>Meaty</v>
          </cell>
          <cell r="E112" t="str">
            <v>Meal</v>
          </cell>
          <cell r="H112">
            <v>0.6827586206896552</v>
          </cell>
          <cell r="I112">
            <v>0.99</v>
          </cell>
          <cell r="J112">
            <v>0.44999999999999996</v>
          </cell>
          <cell r="K112">
            <v>0.31034482758620685</v>
          </cell>
          <cell r="L112">
            <v>1</v>
          </cell>
          <cell r="M112">
            <v>0.16666666666666666</v>
          </cell>
        </row>
        <row r="113">
          <cell r="H113">
            <v>0</v>
          </cell>
          <cell r="J113" t="e">
            <v>#DIV/0!</v>
          </cell>
          <cell r="K113" t="e">
            <v>#DIV/0!</v>
          </cell>
          <cell r="L113">
            <v>0</v>
          </cell>
          <cell r="M113">
            <v>0</v>
          </cell>
        </row>
        <row r="114">
          <cell r="H114">
            <v>0</v>
          </cell>
          <cell r="J114" t="e">
            <v>#DIV/0!</v>
          </cell>
          <cell r="K114" t="e">
            <v>#DIV/0!</v>
          </cell>
          <cell r="L114">
            <v>0</v>
          </cell>
          <cell r="M114">
            <v>0</v>
          </cell>
        </row>
        <row r="115">
          <cell r="H115">
            <v>0</v>
          </cell>
          <cell r="J115" t="e">
            <v>#DIV/0!</v>
          </cell>
          <cell r="K115" t="e">
            <v>#DIV/0!</v>
          </cell>
          <cell r="L115">
            <v>0</v>
          </cell>
          <cell r="M115">
            <v>0</v>
          </cell>
        </row>
        <row r="116">
          <cell r="H116">
            <v>0</v>
          </cell>
          <cell r="J116" t="e">
            <v>#DIV/0!</v>
          </cell>
          <cell r="K116" t="e">
            <v>#DIV/0!</v>
          </cell>
          <cell r="L116">
            <v>0</v>
          </cell>
          <cell r="M116">
            <v>0</v>
          </cell>
        </row>
        <row r="117">
          <cell r="H117">
            <v>0</v>
          </cell>
          <cell r="J117" t="e">
            <v>#DIV/0!</v>
          </cell>
          <cell r="K117" t="e">
            <v>#DIV/0!</v>
          </cell>
          <cell r="L117">
            <v>0</v>
          </cell>
          <cell r="M117">
            <v>0</v>
          </cell>
        </row>
      </sheetData>
      <sheetData sheetId="3" refreshError="1"/>
      <sheetData sheetId="4">
        <row r="4">
          <cell r="B4">
            <v>547</v>
          </cell>
          <cell r="D4" t="str">
            <v>Misc</v>
          </cell>
          <cell r="Y4">
            <v>1</v>
          </cell>
          <cell r="Z4">
            <v>4.59</v>
          </cell>
        </row>
        <row r="5">
          <cell r="B5">
            <v>1674</v>
          </cell>
          <cell r="D5" t="str">
            <v>Tubbed Salad</v>
          </cell>
          <cell r="Y5">
            <v>80</v>
          </cell>
          <cell r="Z5">
            <v>210.03999999999996</v>
          </cell>
        </row>
        <row r="6">
          <cell r="B6">
            <v>2049</v>
          </cell>
          <cell r="D6" t="str">
            <v>Soup</v>
          </cell>
          <cell r="Y6">
            <v>16</v>
          </cell>
          <cell r="Z6">
            <v>37.520000000000003</v>
          </cell>
        </row>
        <row r="7">
          <cell r="B7">
            <v>2418</v>
          </cell>
          <cell r="D7" t="str">
            <v>Soup</v>
          </cell>
          <cell r="Y7">
            <v>15</v>
          </cell>
          <cell r="Z7">
            <v>35.369999999999997</v>
          </cell>
        </row>
        <row r="8">
          <cell r="B8">
            <v>2629</v>
          </cell>
          <cell r="D8" t="str">
            <v>Salad</v>
          </cell>
          <cell r="Y8">
            <v>31</v>
          </cell>
          <cell r="Z8">
            <v>74.45</v>
          </cell>
        </row>
        <row r="9">
          <cell r="B9">
            <v>2635</v>
          </cell>
          <cell r="D9" t="str">
            <v>Main</v>
          </cell>
          <cell r="Y9">
            <v>17</v>
          </cell>
          <cell r="Z9">
            <v>67.03</v>
          </cell>
        </row>
        <row r="10">
          <cell r="B10">
            <v>2645</v>
          </cell>
          <cell r="D10" t="str">
            <v>Side</v>
          </cell>
          <cell r="Y10">
            <v>27</v>
          </cell>
          <cell r="Z10">
            <v>67.22999999999999</v>
          </cell>
        </row>
        <row r="11">
          <cell r="B11">
            <v>2674</v>
          </cell>
          <cell r="D11" t="str">
            <v>Meal</v>
          </cell>
          <cell r="Y11">
            <v>54</v>
          </cell>
          <cell r="Z11">
            <v>269.46000000000004</v>
          </cell>
        </row>
        <row r="12">
          <cell r="B12">
            <v>2678</v>
          </cell>
          <cell r="D12" t="str">
            <v>Tubbed Salad</v>
          </cell>
          <cell r="Y12">
            <v>56</v>
          </cell>
          <cell r="Z12">
            <v>279.44</v>
          </cell>
        </row>
        <row r="13">
          <cell r="B13">
            <v>2679</v>
          </cell>
          <cell r="D13" t="str">
            <v>Salad</v>
          </cell>
          <cell r="Y13">
            <v>27</v>
          </cell>
          <cell r="Z13">
            <v>52.73</v>
          </cell>
        </row>
        <row r="14">
          <cell r="B14">
            <v>2696</v>
          </cell>
          <cell r="D14" t="str">
            <v>Tubbed Salad</v>
          </cell>
          <cell r="Y14">
            <v>61</v>
          </cell>
          <cell r="Z14">
            <v>301.88</v>
          </cell>
        </row>
        <row r="15">
          <cell r="B15">
            <v>2851</v>
          </cell>
          <cell r="D15" t="str">
            <v>Side</v>
          </cell>
          <cell r="Y15">
            <v>26</v>
          </cell>
          <cell r="Z15">
            <v>50.740000000000009</v>
          </cell>
        </row>
        <row r="16">
          <cell r="B16">
            <v>3032</v>
          </cell>
          <cell r="D16" t="str">
            <v>Salad</v>
          </cell>
          <cell r="Y16">
            <v>27</v>
          </cell>
          <cell r="Z16">
            <v>66.489999999999995</v>
          </cell>
        </row>
        <row r="17">
          <cell r="B17">
            <v>3040</v>
          </cell>
          <cell r="D17" t="str">
            <v>Fish</v>
          </cell>
          <cell r="Y17">
            <v>33</v>
          </cell>
          <cell r="Z17">
            <v>163.67000000000002</v>
          </cell>
        </row>
        <row r="18">
          <cell r="B18">
            <v>3042</v>
          </cell>
          <cell r="D18" t="str">
            <v>Soup</v>
          </cell>
          <cell r="Y18">
            <v>26</v>
          </cell>
          <cell r="Z18">
            <v>61.899999999999991</v>
          </cell>
        </row>
        <row r="19">
          <cell r="B19">
            <v>3043</v>
          </cell>
          <cell r="D19" t="str">
            <v>Soup</v>
          </cell>
          <cell r="Y19">
            <v>31</v>
          </cell>
          <cell r="Z19">
            <v>74.09</v>
          </cell>
        </row>
        <row r="20">
          <cell r="B20">
            <v>3076</v>
          </cell>
          <cell r="D20" t="str">
            <v>Salad</v>
          </cell>
          <cell r="Y20">
            <v>13</v>
          </cell>
          <cell r="Z20">
            <v>32.89</v>
          </cell>
        </row>
        <row r="21">
          <cell r="B21">
            <v>3081</v>
          </cell>
          <cell r="D21" t="str">
            <v>Soup</v>
          </cell>
          <cell r="Y21">
            <v>7</v>
          </cell>
          <cell r="Z21">
            <v>16.25</v>
          </cell>
        </row>
        <row r="22">
          <cell r="B22">
            <v>3091</v>
          </cell>
          <cell r="D22" t="str">
            <v>Salad</v>
          </cell>
          <cell r="Y22">
            <v>20</v>
          </cell>
          <cell r="Z22">
            <v>49.3</v>
          </cell>
        </row>
        <row r="23">
          <cell r="B23">
            <v>3094</v>
          </cell>
          <cell r="D23" t="str">
            <v>Salad</v>
          </cell>
          <cell r="Y23">
            <v>20</v>
          </cell>
          <cell r="Z23">
            <v>51.539999999999992</v>
          </cell>
        </row>
        <row r="24">
          <cell r="B24">
            <v>3096</v>
          </cell>
          <cell r="D24" t="str">
            <v>Salad</v>
          </cell>
          <cell r="Y24">
            <v>14</v>
          </cell>
          <cell r="Z24">
            <v>35.18</v>
          </cell>
        </row>
        <row r="25">
          <cell r="B25">
            <v>3160</v>
          </cell>
          <cell r="D25" t="str">
            <v>Side</v>
          </cell>
          <cell r="Y25">
            <v>42</v>
          </cell>
          <cell r="Z25">
            <v>69.790000000000006</v>
          </cell>
        </row>
        <row r="26">
          <cell r="B26">
            <v>3254</v>
          </cell>
          <cell r="D26" t="str">
            <v>Side</v>
          </cell>
          <cell r="Y26">
            <v>6</v>
          </cell>
          <cell r="Z26">
            <v>20.59</v>
          </cell>
        </row>
        <row r="27">
          <cell r="B27">
            <v>3284</v>
          </cell>
          <cell r="D27" t="str">
            <v>Sandwich</v>
          </cell>
          <cell r="Y27">
            <v>51</v>
          </cell>
          <cell r="Z27">
            <v>203.49</v>
          </cell>
        </row>
        <row r="28">
          <cell r="B28">
            <v>3618</v>
          </cell>
          <cell r="D28" t="str">
            <v>Sandwich</v>
          </cell>
          <cell r="Y28">
            <v>76</v>
          </cell>
          <cell r="Z28">
            <v>151.03999999999996</v>
          </cell>
        </row>
        <row r="29">
          <cell r="B29">
            <v>3641</v>
          </cell>
          <cell r="D29" t="str">
            <v>Sandwich</v>
          </cell>
          <cell r="Y29">
            <v>77</v>
          </cell>
          <cell r="Z29">
            <v>152.63999999999999</v>
          </cell>
        </row>
        <row r="30">
          <cell r="B30">
            <v>4001</v>
          </cell>
          <cell r="D30" t="str">
            <v>Salad</v>
          </cell>
          <cell r="Y30">
            <v>0</v>
          </cell>
          <cell r="Z30">
            <v>0</v>
          </cell>
        </row>
        <row r="31">
          <cell r="B31">
            <v>4037</v>
          </cell>
          <cell r="D31" t="str">
            <v>Kugel</v>
          </cell>
          <cell r="Y31">
            <v>86</v>
          </cell>
          <cell r="Z31">
            <v>328.29999999999995</v>
          </cell>
        </row>
        <row r="32">
          <cell r="B32">
            <v>4043</v>
          </cell>
          <cell r="D32" t="str">
            <v>Soup</v>
          </cell>
          <cell r="Y32">
            <v>66</v>
          </cell>
          <cell r="Z32">
            <v>155.28</v>
          </cell>
        </row>
        <row r="33">
          <cell r="B33">
            <v>4178</v>
          </cell>
          <cell r="D33" t="str">
            <v>Sandwich</v>
          </cell>
          <cell r="Y33">
            <v>31</v>
          </cell>
          <cell r="Z33">
            <v>61.489999999999995</v>
          </cell>
        </row>
        <row r="34">
          <cell r="B34">
            <v>4521</v>
          </cell>
          <cell r="D34" t="str">
            <v>Salad</v>
          </cell>
          <cell r="Y34">
            <v>56</v>
          </cell>
          <cell r="Z34">
            <v>121.98</v>
          </cell>
        </row>
        <row r="35">
          <cell r="B35">
            <v>4795</v>
          </cell>
          <cell r="D35" t="str">
            <v>Sandwich</v>
          </cell>
          <cell r="Y35">
            <v>59</v>
          </cell>
          <cell r="Z35">
            <v>235.01</v>
          </cell>
        </row>
        <row r="36">
          <cell r="B36">
            <v>4845</v>
          </cell>
          <cell r="D36" t="str">
            <v>Salad</v>
          </cell>
          <cell r="Y36">
            <v>16</v>
          </cell>
          <cell r="Z36">
            <v>30.66</v>
          </cell>
        </row>
        <row r="37">
          <cell r="B37">
            <v>5007</v>
          </cell>
          <cell r="D37" t="str">
            <v>Salad</v>
          </cell>
          <cell r="Y37">
            <v>12</v>
          </cell>
          <cell r="Z37">
            <v>30.339999999999996</v>
          </cell>
        </row>
        <row r="38">
          <cell r="B38">
            <v>5013</v>
          </cell>
          <cell r="D38" t="str">
            <v>Sandwich</v>
          </cell>
          <cell r="Y38">
            <v>83</v>
          </cell>
          <cell r="Z38">
            <v>164.97</v>
          </cell>
        </row>
        <row r="39">
          <cell r="B39">
            <v>5016</v>
          </cell>
          <cell r="D39" t="str">
            <v>Liver</v>
          </cell>
          <cell r="Y39">
            <v>426</v>
          </cell>
          <cell r="Z39">
            <v>1915.59</v>
          </cell>
        </row>
        <row r="40">
          <cell r="B40">
            <v>5021</v>
          </cell>
          <cell r="D40" t="str">
            <v>Salad</v>
          </cell>
          <cell r="Y40">
            <v>18</v>
          </cell>
          <cell r="Z40">
            <v>44.64</v>
          </cell>
        </row>
        <row r="41">
          <cell r="B41">
            <v>5022</v>
          </cell>
          <cell r="D41" t="str">
            <v>Salad</v>
          </cell>
          <cell r="Y41">
            <v>247.89949748743712</v>
          </cell>
          <cell r="Z41">
            <v>493.32000000000005</v>
          </cell>
        </row>
        <row r="42">
          <cell r="B42">
            <v>5035</v>
          </cell>
          <cell r="D42" t="str">
            <v>Salad</v>
          </cell>
          <cell r="Y42">
            <v>36</v>
          </cell>
          <cell r="Z42">
            <v>83.88</v>
          </cell>
        </row>
        <row r="43">
          <cell r="B43">
            <v>5045</v>
          </cell>
          <cell r="Y43">
            <v>0</v>
          </cell>
          <cell r="Z43">
            <v>0</v>
          </cell>
        </row>
        <row r="44">
          <cell r="B44">
            <v>5056</v>
          </cell>
          <cell r="D44" t="str">
            <v>Salad</v>
          </cell>
          <cell r="Y44">
            <v>21</v>
          </cell>
          <cell r="Z44">
            <v>49.47</v>
          </cell>
        </row>
        <row r="45">
          <cell r="B45">
            <v>5060</v>
          </cell>
          <cell r="D45" t="str">
            <v>Fish</v>
          </cell>
          <cell r="Y45">
            <v>32</v>
          </cell>
          <cell r="Z45">
            <v>157.68</v>
          </cell>
        </row>
        <row r="46">
          <cell r="B46">
            <v>5072</v>
          </cell>
          <cell r="D46" t="str">
            <v>Salad</v>
          </cell>
          <cell r="Y46">
            <v>20</v>
          </cell>
          <cell r="Z46">
            <v>48.690000000000005</v>
          </cell>
        </row>
        <row r="47">
          <cell r="B47">
            <v>5074</v>
          </cell>
          <cell r="D47" t="str">
            <v>Salad</v>
          </cell>
          <cell r="Y47">
            <v>16</v>
          </cell>
          <cell r="Z47">
            <v>40.279999999999994</v>
          </cell>
        </row>
        <row r="48">
          <cell r="B48">
            <v>5075</v>
          </cell>
          <cell r="D48" t="str">
            <v>Salad</v>
          </cell>
          <cell r="Y48">
            <v>68</v>
          </cell>
          <cell r="Z48">
            <v>133.82999999999998</v>
          </cell>
        </row>
        <row r="49">
          <cell r="B49">
            <v>5092</v>
          </cell>
          <cell r="D49" t="str">
            <v>Salad</v>
          </cell>
          <cell r="Y49">
            <v>9</v>
          </cell>
          <cell r="Z49">
            <v>22.430000000000003</v>
          </cell>
        </row>
        <row r="50">
          <cell r="B50">
            <v>5095</v>
          </cell>
          <cell r="D50" t="str">
            <v>Salad</v>
          </cell>
          <cell r="Y50">
            <v>55</v>
          </cell>
          <cell r="Z50">
            <v>139.21</v>
          </cell>
        </row>
        <row r="51">
          <cell r="B51">
            <v>5289</v>
          </cell>
          <cell r="D51" t="str">
            <v>Soup</v>
          </cell>
          <cell r="Y51">
            <v>14</v>
          </cell>
          <cell r="Z51">
            <v>32.74</v>
          </cell>
        </row>
        <row r="52">
          <cell r="B52">
            <v>5486</v>
          </cell>
          <cell r="D52" t="str">
            <v>Liver</v>
          </cell>
          <cell r="Y52">
            <v>12</v>
          </cell>
          <cell r="Z52">
            <v>47.480000000000004</v>
          </cell>
        </row>
        <row r="53">
          <cell r="B53">
            <v>5592</v>
          </cell>
          <cell r="D53" t="str">
            <v>Salad</v>
          </cell>
          <cell r="Y53">
            <v>70</v>
          </cell>
          <cell r="Z53">
            <v>173.37</v>
          </cell>
        </row>
        <row r="54">
          <cell r="B54">
            <v>5771</v>
          </cell>
          <cell r="D54" t="str">
            <v>Salad</v>
          </cell>
          <cell r="Y54">
            <v>60</v>
          </cell>
          <cell r="Z54">
            <v>130.54</v>
          </cell>
        </row>
        <row r="55">
          <cell r="B55">
            <v>5935</v>
          </cell>
          <cell r="D55" t="str">
            <v>Meal</v>
          </cell>
          <cell r="Y55">
            <v>39</v>
          </cell>
          <cell r="Z55">
            <v>194.60999999999999</v>
          </cell>
        </row>
        <row r="56">
          <cell r="B56">
            <v>6153</v>
          </cell>
          <cell r="D56" t="str">
            <v>Salad</v>
          </cell>
          <cell r="Y56">
            <v>0</v>
          </cell>
          <cell r="Z56">
            <v>0</v>
          </cell>
        </row>
        <row r="57">
          <cell r="B57">
            <v>6291</v>
          </cell>
          <cell r="D57" t="str">
            <v>Meal</v>
          </cell>
          <cell r="Y57">
            <v>13</v>
          </cell>
          <cell r="Z57">
            <v>63.870000000000005</v>
          </cell>
        </row>
        <row r="58">
          <cell r="B58">
            <v>6327</v>
          </cell>
          <cell r="D58" t="str">
            <v>Salad</v>
          </cell>
          <cell r="Y58">
            <v>30</v>
          </cell>
          <cell r="Z58">
            <v>59.699999999999989</v>
          </cell>
        </row>
        <row r="59">
          <cell r="B59">
            <v>8052</v>
          </cell>
          <cell r="D59" t="str">
            <v>Soup</v>
          </cell>
          <cell r="Y59">
            <v>23</v>
          </cell>
          <cell r="Z59">
            <v>54.25</v>
          </cell>
        </row>
        <row r="60">
          <cell r="B60">
            <v>8055</v>
          </cell>
          <cell r="D60" t="str">
            <v>Salad</v>
          </cell>
          <cell r="Y60">
            <v>30</v>
          </cell>
          <cell r="Z60">
            <v>59.5</v>
          </cell>
        </row>
        <row r="61">
          <cell r="B61">
            <v>8089</v>
          </cell>
          <cell r="D61" t="str">
            <v>Salad</v>
          </cell>
          <cell r="Y61">
            <v>73</v>
          </cell>
          <cell r="Z61">
            <v>143.57</v>
          </cell>
        </row>
        <row r="62">
          <cell r="B62">
            <v>8564</v>
          </cell>
          <cell r="D62" t="str">
            <v>Tubbed Salad</v>
          </cell>
          <cell r="Y62">
            <v>61</v>
          </cell>
          <cell r="Z62">
            <v>160.34</v>
          </cell>
        </row>
        <row r="63">
          <cell r="B63">
            <v>8859</v>
          </cell>
          <cell r="D63" t="str">
            <v>Tubbed Salad</v>
          </cell>
          <cell r="Y63">
            <v>33</v>
          </cell>
          <cell r="Z63">
            <v>164.17</v>
          </cell>
        </row>
        <row r="64">
          <cell r="B64">
            <v>9124</v>
          </cell>
          <cell r="D64" t="str">
            <v>Main</v>
          </cell>
          <cell r="Y64">
            <v>44</v>
          </cell>
          <cell r="Z64">
            <v>174.76</v>
          </cell>
        </row>
        <row r="65">
          <cell r="J65">
            <v>1528.49</v>
          </cell>
          <cell r="N65">
            <v>2410.0500000000006</v>
          </cell>
          <cell r="R65">
            <v>2034.2900000000006</v>
          </cell>
          <cell r="Y65">
            <v>2713.8994974874367</v>
          </cell>
        </row>
      </sheetData>
      <sheetData sheetId="5">
        <row r="4">
          <cell r="B4">
            <v>547</v>
          </cell>
          <cell r="D4" t="str">
            <v>Misc</v>
          </cell>
          <cell r="Y4">
            <v>13</v>
          </cell>
          <cell r="Z4">
            <v>59.33</v>
          </cell>
        </row>
        <row r="5">
          <cell r="B5">
            <v>1674</v>
          </cell>
          <cell r="D5" t="str">
            <v>Tubbed Salad</v>
          </cell>
          <cell r="Y5">
            <v>95</v>
          </cell>
          <cell r="Z5">
            <v>249.53</v>
          </cell>
        </row>
        <row r="6">
          <cell r="B6">
            <v>2049</v>
          </cell>
          <cell r="D6" t="str">
            <v>Soup</v>
          </cell>
          <cell r="Y6">
            <v>38</v>
          </cell>
          <cell r="Z6">
            <v>90.35</v>
          </cell>
        </row>
        <row r="7">
          <cell r="B7">
            <v>2418</v>
          </cell>
          <cell r="D7" t="str">
            <v>Soup</v>
          </cell>
          <cell r="Y7">
            <v>28</v>
          </cell>
          <cell r="Z7">
            <v>65.84</v>
          </cell>
        </row>
        <row r="8">
          <cell r="B8">
            <v>2629</v>
          </cell>
          <cell r="D8" t="str">
            <v>Salad</v>
          </cell>
          <cell r="Y8">
            <v>58</v>
          </cell>
          <cell r="Z8">
            <v>140.47999999999999</v>
          </cell>
        </row>
        <row r="9">
          <cell r="B9">
            <v>2635</v>
          </cell>
          <cell r="D9" t="str">
            <v>Main</v>
          </cell>
          <cell r="Y9">
            <v>28</v>
          </cell>
          <cell r="Z9">
            <v>111.32</v>
          </cell>
        </row>
        <row r="10">
          <cell r="B10">
            <v>2645</v>
          </cell>
          <cell r="D10" t="str">
            <v>Side</v>
          </cell>
          <cell r="Y10">
            <v>46</v>
          </cell>
          <cell r="Z10">
            <v>113.29</v>
          </cell>
        </row>
        <row r="11">
          <cell r="B11">
            <v>2674</v>
          </cell>
          <cell r="D11" t="str">
            <v>Meal</v>
          </cell>
          <cell r="Y11">
            <v>79</v>
          </cell>
          <cell r="Z11">
            <v>393.21000000000004</v>
          </cell>
        </row>
        <row r="12">
          <cell r="B12">
            <v>2678</v>
          </cell>
          <cell r="D12" t="str">
            <v>Tubbed Salad</v>
          </cell>
          <cell r="Y12">
            <v>86</v>
          </cell>
          <cell r="Z12">
            <v>421.13</v>
          </cell>
        </row>
        <row r="13">
          <cell r="B13">
            <v>2679</v>
          </cell>
          <cell r="D13" t="str">
            <v>Salad</v>
          </cell>
          <cell r="Y13">
            <v>19</v>
          </cell>
          <cell r="Z13">
            <v>37.01</v>
          </cell>
        </row>
        <row r="14">
          <cell r="B14">
            <v>2696</v>
          </cell>
          <cell r="D14" t="str">
            <v>Tubbed Salad</v>
          </cell>
          <cell r="Y14">
            <v>67</v>
          </cell>
          <cell r="Z14">
            <v>324.83</v>
          </cell>
        </row>
        <row r="15">
          <cell r="B15">
            <v>2851</v>
          </cell>
          <cell r="D15" t="str">
            <v>Side</v>
          </cell>
          <cell r="Y15">
            <v>17</v>
          </cell>
          <cell r="Z15">
            <v>33.630000000000003</v>
          </cell>
        </row>
        <row r="16">
          <cell r="B16">
            <v>3032</v>
          </cell>
          <cell r="D16" t="str">
            <v>Salad</v>
          </cell>
          <cell r="Y16">
            <v>41</v>
          </cell>
          <cell r="Z16">
            <v>101.97</v>
          </cell>
        </row>
        <row r="17">
          <cell r="B17">
            <v>3040</v>
          </cell>
          <cell r="D17" t="str">
            <v>Fish</v>
          </cell>
          <cell r="Y17">
            <v>24</v>
          </cell>
          <cell r="Z17">
            <v>119.26</v>
          </cell>
        </row>
        <row r="18">
          <cell r="B18">
            <v>3042</v>
          </cell>
          <cell r="D18" t="str">
            <v>Soup</v>
          </cell>
          <cell r="Y18">
            <v>41</v>
          </cell>
          <cell r="Z18">
            <v>96.309999999999988</v>
          </cell>
        </row>
        <row r="19">
          <cell r="B19">
            <v>3043</v>
          </cell>
          <cell r="D19" t="str">
            <v>Soup</v>
          </cell>
          <cell r="Y19">
            <v>78</v>
          </cell>
          <cell r="Z19">
            <v>183.79999999999998</v>
          </cell>
        </row>
        <row r="20">
          <cell r="B20">
            <v>3076</v>
          </cell>
          <cell r="D20" t="str">
            <v>Salad</v>
          </cell>
          <cell r="Y20">
            <v>7</v>
          </cell>
          <cell r="Z20">
            <v>17.850000000000001</v>
          </cell>
        </row>
        <row r="21">
          <cell r="B21">
            <v>3081</v>
          </cell>
          <cell r="D21" t="str">
            <v>Soup</v>
          </cell>
          <cell r="Y21">
            <v>42</v>
          </cell>
          <cell r="Z21">
            <v>99.06</v>
          </cell>
        </row>
        <row r="22">
          <cell r="B22">
            <v>3091</v>
          </cell>
          <cell r="D22" t="str">
            <v>Salad</v>
          </cell>
          <cell r="Y22">
            <v>14</v>
          </cell>
          <cell r="Z22">
            <v>34.36</v>
          </cell>
        </row>
        <row r="23">
          <cell r="B23">
            <v>3094</v>
          </cell>
          <cell r="D23" t="str">
            <v>Salad</v>
          </cell>
          <cell r="Y23">
            <v>16</v>
          </cell>
          <cell r="Z23">
            <v>40.660000000000004</v>
          </cell>
        </row>
        <row r="24">
          <cell r="B24">
            <v>3096</v>
          </cell>
          <cell r="D24" t="str">
            <v>Salad</v>
          </cell>
          <cell r="Y24">
            <v>25</v>
          </cell>
          <cell r="Z24">
            <v>62.47</v>
          </cell>
        </row>
        <row r="25">
          <cell r="B25">
            <v>3160</v>
          </cell>
          <cell r="D25" t="str">
            <v>Side</v>
          </cell>
          <cell r="Y25">
            <v>67</v>
          </cell>
          <cell r="Z25">
            <v>111.72</v>
          </cell>
        </row>
        <row r="26">
          <cell r="B26">
            <v>3254</v>
          </cell>
          <cell r="D26" t="str">
            <v>Side</v>
          </cell>
          <cell r="Y26">
            <v>10</v>
          </cell>
          <cell r="Z26">
            <v>34.730000000000004</v>
          </cell>
        </row>
        <row r="27">
          <cell r="B27">
            <v>3284</v>
          </cell>
          <cell r="D27" t="str">
            <v>Sandwich</v>
          </cell>
          <cell r="Y27">
            <v>88</v>
          </cell>
          <cell r="Z27">
            <v>349.12</v>
          </cell>
        </row>
        <row r="28">
          <cell r="B28">
            <v>3618</v>
          </cell>
          <cell r="D28" t="str">
            <v>Sandwich</v>
          </cell>
          <cell r="Y28">
            <v>75</v>
          </cell>
          <cell r="Z28">
            <v>148.65</v>
          </cell>
        </row>
        <row r="29">
          <cell r="B29">
            <v>3641</v>
          </cell>
          <cell r="D29" t="str">
            <v>Sandwich</v>
          </cell>
          <cell r="Y29">
            <v>71</v>
          </cell>
          <cell r="Z29">
            <v>141.09</v>
          </cell>
        </row>
        <row r="30">
          <cell r="B30">
            <v>4001</v>
          </cell>
          <cell r="D30" t="str">
            <v>Salad</v>
          </cell>
          <cell r="Y30">
            <v>37</v>
          </cell>
          <cell r="Z30">
            <v>72.03</v>
          </cell>
        </row>
        <row r="31">
          <cell r="B31">
            <v>4037</v>
          </cell>
          <cell r="D31" t="str">
            <v>Kugel</v>
          </cell>
          <cell r="Y31">
            <v>104</v>
          </cell>
          <cell r="Z31">
            <v>396.18</v>
          </cell>
        </row>
        <row r="32">
          <cell r="B32">
            <v>4043</v>
          </cell>
          <cell r="D32" t="str">
            <v>Soup</v>
          </cell>
          <cell r="Y32">
            <v>101</v>
          </cell>
          <cell r="Z32">
            <v>241.31</v>
          </cell>
        </row>
        <row r="33">
          <cell r="B33">
            <v>4178</v>
          </cell>
          <cell r="D33" t="str">
            <v>Sandwich</v>
          </cell>
          <cell r="Y33">
            <v>90</v>
          </cell>
          <cell r="Z33">
            <v>179</v>
          </cell>
        </row>
        <row r="34">
          <cell r="B34">
            <v>4521</v>
          </cell>
          <cell r="D34" t="str">
            <v>Salad</v>
          </cell>
          <cell r="Y34">
            <v>64</v>
          </cell>
          <cell r="Z34">
            <v>138.84</v>
          </cell>
        </row>
        <row r="35">
          <cell r="B35">
            <v>4795</v>
          </cell>
          <cell r="D35" t="str">
            <v>Sandwich</v>
          </cell>
          <cell r="Y35">
            <v>78</v>
          </cell>
          <cell r="Z35">
            <v>310.82</v>
          </cell>
        </row>
        <row r="36">
          <cell r="B36">
            <v>4845</v>
          </cell>
          <cell r="D36" t="str">
            <v>Salad</v>
          </cell>
          <cell r="Y36">
            <v>10</v>
          </cell>
          <cell r="Z36">
            <v>19.899999999999999</v>
          </cell>
        </row>
        <row r="37">
          <cell r="B37">
            <v>5007</v>
          </cell>
          <cell r="D37" t="str">
            <v>Salad</v>
          </cell>
          <cell r="Y37">
            <v>20</v>
          </cell>
          <cell r="Z37">
            <v>50.49</v>
          </cell>
        </row>
        <row r="38">
          <cell r="B38">
            <v>5013</v>
          </cell>
          <cell r="D38" t="str">
            <v>Sandwich</v>
          </cell>
          <cell r="Y38">
            <v>74</v>
          </cell>
          <cell r="Z38">
            <v>146.76000000000002</v>
          </cell>
        </row>
        <row r="39">
          <cell r="B39">
            <v>5016</v>
          </cell>
          <cell r="D39" t="str">
            <v>Liver</v>
          </cell>
          <cell r="Y39">
            <v>452</v>
          </cell>
          <cell r="Z39">
            <v>2045.25</v>
          </cell>
        </row>
        <row r="40">
          <cell r="B40">
            <v>5021</v>
          </cell>
          <cell r="D40" t="str">
            <v>Salad</v>
          </cell>
          <cell r="Y40">
            <v>24</v>
          </cell>
          <cell r="Z40">
            <v>59.4</v>
          </cell>
        </row>
        <row r="41">
          <cell r="B41">
            <v>5022</v>
          </cell>
          <cell r="D41" t="str">
            <v>Salad</v>
          </cell>
          <cell r="Y41">
            <v>216.7552763819096</v>
          </cell>
          <cell r="Z41">
            <v>431.33000000000004</v>
          </cell>
        </row>
        <row r="42">
          <cell r="B42">
            <v>5035</v>
          </cell>
          <cell r="D42" t="str">
            <v>Salad</v>
          </cell>
          <cell r="Y42">
            <v>10</v>
          </cell>
          <cell r="Z42">
            <v>23.659999999999997</v>
          </cell>
        </row>
        <row r="43">
          <cell r="B43">
            <v>5045</v>
          </cell>
          <cell r="D43" t="str">
            <v>Liver</v>
          </cell>
          <cell r="Y43">
            <v>43</v>
          </cell>
          <cell r="Z43">
            <v>145.26999999999998</v>
          </cell>
        </row>
        <row r="44">
          <cell r="B44">
            <v>5056</v>
          </cell>
          <cell r="D44" t="str">
            <v>Salad</v>
          </cell>
          <cell r="Y44">
            <v>84</v>
          </cell>
          <cell r="Z44">
            <v>197.77</v>
          </cell>
        </row>
        <row r="45">
          <cell r="B45">
            <v>5060</v>
          </cell>
          <cell r="D45" t="str">
            <v>Fish</v>
          </cell>
          <cell r="Y45">
            <v>44</v>
          </cell>
          <cell r="Z45">
            <v>215.81</v>
          </cell>
        </row>
        <row r="46">
          <cell r="B46">
            <v>5072</v>
          </cell>
          <cell r="D46" t="str">
            <v>Salad</v>
          </cell>
          <cell r="Y46">
            <v>26</v>
          </cell>
          <cell r="Z46">
            <v>64.63</v>
          </cell>
        </row>
        <row r="47">
          <cell r="B47">
            <v>5074</v>
          </cell>
          <cell r="D47" t="str">
            <v>Salad</v>
          </cell>
          <cell r="Y47">
            <v>14</v>
          </cell>
          <cell r="Z47">
            <v>35.699999999999996</v>
          </cell>
        </row>
        <row r="48">
          <cell r="B48">
            <v>5075</v>
          </cell>
          <cell r="D48" t="str">
            <v>Salad</v>
          </cell>
          <cell r="Y48">
            <v>63</v>
          </cell>
          <cell r="Z48">
            <v>124.47</v>
          </cell>
        </row>
        <row r="49">
          <cell r="B49">
            <v>5092</v>
          </cell>
          <cell r="D49" t="str">
            <v>Salad</v>
          </cell>
          <cell r="Y49">
            <v>2</v>
          </cell>
          <cell r="Z49">
            <v>5.0999999999999996</v>
          </cell>
        </row>
        <row r="50">
          <cell r="B50">
            <v>5095</v>
          </cell>
          <cell r="D50" t="str">
            <v>Salad</v>
          </cell>
          <cell r="Y50">
            <v>52</v>
          </cell>
          <cell r="Z50">
            <v>131.29999999999998</v>
          </cell>
        </row>
        <row r="51">
          <cell r="B51">
            <v>5289</v>
          </cell>
          <cell r="D51" t="str">
            <v>Soup</v>
          </cell>
          <cell r="Y51">
            <v>35</v>
          </cell>
          <cell r="Z51">
            <v>81.25</v>
          </cell>
        </row>
        <row r="52">
          <cell r="B52">
            <v>5486</v>
          </cell>
          <cell r="D52" t="str">
            <v>Liver</v>
          </cell>
          <cell r="Y52">
            <v>30</v>
          </cell>
          <cell r="Z52">
            <v>117.31</v>
          </cell>
        </row>
        <row r="53">
          <cell r="B53">
            <v>5592</v>
          </cell>
          <cell r="D53" t="str">
            <v>Salad</v>
          </cell>
          <cell r="Y53">
            <v>82</v>
          </cell>
          <cell r="Z53">
            <v>204.76</v>
          </cell>
        </row>
        <row r="54">
          <cell r="B54">
            <v>5771</v>
          </cell>
          <cell r="D54" t="str">
            <v>Salad</v>
          </cell>
          <cell r="Y54">
            <v>93</v>
          </cell>
          <cell r="Z54">
            <v>201.49</v>
          </cell>
        </row>
        <row r="55">
          <cell r="B55">
            <v>5935</v>
          </cell>
          <cell r="D55" t="str">
            <v>Meal</v>
          </cell>
          <cell r="Y55">
            <v>57</v>
          </cell>
          <cell r="Z55">
            <v>275.93</v>
          </cell>
        </row>
        <row r="56">
          <cell r="B56">
            <v>6153</v>
          </cell>
          <cell r="D56" t="str">
            <v>Salad</v>
          </cell>
          <cell r="Y56">
            <v>25</v>
          </cell>
          <cell r="Z56">
            <v>73.7</v>
          </cell>
        </row>
        <row r="57">
          <cell r="B57">
            <v>6291</v>
          </cell>
          <cell r="D57" t="str">
            <v>Meal</v>
          </cell>
          <cell r="Y57">
            <v>45</v>
          </cell>
          <cell r="Z57">
            <v>224.05</v>
          </cell>
        </row>
        <row r="58">
          <cell r="B58">
            <v>6327</v>
          </cell>
          <cell r="D58" t="str">
            <v>Salad</v>
          </cell>
          <cell r="Y58">
            <v>36</v>
          </cell>
          <cell r="Z58">
            <v>71.239999999999995</v>
          </cell>
        </row>
        <row r="59">
          <cell r="B59">
            <v>8052</v>
          </cell>
          <cell r="D59" t="str">
            <v>Soup</v>
          </cell>
          <cell r="Y59">
            <v>38</v>
          </cell>
          <cell r="Z59">
            <v>89.38</v>
          </cell>
        </row>
        <row r="60">
          <cell r="B60">
            <v>8055</v>
          </cell>
          <cell r="D60" t="str">
            <v>Salad</v>
          </cell>
          <cell r="Y60">
            <v>52</v>
          </cell>
          <cell r="Z60">
            <v>103.08</v>
          </cell>
        </row>
        <row r="61">
          <cell r="B61">
            <v>8089</v>
          </cell>
          <cell r="D61" t="str">
            <v>Salad</v>
          </cell>
          <cell r="Y61">
            <v>74</v>
          </cell>
          <cell r="Z61">
            <v>144.86000000000001</v>
          </cell>
        </row>
        <row r="62">
          <cell r="B62">
            <v>8564</v>
          </cell>
          <cell r="D62" t="str">
            <v>Tubbed Salad</v>
          </cell>
          <cell r="Y62">
            <v>57</v>
          </cell>
          <cell r="Z62">
            <v>150.26999999999998</v>
          </cell>
        </row>
        <row r="63">
          <cell r="B63">
            <v>8859</v>
          </cell>
          <cell r="D63" t="str">
            <v>Tubbed Salad</v>
          </cell>
          <cell r="Y63">
            <v>65</v>
          </cell>
          <cell r="Z63">
            <v>315.10000000000002</v>
          </cell>
        </row>
        <row r="64">
          <cell r="B64">
            <v>9124</v>
          </cell>
          <cell r="D64" t="str">
            <v>Main</v>
          </cell>
          <cell r="Y64">
            <v>46</v>
          </cell>
          <cell r="Z64">
            <v>181.74</v>
          </cell>
        </row>
        <row r="65">
          <cell r="B65">
            <v>3600</v>
          </cell>
          <cell r="D65" t="str">
            <v>Main</v>
          </cell>
          <cell r="Y65">
            <v>1</v>
          </cell>
          <cell r="Z65">
            <v>4.99</v>
          </cell>
        </row>
        <row r="66">
          <cell r="B66">
            <v>3601</v>
          </cell>
          <cell r="D66" t="str">
            <v>Main</v>
          </cell>
          <cell r="Y66">
            <v>3</v>
          </cell>
          <cell r="Z66">
            <v>11.97</v>
          </cell>
        </row>
        <row r="67">
          <cell r="B67">
            <v>3602</v>
          </cell>
          <cell r="D67" t="str">
            <v>Main</v>
          </cell>
          <cell r="Y67">
            <v>1</v>
          </cell>
          <cell r="Z67">
            <v>3.99</v>
          </cell>
        </row>
        <row r="68">
          <cell r="B68">
            <v>3606</v>
          </cell>
          <cell r="D68" t="str">
            <v>Main</v>
          </cell>
          <cell r="Y68">
            <v>0</v>
          </cell>
          <cell r="Z68">
            <v>0</v>
          </cell>
        </row>
        <row r="69">
          <cell r="B69">
            <v>6840</v>
          </cell>
          <cell r="D69" t="str">
            <v>Meal</v>
          </cell>
          <cell r="Y69">
            <v>0</v>
          </cell>
          <cell r="Z69">
            <v>0</v>
          </cell>
        </row>
        <row r="70">
          <cell r="B70">
            <v>7520</v>
          </cell>
          <cell r="D70" t="str">
            <v>Meal</v>
          </cell>
          <cell r="Y70">
            <v>0</v>
          </cell>
          <cell r="Z70">
            <v>0</v>
          </cell>
        </row>
        <row r="71">
          <cell r="B71">
            <v>7530</v>
          </cell>
          <cell r="D71" t="str">
            <v>Meal</v>
          </cell>
          <cell r="Y71">
            <v>0</v>
          </cell>
          <cell r="Z71">
            <v>0</v>
          </cell>
        </row>
        <row r="72">
          <cell r="B72">
            <v>7540</v>
          </cell>
          <cell r="D72" t="str">
            <v>Meal</v>
          </cell>
          <cell r="Y72">
            <v>0</v>
          </cell>
          <cell r="Z72">
            <v>0</v>
          </cell>
        </row>
        <row r="73">
          <cell r="B73">
            <v>7550</v>
          </cell>
          <cell r="D73" t="str">
            <v>Meal</v>
          </cell>
          <cell r="Y73">
            <v>0</v>
          </cell>
          <cell r="Z73">
            <v>0</v>
          </cell>
        </row>
        <row r="74">
          <cell r="B74">
            <v>2929</v>
          </cell>
          <cell r="D74" t="str">
            <v>Meal</v>
          </cell>
          <cell r="Y74">
            <v>0</v>
          </cell>
          <cell r="Z74">
            <v>0</v>
          </cell>
        </row>
        <row r="75">
          <cell r="Y75">
            <v>0</v>
          </cell>
          <cell r="Z75">
            <v>0</v>
          </cell>
        </row>
        <row r="76">
          <cell r="F76">
            <v>2335.09</v>
          </cell>
          <cell r="J76">
            <v>2296.0500000000006</v>
          </cell>
          <cell r="N76">
            <v>2182.9300000000007</v>
          </cell>
          <cell r="R76">
            <v>2006.6000000000004</v>
          </cell>
          <cell r="V76">
            <v>2050.4600000000005</v>
          </cell>
          <cell r="Y76">
            <v>3521.7552763819094</v>
          </cell>
        </row>
      </sheetData>
      <sheetData sheetId="6">
        <row r="4">
          <cell r="B4">
            <v>547</v>
          </cell>
          <cell r="D4" t="str">
            <v>Misc</v>
          </cell>
          <cell r="U4">
            <v>9</v>
          </cell>
          <cell r="V4">
            <v>52.910000000000004</v>
          </cell>
        </row>
        <row r="5">
          <cell r="B5">
            <v>1674</v>
          </cell>
          <cell r="D5" t="str">
            <v>Tubbed Salad</v>
          </cell>
          <cell r="U5">
            <v>56</v>
          </cell>
          <cell r="V5">
            <v>147.75</v>
          </cell>
        </row>
        <row r="6">
          <cell r="B6">
            <v>1701</v>
          </cell>
          <cell r="D6" t="str">
            <v>Meal</v>
          </cell>
          <cell r="U6">
            <v>0</v>
          </cell>
          <cell r="V6">
            <v>0</v>
          </cell>
        </row>
        <row r="7">
          <cell r="B7">
            <v>1702</v>
          </cell>
          <cell r="D7" t="str">
            <v>Misc</v>
          </cell>
          <cell r="U7">
            <v>6</v>
          </cell>
          <cell r="V7">
            <v>11.54</v>
          </cell>
        </row>
        <row r="8">
          <cell r="B8">
            <v>1703</v>
          </cell>
          <cell r="D8" t="str">
            <v>Meal</v>
          </cell>
          <cell r="U8">
            <v>4</v>
          </cell>
          <cell r="V8">
            <v>27.96</v>
          </cell>
        </row>
        <row r="9">
          <cell r="B9">
            <v>1704</v>
          </cell>
          <cell r="D9" t="str">
            <v>Misc</v>
          </cell>
          <cell r="U9">
            <v>3</v>
          </cell>
          <cell r="V9">
            <v>11.57</v>
          </cell>
        </row>
        <row r="10">
          <cell r="B10">
            <v>1705</v>
          </cell>
          <cell r="D10" t="str">
            <v>Meal</v>
          </cell>
          <cell r="U10">
            <v>4</v>
          </cell>
          <cell r="V10">
            <v>23.96</v>
          </cell>
        </row>
        <row r="11">
          <cell r="B11">
            <v>1706</v>
          </cell>
          <cell r="D11" t="str">
            <v>Meal</v>
          </cell>
          <cell r="U11">
            <v>4</v>
          </cell>
          <cell r="V11">
            <v>17.559999999999999</v>
          </cell>
        </row>
        <row r="12">
          <cell r="B12">
            <v>1707</v>
          </cell>
          <cell r="D12" t="str">
            <v>Meal</v>
          </cell>
          <cell r="U12">
            <v>2</v>
          </cell>
          <cell r="V12">
            <v>10.98</v>
          </cell>
        </row>
        <row r="13">
          <cell r="B13">
            <v>1708</v>
          </cell>
          <cell r="D13" t="str">
            <v>Meal</v>
          </cell>
          <cell r="U13">
            <v>0</v>
          </cell>
          <cell r="V13">
            <v>0</v>
          </cell>
        </row>
        <row r="14">
          <cell r="B14">
            <v>1709</v>
          </cell>
          <cell r="D14" t="str">
            <v>Meal</v>
          </cell>
          <cell r="U14">
            <v>1</v>
          </cell>
          <cell r="V14">
            <v>6.17</v>
          </cell>
        </row>
        <row r="15">
          <cell r="B15">
            <v>1710</v>
          </cell>
          <cell r="D15" t="str">
            <v>Meal</v>
          </cell>
          <cell r="U15">
            <v>4</v>
          </cell>
          <cell r="V15">
            <v>17.510000000000002</v>
          </cell>
        </row>
        <row r="16">
          <cell r="B16">
            <v>1733</v>
          </cell>
          <cell r="D16" t="str">
            <v>Meal</v>
          </cell>
          <cell r="U16">
            <v>0</v>
          </cell>
          <cell r="V16">
            <v>0</v>
          </cell>
        </row>
        <row r="17">
          <cell r="B17">
            <v>1712</v>
          </cell>
          <cell r="D17" t="str">
            <v>Meal</v>
          </cell>
          <cell r="U17">
            <v>1</v>
          </cell>
          <cell r="V17">
            <v>4.49</v>
          </cell>
        </row>
        <row r="18">
          <cell r="B18">
            <v>1713</v>
          </cell>
          <cell r="D18" t="str">
            <v>Meal</v>
          </cell>
          <cell r="U18">
            <v>3</v>
          </cell>
          <cell r="V18">
            <v>20.62</v>
          </cell>
        </row>
        <row r="19">
          <cell r="B19">
            <v>1714</v>
          </cell>
          <cell r="D19" t="str">
            <v>Meal</v>
          </cell>
          <cell r="U19">
            <v>1</v>
          </cell>
          <cell r="V19">
            <v>2.99</v>
          </cell>
        </row>
        <row r="20">
          <cell r="B20">
            <v>1715</v>
          </cell>
          <cell r="D20" t="str">
            <v>Meal</v>
          </cell>
          <cell r="U20">
            <v>0</v>
          </cell>
          <cell r="V20">
            <v>0</v>
          </cell>
        </row>
        <row r="21">
          <cell r="B21">
            <v>1716</v>
          </cell>
          <cell r="D21" t="str">
            <v>Salad</v>
          </cell>
          <cell r="U21">
            <v>6</v>
          </cell>
          <cell r="V21">
            <v>15</v>
          </cell>
        </row>
        <row r="22">
          <cell r="B22">
            <v>1734</v>
          </cell>
          <cell r="D22" t="str">
            <v>Salad</v>
          </cell>
          <cell r="U22">
            <v>3</v>
          </cell>
          <cell r="V22">
            <v>7.14</v>
          </cell>
        </row>
        <row r="23">
          <cell r="B23">
            <v>1722</v>
          </cell>
          <cell r="D23" t="str">
            <v>Side</v>
          </cell>
          <cell r="U23">
            <v>4</v>
          </cell>
          <cell r="V23">
            <v>12.84</v>
          </cell>
        </row>
        <row r="24">
          <cell r="B24">
            <v>1723</v>
          </cell>
          <cell r="D24" t="str">
            <v>Side</v>
          </cell>
          <cell r="U24">
            <v>6</v>
          </cell>
          <cell r="V24">
            <v>17.940000000000001</v>
          </cell>
        </row>
        <row r="25">
          <cell r="B25">
            <v>1735</v>
          </cell>
          <cell r="D25" t="str">
            <v>Side</v>
          </cell>
          <cell r="U25">
            <v>5</v>
          </cell>
          <cell r="V25">
            <v>16.29</v>
          </cell>
        </row>
        <row r="26">
          <cell r="B26">
            <v>1725</v>
          </cell>
          <cell r="D26" t="str">
            <v>Side</v>
          </cell>
          <cell r="U26">
            <v>2</v>
          </cell>
          <cell r="V26">
            <v>5.98</v>
          </cell>
        </row>
        <row r="27">
          <cell r="B27">
            <v>1732</v>
          </cell>
          <cell r="D27" t="str">
            <v>Meal</v>
          </cell>
          <cell r="U27">
            <v>0</v>
          </cell>
          <cell r="V27">
            <v>0</v>
          </cell>
        </row>
        <row r="28">
          <cell r="B28">
            <v>2049</v>
          </cell>
          <cell r="D28" t="str">
            <v>Soup</v>
          </cell>
          <cell r="U28">
            <v>27</v>
          </cell>
          <cell r="V28">
            <v>64.05</v>
          </cell>
        </row>
        <row r="29">
          <cell r="B29">
            <v>2418</v>
          </cell>
          <cell r="D29" t="str">
            <v>Soup</v>
          </cell>
          <cell r="U29">
            <v>21</v>
          </cell>
          <cell r="V29">
            <v>50.19</v>
          </cell>
        </row>
        <row r="30">
          <cell r="B30">
            <v>2629</v>
          </cell>
          <cell r="D30" t="str">
            <v>Salad</v>
          </cell>
          <cell r="U30">
            <v>36</v>
          </cell>
          <cell r="V30">
            <v>87.45</v>
          </cell>
        </row>
        <row r="31">
          <cell r="B31">
            <v>2635</v>
          </cell>
          <cell r="D31" t="str">
            <v>Main</v>
          </cell>
          <cell r="U31">
            <v>9</v>
          </cell>
          <cell r="V31">
            <v>35.910000000000004</v>
          </cell>
        </row>
        <row r="32">
          <cell r="B32">
            <v>2645</v>
          </cell>
          <cell r="D32" t="str">
            <v>Side</v>
          </cell>
          <cell r="U32">
            <v>38</v>
          </cell>
          <cell r="V32">
            <v>94.12</v>
          </cell>
        </row>
        <row r="33">
          <cell r="B33">
            <v>2674</v>
          </cell>
          <cell r="D33" t="str">
            <v>Meal</v>
          </cell>
          <cell r="U33">
            <v>40</v>
          </cell>
          <cell r="V33">
            <v>199.6</v>
          </cell>
        </row>
        <row r="34">
          <cell r="B34">
            <v>2678</v>
          </cell>
          <cell r="D34" t="str">
            <v>Tubbed Salad</v>
          </cell>
          <cell r="U34">
            <v>46</v>
          </cell>
          <cell r="V34">
            <v>229.04</v>
          </cell>
        </row>
        <row r="35">
          <cell r="B35">
            <v>2679</v>
          </cell>
          <cell r="D35" t="str">
            <v>Salad</v>
          </cell>
          <cell r="U35">
            <v>0</v>
          </cell>
          <cell r="V35">
            <v>0</v>
          </cell>
        </row>
        <row r="36">
          <cell r="B36">
            <v>2696</v>
          </cell>
          <cell r="D36" t="str">
            <v>Tubbed Salad</v>
          </cell>
          <cell r="U36">
            <v>20</v>
          </cell>
          <cell r="V36">
            <v>99.3</v>
          </cell>
        </row>
        <row r="37">
          <cell r="B37">
            <v>2851</v>
          </cell>
          <cell r="D37" t="str">
            <v>Side</v>
          </cell>
          <cell r="U37">
            <v>0</v>
          </cell>
          <cell r="V37">
            <v>0</v>
          </cell>
        </row>
        <row r="38">
          <cell r="B38">
            <v>3032</v>
          </cell>
          <cell r="D38" t="str">
            <v>Salad</v>
          </cell>
          <cell r="U38">
            <v>17</v>
          </cell>
          <cell r="V38">
            <v>42.33</v>
          </cell>
        </row>
        <row r="39">
          <cell r="B39">
            <v>3040</v>
          </cell>
          <cell r="D39" t="str">
            <v>Fish</v>
          </cell>
          <cell r="U39">
            <v>0</v>
          </cell>
          <cell r="V39">
            <v>0</v>
          </cell>
        </row>
        <row r="40">
          <cell r="B40">
            <v>3042</v>
          </cell>
          <cell r="D40" t="str">
            <v>Soup</v>
          </cell>
          <cell r="U40">
            <v>40</v>
          </cell>
          <cell r="V40">
            <v>94.52</v>
          </cell>
        </row>
        <row r="41">
          <cell r="B41">
            <v>3043</v>
          </cell>
          <cell r="D41" t="str">
            <v>Soup</v>
          </cell>
          <cell r="U41">
            <v>41</v>
          </cell>
          <cell r="V41">
            <v>96.560000000000016</v>
          </cell>
        </row>
        <row r="42">
          <cell r="B42">
            <v>3076</v>
          </cell>
          <cell r="D42" t="str">
            <v>Salad</v>
          </cell>
          <cell r="U42">
            <v>0</v>
          </cell>
          <cell r="V42">
            <v>0</v>
          </cell>
        </row>
        <row r="43">
          <cell r="B43">
            <v>3081</v>
          </cell>
          <cell r="D43" t="str">
            <v>Soup</v>
          </cell>
          <cell r="U43">
            <v>30</v>
          </cell>
          <cell r="V43">
            <v>70.029999999999987</v>
          </cell>
        </row>
        <row r="44">
          <cell r="B44">
            <v>3091</v>
          </cell>
          <cell r="D44" t="str">
            <v>Salad</v>
          </cell>
          <cell r="U44">
            <v>4</v>
          </cell>
          <cell r="V44">
            <v>9.4600000000000009</v>
          </cell>
        </row>
        <row r="45">
          <cell r="B45">
            <v>3094</v>
          </cell>
          <cell r="D45" t="str">
            <v>Salad</v>
          </cell>
          <cell r="U45">
            <v>0</v>
          </cell>
          <cell r="V45">
            <v>0</v>
          </cell>
        </row>
        <row r="46">
          <cell r="B46">
            <v>3096</v>
          </cell>
          <cell r="D46" t="str">
            <v>Salad</v>
          </cell>
          <cell r="U46">
            <v>3</v>
          </cell>
          <cell r="V46">
            <v>7.65</v>
          </cell>
        </row>
        <row r="47">
          <cell r="B47">
            <v>3160</v>
          </cell>
          <cell r="D47" t="str">
            <v>Side</v>
          </cell>
          <cell r="U47">
            <v>35</v>
          </cell>
          <cell r="V47">
            <v>57.959999999999994</v>
          </cell>
        </row>
        <row r="48">
          <cell r="B48">
            <v>3254</v>
          </cell>
          <cell r="D48" t="str">
            <v>Side</v>
          </cell>
          <cell r="U48">
            <v>0</v>
          </cell>
          <cell r="V48">
            <v>0</v>
          </cell>
        </row>
        <row r="49">
          <cell r="B49">
            <v>3284</v>
          </cell>
          <cell r="D49" t="str">
            <v>Sandwich</v>
          </cell>
          <cell r="U49">
            <v>50</v>
          </cell>
          <cell r="V49">
            <v>199.5</v>
          </cell>
        </row>
        <row r="50">
          <cell r="B50">
            <v>3618</v>
          </cell>
          <cell r="D50" t="str">
            <v>Sandwich</v>
          </cell>
          <cell r="U50">
            <v>84</v>
          </cell>
          <cell r="V50">
            <v>166.76</v>
          </cell>
        </row>
        <row r="51">
          <cell r="B51">
            <v>3641</v>
          </cell>
          <cell r="D51" t="str">
            <v>Sandwich</v>
          </cell>
          <cell r="U51">
            <v>82</v>
          </cell>
          <cell r="V51">
            <v>162.97999999999999</v>
          </cell>
        </row>
        <row r="52">
          <cell r="B52">
            <v>4001</v>
          </cell>
          <cell r="D52" t="str">
            <v>Salad</v>
          </cell>
          <cell r="U52">
            <v>21</v>
          </cell>
          <cell r="V52">
            <v>41.49</v>
          </cell>
        </row>
        <row r="53">
          <cell r="B53">
            <v>4037</v>
          </cell>
          <cell r="D53" t="str">
            <v>Kugel</v>
          </cell>
          <cell r="U53">
            <v>170</v>
          </cell>
          <cell r="V53">
            <v>650.28</v>
          </cell>
        </row>
        <row r="54">
          <cell r="B54">
            <v>4043</v>
          </cell>
          <cell r="D54" t="str">
            <v>Soup</v>
          </cell>
          <cell r="U54">
            <v>53</v>
          </cell>
          <cell r="V54">
            <v>125.03999999999999</v>
          </cell>
        </row>
        <row r="55">
          <cell r="B55">
            <v>4178</v>
          </cell>
          <cell r="D55" t="str">
            <v>Sandwich</v>
          </cell>
          <cell r="U55">
            <v>84</v>
          </cell>
          <cell r="V55">
            <v>166.56</v>
          </cell>
        </row>
        <row r="56">
          <cell r="B56">
            <v>4521</v>
          </cell>
          <cell r="D56" t="str">
            <v>Salad</v>
          </cell>
          <cell r="U56">
            <v>52</v>
          </cell>
          <cell r="V56">
            <v>113</v>
          </cell>
        </row>
        <row r="57">
          <cell r="B57">
            <v>4795</v>
          </cell>
          <cell r="D57" t="str">
            <v>Sandwich</v>
          </cell>
          <cell r="U57">
            <v>48</v>
          </cell>
          <cell r="V57">
            <v>191.52</v>
          </cell>
        </row>
        <row r="58">
          <cell r="B58">
            <v>4845</v>
          </cell>
          <cell r="D58" t="str">
            <v>Salad</v>
          </cell>
          <cell r="U58">
            <v>0</v>
          </cell>
          <cell r="V58">
            <v>0</v>
          </cell>
        </row>
        <row r="59">
          <cell r="B59">
            <v>5007</v>
          </cell>
          <cell r="D59" t="str">
            <v>Salad</v>
          </cell>
          <cell r="U59">
            <v>0</v>
          </cell>
          <cell r="V59">
            <v>0</v>
          </cell>
        </row>
        <row r="60">
          <cell r="B60">
            <v>5013</v>
          </cell>
          <cell r="D60" t="str">
            <v>Sandwich</v>
          </cell>
          <cell r="U60">
            <v>67</v>
          </cell>
          <cell r="V60">
            <v>133.13</v>
          </cell>
        </row>
        <row r="61">
          <cell r="B61">
            <v>5016</v>
          </cell>
          <cell r="D61" t="str">
            <v>Liver</v>
          </cell>
          <cell r="U61">
            <v>346</v>
          </cell>
          <cell r="V61">
            <v>1560.1</v>
          </cell>
        </row>
        <row r="62">
          <cell r="B62">
            <v>5021</v>
          </cell>
          <cell r="D62" t="str">
            <v>Salad</v>
          </cell>
          <cell r="U62">
            <v>0</v>
          </cell>
          <cell r="V62">
            <v>0</v>
          </cell>
        </row>
        <row r="63">
          <cell r="B63">
            <v>5022</v>
          </cell>
          <cell r="D63" t="str">
            <v>Salad</v>
          </cell>
          <cell r="U63">
            <v>127</v>
          </cell>
          <cell r="V63">
            <v>250.93</v>
          </cell>
        </row>
        <row r="64">
          <cell r="B64">
            <v>5035</v>
          </cell>
          <cell r="D64" t="str">
            <v>Salad</v>
          </cell>
          <cell r="U64">
            <v>0</v>
          </cell>
          <cell r="V64">
            <v>0</v>
          </cell>
        </row>
        <row r="65">
          <cell r="B65">
            <v>5045</v>
          </cell>
          <cell r="D65" t="str">
            <v>Liver</v>
          </cell>
          <cell r="U65">
            <v>6</v>
          </cell>
          <cell r="V65">
            <v>17.64</v>
          </cell>
        </row>
        <row r="66">
          <cell r="B66">
            <v>5056</v>
          </cell>
          <cell r="D66" t="str">
            <v>Salad</v>
          </cell>
          <cell r="U66">
            <v>54</v>
          </cell>
          <cell r="V66">
            <v>128.1</v>
          </cell>
        </row>
        <row r="67">
          <cell r="B67">
            <v>5060</v>
          </cell>
          <cell r="D67" t="str">
            <v>Fish</v>
          </cell>
          <cell r="U67">
            <v>25</v>
          </cell>
          <cell r="V67">
            <v>123.75</v>
          </cell>
        </row>
        <row r="68">
          <cell r="B68">
            <v>5072</v>
          </cell>
          <cell r="D68" t="str">
            <v>Salad</v>
          </cell>
          <cell r="U68">
            <v>16</v>
          </cell>
          <cell r="V68">
            <v>39.51</v>
          </cell>
        </row>
        <row r="69">
          <cell r="B69">
            <v>5074</v>
          </cell>
          <cell r="D69" t="str">
            <v>Salad</v>
          </cell>
          <cell r="U69">
            <v>4</v>
          </cell>
          <cell r="V69">
            <v>9.94</v>
          </cell>
        </row>
        <row r="70">
          <cell r="B70">
            <v>5075</v>
          </cell>
          <cell r="D70" t="str">
            <v>Salad</v>
          </cell>
          <cell r="U70">
            <v>23</v>
          </cell>
          <cell r="V70">
            <v>45.17</v>
          </cell>
        </row>
        <row r="71">
          <cell r="B71">
            <v>5092</v>
          </cell>
          <cell r="D71" t="str">
            <v>Salad</v>
          </cell>
          <cell r="U71">
            <v>0</v>
          </cell>
          <cell r="V71">
            <v>0</v>
          </cell>
        </row>
        <row r="72">
          <cell r="B72">
            <v>5095</v>
          </cell>
          <cell r="D72" t="str">
            <v>Salad</v>
          </cell>
          <cell r="U72">
            <v>28</v>
          </cell>
          <cell r="V72">
            <v>70.88</v>
          </cell>
        </row>
        <row r="73">
          <cell r="B73">
            <v>5289</v>
          </cell>
          <cell r="D73" t="str">
            <v>Soup</v>
          </cell>
          <cell r="U73">
            <v>28</v>
          </cell>
          <cell r="V73">
            <v>66.440000000000012</v>
          </cell>
        </row>
        <row r="74">
          <cell r="B74">
            <v>5486</v>
          </cell>
          <cell r="D74" t="str">
            <v>Liver</v>
          </cell>
          <cell r="U74">
            <v>13</v>
          </cell>
          <cell r="V74">
            <v>51.070000000000007</v>
          </cell>
        </row>
        <row r="75">
          <cell r="B75">
            <v>5592</v>
          </cell>
          <cell r="D75" t="str">
            <v>Salad</v>
          </cell>
          <cell r="U75">
            <v>50</v>
          </cell>
          <cell r="V75">
            <v>126.74</v>
          </cell>
        </row>
        <row r="76">
          <cell r="B76">
            <v>5771</v>
          </cell>
          <cell r="D76" t="str">
            <v>Salad</v>
          </cell>
          <cell r="U76">
            <v>45</v>
          </cell>
          <cell r="V76">
            <v>96.35</v>
          </cell>
        </row>
        <row r="77">
          <cell r="B77">
            <v>5935</v>
          </cell>
          <cell r="D77" t="str">
            <v>Meal</v>
          </cell>
          <cell r="U77">
            <v>12</v>
          </cell>
          <cell r="V77">
            <v>59.879999999999995</v>
          </cell>
        </row>
        <row r="78">
          <cell r="B78">
            <v>6153</v>
          </cell>
          <cell r="D78" t="str">
            <v>Salad</v>
          </cell>
          <cell r="U78">
            <v>8</v>
          </cell>
          <cell r="V78">
            <v>23.92</v>
          </cell>
        </row>
        <row r="79">
          <cell r="B79">
            <v>6291</v>
          </cell>
          <cell r="D79" t="str">
            <v>Meal</v>
          </cell>
          <cell r="U79">
            <v>31</v>
          </cell>
          <cell r="V79">
            <v>153.19000000000003</v>
          </cell>
        </row>
        <row r="80">
          <cell r="B80">
            <v>6327</v>
          </cell>
          <cell r="D80" t="str">
            <v>Salad</v>
          </cell>
          <cell r="U80">
            <v>18</v>
          </cell>
          <cell r="V80">
            <v>35.619999999999997</v>
          </cell>
        </row>
        <row r="81">
          <cell r="B81">
            <v>8052</v>
          </cell>
          <cell r="D81" t="str">
            <v>Soup</v>
          </cell>
          <cell r="U81">
            <v>11</v>
          </cell>
          <cell r="V81">
            <v>25.810000000000002</v>
          </cell>
        </row>
        <row r="82">
          <cell r="B82">
            <v>8055</v>
          </cell>
          <cell r="D82" t="str">
            <v>Salad</v>
          </cell>
          <cell r="U82">
            <v>30</v>
          </cell>
          <cell r="V82">
            <v>58.910000000000004</v>
          </cell>
        </row>
        <row r="83">
          <cell r="B83">
            <v>8089</v>
          </cell>
          <cell r="D83" t="str">
            <v>Salad</v>
          </cell>
          <cell r="U83">
            <v>32</v>
          </cell>
          <cell r="V83">
            <v>62.49</v>
          </cell>
        </row>
        <row r="84">
          <cell r="B84">
            <v>8564</v>
          </cell>
          <cell r="D84" t="str">
            <v>Tubbed Salad</v>
          </cell>
          <cell r="U84">
            <v>30</v>
          </cell>
          <cell r="V84">
            <v>79.36999999999999</v>
          </cell>
        </row>
        <row r="85">
          <cell r="B85">
            <v>8859</v>
          </cell>
          <cell r="D85" t="str">
            <v>Tubbed Salad</v>
          </cell>
          <cell r="U85">
            <v>17</v>
          </cell>
          <cell r="V85">
            <v>84.83</v>
          </cell>
        </row>
        <row r="86">
          <cell r="B86">
            <v>9124</v>
          </cell>
          <cell r="D86" t="str">
            <v>Main</v>
          </cell>
          <cell r="U86">
            <v>0</v>
          </cell>
          <cell r="V86">
            <v>0</v>
          </cell>
        </row>
        <row r="87">
          <cell r="B87">
            <v>3600</v>
          </cell>
          <cell r="D87" t="str">
            <v>Main</v>
          </cell>
          <cell r="U87">
            <v>3</v>
          </cell>
          <cell r="V87">
            <v>11.97</v>
          </cell>
        </row>
        <row r="88">
          <cell r="B88">
            <v>3601</v>
          </cell>
          <cell r="D88" t="str">
            <v>Main</v>
          </cell>
          <cell r="U88">
            <v>3</v>
          </cell>
          <cell r="V88">
            <v>11.97</v>
          </cell>
        </row>
        <row r="89">
          <cell r="B89">
            <v>3602</v>
          </cell>
          <cell r="D89" t="str">
            <v>Main</v>
          </cell>
          <cell r="U89">
            <v>4</v>
          </cell>
          <cell r="V89">
            <v>15.56</v>
          </cell>
        </row>
        <row r="90">
          <cell r="B90">
            <v>3606</v>
          </cell>
          <cell r="D90" t="str">
            <v>Main</v>
          </cell>
          <cell r="U90">
            <v>9</v>
          </cell>
          <cell r="V90">
            <v>62.910000000000004</v>
          </cell>
        </row>
        <row r="91">
          <cell r="B91">
            <v>6840</v>
          </cell>
          <cell r="D91" t="str">
            <v>Meal</v>
          </cell>
          <cell r="U91">
            <v>3</v>
          </cell>
          <cell r="V91">
            <v>25.47</v>
          </cell>
        </row>
        <row r="92">
          <cell r="B92">
            <v>7520</v>
          </cell>
          <cell r="D92" t="str">
            <v>Meal</v>
          </cell>
          <cell r="U92">
            <v>5</v>
          </cell>
          <cell r="V92">
            <v>42.45</v>
          </cell>
        </row>
        <row r="93">
          <cell r="B93">
            <v>7530</v>
          </cell>
          <cell r="D93" t="str">
            <v>Meal</v>
          </cell>
          <cell r="U93">
            <v>4</v>
          </cell>
          <cell r="V93">
            <v>27.96</v>
          </cell>
        </row>
        <row r="94">
          <cell r="B94">
            <v>7540</v>
          </cell>
          <cell r="D94" t="str">
            <v>Meal</v>
          </cell>
          <cell r="U94">
            <v>4</v>
          </cell>
          <cell r="V94">
            <v>15.96</v>
          </cell>
        </row>
        <row r="95">
          <cell r="B95">
            <v>7550</v>
          </cell>
          <cell r="D95" t="str">
            <v>Meal</v>
          </cell>
          <cell r="U95">
            <v>4</v>
          </cell>
          <cell r="V95">
            <v>23.96</v>
          </cell>
        </row>
        <row r="96">
          <cell r="B96">
            <v>2929</v>
          </cell>
          <cell r="D96" t="str">
            <v>Meal</v>
          </cell>
          <cell r="U96">
            <v>12</v>
          </cell>
          <cell r="V96">
            <v>47.480000000000004</v>
          </cell>
        </row>
        <row r="97">
          <cell r="U97">
            <v>0</v>
          </cell>
          <cell r="V97">
            <v>0</v>
          </cell>
        </row>
        <row r="98">
          <cell r="F98">
            <v>1709.2800000000007</v>
          </cell>
          <cell r="H98">
            <v>24.731034482758623</v>
          </cell>
          <cell r="J98">
            <v>1546.2100000000005</v>
          </cell>
          <cell r="L98">
            <v>56.871724137931039</v>
          </cell>
          <cell r="N98">
            <v>1790.2800000000004</v>
          </cell>
          <cell r="P98">
            <v>2.7448275862068967</v>
          </cell>
          <cell r="R98">
            <v>2030.1899999999998</v>
          </cell>
          <cell r="T98">
            <v>9.4827586206896566</v>
          </cell>
          <cell r="U98">
            <v>2247</v>
          </cell>
        </row>
      </sheetData>
      <sheetData sheetId="7">
        <row r="4">
          <cell r="B4">
            <v>547</v>
          </cell>
          <cell r="D4" t="str">
            <v>Misc</v>
          </cell>
          <cell r="U4">
            <v>15</v>
          </cell>
          <cell r="V4">
            <v>60.46</v>
          </cell>
        </row>
        <row r="5">
          <cell r="B5">
            <v>1258</v>
          </cell>
          <cell r="D5" t="str">
            <v>Seasonal</v>
          </cell>
          <cell r="U5">
            <v>34</v>
          </cell>
          <cell r="V5">
            <v>98.96</v>
          </cell>
        </row>
        <row r="6">
          <cell r="B6">
            <v>1674</v>
          </cell>
          <cell r="D6" t="str">
            <v>Tubbed Salad</v>
          </cell>
          <cell r="U6">
            <v>37</v>
          </cell>
          <cell r="V6">
            <v>96.49</v>
          </cell>
        </row>
        <row r="7">
          <cell r="B7">
            <v>1702</v>
          </cell>
          <cell r="D7" t="str">
            <v>Salad</v>
          </cell>
          <cell r="U7">
            <v>16</v>
          </cell>
          <cell r="V7">
            <v>31.34</v>
          </cell>
        </row>
        <row r="8">
          <cell r="B8">
            <v>1703</v>
          </cell>
          <cell r="D8" t="str">
            <v>Meal</v>
          </cell>
          <cell r="U8">
            <v>25</v>
          </cell>
          <cell r="V8">
            <v>171.95</v>
          </cell>
        </row>
        <row r="9">
          <cell r="B9">
            <v>1704</v>
          </cell>
          <cell r="D9" t="str">
            <v>Meal</v>
          </cell>
          <cell r="U9">
            <v>26</v>
          </cell>
          <cell r="V9">
            <v>102.56</v>
          </cell>
        </row>
        <row r="10">
          <cell r="B10">
            <v>1705</v>
          </cell>
          <cell r="D10" t="str">
            <v>Meal</v>
          </cell>
          <cell r="U10">
            <v>15</v>
          </cell>
          <cell r="V10">
            <v>89.25</v>
          </cell>
        </row>
        <row r="11">
          <cell r="B11">
            <v>1706</v>
          </cell>
          <cell r="D11" t="str">
            <v>Meal</v>
          </cell>
          <cell r="U11">
            <v>16</v>
          </cell>
          <cell r="V11">
            <v>69.36</v>
          </cell>
        </row>
        <row r="12">
          <cell r="B12">
            <v>1707</v>
          </cell>
          <cell r="D12" t="str">
            <v>Meal</v>
          </cell>
          <cell r="U12">
            <v>14</v>
          </cell>
          <cell r="V12">
            <v>75.759999999999991</v>
          </cell>
        </row>
        <row r="13">
          <cell r="B13">
            <v>1708</v>
          </cell>
          <cell r="D13" t="str">
            <v>Meal</v>
          </cell>
          <cell r="U13">
            <v>12</v>
          </cell>
          <cell r="V13">
            <v>63.129999999999995</v>
          </cell>
        </row>
        <row r="14">
          <cell r="B14">
            <v>1709</v>
          </cell>
          <cell r="D14" t="str">
            <v>Meal</v>
          </cell>
          <cell r="U14">
            <v>18</v>
          </cell>
          <cell r="V14">
            <v>112.91999999999999</v>
          </cell>
        </row>
        <row r="15">
          <cell r="B15">
            <v>1710</v>
          </cell>
          <cell r="D15" t="str">
            <v>Meal</v>
          </cell>
          <cell r="U15">
            <v>18</v>
          </cell>
          <cell r="V15">
            <v>80.37</v>
          </cell>
        </row>
        <row r="16">
          <cell r="B16">
            <v>1712</v>
          </cell>
          <cell r="D16" t="str">
            <v>Meal</v>
          </cell>
          <cell r="U16">
            <v>20</v>
          </cell>
          <cell r="V16">
            <v>89.800000000000011</v>
          </cell>
        </row>
        <row r="17">
          <cell r="B17">
            <v>1713</v>
          </cell>
          <cell r="D17" t="str">
            <v>Meal</v>
          </cell>
          <cell r="U17">
            <v>18</v>
          </cell>
          <cell r="V17">
            <v>124.41999999999999</v>
          </cell>
        </row>
        <row r="18">
          <cell r="B18">
            <v>1714</v>
          </cell>
          <cell r="D18" t="str">
            <v>Meal</v>
          </cell>
          <cell r="U18">
            <v>21</v>
          </cell>
          <cell r="V18">
            <v>62.79</v>
          </cell>
        </row>
        <row r="19">
          <cell r="B19">
            <v>1715</v>
          </cell>
          <cell r="D19" t="str">
            <v>Meal</v>
          </cell>
          <cell r="U19">
            <v>0</v>
          </cell>
          <cell r="V19">
            <v>0</v>
          </cell>
        </row>
        <row r="20">
          <cell r="B20">
            <v>1716</v>
          </cell>
          <cell r="D20" t="str">
            <v>Salad</v>
          </cell>
          <cell r="U20">
            <v>17</v>
          </cell>
          <cell r="V20">
            <v>42</v>
          </cell>
        </row>
        <row r="21">
          <cell r="B21">
            <v>1718</v>
          </cell>
          <cell r="D21" t="str">
            <v>Salad</v>
          </cell>
          <cell r="U21">
            <v>4</v>
          </cell>
          <cell r="V21">
            <v>12.829999999999998</v>
          </cell>
        </row>
        <row r="22">
          <cell r="B22">
            <v>1719</v>
          </cell>
          <cell r="D22" t="str">
            <v>Salad</v>
          </cell>
          <cell r="U22">
            <v>6</v>
          </cell>
          <cell r="V22">
            <v>14.54</v>
          </cell>
        </row>
        <row r="23">
          <cell r="B23">
            <v>1720</v>
          </cell>
          <cell r="D23" t="str">
            <v>Salad</v>
          </cell>
          <cell r="U23">
            <v>0</v>
          </cell>
          <cell r="V23">
            <v>0</v>
          </cell>
        </row>
        <row r="24">
          <cell r="B24">
            <v>1721</v>
          </cell>
          <cell r="D24" t="str">
            <v>Salad</v>
          </cell>
          <cell r="U24">
            <v>0</v>
          </cell>
          <cell r="V24">
            <v>0</v>
          </cell>
        </row>
        <row r="25">
          <cell r="B25">
            <v>1722</v>
          </cell>
          <cell r="D25" t="str">
            <v>Side</v>
          </cell>
          <cell r="U25">
            <v>30</v>
          </cell>
          <cell r="V25">
            <v>96.07</v>
          </cell>
        </row>
        <row r="26">
          <cell r="B26">
            <v>1723</v>
          </cell>
          <cell r="D26" t="str">
            <v>Side</v>
          </cell>
          <cell r="U26">
            <v>35</v>
          </cell>
          <cell r="V26">
            <v>103.45</v>
          </cell>
        </row>
        <row r="27">
          <cell r="B27">
            <v>1725</v>
          </cell>
          <cell r="D27" t="str">
            <v>Side</v>
          </cell>
          <cell r="U27">
            <v>23</v>
          </cell>
          <cell r="V27">
            <v>68.77000000000001</v>
          </cell>
        </row>
        <row r="28">
          <cell r="B28">
            <v>1732</v>
          </cell>
          <cell r="D28" t="str">
            <v>Meal</v>
          </cell>
          <cell r="U28">
            <v>1</v>
          </cell>
          <cell r="V28">
            <v>5.49</v>
          </cell>
        </row>
        <row r="29">
          <cell r="B29">
            <v>1733</v>
          </cell>
          <cell r="D29" t="str">
            <v>Meal</v>
          </cell>
          <cell r="U29">
            <v>20</v>
          </cell>
          <cell r="V29">
            <v>138.65</v>
          </cell>
        </row>
        <row r="30">
          <cell r="B30">
            <v>1734</v>
          </cell>
          <cell r="D30" t="str">
            <v>Salad</v>
          </cell>
          <cell r="U30">
            <v>32</v>
          </cell>
          <cell r="V30">
            <v>81.080000000000013</v>
          </cell>
        </row>
        <row r="31">
          <cell r="B31">
            <v>1735</v>
          </cell>
          <cell r="D31" t="str">
            <v>Side</v>
          </cell>
          <cell r="U31">
            <v>17</v>
          </cell>
          <cell r="V31">
            <v>54.94</v>
          </cell>
        </row>
        <row r="32">
          <cell r="B32">
            <v>2049</v>
          </cell>
          <cell r="D32" t="str">
            <v>Soup</v>
          </cell>
          <cell r="U32">
            <v>14</v>
          </cell>
          <cell r="V32">
            <v>33.1</v>
          </cell>
        </row>
        <row r="33">
          <cell r="B33">
            <v>2418</v>
          </cell>
          <cell r="D33" t="str">
            <v>Soup</v>
          </cell>
          <cell r="U33">
            <v>40</v>
          </cell>
          <cell r="V33">
            <v>95.48</v>
          </cell>
        </row>
        <row r="34">
          <cell r="B34">
            <v>2457</v>
          </cell>
          <cell r="D34" t="str">
            <v>Sandwich</v>
          </cell>
          <cell r="U34">
            <v>5</v>
          </cell>
          <cell r="V34">
            <v>9.9499999999999993</v>
          </cell>
        </row>
        <row r="35">
          <cell r="B35">
            <v>2629</v>
          </cell>
          <cell r="D35" t="str">
            <v>Salad</v>
          </cell>
          <cell r="U35">
            <v>42</v>
          </cell>
          <cell r="V35">
            <v>102.15</v>
          </cell>
        </row>
        <row r="36">
          <cell r="B36">
            <v>2635</v>
          </cell>
          <cell r="D36" t="str">
            <v>Main</v>
          </cell>
          <cell r="U36">
            <v>16</v>
          </cell>
          <cell r="V36">
            <v>63.44</v>
          </cell>
        </row>
        <row r="37">
          <cell r="B37">
            <v>2645</v>
          </cell>
          <cell r="D37" t="str">
            <v>Side</v>
          </cell>
          <cell r="U37">
            <v>36</v>
          </cell>
          <cell r="V37">
            <v>89.390000000000015</v>
          </cell>
        </row>
        <row r="38">
          <cell r="B38">
            <v>2674</v>
          </cell>
          <cell r="D38" t="str">
            <v>Meal</v>
          </cell>
          <cell r="U38">
            <v>40</v>
          </cell>
          <cell r="V38">
            <v>199.1</v>
          </cell>
        </row>
        <row r="39">
          <cell r="B39">
            <v>2678</v>
          </cell>
          <cell r="D39" t="str">
            <v>Tubbed Salad</v>
          </cell>
          <cell r="U39">
            <v>27</v>
          </cell>
          <cell r="V39">
            <v>134.73000000000002</v>
          </cell>
        </row>
        <row r="40">
          <cell r="B40">
            <v>2679</v>
          </cell>
          <cell r="D40" t="str">
            <v>Salad</v>
          </cell>
          <cell r="U40">
            <v>20</v>
          </cell>
          <cell r="V40">
            <v>39.4</v>
          </cell>
        </row>
        <row r="41">
          <cell r="B41">
            <v>2696</v>
          </cell>
          <cell r="D41" t="str">
            <v>Tubbed Salad</v>
          </cell>
          <cell r="U41">
            <v>30</v>
          </cell>
          <cell r="V41">
            <v>148.69999999999999</v>
          </cell>
        </row>
        <row r="42">
          <cell r="B42">
            <v>2851</v>
          </cell>
          <cell r="D42" t="str">
            <v>Side</v>
          </cell>
          <cell r="U42">
            <v>0</v>
          </cell>
          <cell r="V42">
            <v>0</v>
          </cell>
        </row>
        <row r="43">
          <cell r="B43">
            <v>2929</v>
          </cell>
          <cell r="D43" t="str">
            <v>Meal</v>
          </cell>
          <cell r="U43">
            <v>7</v>
          </cell>
          <cell r="V43">
            <v>27.53</v>
          </cell>
        </row>
        <row r="44">
          <cell r="B44">
            <v>3011</v>
          </cell>
          <cell r="D44" t="str">
            <v>Sandwich</v>
          </cell>
          <cell r="U44">
            <v>10</v>
          </cell>
          <cell r="V44">
            <v>19.5</v>
          </cell>
        </row>
        <row r="45">
          <cell r="B45">
            <v>3032</v>
          </cell>
          <cell r="D45" t="str">
            <v>Salad</v>
          </cell>
          <cell r="U45">
            <v>25</v>
          </cell>
          <cell r="V45">
            <v>61.76</v>
          </cell>
        </row>
        <row r="46">
          <cell r="B46">
            <v>3040</v>
          </cell>
          <cell r="D46" t="str">
            <v>Fish</v>
          </cell>
          <cell r="U46">
            <v>0</v>
          </cell>
          <cell r="V46">
            <v>0</v>
          </cell>
        </row>
        <row r="47">
          <cell r="B47">
            <v>3042</v>
          </cell>
          <cell r="D47" t="str">
            <v>Soup</v>
          </cell>
          <cell r="U47">
            <v>59</v>
          </cell>
          <cell r="V47">
            <v>140.05000000000001</v>
          </cell>
        </row>
        <row r="48">
          <cell r="B48">
            <v>3043</v>
          </cell>
          <cell r="D48" t="str">
            <v>Soup</v>
          </cell>
          <cell r="U48">
            <v>32</v>
          </cell>
          <cell r="V48">
            <v>75.16</v>
          </cell>
        </row>
        <row r="49">
          <cell r="B49">
            <v>3076</v>
          </cell>
          <cell r="D49" t="str">
            <v>Salad</v>
          </cell>
          <cell r="U49">
            <v>15</v>
          </cell>
          <cell r="V49">
            <v>36.959999999999994</v>
          </cell>
        </row>
        <row r="50">
          <cell r="B50">
            <v>3081</v>
          </cell>
          <cell r="D50" t="str">
            <v>Soup</v>
          </cell>
          <cell r="U50">
            <v>25</v>
          </cell>
          <cell r="V50">
            <v>58.559999999999995</v>
          </cell>
        </row>
        <row r="51">
          <cell r="B51">
            <v>3091</v>
          </cell>
          <cell r="D51" t="str">
            <v>Salad</v>
          </cell>
          <cell r="U51">
            <v>5</v>
          </cell>
          <cell r="V51">
            <v>11.950000000000001</v>
          </cell>
        </row>
        <row r="52">
          <cell r="B52">
            <v>3094</v>
          </cell>
          <cell r="D52" t="str">
            <v>Salad</v>
          </cell>
          <cell r="U52">
            <v>0</v>
          </cell>
          <cell r="V52">
            <v>0</v>
          </cell>
        </row>
        <row r="53">
          <cell r="B53">
            <v>3096</v>
          </cell>
          <cell r="D53" t="str">
            <v>Salad</v>
          </cell>
          <cell r="U53">
            <v>18</v>
          </cell>
          <cell r="V53">
            <v>44.640000000000008</v>
          </cell>
        </row>
        <row r="54">
          <cell r="B54">
            <v>3160</v>
          </cell>
          <cell r="D54" t="str">
            <v>Side</v>
          </cell>
          <cell r="U54">
            <v>51</v>
          </cell>
          <cell r="V54">
            <v>85.85</v>
          </cell>
        </row>
        <row r="55">
          <cell r="B55">
            <v>3254</v>
          </cell>
          <cell r="D55" t="str">
            <v>Side</v>
          </cell>
          <cell r="U55">
            <v>0</v>
          </cell>
          <cell r="V55">
            <v>0</v>
          </cell>
        </row>
        <row r="56">
          <cell r="B56">
            <v>3284</v>
          </cell>
          <cell r="D56" t="str">
            <v>Sandwich</v>
          </cell>
          <cell r="U56">
            <v>79</v>
          </cell>
          <cell r="V56">
            <v>314.01</v>
          </cell>
        </row>
        <row r="57">
          <cell r="B57">
            <v>3600</v>
          </cell>
          <cell r="D57" t="str">
            <v>Main</v>
          </cell>
          <cell r="U57">
            <v>15</v>
          </cell>
          <cell r="V57">
            <v>59.849999999999994</v>
          </cell>
        </row>
        <row r="58">
          <cell r="B58">
            <v>3601</v>
          </cell>
          <cell r="D58" t="str">
            <v>Main</v>
          </cell>
          <cell r="U58">
            <v>9</v>
          </cell>
          <cell r="V58">
            <v>35.910000000000004</v>
          </cell>
        </row>
        <row r="59">
          <cell r="B59">
            <v>3602</v>
          </cell>
          <cell r="D59" t="str">
            <v>Main</v>
          </cell>
          <cell r="U59">
            <v>14</v>
          </cell>
          <cell r="V59">
            <v>55.86</v>
          </cell>
        </row>
        <row r="60">
          <cell r="B60">
            <v>3606</v>
          </cell>
          <cell r="D60" t="str">
            <v>Main</v>
          </cell>
          <cell r="U60">
            <v>15</v>
          </cell>
          <cell r="V60">
            <v>114.49999999999999</v>
          </cell>
        </row>
        <row r="61">
          <cell r="B61">
            <v>3608</v>
          </cell>
          <cell r="D61" t="str">
            <v>Seasonal</v>
          </cell>
          <cell r="U61">
            <v>12</v>
          </cell>
          <cell r="V61">
            <v>45.88</v>
          </cell>
        </row>
        <row r="62">
          <cell r="B62">
            <v>3609</v>
          </cell>
          <cell r="D62" t="str">
            <v>Sandwich</v>
          </cell>
          <cell r="U62">
            <v>0</v>
          </cell>
          <cell r="V62">
            <v>0</v>
          </cell>
        </row>
        <row r="63">
          <cell r="B63">
            <v>3610</v>
          </cell>
          <cell r="D63" t="str">
            <v>Sandwich</v>
          </cell>
          <cell r="U63">
            <v>0</v>
          </cell>
          <cell r="V63">
            <v>0</v>
          </cell>
        </row>
        <row r="64">
          <cell r="B64">
            <v>3618</v>
          </cell>
          <cell r="D64" t="str">
            <v>Sandwich</v>
          </cell>
          <cell r="U64">
            <v>88</v>
          </cell>
          <cell r="V64">
            <v>173.92</v>
          </cell>
        </row>
        <row r="65">
          <cell r="B65">
            <v>3641</v>
          </cell>
          <cell r="D65" t="str">
            <v>Sandwich</v>
          </cell>
          <cell r="U65">
            <v>84</v>
          </cell>
          <cell r="V65">
            <v>166.76</v>
          </cell>
        </row>
        <row r="66">
          <cell r="B66">
            <v>4001</v>
          </cell>
          <cell r="D66" t="str">
            <v>Salad</v>
          </cell>
          <cell r="U66">
            <v>47</v>
          </cell>
          <cell r="V66">
            <v>91.72999999999999</v>
          </cell>
        </row>
        <row r="67">
          <cell r="B67">
            <v>4037</v>
          </cell>
          <cell r="D67" t="str">
            <v>Kugel</v>
          </cell>
          <cell r="U67">
            <v>64</v>
          </cell>
          <cell r="V67">
            <v>243.51</v>
          </cell>
        </row>
        <row r="68">
          <cell r="B68">
            <v>4043</v>
          </cell>
          <cell r="D68" t="str">
            <v>Soup</v>
          </cell>
          <cell r="U68">
            <v>87</v>
          </cell>
          <cell r="V68">
            <v>208.32</v>
          </cell>
        </row>
        <row r="69">
          <cell r="B69">
            <v>4178</v>
          </cell>
          <cell r="D69" t="str">
            <v>Sandwich</v>
          </cell>
          <cell r="U69">
            <v>91</v>
          </cell>
          <cell r="V69">
            <v>180.09</v>
          </cell>
        </row>
        <row r="70">
          <cell r="B70">
            <v>4521</v>
          </cell>
          <cell r="D70" t="str">
            <v>Salad</v>
          </cell>
          <cell r="U70">
            <v>59</v>
          </cell>
          <cell r="V70">
            <v>126.78999999999999</v>
          </cell>
        </row>
        <row r="71">
          <cell r="B71">
            <v>4795</v>
          </cell>
          <cell r="D71" t="str">
            <v>Sandwich</v>
          </cell>
          <cell r="U71">
            <v>76</v>
          </cell>
          <cell r="V71">
            <v>302.04000000000002</v>
          </cell>
        </row>
        <row r="72">
          <cell r="B72">
            <v>4845</v>
          </cell>
          <cell r="D72" t="str">
            <v>Salad</v>
          </cell>
          <cell r="U72">
            <v>13</v>
          </cell>
          <cell r="V72">
            <v>25.069999999999997</v>
          </cell>
        </row>
        <row r="73">
          <cell r="B73">
            <v>5007</v>
          </cell>
          <cell r="D73" t="str">
            <v>Salad</v>
          </cell>
          <cell r="U73">
            <v>7</v>
          </cell>
          <cell r="V73">
            <v>17.59</v>
          </cell>
        </row>
        <row r="74">
          <cell r="B74">
            <v>5013</v>
          </cell>
          <cell r="D74" t="str">
            <v>Sandwich</v>
          </cell>
          <cell r="U74">
            <v>75</v>
          </cell>
          <cell r="V74">
            <v>148.64999999999998</v>
          </cell>
        </row>
        <row r="75">
          <cell r="B75">
            <v>5016</v>
          </cell>
          <cell r="D75" t="str">
            <v>Liver</v>
          </cell>
          <cell r="U75">
            <v>377</v>
          </cell>
          <cell r="V75">
            <v>1694.1599999999999</v>
          </cell>
        </row>
        <row r="76">
          <cell r="B76">
            <v>5021</v>
          </cell>
          <cell r="D76" t="str">
            <v>Salad</v>
          </cell>
          <cell r="U76">
            <v>10</v>
          </cell>
          <cell r="V76">
            <v>25.5</v>
          </cell>
        </row>
        <row r="77">
          <cell r="B77">
            <v>5022</v>
          </cell>
          <cell r="D77" t="str">
            <v>Salad</v>
          </cell>
          <cell r="U77">
            <v>133</v>
          </cell>
          <cell r="V77">
            <v>260.06</v>
          </cell>
        </row>
        <row r="78">
          <cell r="B78">
            <v>5035</v>
          </cell>
          <cell r="D78" t="str">
            <v>Salad</v>
          </cell>
          <cell r="U78">
            <v>0</v>
          </cell>
          <cell r="V78">
            <v>0</v>
          </cell>
        </row>
        <row r="79">
          <cell r="B79">
            <v>5045</v>
          </cell>
          <cell r="D79" t="str">
            <v>Liver</v>
          </cell>
          <cell r="U79">
            <v>2</v>
          </cell>
          <cell r="V79">
            <v>5.98</v>
          </cell>
        </row>
        <row r="80">
          <cell r="B80">
            <v>5056</v>
          </cell>
          <cell r="D80" t="str">
            <v>Salad</v>
          </cell>
          <cell r="U80">
            <v>71</v>
          </cell>
          <cell r="V80">
            <v>167.78</v>
          </cell>
        </row>
        <row r="81">
          <cell r="B81">
            <v>5060</v>
          </cell>
          <cell r="D81" t="str">
            <v>Fish</v>
          </cell>
          <cell r="U81">
            <v>23</v>
          </cell>
          <cell r="V81">
            <v>110.27000000000001</v>
          </cell>
        </row>
        <row r="82">
          <cell r="B82">
            <v>5072</v>
          </cell>
          <cell r="D82" t="str">
            <v>Salad</v>
          </cell>
          <cell r="U82">
            <v>8</v>
          </cell>
          <cell r="V82">
            <v>19.619999999999997</v>
          </cell>
        </row>
        <row r="83">
          <cell r="B83">
            <v>5075</v>
          </cell>
          <cell r="D83" t="str">
            <v>Salad</v>
          </cell>
          <cell r="U83">
            <v>35</v>
          </cell>
          <cell r="V83">
            <v>69.25</v>
          </cell>
        </row>
        <row r="84">
          <cell r="B84">
            <v>5092</v>
          </cell>
          <cell r="D84" t="str">
            <v>Salad</v>
          </cell>
          <cell r="U84">
            <v>0</v>
          </cell>
          <cell r="V84">
            <v>0</v>
          </cell>
        </row>
        <row r="85">
          <cell r="B85">
            <v>5095</v>
          </cell>
          <cell r="D85" t="str">
            <v>Salad</v>
          </cell>
          <cell r="U85">
            <v>29</v>
          </cell>
          <cell r="V85">
            <v>73.69</v>
          </cell>
        </row>
        <row r="86">
          <cell r="B86">
            <v>5289</v>
          </cell>
          <cell r="D86" t="str">
            <v>Soup</v>
          </cell>
          <cell r="U86">
            <v>46</v>
          </cell>
          <cell r="V86">
            <v>109.46</v>
          </cell>
        </row>
        <row r="87">
          <cell r="B87">
            <v>5486</v>
          </cell>
          <cell r="D87" t="str">
            <v>Liver</v>
          </cell>
          <cell r="U87">
            <v>8</v>
          </cell>
          <cell r="V87">
            <v>31.92</v>
          </cell>
        </row>
        <row r="88">
          <cell r="B88">
            <v>5592</v>
          </cell>
          <cell r="D88" t="str">
            <v>Salad</v>
          </cell>
          <cell r="U88">
            <v>44</v>
          </cell>
          <cell r="V88">
            <v>109.64</v>
          </cell>
        </row>
        <row r="89">
          <cell r="B89">
            <v>5771</v>
          </cell>
          <cell r="D89" t="str">
            <v>Salad</v>
          </cell>
          <cell r="U89">
            <v>57</v>
          </cell>
          <cell r="V89">
            <v>121.53</v>
          </cell>
        </row>
        <row r="90">
          <cell r="B90">
            <v>5935</v>
          </cell>
          <cell r="D90" t="str">
            <v>Meal</v>
          </cell>
          <cell r="U90">
            <v>27</v>
          </cell>
          <cell r="V90">
            <v>134.72999999999999</v>
          </cell>
        </row>
        <row r="91">
          <cell r="B91">
            <v>6153</v>
          </cell>
          <cell r="D91" t="str">
            <v>Salad</v>
          </cell>
          <cell r="U91">
            <v>3</v>
          </cell>
          <cell r="V91">
            <v>8.9700000000000006</v>
          </cell>
        </row>
        <row r="92">
          <cell r="B92">
            <v>6291</v>
          </cell>
          <cell r="D92" t="str">
            <v>Meal</v>
          </cell>
          <cell r="U92">
            <v>24</v>
          </cell>
          <cell r="V92">
            <v>119.75999999999999</v>
          </cell>
        </row>
        <row r="93">
          <cell r="B93">
            <v>6327</v>
          </cell>
          <cell r="D93" t="str">
            <v>Salad</v>
          </cell>
          <cell r="U93">
            <v>18</v>
          </cell>
          <cell r="V93">
            <v>35.619999999999997</v>
          </cell>
        </row>
        <row r="94">
          <cell r="B94">
            <v>6840</v>
          </cell>
          <cell r="D94" t="str">
            <v>Meal</v>
          </cell>
          <cell r="U94">
            <v>2</v>
          </cell>
          <cell r="V94">
            <v>16.98</v>
          </cell>
        </row>
        <row r="95">
          <cell r="B95">
            <v>7520</v>
          </cell>
          <cell r="D95" t="str">
            <v>Meal</v>
          </cell>
          <cell r="U95">
            <v>3</v>
          </cell>
          <cell r="V95">
            <v>25.47</v>
          </cell>
        </row>
        <row r="96">
          <cell r="B96">
            <v>7530</v>
          </cell>
          <cell r="D96" t="str">
            <v>Meal</v>
          </cell>
          <cell r="U96">
            <v>14</v>
          </cell>
          <cell r="V96">
            <v>92.960000000000008</v>
          </cell>
        </row>
        <row r="97">
          <cell r="B97">
            <v>7540</v>
          </cell>
          <cell r="D97" t="str">
            <v>Meal</v>
          </cell>
          <cell r="U97">
            <v>2</v>
          </cell>
          <cell r="V97">
            <v>7.98</v>
          </cell>
        </row>
        <row r="98">
          <cell r="B98">
            <v>7550</v>
          </cell>
          <cell r="D98" t="str">
            <v>Meal</v>
          </cell>
          <cell r="U98">
            <v>0</v>
          </cell>
          <cell r="V98">
            <v>0</v>
          </cell>
        </row>
        <row r="99">
          <cell r="B99">
            <v>8052</v>
          </cell>
          <cell r="D99" t="str">
            <v>Soup</v>
          </cell>
          <cell r="U99">
            <v>32</v>
          </cell>
          <cell r="V99">
            <v>76.239999999999995</v>
          </cell>
        </row>
        <row r="100">
          <cell r="B100">
            <v>8055</v>
          </cell>
          <cell r="D100" t="str">
            <v>Salad</v>
          </cell>
          <cell r="U100">
            <v>34</v>
          </cell>
          <cell r="V100">
            <v>67.070000000000007</v>
          </cell>
        </row>
        <row r="101">
          <cell r="B101">
            <v>8089</v>
          </cell>
          <cell r="D101" t="str">
            <v>Salad</v>
          </cell>
          <cell r="U101">
            <v>49</v>
          </cell>
          <cell r="V101">
            <v>96.91</v>
          </cell>
        </row>
        <row r="102">
          <cell r="B102">
            <v>8564</v>
          </cell>
          <cell r="D102" t="str">
            <v>Tubbed Salad</v>
          </cell>
          <cell r="U102">
            <v>16</v>
          </cell>
          <cell r="V102">
            <v>42.4</v>
          </cell>
        </row>
        <row r="103">
          <cell r="B103">
            <v>8745</v>
          </cell>
          <cell r="D103" t="str">
            <v>Sandwich</v>
          </cell>
          <cell r="U103">
            <v>8</v>
          </cell>
          <cell r="V103">
            <v>15.919999999999998</v>
          </cell>
        </row>
        <row r="104">
          <cell r="B104">
            <v>8859</v>
          </cell>
          <cell r="D104" t="str">
            <v>Tubbed Salad</v>
          </cell>
          <cell r="U104">
            <v>18</v>
          </cell>
          <cell r="V104">
            <v>89.320000000000007</v>
          </cell>
        </row>
        <row r="105">
          <cell r="B105">
            <v>9124</v>
          </cell>
          <cell r="D105" t="str">
            <v>Main</v>
          </cell>
          <cell r="U105">
            <v>0</v>
          </cell>
          <cell r="V105">
            <v>0</v>
          </cell>
        </row>
        <row r="106">
          <cell r="B106" t="str">
            <v>0163</v>
          </cell>
          <cell r="D106" t="str">
            <v>Kugel</v>
          </cell>
          <cell r="U106">
            <v>0</v>
          </cell>
          <cell r="V106">
            <v>0</v>
          </cell>
        </row>
        <row r="107">
          <cell r="B107" t="str">
            <v>0164</v>
          </cell>
          <cell r="D107" t="str">
            <v>Liver</v>
          </cell>
          <cell r="U107">
            <v>0</v>
          </cell>
          <cell r="V107">
            <v>0</v>
          </cell>
        </row>
        <row r="108">
          <cell r="U108">
            <v>0</v>
          </cell>
          <cell r="V108">
            <v>0</v>
          </cell>
        </row>
        <row r="109">
          <cell r="U109">
            <v>0</v>
          </cell>
          <cell r="V109">
            <v>0</v>
          </cell>
        </row>
        <row r="110">
          <cell r="F110">
            <v>2102.4799999999996</v>
          </cell>
          <cell r="H110">
            <v>0</v>
          </cell>
          <cell r="J110">
            <v>2155.3000000000002</v>
          </cell>
          <cell r="L110">
            <v>0</v>
          </cell>
          <cell r="N110">
            <v>2317.5399999999995</v>
          </cell>
          <cell r="P110">
            <v>151.94482758620691</v>
          </cell>
          <cell r="R110">
            <v>2789.13</v>
          </cell>
          <cell r="T110">
            <v>256.40689655172412</v>
          </cell>
          <cell r="U110">
            <v>2935</v>
          </cell>
        </row>
      </sheetData>
      <sheetData sheetId="8">
        <row r="4">
          <cell r="B4">
            <v>547</v>
          </cell>
          <cell r="D4" t="str">
            <v>Misc</v>
          </cell>
          <cell r="Y4">
            <v>14</v>
          </cell>
          <cell r="Z4">
            <v>39.870000000000005</v>
          </cell>
        </row>
        <row r="5">
          <cell r="B5">
            <v>1674</v>
          </cell>
          <cell r="D5" t="str">
            <v>Tubbed Salad</v>
          </cell>
          <cell r="Y5">
            <v>31</v>
          </cell>
          <cell r="Z5">
            <v>81.89</v>
          </cell>
        </row>
        <row r="6">
          <cell r="B6">
            <v>1702</v>
          </cell>
          <cell r="D6" t="str">
            <v>Misc</v>
          </cell>
          <cell r="Y6">
            <v>11</v>
          </cell>
          <cell r="Z6">
            <v>21.49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124.42</v>
          </cell>
        </row>
        <row r="8">
          <cell r="B8">
            <v>1704</v>
          </cell>
          <cell r="D8" t="str">
            <v>Misc</v>
          </cell>
          <cell r="Y8">
            <v>5</v>
          </cell>
          <cell r="Z8">
            <v>19.950000000000003</v>
          </cell>
        </row>
        <row r="9">
          <cell r="B9">
            <v>1705</v>
          </cell>
          <cell r="D9" t="str">
            <v>Meal</v>
          </cell>
          <cell r="Y9">
            <v>20</v>
          </cell>
          <cell r="Z9">
            <v>116.8</v>
          </cell>
        </row>
        <row r="10">
          <cell r="B10">
            <v>1706</v>
          </cell>
          <cell r="D10" t="str">
            <v>Meal</v>
          </cell>
          <cell r="Y10">
            <v>10</v>
          </cell>
          <cell r="Z10">
            <v>35.14</v>
          </cell>
        </row>
        <row r="11">
          <cell r="B11">
            <v>1707</v>
          </cell>
          <cell r="D11" t="str">
            <v>Meal</v>
          </cell>
          <cell r="Y11">
            <v>13</v>
          </cell>
          <cell r="Z11">
            <v>70.820000000000007</v>
          </cell>
        </row>
        <row r="12">
          <cell r="B12">
            <v>1708</v>
          </cell>
          <cell r="D12" t="str">
            <v>Meal</v>
          </cell>
          <cell r="Y12">
            <v>17</v>
          </cell>
          <cell r="Z12">
            <v>75.239999999999995</v>
          </cell>
        </row>
        <row r="13">
          <cell r="B13">
            <v>1709</v>
          </cell>
          <cell r="D13" t="str">
            <v>Meal</v>
          </cell>
          <cell r="Y13">
            <v>20</v>
          </cell>
          <cell r="Z13">
            <v>125.91000000000001</v>
          </cell>
        </row>
        <row r="14">
          <cell r="B14">
            <v>1710</v>
          </cell>
          <cell r="D14" t="str">
            <v>Meal</v>
          </cell>
          <cell r="Y14">
            <v>11</v>
          </cell>
          <cell r="Z14">
            <v>47.150000000000006</v>
          </cell>
        </row>
        <row r="15">
          <cell r="B15">
            <v>1712</v>
          </cell>
          <cell r="D15" t="str">
            <v>Meal</v>
          </cell>
          <cell r="Y15">
            <v>20</v>
          </cell>
          <cell r="Z15">
            <v>72.3</v>
          </cell>
        </row>
        <row r="16">
          <cell r="B16">
            <v>1713</v>
          </cell>
          <cell r="D16" t="str">
            <v>Meal</v>
          </cell>
          <cell r="Y16">
            <v>8</v>
          </cell>
          <cell r="Z16">
            <v>55.92</v>
          </cell>
        </row>
        <row r="17">
          <cell r="B17">
            <v>1714</v>
          </cell>
          <cell r="D17" t="str">
            <v>Meal</v>
          </cell>
          <cell r="Y17">
            <v>17</v>
          </cell>
          <cell r="Z17">
            <v>43.33</v>
          </cell>
        </row>
        <row r="18">
          <cell r="B18">
            <v>1715</v>
          </cell>
          <cell r="D18" t="str">
            <v>Meal</v>
          </cell>
          <cell r="Y18">
            <v>2</v>
          </cell>
          <cell r="Z18">
            <v>7.78</v>
          </cell>
        </row>
        <row r="19">
          <cell r="B19">
            <v>1716</v>
          </cell>
          <cell r="D19" t="str">
            <v>Salad</v>
          </cell>
          <cell r="Y19">
            <v>23</v>
          </cell>
          <cell r="Z19">
            <v>57</v>
          </cell>
        </row>
        <row r="20">
          <cell r="B20">
            <v>1722</v>
          </cell>
          <cell r="D20" t="str">
            <v>Side</v>
          </cell>
          <cell r="Y20">
            <v>18</v>
          </cell>
          <cell r="Z20">
            <v>58.25</v>
          </cell>
        </row>
        <row r="21">
          <cell r="B21">
            <v>1723</v>
          </cell>
          <cell r="D21" t="str">
            <v>Side</v>
          </cell>
          <cell r="Y21">
            <v>18</v>
          </cell>
          <cell r="Z21">
            <v>52.65</v>
          </cell>
        </row>
        <row r="22">
          <cell r="B22">
            <v>1725</v>
          </cell>
          <cell r="D22" t="str">
            <v>Side</v>
          </cell>
          <cell r="Y22">
            <v>16</v>
          </cell>
          <cell r="Z22">
            <v>47.24</v>
          </cell>
        </row>
        <row r="23">
          <cell r="B23">
            <v>1732</v>
          </cell>
          <cell r="D23" t="str">
            <v>Meal</v>
          </cell>
          <cell r="Y23">
            <v>1</v>
          </cell>
          <cell r="Z23">
            <v>5.49</v>
          </cell>
        </row>
        <row r="24">
          <cell r="B24">
            <v>1733</v>
          </cell>
          <cell r="D24" t="str">
            <v>Meal</v>
          </cell>
          <cell r="Y24">
            <v>16</v>
          </cell>
          <cell r="Z24">
            <v>107.72</v>
          </cell>
        </row>
        <row r="25">
          <cell r="B25">
            <v>1734</v>
          </cell>
          <cell r="D25" t="str">
            <v>Salad</v>
          </cell>
          <cell r="Y25">
            <v>30</v>
          </cell>
          <cell r="Z25">
            <v>74.180000000000007</v>
          </cell>
        </row>
        <row r="26">
          <cell r="B26">
            <v>1735</v>
          </cell>
          <cell r="D26" t="str">
            <v>Side</v>
          </cell>
          <cell r="Y26">
            <v>15</v>
          </cell>
          <cell r="Z26">
            <v>46.069999999999993</v>
          </cell>
        </row>
        <row r="27">
          <cell r="B27">
            <v>2049</v>
          </cell>
          <cell r="D27" t="str">
            <v>Soup</v>
          </cell>
          <cell r="Y27">
            <v>21</v>
          </cell>
          <cell r="Z27">
            <v>49.47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85.56</v>
          </cell>
        </row>
        <row r="29">
          <cell r="B29">
            <v>2457</v>
          </cell>
          <cell r="D29" t="str">
            <v>Sandwich</v>
          </cell>
          <cell r="Y29">
            <v>32</v>
          </cell>
          <cell r="Z29">
            <v>63.28</v>
          </cell>
        </row>
        <row r="30">
          <cell r="B30">
            <v>2629</v>
          </cell>
          <cell r="D30" t="str">
            <v>Salad</v>
          </cell>
          <cell r="Y30">
            <v>41</v>
          </cell>
          <cell r="Z30">
            <v>99.700000000000017</v>
          </cell>
        </row>
        <row r="31">
          <cell r="B31">
            <v>2635</v>
          </cell>
          <cell r="D31" t="str">
            <v>Main</v>
          </cell>
          <cell r="Y31">
            <v>1</v>
          </cell>
          <cell r="Z31">
            <v>3.99</v>
          </cell>
        </row>
        <row r="32">
          <cell r="B32">
            <v>2645</v>
          </cell>
          <cell r="D32" t="str">
            <v>Side</v>
          </cell>
          <cell r="Y32">
            <v>24</v>
          </cell>
          <cell r="Z32">
            <v>58.76</v>
          </cell>
        </row>
        <row r="33">
          <cell r="B33">
            <v>2674</v>
          </cell>
          <cell r="D33" t="str">
            <v>Meal</v>
          </cell>
          <cell r="Y33">
            <v>28</v>
          </cell>
          <cell r="Z33">
            <v>139.22</v>
          </cell>
        </row>
        <row r="34">
          <cell r="B34">
            <v>2678</v>
          </cell>
          <cell r="D34" t="str">
            <v>Tubbed Salad</v>
          </cell>
          <cell r="Y34">
            <v>27</v>
          </cell>
          <cell r="Z34">
            <v>134.73000000000002</v>
          </cell>
        </row>
        <row r="35">
          <cell r="B35">
            <v>2679</v>
          </cell>
          <cell r="D35" t="str">
            <v>Salad</v>
          </cell>
          <cell r="Y35">
            <v>13</v>
          </cell>
          <cell r="Z35">
            <v>25.47</v>
          </cell>
        </row>
        <row r="36">
          <cell r="B36">
            <v>2696</v>
          </cell>
          <cell r="D36" t="str">
            <v>Tubbed Salad</v>
          </cell>
          <cell r="Y36">
            <v>24</v>
          </cell>
          <cell r="Z36">
            <v>116.76000000000002</v>
          </cell>
        </row>
        <row r="37">
          <cell r="B37">
            <v>2851</v>
          </cell>
          <cell r="D37" t="str">
            <v>Side</v>
          </cell>
          <cell r="Y37">
            <v>13</v>
          </cell>
          <cell r="Z37">
            <v>25.47</v>
          </cell>
        </row>
        <row r="38">
          <cell r="B38">
            <v>2929</v>
          </cell>
          <cell r="D38" t="str">
            <v>Meal</v>
          </cell>
          <cell r="Y38">
            <v>13</v>
          </cell>
          <cell r="Z38">
            <v>47.47</v>
          </cell>
        </row>
        <row r="39">
          <cell r="B39">
            <v>3011</v>
          </cell>
          <cell r="D39" t="str">
            <v>Sandwich</v>
          </cell>
          <cell r="Y39">
            <v>61</v>
          </cell>
          <cell r="Z39">
            <v>120.78999999999999</v>
          </cell>
        </row>
        <row r="40">
          <cell r="B40">
            <v>3032</v>
          </cell>
          <cell r="D40" t="str">
            <v>Salad</v>
          </cell>
          <cell r="Y40">
            <v>25</v>
          </cell>
          <cell r="Z40">
            <v>61.25</v>
          </cell>
        </row>
        <row r="41">
          <cell r="B41">
            <v>3040</v>
          </cell>
          <cell r="D41" t="str">
            <v>Fish</v>
          </cell>
          <cell r="Y41">
            <v>1</v>
          </cell>
          <cell r="Z41">
            <v>4.99</v>
          </cell>
        </row>
        <row r="42">
          <cell r="B42">
            <v>3042</v>
          </cell>
          <cell r="D42" t="str">
            <v>Soup</v>
          </cell>
          <cell r="Y42">
            <v>56</v>
          </cell>
          <cell r="Z42">
            <v>131.68</v>
          </cell>
        </row>
        <row r="43">
          <cell r="B43">
            <v>3043</v>
          </cell>
          <cell r="D43" t="str">
            <v>Soup</v>
          </cell>
          <cell r="Y43">
            <v>46</v>
          </cell>
          <cell r="Z43">
            <v>107.06</v>
          </cell>
        </row>
        <row r="44">
          <cell r="B44">
            <v>3076</v>
          </cell>
          <cell r="D44" t="str">
            <v>Salad</v>
          </cell>
          <cell r="Y44">
            <v>2</v>
          </cell>
          <cell r="Z44">
            <v>5.0999999999999996</v>
          </cell>
        </row>
        <row r="45">
          <cell r="B45">
            <v>3081</v>
          </cell>
          <cell r="D45" t="str">
            <v>Soup</v>
          </cell>
          <cell r="Y45">
            <v>32</v>
          </cell>
          <cell r="Z45">
            <v>76</v>
          </cell>
        </row>
        <row r="46">
          <cell r="B46">
            <v>3091</v>
          </cell>
          <cell r="D46" t="str">
            <v>Salad</v>
          </cell>
          <cell r="Y46">
            <v>9</v>
          </cell>
          <cell r="Z46">
            <v>20.910000000000004</v>
          </cell>
        </row>
        <row r="47">
          <cell r="B47">
            <v>3094</v>
          </cell>
          <cell r="D47" t="str">
            <v>Salad</v>
          </cell>
          <cell r="Y47">
            <v>16</v>
          </cell>
          <cell r="Z47">
            <v>41.31</v>
          </cell>
        </row>
        <row r="48">
          <cell r="B48">
            <v>3096</v>
          </cell>
          <cell r="D48" t="str">
            <v>Salad</v>
          </cell>
          <cell r="Y48">
            <v>11</v>
          </cell>
          <cell r="Z48">
            <v>27.54</v>
          </cell>
        </row>
        <row r="49">
          <cell r="B49">
            <v>3160</v>
          </cell>
          <cell r="D49" t="str">
            <v>Side</v>
          </cell>
          <cell r="Y49">
            <v>84</v>
          </cell>
          <cell r="Z49">
            <v>140.6</v>
          </cell>
        </row>
        <row r="50">
          <cell r="B50">
            <v>3254</v>
          </cell>
          <cell r="D50" t="str">
            <v>Side</v>
          </cell>
          <cell r="Y50">
            <v>8</v>
          </cell>
          <cell r="Z50">
            <v>27.22</v>
          </cell>
        </row>
        <row r="51">
          <cell r="B51">
            <v>3284</v>
          </cell>
          <cell r="D51" t="str">
            <v>Sandwich</v>
          </cell>
          <cell r="Y51">
            <v>67</v>
          </cell>
          <cell r="Z51">
            <v>265.73</v>
          </cell>
        </row>
        <row r="52">
          <cell r="B52">
            <v>3600</v>
          </cell>
          <cell r="D52" t="str">
            <v>Main</v>
          </cell>
          <cell r="Y52">
            <v>8</v>
          </cell>
          <cell r="Z52">
            <v>31.92</v>
          </cell>
        </row>
        <row r="53">
          <cell r="B53">
            <v>3601</v>
          </cell>
          <cell r="D53" t="str">
            <v>Main</v>
          </cell>
          <cell r="Y53">
            <v>9</v>
          </cell>
          <cell r="Z53">
            <v>31.91</v>
          </cell>
        </row>
        <row r="54">
          <cell r="B54">
            <v>3602</v>
          </cell>
          <cell r="D54" t="str">
            <v>Main</v>
          </cell>
          <cell r="Y54">
            <v>20</v>
          </cell>
          <cell r="Z54">
            <v>79</v>
          </cell>
        </row>
        <row r="55">
          <cell r="B55">
            <v>3606</v>
          </cell>
          <cell r="D55" t="str">
            <v>Main</v>
          </cell>
          <cell r="Y55">
            <v>5</v>
          </cell>
          <cell r="Z55">
            <v>42.45</v>
          </cell>
        </row>
        <row r="56">
          <cell r="B56">
            <v>3609</v>
          </cell>
          <cell r="D56" t="str">
            <v>Sandwich</v>
          </cell>
          <cell r="Y56">
            <v>37</v>
          </cell>
          <cell r="Z56">
            <v>72.72999999999999</v>
          </cell>
        </row>
        <row r="57">
          <cell r="B57">
            <v>3610</v>
          </cell>
          <cell r="D57" t="str">
            <v>Sandwich</v>
          </cell>
          <cell r="Y57">
            <v>41</v>
          </cell>
          <cell r="Z57">
            <v>121.39000000000001</v>
          </cell>
        </row>
        <row r="58">
          <cell r="B58">
            <v>3618</v>
          </cell>
          <cell r="D58" t="str">
            <v>Sandwich</v>
          </cell>
          <cell r="Y58">
            <v>60</v>
          </cell>
          <cell r="Z58">
            <v>119.4</v>
          </cell>
        </row>
        <row r="59">
          <cell r="B59">
            <v>3641</v>
          </cell>
          <cell r="D59" t="str">
            <v>Sandwich</v>
          </cell>
          <cell r="Y59">
            <v>61</v>
          </cell>
          <cell r="Z59">
            <v>121.38999999999999</v>
          </cell>
        </row>
        <row r="60">
          <cell r="B60">
            <v>4001</v>
          </cell>
          <cell r="D60" t="str">
            <v>Salad</v>
          </cell>
          <cell r="Y60">
            <v>50</v>
          </cell>
          <cell r="Z60">
            <v>98.399999999999977</v>
          </cell>
        </row>
        <row r="61">
          <cell r="B61">
            <v>4037</v>
          </cell>
          <cell r="D61" t="str">
            <v>Kugel</v>
          </cell>
          <cell r="Y61">
            <v>90</v>
          </cell>
          <cell r="Z61">
            <v>344.84999999999997</v>
          </cell>
        </row>
        <row r="62">
          <cell r="B62">
            <v>4043</v>
          </cell>
          <cell r="D62" t="str">
            <v>Soup</v>
          </cell>
          <cell r="Y62">
            <v>85</v>
          </cell>
          <cell r="Z62">
            <v>203.51999999999998</v>
          </cell>
        </row>
        <row r="63">
          <cell r="B63">
            <v>4178</v>
          </cell>
          <cell r="D63" t="str">
            <v>Sandwich</v>
          </cell>
          <cell r="Y63">
            <v>94</v>
          </cell>
          <cell r="Z63">
            <v>185.46</v>
          </cell>
        </row>
        <row r="64">
          <cell r="B64">
            <v>4521</v>
          </cell>
          <cell r="D64" t="str">
            <v>Salad</v>
          </cell>
          <cell r="Y64">
            <v>65</v>
          </cell>
          <cell r="Z64">
            <v>139.72</v>
          </cell>
        </row>
        <row r="65">
          <cell r="B65">
            <v>4795</v>
          </cell>
          <cell r="D65" t="str">
            <v>Sandwich</v>
          </cell>
          <cell r="Y65">
            <v>72</v>
          </cell>
          <cell r="Z65">
            <v>286.08</v>
          </cell>
        </row>
        <row r="66">
          <cell r="B66">
            <v>4845</v>
          </cell>
          <cell r="D66" t="str">
            <v>Salad</v>
          </cell>
          <cell r="Y66">
            <v>9</v>
          </cell>
          <cell r="Z66">
            <v>17.309999999999999</v>
          </cell>
        </row>
        <row r="67">
          <cell r="B67">
            <v>5007</v>
          </cell>
          <cell r="D67" t="str">
            <v>Salad</v>
          </cell>
          <cell r="Y67">
            <v>11</v>
          </cell>
          <cell r="Z67">
            <v>27.550000000000004</v>
          </cell>
        </row>
        <row r="68">
          <cell r="B68">
            <v>5013</v>
          </cell>
          <cell r="D68" t="str">
            <v>Sandwich</v>
          </cell>
          <cell r="Y68">
            <v>57</v>
          </cell>
          <cell r="Z68">
            <v>111.83</v>
          </cell>
        </row>
        <row r="69">
          <cell r="B69">
            <v>5016</v>
          </cell>
          <cell r="D69" t="str">
            <v>Liver</v>
          </cell>
          <cell r="Y69">
            <v>432</v>
          </cell>
          <cell r="Z69">
            <v>1951.6200000000001</v>
          </cell>
        </row>
        <row r="70">
          <cell r="B70">
            <v>5021</v>
          </cell>
          <cell r="D70" t="str">
            <v>Salad</v>
          </cell>
          <cell r="Y70">
            <v>7</v>
          </cell>
          <cell r="Z70">
            <v>17.850000000000001</v>
          </cell>
        </row>
        <row r="71">
          <cell r="B71">
            <v>5022</v>
          </cell>
          <cell r="D71" t="str">
            <v>Salad</v>
          </cell>
          <cell r="Y71">
            <v>128</v>
          </cell>
          <cell r="Z71">
            <v>248.32</v>
          </cell>
        </row>
        <row r="72">
          <cell r="B72">
            <v>5035</v>
          </cell>
          <cell r="D72" t="str">
            <v>Salad</v>
          </cell>
          <cell r="Y72">
            <v>0</v>
          </cell>
          <cell r="Z72">
            <v>0</v>
          </cell>
        </row>
        <row r="73">
          <cell r="B73">
            <v>5045</v>
          </cell>
          <cell r="D73" t="str">
            <v>Liver</v>
          </cell>
          <cell r="Y73">
            <v>6</v>
          </cell>
          <cell r="Z73">
            <v>17.940000000000001</v>
          </cell>
        </row>
        <row r="74">
          <cell r="B74">
            <v>5056</v>
          </cell>
          <cell r="D74" t="str">
            <v>Salad</v>
          </cell>
          <cell r="Y74">
            <v>74</v>
          </cell>
          <cell r="Z74">
            <v>174.95</v>
          </cell>
        </row>
        <row r="75">
          <cell r="B75">
            <v>5060</v>
          </cell>
          <cell r="D75" t="str">
            <v>Fish</v>
          </cell>
          <cell r="Y75">
            <v>23</v>
          </cell>
          <cell r="Z75">
            <v>113.28000000000002</v>
          </cell>
        </row>
        <row r="76">
          <cell r="B76">
            <v>5072</v>
          </cell>
          <cell r="D76" t="str">
            <v>Salad</v>
          </cell>
          <cell r="Y76">
            <v>14</v>
          </cell>
          <cell r="Z76">
            <v>34.42</v>
          </cell>
        </row>
        <row r="77">
          <cell r="B77">
            <v>5075</v>
          </cell>
          <cell r="D77" t="str">
            <v>Salad</v>
          </cell>
          <cell r="Y77">
            <v>44</v>
          </cell>
          <cell r="Z77">
            <v>83.449999999999989</v>
          </cell>
        </row>
        <row r="78">
          <cell r="B78">
            <v>5092</v>
          </cell>
          <cell r="D78" t="str">
            <v>Salad</v>
          </cell>
          <cell r="Y78">
            <v>0</v>
          </cell>
          <cell r="Z78">
            <v>0</v>
          </cell>
        </row>
        <row r="79">
          <cell r="B79">
            <v>5095</v>
          </cell>
          <cell r="D79" t="str">
            <v>Salad</v>
          </cell>
          <cell r="Y79">
            <v>23</v>
          </cell>
          <cell r="Z79">
            <v>57.89</v>
          </cell>
        </row>
        <row r="80">
          <cell r="B80">
            <v>5289</v>
          </cell>
          <cell r="D80" t="str">
            <v>Soup</v>
          </cell>
          <cell r="Y80">
            <v>23</v>
          </cell>
          <cell r="Z80">
            <v>54.740000000000009</v>
          </cell>
        </row>
        <row r="81">
          <cell r="B81">
            <v>5592</v>
          </cell>
          <cell r="D81" t="str">
            <v>Salad</v>
          </cell>
          <cell r="Y81">
            <v>31</v>
          </cell>
          <cell r="Z81">
            <v>77.23</v>
          </cell>
        </row>
        <row r="82">
          <cell r="B82">
            <v>5771</v>
          </cell>
          <cell r="D82" t="str">
            <v>Salad</v>
          </cell>
          <cell r="Y82">
            <v>47</v>
          </cell>
          <cell r="Z82">
            <v>101.17</v>
          </cell>
        </row>
        <row r="83">
          <cell r="B83">
            <v>5935</v>
          </cell>
          <cell r="D83" t="str">
            <v>Meal</v>
          </cell>
          <cell r="Y83">
            <v>21</v>
          </cell>
          <cell r="Z83">
            <v>104.79</v>
          </cell>
        </row>
        <row r="84">
          <cell r="B84">
            <v>6153</v>
          </cell>
          <cell r="D84" t="str">
            <v>Salad</v>
          </cell>
          <cell r="Y84">
            <v>8</v>
          </cell>
          <cell r="Z84">
            <v>22.120000000000005</v>
          </cell>
        </row>
        <row r="85">
          <cell r="B85">
            <v>6291</v>
          </cell>
          <cell r="D85" t="str">
            <v>Meal</v>
          </cell>
          <cell r="Y85">
            <v>5</v>
          </cell>
          <cell r="Z85">
            <v>24.950000000000003</v>
          </cell>
        </row>
        <row r="86">
          <cell r="B86">
            <v>6327</v>
          </cell>
          <cell r="D86" t="str">
            <v>Salad</v>
          </cell>
          <cell r="Y86">
            <v>27</v>
          </cell>
          <cell r="Z86">
            <v>53.529999999999994</v>
          </cell>
        </row>
        <row r="87">
          <cell r="B87">
            <v>6840</v>
          </cell>
          <cell r="D87" t="str">
            <v>Meal</v>
          </cell>
          <cell r="Y87">
            <v>9</v>
          </cell>
          <cell r="Z87">
            <v>76.410000000000011</v>
          </cell>
        </row>
        <row r="88">
          <cell r="B88">
            <v>7520</v>
          </cell>
          <cell r="D88" t="str">
            <v>Meal</v>
          </cell>
          <cell r="Y88">
            <v>6</v>
          </cell>
          <cell r="Z88">
            <v>42.46</v>
          </cell>
        </row>
        <row r="89">
          <cell r="B89">
            <v>7530</v>
          </cell>
          <cell r="D89" t="str">
            <v>Meal</v>
          </cell>
          <cell r="Y89">
            <v>21</v>
          </cell>
          <cell r="Z89">
            <v>139.79000000000002</v>
          </cell>
        </row>
        <row r="90">
          <cell r="B90">
            <v>7540</v>
          </cell>
          <cell r="D90" t="str">
            <v>Meal</v>
          </cell>
          <cell r="Y90">
            <v>12</v>
          </cell>
          <cell r="Z90">
            <v>47.88</v>
          </cell>
        </row>
        <row r="91">
          <cell r="B91">
            <v>7550</v>
          </cell>
          <cell r="D91" t="str">
            <v>Meal</v>
          </cell>
          <cell r="Y91">
            <v>0</v>
          </cell>
          <cell r="Z91">
            <v>0</v>
          </cell>
        </row>
        <row r="92">
          <cell r="B92">
            <v>8052</v>
          </cell>
          <cell r="D92" t="str">
            <v>Soup</v>
          </cell>
          <cell r="Y92">
            <v>35</v>
          </cell>
          <cell r="Z92">
            <v>82.93</v>
          </cell>
        </row>
        <row r="93">
          <cell r="B93">
            <v>8055</v>
          </cell>
          <cell r="D93" t="str">
            <v>Salad</v>
          </cell>
          <cell r="Y93">
            <v>34</v>
          </cell>
          <cell r="Z93">
            <v>67.459999999999994</v>
          </cell>
        </row>
        <row r="94">
          <cell r="B94">
            <v>8089</v>
          </cell>
          <cell r="D94" t="str">
            <v>Salad</v>
          </cell>
          <cell r="Y94">
            <v>64</v>
          </cell>
          <cell r="Z94">
            <v>124.28</v>
          </cell>
        </row>
        <row r="95">
          <cell r="B95">
            <v>8564</v>
          </cell>
          <cell r="D95" t="str">
            <v>Tubbed Salad</v>
          </cell>
          <cell r="Y95">
            <v>15</v>
          </cell>
          <cell r="Z95">
            <v>39.75</v>
          </cell>
        </row>
        <row r="96">
          <cell r="B96">
            <v>8745</v>
          </cell>
          <cell r="D96" t="str">
            <v>Sandwich</v>
          </cell>
          <cell r="Y96">
            <v>0</v>
          </cell>
          <cell r="Z96">
            <v>0</v>
          </cell>
        </row>
        <row r="97">
          <cell r="B97">
            <v>8859</v>
          </cell>
          <cell r="D97" t="str">
            <v>Tubbed Salad</v>
          </cell>
          <cell r="Y97">
            <v>24</v>
          </cell>
          <cell r="Z97">
            <v>116.76</v>
          </cell>
        </row>
        <row r="98">
          <cell r="B98">
            <v>9124</v>
          </cell>
          <cell r="D98" t="str">
            <v>Main</v>
          </cell>
          <cell r="Y98">
            <v>7</v>
          </cell>
          <cell r="Z98">
            <v>27.93</v>
          </cell>
        </row>
        <row r="99">
          <cell r="B99" t="str">
            <v>0163</v>
          </cell>
          <cell r="D99" t="str">
            <v>Kugel</v>
          </cell>
          <cell r="Y99">
            <v>0</v>
          </cell>
          <cell r="Z99">
            <v>0</v>
          </cell>
        </row>
        <row r="100">
          <cell r="B100" t="str">
            <v>0164</v>
          </cell>
          <cell r="D100" t="str">
            <v>Liver</v>
          </cell>
          <cell r="Y100">
            <v>0</v>
          </cell>
          <cell r="Z100">
            <v>0</v>
          </cell>
        </row>
        <row r="101">
          <cell r="Y101">
            <v>0</v>
          </cell>
          <cell r="Z101">
            <v>0</v>
          </cell>
        </row>
        <row r="102">
          <cell r="F102">
            <v>1552.4599999999998</v>
          </cell>
          <cell r="J102">
            <v>2508.8899999999994</v>
          </cell>
          <cell r="N102">
            <v>1493.1700000000005</v>
          </cell>
          <cell r="R102">
            <v>1352.5900000000006</v>
          </cell>
          <cell r="V102">
            <v>2298.369999999999</v>
          </cell>
          <cell r="Y102">
            <v>2959</v>
          </cell>
        </row>
      </sheetData>
      <sheetData sheetId="9">
        <row r="4">
          <cell r="B4">
            <v>547</v>
          </cell>
          <cell r="D4" t="str">
            <v>Misc</v>
          </cell>
          <cell r="U4">
            <v>2</v>
          </cell>
          <cell r="V4">
            <v>6.98</v>
          </cell>
        </row>
        <row r="5">
          <cell r="B5">
            <v>1674</v>
          </cell>
          <cell r="D5" t="str">
            <v>Tubbed Salad</v>
          </cell>
          <cell r="U5">
            <v>41</v>
          </cell>
          <cell r="V5">
            <v>107.72999999999999</v>
          </cell>
        </row>
        <row r="6">
          <cell r="B6">
            <v>1702</v>
          </cell>
          <cell r="D6" t="str">
            <v>Misc</v>
          </cell>
          <cell r="U6">
            <v>16</v>
          </cell>
          <cell r="V6">
            <v>28.839999999999996</v>
          </cell>
        </row>
        <row r="7">
          <cell r="B7">
            <v>1703</v>
          </cell>
          <cell r="D7" t="str">
            <v>Meal</v>
          </cell>
          <cell r="U7">
            <v>11</v>
          </cell>
          <cell r="V7">
            <v>73.39</v>
          </cell>
        </row>
        <row r="8">
          <cell r="B8">
            <v>1704</v>
          </cell>
          <cell r="D8" t="str">
            <v>Misc</v>
          </cell>
          <cell r="U8">
            <v>0</v>
          </cell>
          <cell r="V8">
            <v>0</v>
          </cell>
        </row>
        <row r="9">
          <cell r="B9">
            <v>1705</v>
          </cell>
          <cell r="D9" t="str">
            <v>Meal</v>
          </cell>
          <cell r="U9">
            <v>19</v>
          </cell>
          <cell r="V9">
            <v>110.81</v>
          </cell>
        </row>
        <row r="10">
          <cell r="B10">
            <v>1706</v>
          </cell>
          <cell r="D10" t="str">
            <v>Meal</v>
          </cell>
          <cell r="U10">
            <v>20</v>
          </cell>
          <cell r="V10">
            <v>74.650000000000006</v>
          </cell>
        </row>
        <row r="11">
          <cell r="B11">
            <v>1707</v>
          </cell>
          <cell r="D11" t="str">
            <v>Meal</v>
          </cell>
          <cell r="U11">
            <v>21</v>
          </cell>
          <cell r="V11">
            <v>109.80000000000001</v>
          </cell>
        </row>
        <row r="12">
          <cell r="B12">
            <v>1708</v>
          </cell>
          <cell r="D12" t="str">
            <v>Meal</v>
          </cell>
          <cell r="U12">
            <v>28</v>
          </cell>
          <cell r="V12">
            <v>149.32999999999998</v>
          </cell>
        </row>
        <row r="13">
          <cell r="B13">
            <v>1709</v>
          </cell>
          <cell r="D13" t="str">
            <v>Meal</v>
          </cell>
          <cell r="U13">
            <v>15</v>
          </cell>
          <cell r="V13">
            <v>88.27</v>
          </cell>
        </row>
        <row r="14">
          <cell r="B14">
            <v>1710</v>
          </cell>
          <cell r="D14" t="str">
            <v>Meal</v>
          </cell>
          <cell r="U14">
            <v>23</v>
          </cell>
          <cell r="V14">
            <v>68.78</v>
          </cell>
        </row>
        <row r="15">
          <cell r="B15">
            <v>1712</v>
          </cell>
          <cell r="D15" t="str">
            <v>Meal</v>
          </cell>
          <cell r="U15">
            <v>10</v>
          </cell>
          <cell r="V15">
            <v>36.83</v>
          </cell>
        </row>
        <row r="16">
          <cell r="B16">
            <v>1713</v>
          </cell>
          <cell r="D16" t="str">
            <v>Meal</v>
          </cell>
          <cell r="U16">
            <v>20</v>
          </cell>
          <cell r="V16">
            <v>121.60000000000002</v>
          </cell>
        </row>
        <row r="17">
          <cell r="B17">
            <v>1714</v>
          </cell>
          <cell r="D17" t="str">
            <v>Meal</v>
          </cell>
          <cell r="U17">
            <v>17</v>
          </cell>
          <cell r="V17">
            <v>44.83</v>
          </cell>
        </row>
        <row r="18">
          <cell r="B18">
            <v>1715</v>
          </cell>
          <cell r="D18" t="str">
            <v>Meal</v>
          </cell>
          <cell r="U18">
            <v>15</v>
          </cell>
          <cell r="V18">
            <v>50.2</v>
          </cell>
        </row>
        <row r="19">
          <cell r="B19">
            <v>1716</v>
          </cell>
          <cell r="D19" t="str">
            <v>Salad</v>
          </cell>
          <cell r="U19">
            <v>16</v>
          </cell>
          <cell r="V19">
            <v>38.5</v>
          </cell>
        </row>
        <row r="20">
          <cell r="B20">
            <v>1722</v>
          </cell>
          <cell r="D20" t="str">
            <v>Side</v>
          </cell>
          <cell r="U20">
            <v>27</v>
          </cell>
          <cell r="V20">
            <v>87.179999999999993</v>
          </cell>
        </row>
        <row r="21">
          <cell r="B21">
            <v>1723</v>
          </cell>
          <cell r="D21" t="str">
            <v>Side</v>
          </cell>
          <cell r="U21">
            <v>37</v>
          </cell>
          <cell r="V21">
            <v>102.54</v>
          </cell>
        </row>
        <row r="22">
          <cell r="B22">
            <v>1725</v>
          </cell>
          <cell r="D22" t="str">
            <v>Side</v>
          </cell>
          <cell r="U22">
            <v>33</v>
          </cell>
          <cell r="V22">
            <v>95.37</v>
          </cell>
        </row>
        <row r="23">
          <cell r="B23">
            <v>1732</v>
          </cell>
          <cell r="D23" t="str">
            <v>Meal</v>
          </cell>
          <cell r="U23">
            <v>20</v>
          </cell>
          <cell r="V23">
            <v>100.47999999999999</v>
          </cell>
        </row>
        <row r="24">
          <cell r="B24">
            <v>1733</v>
          </cell>
          <cell r="D24" t="str">
            <v>Meal</v>
          </cell>
          <cell r="U24">
            <v>21</v>
          </cell>
          <cell r="V24">
            <v>138.29</v>
          </cell>
        </row>
        <row r="25">
          <cell r="B25">
            <v>1734</v>
          </cell>
          <cell r="D25" t="str">
            <v>Salad</v>
          </cell>
          <cell r="U25">
            <v>42</v>
          </cell>
          <cell r="V25">
            <v>103.79</v>
          </cell>
        </row>
        <row r="26">
          <cell r="B26">
            <v>1735</v>
          </cell>
          <cell r="D26" t="str">
            <v>Side</v>
          </cell>
          <cell r="U26">
            <v>20</v>
          </cell>
          <cell r="V26">
            <v>58.76</v>
          </cell>
        </row>
        <row r="27">
          <cell r="B27">
            <v>2049</v>
          </cell>
          <cell r="D27" t="str">
            <v>Soup</v>
          </cell>
          <cell r="U27">
            <v>38</v>
          </cell>
          <cell r="V27">
            <v>84.22</v>
          </cell>
        </row>
        <row r="28">
          <cell r="B28">
            <v>2418</v>
          </cell>
          <cell r="D28" t="str">
            <v>Soup</v>
          </cell>
          <cell r="U28">
            <v>35</v>
          </cell>
          <cell r="V28">
            <v>77.77</v>
          </cell>
        </row>
        <row r="29">
          <cell r="B29">
            <v>2457</v>
          </cell>
          <cell r="D29" t="str">
            <v>Sandwich</v>
          </cell>
          <cell r="U29">
            <v>47</v>
          </cell>
          <cell r="V29">
            <v>87.03</v>
          </cell>
        </row>
        <row r="30">
          <cell r="B30">
            <v>2558</v>
          </cell>
          <cell r="D30" t="str">
            <v>Sandwich</v>
          </cell>
          <cell r="U30">
            <v>9</v>
          </cell>
          <cell r="V30">
            <v>35.120000000000005</v>
          </cell>
        </row>
        <row r="31">
          <cell r="B31">
            <v>2629</v>
          </cell>
          <cell r="D31" t="str">
            <v>Salad</v>
          </cell>
          <cell r="U31">
            <v>28</v>
          </cell>
          <cell r="V31">
            <v>67.859999999999985</v>
          </cell>
        </row>
        <row r="32">
          <cell r="B32">
            <v>2635</v>
          </cell>
          <cell r="D32" t="str">
            <v>Main</v>
          </cell>
          <cell r="U32">
            <v>0</v>
          </cell>
          <cell r="V32">
            <v>0</v>
          </cell>
        </row>
        <row r="33">
          <cell r="B33">
            <v>2645</v>
          </cell>
          <cell r="D33" t="str">
            <v>Side</v>
          </cell>
          <cell r="U33">
            <v>34</v>
          </cell>
          <cell r="V33">
            <v>77.91</v>
          </cell>
        </row>
        <row r="34">
          <cell r="B34">
            <v>2674</v>
          </cell>
          <cell r="D34" t="str">
            <v>Meal</v>
          </cell>
          <cell r="U34">
            <v>28</v>
          </cell>
          <cell r="V34">
            <v>139.72</v>
          </cell>
        </row>
        <row r="35">
          <cell r="B35">
            <v>2678</v>
          </cell>
          <cell r="D35" t="str">
            <v>Tubbed Salad</v>
          </cell>
          <cell r="U35">
            <v>31</v>
          </cell>
          <cell r="V35">
            <v>154.19</v>
          </cell>
        </row>
        <row r="36">
          <cell r="B36">
            <v>2679</v>
          </cell>
          <cell r="D36" t="str">
            <v>Salad</v>
          </cell>
          <cell r="U36">
            <v>16</v>
          </cell>
          <cell r="V36">
            <v>30.439999999999998</v>
          </cell>
        </row>
        <row r="37">
          <cell r="B37">
            <v>2696</v>
          </cell>
          <cell r="D37" t="str">
            <v>Tubbed Salad</v>
          </cell>
          <cell r="U37">
            <v>27</v>
          </cell>
          <cell r="V37">
            <v>122.22999999999999</v>
          </cell>
        </row>
        <row r="38">
          <cell r="B38">
            <v>2851</v>
          </cell>
          <cell r="D38" t="str">
            <v>Side</v>
          </cell>
          <cell r="U38">
            <v>25</v>
          </cell>
          <cell r="V38">
            <v>48.35</v>
          </cell>
        </row>
        <row r="39">
          <cell r="B39">
            <v>2929</v>
          </cell>
          <cell r="D39" t="str">
            <v>Meal</v>
          </cell>
          <cell r="U39">
            <v>18</v>
          </cell>
          <cell r="V39">
            <v>67.819999999999993</v>
          </cell>
        </row>
        <row r="40">
          <cell r="B40">
            <v>3011</v>
          </cell>
          <cell r="D40" t="str">
            <v>Sandwich</v>
          </cell>
          <cell r="U40">
            <v>65</v>
          </cell>
          <cell r="V40">
            <v>127.94999999999999</v>
          </cell>
        </row>
        <row r="41">
          <cell r="B41">
            <v>3032</v>
          </cell>
          <cell r="D41" t="str">
            <v>Salad</v>
          </cell>
          <cell r="U41">
            <v>30</v>
          </cell>
          <cell r="V41">
            <v>68.58</v>
          </cell>
        </row>
        <row r="42">
          <cell r="B42">
            <v>3040</v>
          </cell>
          <cell r="D42" t="str">
            <v>Fish</v>
          </cell>
          <cell r="U42">
            <v>18</v>
          </cell>
          <cell r="V42">
            <v>76.830000000000013</v>
          </cell>
        </row>
        <row r="43">
          <cell r="B43">
            <v>3042</v>
          </cell>
          <cell r="D43" t="str">
            <v>Soup</v>
          </cell>
          <cell r="U43">
            <v>59</v>
          </cell>
          <cell r="V43">
            <v>131.65</v>
          </cell>
        </row>
        <row r="44">
          <cell r="B44">
            <v>3043</v>
          </cell>
          <cell r="D44" t="str">
            <v>Soup</v>
          </cell>
          <cell r="U44">
            <v>56</v>
          </cell>
          <cell r="V44">
            <v>119.8</v>
          </cell>
        </row>
        <row r="45">
          <cell r="B45">
            <v>3076</v>
          </cell>
          <cell r="D45" t="str">
            <v>Salad</v>
          </cell>
          <cell r="U45">
            <v>2</v>
          </cell>
          <cell r="V45">
            <v>5.0999999999999996</v>
          </cell>
        </row>
        <row r="46">
          <cell r="B46">
            <v>3081</v>
          </cell>
          <cell r="D46" t="str">
            <v>Soup</v>
          </cell>
          <cell r="U46">
            <v>51</v>
          </cell>
          <cell r="V46">
            <v>109.66</v>
          </cell>
        </row>
        <row r="47">
          <cell r="B47">
            <v>3091</v>
          </cell>
          <cell r="D47" t="str">
            <v>Salad</v>
          </cell>
          <cell r="U47">
            <v>23</v>
          </cell>
          <cell r="V47">
            <v>52.150000000000006</v>
          </cell>
        </row>
        <row r="48">
          <cell r="B48">
            <v>3094</v>
          </cell>
          <cell r="D48" t="str">
            <v>Salad</v>
          </cell>
          <cell r="U48">
            <v>38</v>
          </cell>
          <cell r="V48">
            <v>98.03</v>
          </cell>
        </row>
        <row r="49">
          <cell r="B49">
            <v>3096</v>
          </cell>
          <cell r="D49" t="str">
            <v>Salad</v>
          </cell>
          <cell r="U49">
            <v>14</v>
          </cell>
          <cell r="V49">
            <v>31.369999999999997</v>
          </cell>
        </row>
        <row r="50">
          <cell r="B50">
            <v>3160</v>
          </cell>
          <cell r="D50" t="str">
            <v>Side</v>
          </cell>
          <cell r="U50">
            <v>56</v>
          </cell>
          <cell r="V50">
            <v>94.300000000000011</v>
          </cell>
        </row>
        <row r="51">
          <cell r="B51">
            <v>3254</v>
          </cell>
          <cell r="D51" t="str">
            <v>Side</v>
          </cell>
          <cell r="U51">
            <v>21</v>
          </cell>
          <cell r="V51">
            <v>70.5</v>
          </cell>
        </row>
        <row r="52">
          <cell r="B52">
            <v>3284</v>
          </cell>
          <cell r="D52" t="str">
            <v>Sandwich</v>
          </cell>
          <cell r="U52">
            <v>84</v>
          </cell>
          <cell r="V52">
            <v>311.15999999999997</v>
          </cell>
        </row>
        <row r="53">
          <cell r="B53">
            <v>3600</v>
          </cell>
          <cell r="D53" t="str">
            <v>Main</v>
          </cell>
          <cell r="U53">
            <v>0</v>
          </cell>
          <cell r="V53">
            <v>0</v>
          </cell>
        </row>
        <row r="54">
          <cell r="B54">
            <v>3601</v>
          </cell>
          <cell r="D54" t="str">
            <v>Main</v>
          </cell>
          <cell r="U54">
            <v>0</v>
          </cell>
          <cell r="V54">
            <v>0</v>
          </cell>
        </row>
        <row r="55">
          <cell r="B55">
            <v>3602</v>
          </cell>
          <cell r="D55" t="str">
            <v>Main</v>
          </cell>
          <cell r="U55">
            <v>28</v>
          </cell>
          <cell r="V55">
            <v>110.91999999999999</v>
          </cell>
        </row>
        <row r="56">
          <cell r="B56">
            <v>3606</v>
          </cell>
          <cell r="D56" t="str">
            <v>Main</v>
          </cell>
          <cell r="U56">
            <v>0</v>
          </cell>
          <cell r="V56">
            <v>0</v>
          </cell>
        </row>
        <row r="57">
          <cell r="B57">
            <v>3609</v>
          </cell>
          <cell r="D57" t="str">
            <v>Sandwich</v>
          </cell>
          <cell r="U57">
            <v>40</v>
          </cell>
          <cell r="V57">
            <v>72.599999999999994</v>
          </cell>
        </row>
        <row r="58">
          <cell r="B58">
            <v>3610</v>
          </cell>
          <cell r="D58" t="str">
            <v>Sandwich</v>
          </cell>
          <cell r="U58">
            <v>78</v>
          </cell>
          <cell r="V58">
            <v>220.76999999999998</v>
          </cell>
        </row>
        <row r="59">
          <cell r="B59">
            <v>3618</v>
          </cell>
          <cell r="D59" t="str">
            <v>Sandwich</v>
          </cell>
          <cell r="U59">
            <v>71</v>
          </cell>
          <cell r="V59">
            <v>136.70999999999998</v>
          </cell>
        </row>
        <row r="60">
          <cell r="B60">
            <v>3641</v>
          </cell>
          <cell r="D60" t="str">
            <v>Sandwich</v>
          </cell>
          <cell r="U60">
            <v>68</v>
          </cell>
          <cell r="V60">
            <v>129.51999999999998</v>
          </cell>
        </row>
        <row r="61">
          <cell r="B61">
            <v>4001</v>
          </cell>
          <cell r="D61" t="str">
            <v>Salad</v>
          </cell>
          <cell r="U61">
            <v>40</v>
          </cell>
          <cell r="V61">
            <v>77.599999999999994</v>
          </cell>
        </row>
        <row r="62">
          <cell r="B62">
            <v>4037</v>
          </cell>
          <cell r="D62" t="str">
            <v>Kugel</v>
          </cell>
          <cell r="U62" t="str">
            <v xml:space="preserve"> </v>
          </cell>
          <cell r="V62">
            <v>154.24</v>
          </cell>
        </row>
        <row r="63">
          <cell r="B63">
            <v>4043</v>
          </cell>
          <cell r="D63" t="str">
            <v>Soup</v>
          </cell>
          <cell r="U63">
            <v>89</v>
          </cell>
          <cell r="V63">
            <v>209.3</v>
          </cell>
        </row>
        <row r="64">
          <cell r="B64">
            <v>4178</v>
          </cell>
          <cell r="D64" t="str">
            <v>Sandwich</v>
          </cell>
          <cell r="U64">
            <v>87</v>
          </cell>
          <cell r="V64">
            <v>168.74</v>
          </cell>
        </row>
        <row r="65">
          <cell r="B65">
            <v>4521</v>
          </cell>
          <cell r="D65" t="str">
            <v>Salad</v>
          </cell>
          <cell r="U65">
            <v>44</v>
          </cell>
          <cell r="V65">
            <v>94.39</v>
          </cell>
        </row>
        <row r="66">
          <cell r="B66">
            <v>4795</v>
          </cell>
          <cell r="D66" t="str">
            <v>Sandwich</v>
          </cell>
          <cell r="U66">
            <v>85</v>
          </cell>
          <cell r="V66">
            <v>306.55</v>
          </cell>
        </row>
        <row r="67">
          <cell r="B67">
            <v>4845</v>
          </cell>
          <cell r="D67" t="str">
            <v>Salad</v>
          </cell>
          <cell r="U67">
            <v>9</v>
          </cell>
          <cell r="V67">
            <v>17.52</v>
          </cell>
        </row>
        <row r="68">
          <cell r="B68">
            <v>5007</v>
          </cell>
          <cell r="D68" t="str">
            <v>Salad</v>
          </cell>
          <cell r="U68">
            <v>3</v>
          </cell>
          <cell r="V68">
            <v>6.38</v>
          </cell>
        </row>
        <row r="69">
          <cell r="B69">
            <v>5013</v>
          </cell>
          <cell r="D69" t="str">
            <v>Sandwich</v>
          </cell>
          <cell r="U69">
            <v>74</v>
          </cell>
          <cell r="V69">
            <v>141.46</v>
          </cell>
        </row>
        <row r="70">
          <cell r="B70">
            <v>5016</v>
          </cell>
          <cell r="D70" t="str">
            <v>Liver</v>
          </cell>
          <cell r="U70">
            <v>301</v>
          </cell>
          <cell r="V70">
            <v>1355.87</v>
          </cell>
        </row>
        <row r="71">
          <cell r="B71">
            <v>5021</v>
          </cell>
          <cell r="D71" t="str">
            <v>Salad</v>
          </cell>
          <cell r="U71">
            <v>26</v>
          </cell>
          <cell r="V71">
            <v>59.81</v>
          </cell>
        </row>
        <row r="72">
          <cell r="B72">
            <v>5022</v>
          </cell>
          <cell r="D72" t="str">
            <v>Salad</v>
          </cell>
          <cell r="U72">
            <v>126</v>
          </cell>
          <cell r="V72">
            <v>231.65</v>
          </cell>
        </row>
        <row r="73">
          <cell r="B73">
            <v>5035</v>
          </cell>
          <cell r="D73" t="str">
            <v>Salad</v>
          </cell>
          <cell r="U73">
            <v>4</v>
          </cell>
          <cell r="V73">
            <v>9.32</v>
          </cell>
        </row>
        <row r="74">
          <cell r="B74">
            <v>5045</v>
          </cell>
          <cell r="D74" t="str">
            <v>Liver</v>
          </cell>
          <cell r="U74">
            <v>0</v>
          </cell>
          <cell r="V74">
            <v>0</v>
          </cell>
        </row>
        <row r="75">
          <cell r="B75">
            <v>5056</v>
          </cell>
          <cell r="D75" t="str">
            <v>Salad</v>
          </cell>
          <cell r="U75">
            <v>44</v>
          </cell>
          <cell r="V75">
            <v>103.48</v>
          </cell>
        </row>
        <row r="76">
          <cell r="B76">
            <v>5060</v>
          </cell>
          <cell r="D76" t="str">
            <v>Fish</v>
          </cell>
          <cell r="U76">
            <v>18</v>
          </cell>
          <cell r="V76">
            <v>82.32</v>
          </cell>
        </row>
        <row r="77">
          <cell r="B77">
            <v>5072</v>
          </cell>
          <cell r="D77" t="str">
            <v>Salad</v>
          </cell>
          <cell r="U77">
            <v>15</v>
          </cell>
          <cell r="V77">
            <v>34.19</v>
          </cell>
        </row>
        <row r="78">
          <cell r="B78">
            <v>5075</v>
          </cell>
          <cell r="D78" t="str">
            <v>Salad</v>
          </cell>
          <cell r="U78">
            <v>39</v>
          </cell>
          <cell r="V78">
            <v>75.81</v>
          </cell>
        </row>
        <row r="79">
          <cell r="B79">
            <v>5092</v>
          </cell>
          <cell r="D79" t="str">
            <v>Salad</v>
          </cell>
          <cell r="U79">
            <v>0</v>
          </cell>
          <cell r="V79">
            <v>0</v>
          </cell>
        </row>
        <row r="80">
          <cell r="B80">
            <v>5095</v>
          </cell>
          <cell r="D80" t="str">
            <v>Salad</v>
          </cell>
          <cell r="U80">
            <v>36</v>
          </cell>
          <cell r="V80">
            <v>90.259999999999991</v>
          </cell>
        </row>
        <row r="81">
          <cell r="B81">
            <v>5289</v>
          </cell>
          <cell r="D81" t="str">
            <v>Soup</v>
          </cell>
          <cell r="U81">
            <v>54</v>
          </cell>
          <cell r="V81">
            <v>128.57999999999998</v>
          </cell>
        </row>
        <row r="82">
          <cell r="B82">
            <v>5592</v>
          </cell>
          <cell r="D82" t="str">
            <v>Salad</v>
          </cell>
          <cell r="U82">
            <v>34</v>
          </cell>
          <cell r="V82">
            <v>81.72</v>
          </cell>
        </row>
        <row r="83">
          <cell r="B83">
            <v>5771</v>
          </cell>
          <cell r="D83" t="str">
            <v>Salad</v>
          </cell>
          <cell r="U83">
            <v>47</v>
          </cell>
          <cell r="V83">
            <v>99.419999999999987</v>
          </cell>
        </row>
        <row r="84">
          <cell r="B84">
            <v>5935</v>
          </cell>
          <cell r="D84" t="str">
            <v>Meal</v>
          </cell>
          <cell r="U84">
            <v>34</v>
          </cell>
          <cell r="V84">
            <v>169.66000000000003</v>
          </cell>
        </row>
        <row r="85">
          <cell r="B85">
            <v>6153</v>
          </cell>
          <cell r="D85" t="str">
            <v>Salad</v>
          </cell>
          <cell r="U85">
            <v>11</v>
          </cell>
          <cell r="V85">
            <v>31.39</v>
          </cell>
        </row>
        <row r="86">
          <cell r="B86">
            <v>6291</v>
          </cell>
          <cell r="D86" t="str">
            <v>Meal</v>
          </cell>
          <cell r="U86">
            <v>19</v>
          </cell>
          <cell r="V86">
            <v>91.31</v>
          </cell>
        </row>
        <row r="87">
          <cell r="B87">
            <v>6327</v>
          </cell>
          <cell r="D87" t="str">
            <v>Salad</v>
          </cell>
          <cell r="U87">
            <v>22</v>
          </cell>
          <cell r="V87">
            <v>41.19</v>
          </cell>
        </row>
        <row r="88">
          <cell r="B88">
            <v>6840</v>
          </cell>
          <cell r="D88" t="str">
            <v>Meal</v>
          </cell>
          <cell r="U88">
            <v>8</v>
          </cell>
          <cell r="V88">
            <v>63.680000000000007</v>
          </cell>
        </row>
        <row r="89">
          <cell r="B89">
            <v>7520</v>
          </cell>
          <cell r="D89" t="str">
            <v>Meal</v>
          </cell>
          <cell r="U89">
            <v>10</v>
          </cell>
          <cell r="V89">
            <v>76.42</v>
          </cell>
        </row>
        <row r="90">
          <cell r="B90">
            <v>7530</v>
          </cell>
          <cell r="D90" t="str">
            <v>Meal</v>
          </cell>
          <cell r="U90">
            <v>26</v>
          </cell>
          <cell r="V90">
            <v>150.61000000000001</v>
          </cell>
        </row>
        <row r="91">
          <cell r="B91">
            <v>7540</v>
          </cell>
          <cell r="D91" t="str">
            <v>Meal</v>
          </cell>
          <cell r="U91">
            <v>21</v>
          </cell>
          <cell r="V91">
            <v>81.79000000000002</v>
          </cell>
        </row>
        <row r="92">
          <cell r="B92">
            <v>7550</v>
          </cell>
          <cell r="D92" t="str">
            <v>Meal</v>
          </cell>
          <cell r="U92">
            <v>0</v>
          </cell>
          <cell r="V92">
            <v>0</v>
          </cell>
        </row>
        <row r="93">
          <cell r="B93">
            <v>8052</v>
          </cell>
          <cell r="D93" t="str">
            <v>Soup</v>
          </cell>
          <cell r="U93">
            <v>35</v>
          </cell>
          <cell r="V93">
            <v>83.17</v>
          </cell>
        </row>
        <row r="94">
          <cell r="B94">
            <v>8055</v>
          </cell>
          <cell r="D94" t="str">
            <v>Salad</v>
          </cell>
          <cell r="U94">
            <v>20</v>
          </cell>
          <cell r="V94">
            <v>34.200000000000003</v>
          </cell>
        </row>
        <row r="95">
          <cell r="B95">
            <v>8089</v>
          </cell>
          <cell r="D95" t="str">
            <v>Salad</v>
          </cell>
          <cell r="U95">
            <v>64</v>
          </cell>
          <cell r="V95">
            <v>120.17000000000002</v>
          </cell>
        </row>
        <row r="96">
          <cell r="B96">
            <v>8564</v>
          </cell>
          <cell r="D96" t="str">
            <v>Tubbed Salad</v>
          </cell>
          <cell r="U96">
            <v>42</v>
          </cell>
          <cell r="V96">
            <v>110.77999999999999</v>
          </cell>
        </row>
        <row r="97">
          <cell r="B97">
            <v>8859</v>
          </cell>
          <cell r="D97" t="str">
            <v>Tubbed Salad</v>
          </cell>
          <cell r="U97">
            <v>25</v>
          </cell>
          <cell r="V97">
            <v>121.75</v>
          </cell>
        </row>
        <row r="98">
          <cell r="B98">
            <v>9124</v>
          </cell>
          <cell r="D98" t="str">
            <v>Main</v>
          </cell>
          <cell r="U98">
            <v>24</v>
          </cell>
          <cell r="V98">
            <v>93.76</v>
          </cell>
        </row>
        <row r="99">
          <cell r="B99" t="str">
            <v>0163</v>
          </cell>
          <cell r="D99" t="str">
            <v>Kugel</v>
          </cell>
          <cell r="U99">
            <v>2</v>
          </cell>
          <cell r="V99">
            <v>5.98</v>
          </cell>
        </row>
        <row r="100">
          <cell r="B100" t="str">
            <v>0164</v>
          </cell>
          <cell r="D100" t="str">
            <v>Liver</v>
          </cell>
          <cell r="U100">
            <v>0</v>
          </cell>
          <cell r="V100">
            <v>0</v>
          </cell>
        </row>
        <row r="101">
          <cell r="U101">
            <v>0</v>
          </cell>
          <cell r="V101">
            <v>0</v>
          </cell>
        </row>
        <row r="102">
          <cell r="F102">
            <v>2579.2899999999995</v>
          </cell>
          <cell r="H102">
            <v>0</v>
          </cell>
          <cell r="J102">
            <v>2257.35</v>
          </cell>
          <cell r="L102">
            <v>0</v>
          </cell>
          <cell r="N102">
            <v>2309.4399999999996</v>
          </cell>
          <cell r="P102">
            <v>0</v>
          </cell>
          <cell r="R102">
            <v>2415.6</v>
          </cell>
          <cell r="T102">
            <v>97.296551724137913</v>
          </cell>
          <cell r="U102">
            <v>3190</v>
          </cell>
        </row>
      </sheetData>
      <sheetData sheetId="10">
        <row r="4">
          <cell r="B4">
            <v>547</v>
          </cell>
          <cell r="D4" t="str">
            <v>Misc</v>
          </cell>
          <cell r="Y4">
            <v>-1</v>
          </cell>
          <cell r="Z4">
            <v>-3.96</v>
          </cell>
        </row>
        <row r="5">
          <cell r="B5">
            <v>1674</v>
          </cell>
          <cell r="D5" t="str">
            <v>Tubbed Salad</v>
          </cell>
          <cell r="Y5">
            <v>35</v>
          </cell>
          <cell r="Z5">
            <v>91.97</v>
          </cell>
        </row>
        <row r="6">
          <cell r="B6">
            <v>1702</v>
          </cell>
          <cell r="D6" t="str">
            <v>Misc</v>
          </cell>
          <cell r="Y6">
            <v>0</v>
          </cell>
          <cell r="Z6">
            <v>0</v>
          </cell>
        </row>
        <row r="7">
          <cell r="B7">
            <v>1703</v>
          </cell>
          <cell r="D7" t="str">
            <v>Meal</v>
          </cell>
          <cell r="Y7">
            <v>18</v>
          </cell>
          <cell r="Z7">
            <v>104.11999999999999</v>
          </cell>
        </row>
        <row r="8">
          <cell r="B8">
            <v>1704</v>
          </cell>
          <cell r="D8" t="str">
            <v>Misc</v>
          </cell>
          <cell r="Y8">
            <v>3</v>
          </cell>
          <cell r="Z8">
            <v>5.99</v>
          </cell>
        </row>
        <row r="9">
          <cell r="B9">
            <v>1705</v>
          </cell>
          <cell r="D9" t="str">
            <v>Meal</v>
          </cell>
          <cell r="Y9">
            <v>18</v>
          </cell>
          <cell r="Z9">
            <v>107.82000000000001</v>
          </cell>
        </row>
        <row r="10">
          <cell r="B10">
            <v>1706</v>
          </cell>
          <cell r="D10" t="str">
            <v>Meal</v>
          </cell>
          <cell r="Y10">
            <v>16</v>
          </cell>
          <cell r="Z10">
            <v>59.29</v>
          </cell>
        </row>
        <row r="11">
          <cell r="B11">
            <v>1707</v>
          </cell>
          <cell r="D11" t="str">
            <v>Meal</v>
          </cell>
          <cell r="Y11">
            <v>19</v>
          </cell>
          <cell r="Z11">
            <v>95.539999999999992</v>
          </cell>
        </row>
        <row r="12">
          <cell r="B12">
            <v>1708</v>
          </cell>
          <cell r="D12" t="str">
            <v>Meal</v>
          </cell>
          <cell r="Y12">
            <v>31</v>
          </cell>
          <cell r="Z12">
            <v>161.41</v>
          </cell>
        </row>
        <row r="13">
          <cell r="B13">
            <v>1709</v>
          </cell>
          <cell r="D13" t="str">
            <v>Meal</v>
          </cell>
          <cell r="Y13">
            <v>19</v>
          </cell>
          <cell r="Z13">
            <v>98.67</v>
          </cell>
        </row>
        <row r="14">
          <cell r="B14">
            <v>1710</v>
          </cell>
          <cell r="D14" t="str">
            <v>Meal</v>
          </cell>
          <cell r="Y14">
            <v>5</v>
          </cell>
          <cell r="Z14">
            <v>22.45</v>
          </cell>
        </row>
        <row r="15">
          <cell r="B15">
            <v>1712</v>
          </cell>
          <cell r="D15" t="str">
            <v>Meal</v>
          </cell>
          <cell r="Y15">
            <v>0</v>
          </cell>
          <cell r="Z15">
            <v>0</v>
          </cell>
        </row>
        <row r="16">
          <cell r="B16">
            <v>1713</v>
          </cell>
          <cell r="D16" t="str">
            <v>Meal</v>
          </cell>
          <cell r="Y16">
            <v>18</v>
          </cell>
          <cell r="Z16">
            <v>97.14</v>
          </cell>
        </row>
        <row r="17">
          <cell r="B17">
            <v>1714</v>
          </cell>
          <cell r="D17" t="str">
            <v>Meal</v>
          </cell>
          <cell r="Y17">
            <v>15</v>
          </cell>
          <cell r="Z17">
            <v>36.300000000000004</v>
          </cell>
        </row>
        <row r="18">
          <cell r="B18">
            <v>1715</v>
          </cell>
          <cell r="D18" t="str">
            <v>Meal</v>
          </cell>
          <cell r="Y18">
            <v>14</v>
          </cell>
          <cell r="Z18">
            <v>54.069999999999993</v>
          </cell>
        </row>
        <row r="19">
          <cell r="B19">
            <v>1716</v>
          </cell>
          <cell r="D19" t="str">
            <v>Salad</v>
          </cell>
          <cell r="Y19">
            <v>25</v>
          </cell>
          <cell r="Z19">
            <v>54</v>
          </cell>
        </row>
        <row r="20">
          <cell r="B20">
            <v>1722</v>
          </cell>
          <cell r="D20" t="str">
            <v>Side</v>
          </cell>
          <cell r="Y20">
            <v>14</v>
          </cell>
          <cell r="Z20">
            <v>46.059999999999995</v>
          </cell>
        </row>
        <row r="21">
          <cell r="B21">
            <v>1723</v>
          </cell>
          <cell r="D21" t="str">
            <v>Side</v>
          </cell>
          <cell r="Y21">
            <v>42</v>
          </cell>
          <cell r="Z21">
            <v>119.57999999999998</v>
          </cell>
        </row>
        <row r="22">
          <cell r="B22">
            <v>1725</v>
          </cell>
          <cell r="D22" t="str">
            <v>Side</v>
          </cell>
          <cell r="Y22">
            <v>33</v>
          </cell>
          <cell r="Z22">
            <v>96.570000000000007</v>
          </cell>
        </row>
        <row r="23">
          <cell r="B23">
            <v>1732</v>
          </cell>
          <cell r="D23" t="str">
            <v>Meal</v>
          </cell>
          <cell r="Y23">
            <v>19</v>
          </cell>
          <cell r="Z23">
            <v>85.669999999999987</v>
          </cell>
        </row>
        <row r="24">
          <cell r="B24">
            <v>1733</v>
          </cell>
          <cell r="D24" t="str">
            <v>Meal</v>
          </cell>
          <cell r="Y24">
            <v>17</v>
          </cell>
          <cell r="Z24">
            <v>107.71000000000001</v>
          </cell>
        </row>
        <row r="25">
          <cell r="B25">
            <v>1734</v>
          </cell>
          <cell r="D25" t="str">
            <v>Salad</v>
          </cell>
          <cell r="Y25">
            <v>27</v>
          </cell>
          <cell r="Z25">
            <v>66.31</v>
          </cell>
        </row>
        <row r="26">
          <cell r="B26">
            <v>1735</v>
          </cell>
          <cell r="D26" t="str">
            <v>Side</v>
          </cell>
          <cell r="Y26">
            <v>22</v>
          </cell>
          <cell r="Z26">
            <v>69.92</v>
          </cell>
        </row>
        <row r="27">
          <cell r="B27">
            <v>2049</v>
          </cell>
          <cell r="D27" t="str">
            <v>Soup</v>
          </cell>
          <cell r="Y27">
            <v>30</v>
          </cell>
          <cell r="Z27">
            <v>71.22</v>
          </cell>
        </row>
        <row r="28">
          <cell r="B28">
            <v>2418</v>
          </cell>
          <cell r="D28" t="str">
            <v>Soup</v>
          </cell>
          <cell r="Y28">
            <v>36</v>
          </cell>
          <cell r="Z28">
            <v>83.16</v>
          </cell>
        </row>
        <row r="29">
          <cell r="B29">
            <v>2457</v>
          </cell>
          <cell r="D29" t="str">
            <v>Sandwich</v>
          </cell>
          <cell r="Y29">
            <v>52</v>
          </cell>
          <cell r="Z29">
            <v>100.28</v>
          </cell>
        </row>
        <row r="30">
          <cell r="B30">
            <v>2558</v>
          </cell>
          <cell r="D30" t="str">
            <v>Sandwich</v>
          </cell>
          <cell r="Y30">
            <v>17</v>
          </cell>
          <cell r="Z30">
            <v>65.430000000000007</v>
          </cell>
        </row>
        <row r="31">
          <cell r="B31">
            <v>2635</v>
          </cell>
          <cell r="D31" t="str">
            <v>Main</v>
          </cell>
          <cell r="Y31">
            <v>0</v>
          </cell>
          <cell r="Z31">
            <v>0</v>
          </cell>
        </row>
        <row r="32">
          <cell r="B32">
            <v>2629</v>
          </cell>
          <cell r="D32" t="str">
            <v>Salad</v>
          </cell>
          <cell r="Y32">
            <v>27</v>
          </cell>
          <cell r="Z32">
            <v>63.69</v>
          </cell>
        </row>
        <row r="33">
          <cell r="B33">
            <v>2645</v>
          </cell>
          <cell r="D33" t="str">
            <v>Side</v>
          </cell>
          <cell r="Y33">
            <v>41</v>
          </cell>
          <cell r="Z33">
            <v>84.34</v>
          </cell>
        </row>
        <row r="34">
          <cell r="B34">
            <v>2674</v>
          </cell>
          <cell r="D34" t="str">
            <v>Meal</v>
          </cell>
          <cell r="Y34">
            <v>42</v>
          </cell>
          <cell r="Z34">
            <v>209.07999999999998</v>
          </cell>
        </row>
        <row r="35">
          <cell r="B35">
            <v>2678</v>
          </cell>
          <cell r="D35" t="str">
            <v>Tubbed Salad</v>
          </cell>
          <cell r="Y35">
            <v>35</v>
          </cell>
          <cell r="Z35">
            <v>174.15000000000003</v>
          </cell>
        </row>
        <row r="36">
          <cell r="B36">
            <v>2679</v>
          </cell>
          <cell r="D36" t="str">
            <v>Salad</v>
          </cell>
          <cell r="Y36">
            <v>18</v>
          </cell>
          <cell r="Z36">
            <v>35.42</v>
          </cell>
        </row>
        <row r="37">
          <cell r="B37">
            <v>2696</v>
          </cell>
          <cell r="D37" t="str">
            <v>Tubbed Salad</v>
          </cell>
          <cell r="Y37">
            <v>32</v>
          </cell>
          <cell r="Z37">
            <v>158.17999999999998</v>
          </cell>
        </row>
        <row r="38">
          <cell r="B38">
            <v>2851</v>
          </cell>
          <cell r="D38" t="str">
            <v>Side</v>
          </cell>
          <cell r="Y38">
            <v>62</v>
          </cell>
          <cell r="Z38">
            <v>121.98</v>
          </cell>
        </row>
        <row r="39">
          <cell r="B39">
            <v>2929</v>
          </cell>
          <cell r="D39" t="str">
            <v>Meal</v>
          </cell>
          <cell r="Y39">
            <v>19</v>
          </cell>
          <cell r="Z39">
            <v>75.42</v>
          </cell>
        </row>
        <row r="40">
          <cell r="B40">
            <v>3011</v>
          </cell>
          <cell r="D40" t="str">
            <v>Sandwich</v>
          </cell>
          <cell r="Y40">
            <v>53</v>
          </cell>
          <cell r="Z40">
            <v>104.37</v>
          </cell>
        </row>
        <row r="41">
          <cell r="B41">
            <v>3032</v>
          </cell>
          <cell r="D41" t="str">
            <v>Salad</v>
          </cell>
          <cell r="Y41">
            <v>23</v>
          </cell>
          <cell r="Z41">
            <v>56.03</v>
          </cell>
        </row>
        <row r="42">
          <cell r="B42">
            <v>3040</v>
          </cell>
          <cell r="D42" t="str">
            <v>Fish</v>
          </cell>
          <cell r="Y42">
            <v>13</v>
          </cell>
          <cell r="Z42">
            <v>56.870000000000005</v>
          </cell>
        </row>
        <row r="43">
          <cell r="B43">
            <v>3042</v>
          </cell>
          <cell r="D43" t="str">
            <v>Soup</v>
          </cell>
          <cell r="Y43">
            <v>47</v>
          </cell>
          <cell r="Z43">
            <v>111.61</v>
          </cell>
        </row>
        <row r="44">
          <cell r="B44">
            <v>3076</v>
          </cell>
          <cell r="D44" t="str">
            <v>Salad</v>
          </cell>
          <cell r="Y44">
            <v>0</v>
          </cell>
          <cell r="Z44">
            <v>0</v>
          </cell>
        </row>
        <row r="45">
          <cell r="B45">
            <v>3043</v>
          </cell>
          <cell r="D45" t="str">
            <v>Soup</v>
          </cell>
          <cell r="Y45">
            <v>51</v>
          </cell>
          <cell r="Z45">
            <v>117.81</v>
          </cell>
        </row>
        <row r="46">
          <cell r="B46">
            <v>3081</v>
          </cell>
          <cell r="D46" t="str">
            <v>Soup</v>
          </cell>
          <cell r="Y46">
            <v>37</v>
          </cell>
          <cell r="Z46">
            <v>82.93</v>
          </cell>
        </row>
        <row r="47">
          <cell r="B47">
            <v>3091</v>
          </cell>
          <cell r="D47" t="str">
            <v>Salad</v>
          </cell>
          <cell r="Y47">
            <v>20</v>
          </cell>
          <cell r="Z47">
            <v>45.8</v>
          </cell>
        </row>
        <row r="48">
          <cell r="B48">
            <v>3096</v>
          </cell>
          <cell r="D48" t="str">
            <v>Salad</v>
          </cell>
          <cell r="Y48">
            <v>8</v>
          </cell>
          <cell r="Z48">
            <v>16.07</v>
          </cell>
        </row>
        <row r="49">
          <cell r="B49">
            <v>3094</v>
          </cell>
          <cell r="D49" t="str">
            <v>Salad</v>
          </cell>
          <cell r="Y49">
            <v>30</v>
          </cell>
          <cell r="Z49">
            <v>76.66</v>
          </cell>
        </row>
        <row r="50">
          <cell r="B50">
            <v>3160</v>
          </cell>
          <cell r="D50" t="str">
            <v>Side</v>
          </cell>
          <cell r="Y50">
            <v>45</v>
          </cell>
          <cell r="Z50">
            <v>73</v>
          </cell>
        </row>
        <row r="51">
          <cell r="B51">
            <v>3254</v>
          </cell>
          <cell r="D51" t="str">
            <v>Side</v>
          </cell>
          <cell r="Y51">
            <v>60</v>
          </cell>
          <cell r="Z51">
            <v>206.61</v>
          </cell>
        </row>
        <row r="52">
          <cell r="B52">
            <v>3600</v>
          </cell>
          <cell r="D52" t="str">
            <v>Main</v>
          </cell>
          <cell r="Y52">
            <v>0</v>
          </cell>
          <cell r="Z52">
            <v>0</v>
          </cell>
        </row>
        <row r="53">
          <cell r="B53">
            <v>3601</v>
          </cell>
          <cell r="D53" t="str">
            <v>Main</v>
          </cell>
          <cell r="Y53">
            <v>0</v>
          </cell>
          <cell r="Z53">
            <v>0</v>
          </cell>
        </row>
        <row r="54">
          <cell r="B54">
            <v>3284</v>
          </cell>
          <cell r="D54" t="str">
            <v>Sandwich</v>
          </cell>
          <cell r="Y54">
            <v>63</v>
          </cell>
          <cell r="Z54">
            <v>245.37</v>
          </cell>
        </row>
        <row r="55">
          <cell r="B55">
            <v>3606</v>
          </cell>
          <cell r="D55" t="str">
            <v>Main</v>
          </cell>
          <cell r="Y55">
            <v>0</v>
          </cell>
          <cell r="Z55">
            <v>0</v>
          </cell>
        </row>
        <row r="56">
          <cell r="B56">
            <v>3602</v>
          </cell>
          <cell r="D56" t="str">
            <v>Main</v>
          </cell>
          <cell r="Y56">
            <v>25</v>
          </cell>
          <cell r="Z56">
            <v>115.25000000000001</v>
          </cell>
        </row>
        <row r="57">
          <cell r="B57">
            <v>3609</v>
          </cell>
          <cell r="D57" t="str">
            <v>Sandwich</v>
          </cell>
          <cell r="Y57">
            <v>51</v>
          </cell>
          <cell r="Z57">
            <v>95.110000000000014</v>
          </cell>
        </row>
        <row r="58">
          <cell r="B58">
            <v>3610</v>
          </cell>
          <cell r="D58" t="str">
            <v>Sandwich</v>
          </cell>
          <cell r="Y58">
            <v>72</v>
          </cell>
          <cell r="Z58">
            <v>211.23000000000002</v>
          </cell>
        </row>
        <row r="59">
          <cell r="B59">
            <v>3618</v>
          </cell>
          <cell r="D59" t="str">
            <v>Sandwich</v>
          </cell>
          <cell r="Y59">
            <v>79</v>
          </cell>
          <cell r="Z59">
            <v>153.61000000000001</v>
          </cell>
        </row>
        <row r="60">
          <cell r="B60">
            <v>3641</v>
          </cell>
          <cell r="D60" t="str">
            <v>Sandwich</v>
          </cell>
          <cell r="Y60">
            <v>65</v>
          </cell>
          <cell r="Z60">
            <v>128.94999999999999</v>
          </cell>
        </row>
        <row r="61">
          <cell r="B61">
            <v>4001</v>
          </cell>
          <cell r="D61" t="str">
            <v>Salad</v>
          </cell>
          <cell r="Y61">
            <v>27</v>
          </cell>
          <cell r="Z61">
            <v>50.93</v>
          </cell>
        </row>
        <row r="62">
          <cell r="B62">
            <v>4037</v>
          </cell>
          <cell r="D62" t="str">
            <v>Kugel</v>
          </cell>
          <cell r="Y62">
            <v>1</v>
          </cell>
          <cell r="Z62">
            <v>3.89</v>
          </cell>
        </row>
        <row r="63">
          <cell r="B63">
            <v>4043</v>
          </cell>
          <cell r="D63" t="str">
            <v>Soup</v>
          </cell>
          <cell r="Y63">
            <v>76</v>
          </cell>
          <cell r="Z63">
            <v>176.12</v>
          </cell>
        </row>
        <row r="64">
          <cell r="B64">
            <v>4178</v>
          </cell>
          <cell r="D64" t="str">
            <v>Sandwich</v>
          </cell>
          <cell r="Y64">
            <v>72</v>
          </cell>
          <cell r="Z64">
            <v>142.47</v>
          </cell>
        </row>
        <row r="65">
          <cell r="B65">
            <v>4521</v>
          </cell>
          <cell r="D65" t="str">
            <v>Salad</v>
          </cell>
          <cell r="Y65">
            <v>56</v>
          </cell>
          <cell r="Z65">
            <v>108.34</v>
          </cell>
        </row>
        <row r="66">
          <cell r="B66">
            <v>4795</v>
          </cell>
          <cell r="D66" t="str">
            <v>Sandwich</v>
          </cell>
          <cell r="Y66">
            <v>75</v>
          </cell>
          <cell r="Z66">
            <v>292.45</v>
          </cell>
        </row>
        <row r="67">
          <cell r="B67">
            <v>5007</v>
          </cell>
          <cell r="D67" t="str">
            <v>Salad</v>
          </cell>
          <cell r="Y67">
            <v>2</v>
          </cell>
          <cell r="Z67">
            <v>2.56</v>
          </cell>
        </row>
        <row r="68">
          <cell r="B68">
            <v>4845</v>
          </cell>
          <cell r="D68" t="str">
            <v>Salad</v>
          </cell>
          <cell r="Y68">
            <v>4</v>
          </cell>
          <cell r="Z68">
            <v>6.76</v>
          </cell>
        </row>
        <row r="69">
          <cell r="B69">
            <v>5013</v>
          </cell>
          <cell r="D69" t="str">
            <v>Sandwich</v>
          </cell>
          <cell r="Y69">
            <v>70</v>
          </cell>
          <cell r="Z69">
            <v>137.1</v>
          </cell>
        </row>
        <row r="70">
          <cell r="B70">
            <v>5016</v>
          </cell>
          <cell r="D70" t="str">
            <v>Liver</v>
          </cell>
          <cell r="Y70">
            <v>302</v>
          </cell>
          <cell r="Z70">
            <v>1356.76</v>
          </cell>
        </row>
        <row r="71">
          <cell r="B71">
            <v>5021</v>
          </cell>
          <cell r="D71" t="str">
            <v>Salad</v>
          </cell>
          <cell r="Y71">
            <v>10</v>
          </cell>
          <cell r="Z71">
            <v>21.43</v>
          </cell>
        </row>
        <row r="72">
          <cell r="B72">
            <v>5022</v>
          </cell>
          <cell r="D72" t="str">
            <v>Salad</v>
          </cell>
          <cell r="Y72">
            <v>108</v>
          </cell>
          <cell r="Z72">
            <v>206.92</v>
          </cell>
        </row>
        <row r="73">
          <cell r="B73">
            <v>5045</v>
          </cell>
          <cell r="D73" t="str">
            <v>Liver</v>
          </cell>
          <cell r="Y73">
            <v>0</v>
          </cell>
          <cell r="Z73">
            <v>0</v>
          </cell>
        </row>
        <row r="74">
          <cell r="B74">
            <v>5035</v>
          </cell>
          <cell r="D74" t="str">
            <v>Salad</v>
          </cell>
          <cell r="Y74">
            <v>12</v>
          </cell>
          <cell r="Z74">
            <v>27.24</v>
          </cell>
        </row>
        <row r="75">
          <cell r="B75">
            <v>5056</v>
          </cell>
          <cell r="D75" t="str">
            <v>Salad</v>
          </cell>
          <cell r="Y75">
            <v>46</v>
          </cell>
          <cell r="Z75">
            <v>107.06</v>
          </cell>
        </row>
        <row r="76">
          <cell r="B76">
            <v>5072</v>
          </cell>
          <cell r="D76" t="str">
            <v>Salad</v>
          </cell>
          <cell r="Y76">
            <v>0</v>
          </cell>
          <cell r="Z76">
            <v>0</v>
          </cell>
        </row>
        <row r="77">
          <cell r="B77">
            <v>5060</v>
          </cell>
          <cell r="D77" t="str">
            <v>Fish</v>
          </cell>
          <cell r="Y77">
            <v>20</v>
          </cell>
          <cell r="Z77">
            <v>96.800000000000011</v>
          </cell>
        </row>
        <row r="78">
          <cell r="B78">
            <v>5075</v>
          </cell>
          <cell r="D78" t="str">
            <v>Salad</v>
          </cell>
          <cell r="Y78">
            <v>30</v>
          </cell>
          <cell r="Z78">
            <v>55.3</v>
          </cell>
        </row>
        <row r="79">
          <cell r="B79">
            <v>5092</v>
          </cell>
          <cell r="D79" t="str">
            <v>Salad</v>
          </cell>
          <cell r="Y79">
            <v>0</v>
          </cell>
          <cell r="Z79">
            <v>0</v>
          </cell>
        </row>
        <row r="80">
          <cell r="B80">
            <v>5095</v>
          </cell>
          <cell r="D80" t="str">
            <v>Salad</v>
          </cell>
          <cell r="Y80">
            <v>30</v>
          </cell>
          <cell r="Z80">
            <v>75.97999999999999</v>
          </cell>
        </row>
        <row r="81">
          <cell r="B81">
            <v>5289</v>
          </cell>
          <cell r="D81" t="str">
            <v>Soup</v>
          </cell>
          <cell r="Y81">
            <v>40</v>
          </cell>
          <cell r="Z81">
            <v>94.88</v>
          </cell>
        </row>
        <row r="82">
          <cell r="B82">
            <v>5592</v>
          </cell>
          <cell r="D82" t="str">
            <v>Salad</v>
          </cell>
          <cell r="Y82">
            <v>27</v>
          </cell>
          <cell r="Z82">
            <v>67.820000000000007</v>
          </cell>
        </row>
        <row r="83">
          <cell r="B83">
            <v>5656</v>
          </cell>
          <cell r="D83" t="str">
            <v>Kugel</v>
          </cell>
          <cell r="Y83">
            <v>180</v>
          </cell>
          <cell r="Z83">
            <v>388.65000000000003</v>
          </cell>
        </row>
        <row r="84">
          <cell r="B84">
            <v>5771</v>
          </cell>
          <cell r="D84" t="str">
            <v>Salad</v>
          </cell>
          <cell r="Y84">
            <v>50</v>
          </cell>
          <cell r="Z84">
            <v>102.67999999999999</v>
          </cell>
        </row>
        <row r="85">
          <cell r="B85">
            <v>6153</v>
          </cell>
          <cell r="D85" t="str">
            <v>Salad</v>
          </cell>
          <cell r="Y85">
            <v>4</v>
          </cell>
          <cell r="Z85">
            <v>19.96</v>
          </cell>
        </row>
        <row r="86">
          <cell r="B86">
            <v>5935</v>
          </cell>
          <cell r="D86" t="str">
            <v>Meal</v>
          </cell>
          <cell r="Y86">
            <v>40</v>
          </cell>
          <cell r="Z86">
            <v>199.6</v>
          </cell>
        </row>
        <row r="87">
          <cell r="B87">
            <v>7520</v>
          </cell>
          <cell r="D87" t="str">
            <v>Meal</v>
          </cell>
          <cell r="Y87">
            <v>1</v>
          </cell>
          <cell r="Z87">
            <v>4.25</v>
          </cell>
        </row>
        <row r="88">
          <cell r="B88">
            <v>6840</v>
          </cell>
          <cell r="D88" t="str">
            <v>Meal</v>
          </cell>
          <cell r="Y88">
            <v>0</v>
          </cell>
          <cell r="Z88">
            <v>0</v>
          </cell>
        </row>
        <row r="89">
          <cell r="B89">
            <v>6291</v>
          </cell>
          <cell r="D89" t="str">
            <v>Meal</v>
          </cell>
          <cell r="Y89">
            <v>15</v>
          </cell>
          <cell r="Z89">
            <v>63.349999999999994</v>
          </cell>
        </row>
        <row r="90">
          <cell r="B90">
            <v>6327</v>
          </cell>
          <cell r="D90" t="str">
            <v>Salad</v>
          </cell>
          <cell r="Y90">
            <v>27</v>
          </cell>
          <cell r="Z90">
            <v>53.33</v>
          </cell>
        </row>
        <row r="91">
          <cell r="B91">
            <v>7530</v>
          </cell>
          <cell r="D91" t="str">
            <v>Meal</v>
          </cell>
          <cell r="Y91">
            <v>26</v>
          </cell>
          <cell r="Z91">
            <v>164.95</v>
          </cell>
        </row>
        <row r="92">
          <cell r="B92">
            <v>7550</v>
          </cell>
          <cell r="D92" t="str">
            <v>Meal</v>
          </cell>
          <cell r="Y92">
            <v>0</v>
          </cell>
          <cell r="Z92">
            <v>0</v>
          </cell>
        </row>
        <row r="93">
          <cell r="B93">
            <v>7540</v>
          </cell>
          <cell r="D93" t="str">
            <v>Meal</v>
          </cell>
          <cell r="Y93">
            <v>18</v>
          </cell>
          <cell r="Z93">
            <v>71.42</v>
          </cell>
        </row>
        <row r="94">
          <cell r="B94">
            <v>8052</v>
          </cell>
          <cell r="D94" t="str">
            <v>Soup</v>
          </cell>
          <cell r="Y94">
            <v>31</v>
          </cell>
          <cell r="Z94">
            <v>73.14</v>
          </cell>
        </row>
        <row r="95">
          <cell r="B95">
            <v>8055</v>
          </cell>
          <cell r="D95" t="str">
            <v>Salad</v>
          </cell>
          <cell r="Y95">
            <v>28</v>
          </cell>
          <cell r="Z95">
            <v>43.32</v>
          </cell>
        </row>
        <row r="96">
          <cell r="B96">
            <v>8089</v>
          </cell>
          <cell r="D96" t="str">
            <v>Salad</v>
          </cell>
          <cell r="Y96">
            <v>46</v>
          </cell>
          <cell r="Z96">
            <v>87.64</v>
          </cell>
        </row>
        <row r="97">
          <cell r="B97">
            <v>8745</v>
          </cell>
          <cell r="D97" t="str">
            <v>Sandwich</v>
          </cell>
          <cell r="Y97">
            <v>0</v>
          </cell>
          <cell r="Z97">
            <v>0</v>
          </cell>
        </row>
        <row r="98">
          <cell r="B98">
            <v>8564</v>
          </cell>
          <cell r="D98" t="str">
            <v>Tubbed Salad</v>
          </cell>
          <cell r="Y98">
            <v>39</v>
          </cell>
          <cell r="Z98">
            <v>102.57000000000001</v>
          </cell>
        </row>
        <row r="99">
          <cell r="B99" t="str">
            <v>0164</v>
          </cell>
          <cell r="D99" t="str">
            <v>Liver</v>
          </cell>
          <cell r="Y99">
            <v>0</v>
          </cell>
          <cell r="Z99">
            <v>0</v>
          </cell>
        </row>
        <row r="100">
          <cell r="B100">
            <v>8859</v>
          </cell>
          <cell r="D100" t="str">
            <v>Tubbed Salad</v>
          </cell>
          <cell r="Y100">
            <v>32</v>
          </cell>
          <cell r="Z100">
            <v>159.17999999999998</v>
          </cell>
        </row>
        <row r="101">
          <cell r="B101">
            <v>9124</v>
          </cell>
          <cell r="D101" t="str">
            <v>Main</v>
          </cell>
          <cell r="Y101">
            <v>21</v>
          </cell>
          <cell r="Z101">
            <v>83.789999999999992</v>
          </cell>
        </row>
        <row r="102">
          <cell r="B102" t="str">
            <v>0163</v>
          </cell>
          <cell r="D102" t="str">
            <v>Kugel</v>
          </cell>
          <cell r="Y102">
            <v>26</v>
          </cell>
          <cell r="Z102">
            <v>76.84</v>
          </cell>
        </row>
        <row r="103">
          <cell r="B103" t="str">
            <v>0413</v>
          </cell>
          <cell r="D103" t="str">
            <v>Meal</v>
          </cell>
          <cell r="Y103">
            <v>1</v>
          </cell>
          <cell r="Z103">
            <v>0.99</v>
          </cell>
        </row>
        <row r="104">
          <cell r="Y104">
            <v>0</v>
          </cell>
          <cell r="Z104">
            <v>0</v>
          </cell>
        </row>
        <row r="105">
          <cell r="F105">
            <v>2322.099999999999</v>
          </cell>
          <cell r="H105">
            <v>23.06</v>
          </cell>
          <cell r="J105">
            <v>2277.8899999999985</v>
          </cell>
          <cell r="L105">
            <v>0</v>
          </cell>
          <cell r="N105">
            <v>2542.3999999999996</v>
          </cell>
          <cell r="P105">
            <v>21.73103448275862</v>
          </cell>
          <cell r="R105">
            <v>2300.3399999999992</v>
          </cell>
          <cell r="T105">
            <v>0</v>
          </cell>
          <cell r="Y105">
            <v>3155</v>
          </cell>
        </row>
      </sheetData>
      <sheetData sheetId="11">
        <row r="69">
          <cell r="E69">
            <v>116.91034482758623</v>
          </cell>
          <cell r="G69">
            <v>233.33448275862074</v>
          </cell>
          <cell r="I69">
            <v>146.78103448275863</v>
          </cell>
          <cell r="K69">
            <v>136.04827586206898</v>
          </cell>
          <cell r="M69">
            <v>95.365517241379308</v>
          </cell>
        </row>
      </sheetData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ering"/>
      <sheetName val="Order Form - DC"/>
      <sheetName val="Order Form D"/>
      <sheetName val="Order Form C"/>
      <sheetName val="Deli"/>
      <sheetName val="Discrepacies"/>
      <sheetName val="Deli Price List"/>
      <sheetName val="Database"/>
      <sheetName val="Catering Price List"/>
    </sheetNames>
    <sheetDataSet>
      <sheetData sheetId="0">
        <row r="5">
          <cell r="A5">
            <v>130000</v>
          </cell>
          <cell r="B5" t="str">
            <v>Soups</v>
          </cell>
          <cell r="C5" t="str">
            <v>Beef Soup</v>
          </cell>
          <cell r="D5">
            <v>1</v>
          </cell>
          <cell r="E5" t="str">
            <v>l</v>
          </cell>
          <cell r="F5">
            <v>4.99</v>
          </cell>
        </row>
        <row r="6">
          <cell r="A6">
            <v>130001</v>
          </cell>
          <cell r="B6" t="str">
            <v>Soups</v>
          </cell>
          <cell r="C6" t="str">
            <v>Butternut Squash Soup</v>
          </cell>
          <cell r="D6">
            <v>1</v>
          </cell>
          <cell r="E6" t="str">
            <v>l</v>
          </cell>
          <cell r="F6">
            <v>4.49</v>
          </cell>
        </row>
        <row r="7">
          <cell r="A7">
            <v>130002</v>
          </cell>
          <cell r="B7" t="str">
            <v>Soups</v>
          </cell>
          <cell r="C7" t="str">
            <v>Chicken Soup with Lokshen and Kneidels</v>
          </cell>
          <cell r="D7">
            <v>1</v>
          </cell>
          <cell r="E7" t="str">
            <v>l</v>
          </cell>
          <cell r="F7">
            <v>5.79</v>
          </cell>
        </row>
        <row r="8">
          <cell r="A8">
            <v>130003</v>
          </cell>
          <cell r="B8" t="str">
            <v>Soups</v>
          </cell>
          <cell r="C8" t="str">
            <v>Green Pea Soup</v>
          </cell>
          <cell r="D8">
            <v>1</v>
          </cell>
          <cell r="E8" t="str">
            <v>l</v>
          </cell>
          <cell r="F8">
            <v>4.49</v>
          </cell>
        </row>
        <row r="9">
          <cell r="A9">
            <v>130004</v>
          </cell>
          <cell r="B9" t="str">
            <v>Soups</v>
          </cell>
          <cell r="C9" t="str">
            <v>Lamb Hawaij Soup</v>
          </cell>
          <cell r="D9">
            <v>1</v>
          </cell>
          <cell r="E9" t="str">
            <v>l</v>
          </cell>
          <cell r="F9">
            <v>4.99</v>
          </cell>
        </row>
        <row r="10">
          <cell r="A10">
            <v>130005</v>
          </cell>
          <cell r="B10" t="str">
            <v>Soups</v>
          </cell>
          <cell r="C10" t="str">
            <v>Leek &amp; Potato Soup</v>
          </cell>
          <cell r="D10">
            <v>1</v>
          </cell>
          <cell r="E10" t="str">
            <v>l</v>
          </cell>
          <cell r="F10">
            <v>4.49</v>
          </cell>
        </row>
        <row r="11">
          <cell r="A11">
            <v>130006</v>
          </cell>
          <cell r="B11" t="str">
            <v>Soups</v>
          </cell>
          <cell r="C11" t="str">
            <v>Lentil Soup</v>
          </cell>
          <cell r="D11">
            <v>1</v>
          </cell>
          <cell r="E11" t="str">
            <v>l</v>
          </cell>
          <cell r="F11">
            <v>4.49</v>
          </cell>
        </row>
        <row r="12">
          <cell r="A12">
            <v>130007</v>
          </cell>
          <cell r="B12" t="str">
            <v>Soups</v>
          </cell>
          <cell r="C12" t="str">
            <v>Minestrone Soup</v>
          </cell>
          <cell r="D12">
            <v>1</v>
          </cell>
          <cell r="E12" t="str">
            <v>l</v>
          </cell>
          <cell r="F12">
            <v>4.49</v>
          </cell>
        </row>
        <row r="13">
          <cell r="A13">
            <v>130008</v>
          </cell>
          <cell r="B13" t="str">
            <v>Soups</v>
          </cell>
          <cell r="C13" t="str">
            <v>Mushroom Soup</v>
          </cell>
          <cell r="D13">
            <v>1</v>
          </cell>
          <cell r="E13" t="str">
            <v>l</v>
          </cell>
          <cell r="F13">
            <v>4.49</v>
          </cell>
        </row>
        <row r="14">
          <cell r="A14">
            <v>130009</v>
          </cell>
          <cell r="B14" t="str">
            <v>Soups</v>
          </cell>
          <cell r="C14" t="str">
            <v>New Vegetable Soup</v>
          </cell>
          <cell r="D14">
            <v>1</v>
          </cell>
          <cell r="E14" t="str">
            <v>l</v>
          </cell>
          <cell r="F14">
            <v>4.49</v>
          </cell>
        </row>
        <row r="15">
          <cell r="A15">
            <v>130010</v>
          </cell>
          <cell r="B15" t="str">
            <v>Soups</v>
          </cell>
          <cell r="C15" t="str">
            <v>Scotch Broth with Chicken</v>
          </cell>
          <cell r="D15">
            <v>1</v>
          </cell>
          <cell r="E15" t="str">
            <v>l</v>
          </cell>
          <cell r="F15">
            <v>4.99</v>
          </cell>
        </row>
        <row r="16">
          <cell r="A16">
            <v>130011</v>
          </cell>
          <cell r="B16" t="str">
            <v>Soups</v>
          </cell>
          <cell r="C16" t="str">
            <v>Tomato Soup</v>
          </cell>
          <cell r="D16">
            <v>1</v>
          </cell>
          <cell r="E16" t="str">
            <v>l</v>
          </cell>
          <cell r="F16">
            <v>4.49</v>
          </cell>
        </row>
        <row r="17">
          <cell r="A17">
            <v>130012</v>
          </cell>
          <cell r="B17" t="str">
            <v>Soups</v>
          </cell>
          <cell r="C17" t="str">
            <v>Vegetable Soup</v>
          </cell>
          <cell r="D17">
            <v>1</v>
          </cell>
          <cell r="E17" t="str">
            <v>l</v>
          </cell>
          <cell r="F17">
            <v>4.49</v>
          </cell>
        </row>
        <row r="18">
          <cell r="A18">
            <v>130013</v>
          </cell>
          <cell r="B18" t="str">
            <v>Salads</v>
          </cell>
          <cell r="C18" t="str">
            <v>Aubergine Garlic</v>
          </cell>
          <cell r="D18">
            <v>1</v>
          </cell>
          <cell r="E18" t="str">
            <v>kg</v>
          </cell>
          <cell r="F18">
            <v>9.9499999999999993</v>
          </cell>
        </row>
        <row r="19">
          <cell r="A19">
            <v>130014</v>
          </cell>
          <cell r="B19" t="str">
            <v>Salads</v>
          </cell>
          <cell r="C19" t="str">
            <v>Aubergine In Mayo (Smokey Aubergine)</v>
          </cell>
          <cell r="D19">
            <v>1</v>
          </cell>
          <cell r="E19" t="str">
            <v>kg</v>
          </cell>
          <cell r="F19">
            <v>9.9499999999999993</v>
          </cell>
        </row>
        <row r="20">
          <cell r="A20">
            <v>130015</v>
          </cell>
          <cell r="B20" t="str">
            <v>Salads</v>
          </cell>
          <cell r="C20" t="str">
            <v>Aubergine Piquante</v>
          </cell>
          <cell r="D20">
            <v>1</v>
          </cell>
          <cell r="E20" t="str">
            <v>kg</v>
          </cell>
          <cell r="F20">
            <v>9.9499999999999993</v>
          </cell>
        </row>
        <row r="21">
          <cell r="A21">
            <v>130016</v>
          </cell>
          <cell r="B21" t="str">
            <v>Salads</v>
          </cell>
          <cell r="C21" t="str">
            <v>Aubergine With Olives</v>
          </cell>
          <cell r="D21">
            <v>1</v>
          </cell>
          <cell r="E21" t="str">
            <v>kg</v>
          </cell>
          <cell r="F21">
            <v>9.9499999999999993</v>
          </cell>
        </row>
        <row r="22">
          <cell r="A22">
            <v>130017</v>
          </cell>
          <cell r="B22" t="str">
            <v>Salads</v>
          </cell>
          <cell r="C22" t="str">
            <v>Aubergine in Paprika</v>
          </cell>
          <cell r="D22">
            <v>1</v>
          </cell>
          <cell r="E22" t="str">
            <v>kg</v>
          </cell>
          <cell r="F22">
            <v>9.9499999999999993</v>
          </cell>
        </row>
        <row r="23">
          <cell r="A23">
            <v>130018</v>
          </cell>
          <cell r="B23" t="str">
            <v>Salads</v>
          </cell>
          <cell r="C23" t="str">
            <v>Aubergine Sweet &amp; Sour</v>
          </cell>
          <cell r="D23">
            <v>1</v>
          </cell>
          <cell r="E23" t="str">
            <v>kg</v>
          </cell>
          <cell r="F23">
            <v>9.9499999999999993</v>
          </cell>
        </row>
        <row r="24">
          <cell r="A24">
            <v>130019</v>
          </cell>
          <cell r="B24" t="str">
            <v>Salads</v>
          </cell>
          <cell r="C24" t="str">
            <v>Carrot &amp; Pineapple Salad</v>
          </cell>
          <cell r="D24">
            <v>1</v>
          </cell>
          <cell r="E24" t="str">
            <v>kg</v>
          </cell>
          <cell r="F24">
            <v>9.9499999999999993</v>
          </cell>
        </row>
        <row r="25">
          <cell r="A25">
            <v>130020</v>
          </cell>
          <cell r="B25" t="str">
            <v>Salads</v>
          </cell>
          <cell r="C25" t="str">
            <v>Carrot and Garlic Salad</v>
          </cell>
          <cell r="D25">
            <v>1</v>
          </cell>
          <cell r="E25" t="str">
            <v>kg</v>
          </cell>
          <cell r="F25">
            <v>9.9499999999999993</v>
          </cell>
        </row>
        <row r="26">
          <cell r="A26">
            <v>130021</v>
          </cell>
          <cell r="B26" t="str">
            <v>Salads</v>
          </cell>
          <cell r="C26" t="str">
            <v>Chicken Liver Pate</v>
          </cell>
          <cell r="D26">
            <v>1</v>
          </cell>
          <cell r="E26" t="str">
            <v>kg</v>
          </cell>
          <cell r="F26">
            <v>21.95</v>
          </cell>
        </row>
        <row r="27">
          <cell r="A27">
            <v>130022</v>
          </cell>
          <cell r="B27" t="str">
            <v>Salads</v>
          </cell>
          <cell r="C27" t="str">
            <v>Chilli Dip</v>
          </cell>
          <cell r="D27">
            <v>1</v>
          </cell>
          <cell r="E27" t="str">
            <v>kg</v>
          </cell>
          <cell r="F27">
            <v>9.9499999999999993</v>
          </cell>
        </row>
        <row r="28">
          <cell r="A28">
            <v>130023</v>
          </cell>
          <cell r="B28" t="str">
            <v>Salads</v>
          </cell>
          <cell r="C28" t="str">
            <v>Chopped Chicken Liver</v>
          </cell>
          <cell r="D28">
            <v>1</v>
          </cell>
          <cell r="E28" t="str">
            <v>kg</v>
          </cell>
          <cell r="F28">
            <v>21.95</v>
          </cell>
        </row>
        <row r="29">
          <cell r="A29">
            <v>130024</v>
          </cell>
          <cell r="B29" t="str">
            <v>Salads</v>
          </cell>
          <cell r="C29" t="str">
            <v>Chopped Herring Salad</v>
          </cell>
          <cell r="D29">
            <v>1</v>
          </cell>
          <cell r="E29" t="str">
            <v>kg</v>
          </cell>
          <cell r="F29">
            <v>14.95</v>
          </cell>
        </row>
        <row r="30">
          <cell r="A30">
            <v>130025</v>
          </cell>
          <cell r="B30" t="str">
            <v>Salads</v>
          </cell>
          <cell r="C30" t="str">
            <v>Chopped Liver Fresh</v>
          </cell>
          <cell r="D30">
            <v>1</v>
          </cell>
          <cell r="E30" t="str">
            <v>kg</v>
          </cell>
          <cell r="F30">
            <v>18.95</v>
          </cell>
        </row>
        <row r="31">
          <cell r="A31">
            <v>130026</v>
          </cell>
          <cell r="B31" t="str">
            <v>Salads</v>
          </cell>
          <cell r="C31" t="str">
            <v>Coleslaw</v>
          </cell>
          <cell r="D31">
            <v>1</v>
          </cell>
          <cell r="E31" t="str">
            <v>kg</v>
          </cell>
          <cell r="F31">
            <v>9.9499999999999993</v>
          </cell>
        </row>
        <row r="32">
          <cell r="A32">
            <v>130027</v>
          </cell>
          <cell r="B32" t="str">
            <v>Salads</v>
          </cell>
          <cell r="C32" t="str">
            <v>Couscous Salad</v>
          </cell>
          <cell r="D32">
            <v>1</v>
          </cell>
          <cell r="E32" t="str">
            <v>kg</v>
          </cell>
          <cell r="F32">
            <v>9.9499999999999993</v>
          </cell>
        </row>
        <row r="33">
          <cell r="A33">
            <v>130028</v>
          </cell>
          <cell r="B33" t="str">
            <v>Salads</v>
          </cell>
          <cell r="C33" t="str">
            <v>Cucumber Salad</v>
          </cell>
          <cell r="D33">
            <v>1</v>
          </cell>
          <cell r="E33" t="str">
            <v>kg</v>
          </cell>
          <cell r="F33">
            <v>9.9499999999999993</v>
          </cell>
        </row>
        <row r="34">
          <cell r="A34">
            <v>130029</v>
          </cell>
          <cell r="B34" t="str">
            <v>Salads</v>
          </cell>
          <cell r="C34" t="str">
            <v>Egg &amp; Onion</v>
          </cell>
          <cell r="D34">
            <v>1</v>
          </cell>
          <cell r="E34" t="str">
            <v>kg</v>
          </cell>
          <cell r="F34">
            <v>9.9499999999999993</v>
          </cell>
        </row>
        <row r="35">
          <cell r="A35">
            <v>130030</v>
          </cell>
          <cell r="B35" t="str">
            <v>Salads</v>
          </cell>
          <cell r="C35" t="str">
            <v>Herring with Mayo</v>
          </cell>
          <cell r="D35">
            <v>1</v>
          </cell>
          <cell r="E35" t="str">
            <v>kg</v>
          </cell>
          <cell r="F35">
            <v>15.95</v>
          </cell>
        </row>
        <row r="36">
          <cell r="A36">
            <v>130031</v>
          </cell>
          <cell r="B36" t="str">
            <v>Salads</v>
          </cell>
          <cell r="C36" t="str">
            <v>Humus</v>
          </cell>
          <cell r="D36">
            <v>1</v>
          </cell>
          <cell r="E36" t="str">
            <v>kg</v>
          </cell>
          <cell r="F36">
            <v>8.9499999999999993</v>
          </cell>
        </row>
        <row r="37">
          <cell r="A37">
            <v>130032</v>
          </cell>
          <cell r="B37" t="str">
            <v>Salads</v>
          </cell>
          <cell r="C37" t="str">
            <v>Humus Moroccan Style</v>
          </cell>
          <cell r="D37">
            <v>1</v>
          </cell>
          <cell r="E37" t="str">
            <v>kg</v>
          </cell>
          <cell r="F37">
            <v>9.9499999999999993</v>
          </cell>
        </row>
        <row r="38">
          <cell r="A38">
            <v>130033</v>
          </cell>
          <cell r="B38" t="str">
            <v>Salads</v>
          </cell>
          <cell r="C38" t="str">
            <v>Humus with Fried Onion</v>
          </cell>
          <cell r="D38">
            <v>1</v>
          </cell>
          <cell r="E38" t="str">
            <v>kg</v>
          </cell>
          <cell r="F38">
            <v>9.9499999999999993</v>
          </cell>
        </row>
        <row r="39">
          <cell r="A39">
            <v>130034</v>
          </cell>
          <cell r="B39" t="str">
            <v>Salads</v>
          </cell>
          <cell r="C39" t="str">
            <v>Humus with Matbucha</v>
          </cell>
          <cell r="D39">
            <v>1</v>
          </cell>
          <cell r="E39" t="str">
            <v>kg</v>
          </cell>
          <cell r="F39">
            <v>9.9499999999999993</v>
          </cell>
        </row>
        <row r="40">
          <cell r="A40">
            <v>130035</v>
          </cell>
          <cell r="B40" t="str">
            <v>Salads</v>
          </cell>
          <cell r="C40" t="str">
            <v>Humus with Tehina</v>
          </cell>
          <cell r="D40">
            <v>1</v>
          </cell>
          <cell r="E40" t="str">
            <v>kg</v>
          </cell>
          <cell r="F40">
            <v>9.9499999999999993</v>
          </cell>
        </row>
        <row r="41">
          <cell r="A41">
            <v>130036</v>
          </cell>
          <cell r="B41" t="str">
            <v>Salads</v>
          </cell>
          <cell r="C41" t="str">
            <v>Israeli Cucumber Salad</v>
          </cell>
          <cell r="D41">
            <v>1</v>
          </cell>
          <cell r="E41" t="str">
            <v>kg</v>
          </cell>
          <cell r="F41">
            <v>9.9499999999999993</v>
          </cell>
        </row>
        <row r="42">
          <cell r="A42">
            <v>130037</v>
          </cell>
          <cell r="B42" t="str">
            <v>Salads</v>
          </cell>
          <cell r="C42" t="str">
            <v>Israeli Salad</v>
          </cell>
          <cell r="D42">
            <v>1</v>
          </cell>
          <cell r="E42" t="str">
            <v>kg</v>
          </cell>
          <cell r="F42">
            <v>9.9499999999999993</v>
          </cell>
        </row>
        <row r="43">
          <cell r="A43">
            <v>130038</v>
          </cell>
          <cell r="B43" t="str">
            <v>Salads</v>
          </cell>
          <cell r="C43" t="str">
            <v>Leek &amp; Tomato Salad</v>
          </cell>
          <cell r="D43">
            <v>1</v>
          </cell>
          <cell r="E43" t="str">
            <v>kg</v>
          </cell>
          <cell r="F43">
            <v>9.9499999999999993</v>
          </cell>
        </row>
        <row r="44">
          <cell r="A44">
            <v>130039</v>
          </cell>
          <cell r="B44" t="str">
            <v>Salads</v>
          </cell>
          <cell r="C44" t="str">
            <v>Marinated Mushrooms</v>
          </cell>
          <cell r="D44">
            <v>1</v>
          </cell>
          <cell r="E44" t="str">
            <v>kg</v>
          </cell>
          <cell r="F44">
            <v>9.9499999999999993</v>
          </cell>
        </row>
        <row r="45">
          <cell r="A45">
            <v>130040</v>
          </cell>
          <cell r="B45" t="str">
            <v>Salads</v>
          </cell>
          <cell r="C45" t="str">
            <v>Marinated Olives</v>
          </cell>
          <cell r="D45">
            <v>1</v>
          </cell>
          <cell r="E45" t="str">
            <v>kg</v>
          </cell>
          <cell r="F45">
            <v>9.9499999999999993</v>
          </cell>
        </row>
        <row r="46">
          <cell r="A46">
            <v>130041</v>
          </cell>
          <cell r="B46" t="str">
            <v>Salads</v>
          </cell>
          <cell r="C46" t="str">
            <v>Marinated Pickled Salmon</v>
          </cell>
          <cell r="D46">
            <v>1</v>
          </cell>
          <cell r="E46" t="str">
            <v>kg</v>
          </cell>
          <cell r="F46">
            <v>13.95</v>
          </cell>
        </row>
        <row r="47">
          <cell r="A47">
            <v>130042</v>
          </cell>
          <cell r="B47" t="str">
            <v>Salads</v>
          </cell>
          <cell r="C47" t="str">
            <v>Matbucha Salad</v>
          </cell>
          <cell r="D47">
            <v>1</v>
          </cell>
          <cell r="E47" t="str">
            <v>kg</v>
          </cell>
          <cell r="F47">
            <v>9.9499999999999993</v>
          </cell>
        </row>
        <row r="48">
          <cell r="A48">
            <v>130043</v>
          </cell>
          <cell r="B48" t="str">
            <v>Salads</v>
          </cell>
          <cell r="C48" t="str">
            <v>Moroccan Carrots</v>
          </cell>
          <cell r="D48">
            <v>1</v>
          </cell>
          <cell r="E48" t="str">
            <v>kg</v>
          </cell>
          <cell r="F48">
            <v>9.9499999999999993</v>
          </cell>
        </row>
        <row r="49">
          <cell r="A49">
            <v>130044</v>
          </cell>
          <cell r="B49" t="str">
            <v>Salads</v>
          </cell>
          <cell r="C49" t="str">
            <v>Morrocan Aubergine Salad</v>
          </cell>
          <cell r="D49">
            <v>1</v>
          </cell>
          <cell r="E49" t="str">
            <v>kg</v>
          </cell>
          <cell r="F49">
            <v>9.9499999999999993</v>
          </cell>
        </row>
        <row r="50">
          <cell r="A50">
            <v>130045</v>
          </cell>
          <cell r="B50" t="str">
            <v>Salads</v>
          </cell>
          <cell r="C50" t="str">
            <v>Morrocan Jumbo Chickpeas</v>
          </cell>
          <cell r="D50">
            <v>1</v>
          </cell>
          <cell r="E50" t="str">
            <v>kg</v>
          </cell>
          <cell r="F50">
            <v>9.9499999999999993</v>
          </cell>
        </row>
        <row r="51">
          <cell r="A51">
            <v>130046</v>
          </cell>
          <cell r="B51" t="str">
            <v>Salads</v>
          </cell>
          <cell r="C51" t="str">
            <v>Morrocan Matbucha Salad</v>
          </cell>
          <cell r="D51">
            <v>1</v>
          </cell>
          <cell r="E51" t="str">
            <v>kg</v>
          </cell>
          <cell r="F51">
            <v>9.9499999999999993</v>
          </cell>
        </row>
        <row r="52">
          <cell r="A52">
            <v>130047</v>
          </cell>
          <cell r="B52" t="str">
            <v>Salads</v>
          </cell>
          <cell r="C52" t="str">
            <v>Morrocan Shakshuka</v>
          </cell>
          <cell r="D52">
            <v>1</v>
          </cell>
          <cell r="E52" t="str">
            <v>kg</v>
          </cell>
          <cell r="F52">
            <v>9.9499999999999993</v>
          </cell>
        </row>
        <row r="53">
          <cell r="A53">
            <v>130048</v>
          </cell>
          <cell r="B53" t="str">
            <v>Salads</v>
          </cell>
          <cell r="C53" t="str">
            <v>Olive Pate</v>
          </cell>
          <cell r="D53">
            <v>1</v>
          </cell>
          <cell r="E53" t="str">
            <v>kg</v>
          </cell>
          <cell r="F53">
            <v>9.9499999999999993</v>
          </cell>
        </row>
        <row r="54">
          <cell r="A54">
            <v>130049</v>
          </cell>
          <cell r="B54" t="str">
            <v>Salads</v>
          </cell>
          <cell r="C54" t="str">
            <v>Morrocan Olives</v>
          </cell>
          <cell r="D54">
            <v>1</v>
          </cell>
          <cell r="E54" t="str">
            <v>kg</v>
          </cell>
          <cell r="F54">
            <v>9.9499999999999993</v>
          </cell>
        </row>
        <row r="55">
          <cell r="A55">
            <v>130050</v>
          </cell>
          <cell r="B55" t="str">
            <v>Salads</v>
          </cell>
          <cell r="C55" t="str">
            <v>Pickled Beetroot</v>
          </cell>
          <cell r="D55">
            <v>1</v>
          </cell>
          <cell r="E55" t="str">
            <v>kg</v>
          </cell>
          <cell r="F55">
            <v>9.9499999999999993</v>
          </cell>
        </row>
        <row r="56">
          <cell r="A56">
            <v>130051</v>
          </cell>
          <cell r="B56" t="str">
            <v>Salads</v>
          </cell>
          <cell r="C56" t="str">
            <v>Pickled Herring</v>
          </cell>
          <cell r="D56">
            <v>1</v>
          </cell>
          <cell r="E56" t="str">
            <v>kg</v>
          </cell>
          <cell r="F56">
            <v>16.95</v>
          </cell>
        </row>
        <row r="57">
          <cell r="A57">
            <v>130052</v>
          </cell>
          <cell r="B57" t="str">
            <v>Salads</v>
          </cell>
          <cell r="C57" t="str">
            <v>Pickled Vegetables</v>
          </cell>
          <cell r="D57">
            <v>1</v>
          </cell>
          <cell r="E57" t="str">
            <v>kg</v>
          </cell>
          <cell r="F57">
            <v>9.9499999999999993</v>
          </cell>
        </row>
        <row r="58">
          <cell r="A58">
            <v>130053</v>
          </cell>
          <cell r="B58" t="str">
            <v>Salads</v>
          </cell>
          <cell r="C58" t="str">
            <v>Potato Salad</v>
          </cell>
          <cell r="D58">
            <v>1</v>
          </cell>
          <cell r="E58" t="str">
            <v>kg</v>
          </cell>
          <cell r="F58">
            <v>9.9499999999999993</v>
          </cell>
        </row>
        <row r="59">
          <cell r="A59">
            <v>130054</v>
          </cell>
          <cell r="B59" t="str">
            <v>Salads</v>
          </cell>
          <cell r="C59" t="str">
            <v>Russian Potato Salad</v>
          </cell>
          <cell r="D59">
            <v>1</v>
          </cell>
          <cell r="E59" t="str">
            <v>kg</v>
          </cell>
          <cell r="F59">
            <v>9.9499999999999993</v>
          </cell>
        </row>
        <row r="60">
          <cell r="A60">
            <v>130055</v>
          </cell>
          <cell r="B60" t="str">
            <v>Salads</v>
          </cell>
          <cell r="C60" t="str">
            <v>Salmon Salad</v>
          </cell>
          <cell r="D60">
            <v>1</v>
          </cell>
          <cell r="E60" t="str">
            <v>kg</v>
          </cell>
          <cell r="F60">
            <v>14.95</v>
          </cell>
        </row>
        <row r="61">
          <cell r="A61">
            <v>130056</v>
          </cell>
          <cell r="B61" t="str">
            <v>Salads</v>
          </cell>
          <cell r="C61" t="str">
            <v>Schmaltz Herring</v>
          </cell>
          <cell r="D61">
            <v>1</v>
          </cell>
          <cell r="E61" t="str">
            <v>kg</v>
          </cell>
          <cell r="F61">
            <v>15.95</v>
          </cell>
        </row>
        <row r="62">
          <cell r="A62">
            <v>130057</v>
          </cell>
          <cell r="B62" t="str">
            <v>Salads</v>
          </cell>
          <cell r="C62" t="str">
            <v>Smoked Salmon Pate Deluxe</v>
          </cell>
          <cell r="D62">
            <v>1</v>
          </cell>
          <cell r="E62" t="str">
            <v>kg</v>
          </cell>
          <cell r="F62">
            <v>13.95</v>
          </cell>
        </row>
        <row r="63">
          <cell r="A63">
            <v>130058</v>
          </cell>
          <cell r="B63" t="str">
            <v>Salads</v>
          </cell>
          <cell r="C63" t="str">
            <v>Sweet Corn Salad</v>
          </cell>
          <cell r="D63">
            <v>1</v>
          </cell>
          <cell r="E63" t="str">
            <v>kg</v>
          </cell>
          <cell r="F63">
            <v>9.9499999999999993</v>
          </cell>
        </row>
        <row r="64">
          <cell r="A64">
            <v>130059</v>
          </cell>
          <cell r="B64" t="str">
            <v>Salads</v>
          </cell>
          <cell r="C64" t="str">
            <v>Taboule Salad</v>
          </cell>
          <cell r="D64">
            <v>1</v>
          </cell>
          <cell r="E64" t="str">
            <v>kg</v>
          </cell>
          <cell r="F64">
            <v>9.9499999999999993</v>
          </cell>
        </row>
        <row r="65">
          <cell r="A65">
            <v>130060</v>
          </cell>
          <cell r="B65" t="str">
            <v>Salads</v>
          </cell>
          <cell r="C65" t="str">
            <v>Tehina Salad</v>
          </cell>
          <cell r="D65">
            <v>1</v>
          </cell>
          <cell r="E65" t="str">
            <v>kg</v>
          </cell>
          <cell r="F65">
            <v>9.9499999999999993</v>
          </cell>
        </row>
        <row r="66">
          <cell r="A66">
            <v>130061</v>
          </cell>
          <cell r="B66" t="str">
            <v>Salads</v>
          </cell>
          <cell r="C66" t="str">
            <v>Tomato Dip</v>
          </cell>
          <cell r="D66">
            <v>1</v>
          </cell>
          <cell r="E66" t="str">
            <v>kg</v>
          </cell>
          <cell r="F66">
            <v>9.9499999999999993</v>
          </cell>
        </row>
        <row r="67">
          <cell r="A67">
            <v>130062</v>
          </cell>
          <cell r="B67" t="str">
            <v>Salads</v>
          </cell>
          <cell r="C67" t="str">
            <v>Tuna Dip</v>
          </cell>
          <cell r="D67">
            <v>1</v>
          </cell>
          <cell r="E67" t="str">
            <v>kg</v>
          </cell>
          <cell r="F67">
            <v>12.95</v>
          </cell>
        </row>
        <row r="68">
          <cell r="A68">
            <v>130063</v>
          </cell>
          <cell r="B68" t="str">
            <v>Salads</v>
          </cell>
          <cell r="C68" t="str">
            <v>Tuna Mayonnaise with Pickled Cucumber</v>
          </cell>
          <cell r="D68">
            <v>1</v>
          </cell>
          <cell r="E68" t="str">
            <v>kg</v>
          </cell>
          <cell r="F68">
            <v>12.95</v>
          </cell>
        </row>
        <row r="69">
          <cell r="A69">
            <v>130064</v>
          </cell>
          <cell r="B69" t="str">
            <v>Salads</v>
          </cell>
          <cell r="C69" t="str">
            <v>Tuna Salad</v>
          </cell>
          <cell r="D69">
            <v>1</v>
          </cell>
          <cell r="E69" t="str">
            <v>kg</v>
          </cell>
          <cell r="F69">
            <v>12.95</v>
          </cell>
        </row>
        <row r="70">
          <cell r="A70">
            <v>130065</v>
          </cell>
          <cell r="B70" t="str">
            <v>Kugel</v>
          </cell>
          <cell r="C70" t="str">
            <v>Apple Crumble 9/13"</v>
          </cell>
          <cell r="D70">
            <v>1</v>
          </cell>
          <cell r="E70" t="str">
            <v>unit</v>
          </cell>
          <cell r="F70">
            <v>32</v>
          </cell>
        </row>
        <row r="71">
          <cell r="A71">
            <v>130066</v>
          </cell>
          <cell r="B71" t="str">
            <v>Kugel</v>
          </cell>
          <cell r="C71" t="str">
            <v>Courgette Kugel 9/13"</v>
          </cell>
          <cell r="D71">
            <v>1</v>
          </cell>
          <cell r="E71" t="str">
            <v>unit</v>
          </cell>
          <cell r="F71">
            <v>32</v>
          </cell>
        </row>
        <row r="72">
          <cell r="A72">
            <v>130067</v>
          </cell>
          <cell r="B72" t="str">
            <v>Kugel</v>
          </cell>
          <cell r="C72" t="str">
            <v>Potato Kugel  9/13"</v>
          </cell>
          <cell r="D72">
            <v>1</v>
          </cell>
          <cell r="E72" t="str">
            <v>unit</v>
          </cell>
          <cell r="F72">
            <v>20</v>
          </cell>
        </row>
        <row r="73">
          <cell r="A73">
            <v>130068</v>
          </cell>
          <cell r="B73" t="str">
            <v>Kugel</v>
          </cell>
          <cell r="C73" t="str">
            <v>Vanilla Kugel  9/13"</v>
          </cell>
          <cell r="D73">
            <v>1</v>
          </cell>
          <cell r="E73" t="str">
            <v>unit</v>
          </cell>
          <cell r="F73">
            <v>20</v>
          </cell>
        </row>
        <row r="74">
          <cell r="A74">
            <v>130069</v>
          </cell>
          <cell r="B74" t="str">
            <v>Kugel</v>
          </cell>
          <cell r="C74" t="str">
            <v>Yerushalmi Kugel  9/13"</v>
          </cell>
          <cell r="D74">
            <v>1</v>
          </cell>
          <cell r="E74" t="str">
            <v>unit</v>
          </cell>
          <cell r="F74">
            <v>20</v>
          </cell>
        </row>
        <row r="75">
          <cell r="A75">
            <v>130070</v>
          </cell>
          <cell r="B75" t="str">
            <v>Main - Chicken</v>
          </cell>
          <cell r="C75" t="str">
            <v>Chicken Shwarma</v>
          </cell>
          <cell r="D75">
            <v>1</v>
          </cell>
          <cell r="E75" t="str">
            <v>kg</v>
          </cell>
          <cell r="F75">
            <v>19.95</v>
          </cell>
        </row>
        <row r="76">
          <cell r="A76">
            <v>130071</v>
          </cell>
          <cell r="B76" t="str">
            <v>Main - Chicken</v>
          </cell>
          <cell r="C76" t="str">
            <v>Chicken Thighs</v>
          </cell>
          <cell r="D76">
            <v>1</v>
          </cell>
          <cell r="E76" t="str">
            <v>piece</v>
          </cell>
          <cell r="F76">
            <v>3</v>
          </cell>
        </row>
        <row r="77">
          <cell r="A77">
            <v>130072</v>
          </cell>
          <cell r="B77" t="str">
            <v>Main - Chicken</v>
          </cell>
          <cell r="C77" t="str">
            <v>Chicken Drumstick</v>
          </cell>
          <cell r="D77">
            <v>1</v>
          </cell>
          <cell r="E77" t="str">
            <v>piece</v>
          </cell>
          <cell r="F77">
            <v>2.75</v>
          </cell>
        </row>
        <row r="78">
          <cell r="A78">
            <v>130073</v>
          </cell>
          <cell r="B78" t="str">
            <v>Main - Chicken</v>
          </cell>
          <cell r="C78" t="str">
            <v>Chicken Leg Quarters</v>
          </cell>
          <cell r="D78">
            <v>1</v>
          </cell>
          <cell r="E78" t="str">
            <v>piece</v>
          </cell>
          <cell r="F78">
            <v>5.49</v>
          </cell>
        </row>
        <row r="79">
          <cell r="A79">
            <v>130074</v>
          </cell>
          <cell r="B79" t="str">
            <v>Main - Chicken</v>
          </cell>
          <cell r="C79" t="str">
            <v>Roast Chicken Cut in 4 or 8</v>
          </cell>
          <cell r="D79">
            <v>1</v>
          </cell>
          <cell r="E79" t="str">
            <v>piece</v>
          </cell>
          <cell r="F79">
            <v>18</v>
          </cell>
        </row>
        <row r="80">
          <cell r="A80">
            <v>130075</v>
          </cell>
          <cell r="B80" t="str">
            <v>Main - Chicken</v>
          </cell>
          <cell r="C80" t="str">
            <v>Roast Chicken Cut in 4 or 8</v>
          </cell>
          <cell r="D80">
            <v>1</v>
          </cell>
          <cell r="E80" t="str">
            <v>kg</v>
          </cell>
          <cell r="F80">
            <v>12.49</v>
          </cell>
        </row>
        <row r="81">
          <cell r="A81">
            <v>130076</v>
          </cell>
          <cell r="B81" t="str">
            <v>Main - Chicken</v>
          </cell>
          <cell r="C81" t="str">
            <v>Baked Chicken Schnitzel per piece</v>
          </cell>
          <cell r="D81">
            <v>1</v>
          </cell>
          <cell r="E81" t="str">
            <v>piece</v>
          </cell>
          <cell r="F81">
            <v>2</v>
          </cell>
        </row>
        <row r="82">
          <cell r="A82">
            <v>130077</v>
          </cell>
          <cell r="B82" t="str">
            <v>Main - Chicken</v>
          </cell>
          <cell r="C82" t="str">
            <v>Baked Chicken Schnitzel per kg</v>
          </cell>
          <cell r="D82">
            <v>1</v>
          </cell>
          <cell r="E82" t="str">
            <v>kg</v>
          </cell>
          <cell r="F82">
            <v>19.95</v>
          </cell>
        </row>
        <row r="83">
          <cell r="A83">
            <v>130078</v>
          </cell>
          <cell r="B83" t="str">
            <v>Main - Chicken</v>
          </cell>
          <cell r="C83" t="str">
            <v>Battered Chicken Goujons per piece</v>
          </cell>
          <cell r="D83">
            <v>1</v>
          </cell>
          <cell r="E83" t="str">
            <v>piece</v>
          </cell>
          <cell r="F83">
            <v>0.4</v>
          </cell>
        </row>
        <row r="84">
          <cell r="A84">
            <v>130079</v>
          </cell>
          <cell r="B84" t="str">
            <v>Main - Chicken</v>
          </cell>
          <cell r="C84" t="str">
            <v>Battered Chicken Goujons per kg</v>
          </cell>
          <cell r="D84">
            <v>1</v>
          </cell>
          <cell r="E84" t="str">
            <v>kg</v>
          </cell>
          <cell r="F84">
            <v>19.95</v>
          </cell>
        </row>
        <row r="85">
          <cell r="A85">
            <v>130080</v>
          </cell>
          <cell r="B85" t="str">
            <v>Main - Chicken</v>
          </cell>
          <cell r="C85" t="str">
            <v>Breaded Chicken Goujons per piece</v>
          </cell>
          <cell r="D85">
            <v>1</v>
          </cell>
          <cell r="E85" t="str">
            <v>piece</v>
          </cell>
          <cell r="F85">
            <v>0.4</v>
          </cell>
        </row>
        <row r="86">
          <cell r="A86">
            <v>130081</v>
          </cell>
          <cell r="B86" t="str">
            <v>Main - Chicken</v>
          </cell>
          <cell r="C86" t="str">
            <v>Breaded Chicken Goujons per kg</v>
          </cell>
          <cell r="D86">
            <v>1</v>
          </cell>
          <cell r="E86" t="str">
            <v>kg</v>
          </cell>
          <cell r="F86">
            <v>19.95</v>
          </cell>
        </row>
        <row r="87">
          <cell r="A87">
            <v>130082</v>
          </cell>
          <cell r="B87" t="str">
            <v>Main - Chicken</v>
          </cell>
          <cell r="C87" t="str">
            <v>Dark Chicken Schnitzel per piece</v>
          </cell>
          <cell r="D87">
            <v>1</v>
          </cell>
          <cell r="E87" t="str">
            <v>piece</v>
          </cell>
          <cell r="F87">
            <v>5.49</v>
          </cell>
        </row>
        <row r="88">
          <cell r="A88">
            <v>130083</v>
          </cell>
          <cell r="B88" t="str">
            <v>Main - Chicken</v>
          </cell>
          <cell r="C88" t="str">
            <v>Dark Chicken Schnitzel per kg</v>
          </cell>
          <cell r="D88">
            <v>1</v>
          </cell>
          <cell r="E88" t="str">
            <v>kg</v>
          </cell>
          <cell r="F88">
            <v>27.95</v>
          </cell>
        </row>
        <row r="89">
          <cell r="A89">
            <v>130084</v>
          </cell>
          <cell r="B89" t="str">
            <v>Main - Chicken</v>
          </cell>
          <cell r="C89" t="str">
            <v>Chicken Curry</v>
          </cell>
          <cell r="D89">
            <v>1</v>
          </cell>
          <cell r="E89" t="str">
            <v>kg</v>
          </cell>
          <cell r="F89">
            <v>16.95</v>
          </cell>
        </row>
        <row r="90">
          <cell r="A90">
            <v>130085</v>
          </cell>
          <cell r="B90" t="str">
            <v>Main - Chicken</v>
          </cell>
          <cell r="C90" t="str">
            <v>Chicken Liver Pate Blintzes</v>
          </cell>
          <cell r="D90">
            <v>1</v>
          </cell>
          <cell r="E90" t="str">
            <v>piece</v>
          </cell>
          <cell r="F90">
            <v>3</v>
          </cell>
        </row>
        <row r="91">
          <cell r="A91">
            <v>130086</v>
          </cell>
          <cell r="B91" t="str">
            <v>Main - Chicken</v>
          </cell>
          <cell r="C91" t="str">
            <v>Chicken Rogan Josh</v>
          </cell>
          <cell r="D91">
            <v>1</v>
          </cell>
          <cell r="E91" t="str">
            <v>kg</v>
          </cell>
          <cell r="F91">
            <v>16.95</v>
          </cell>
        </row>
        <row r="92">
          <cell r="A92">
            <v>130087</v>
          </cell>
          <cell r="B92" t="str">
            <v>Main - Chicken</v>
          </cell>
          <cell r="C92" t="str">
            <v>Fried Chicken Schnitzel per piece</v>
          </cell>
          <cell r="D92">
            <v>1</v>
          </cell>
          <cell r="E92" t="str">
            <v>piece</v>
          </cell>
          <cell r="F92">
            <v>2</v>
          </cell>
        </row>
        <row r="93">
          <cell r="A93">
            <v>130088</v>
          </cell>
          <cell r="B93" t="str">
            <v>Main - Chicken</v>
          </cell>
          <cell r="C93" t="str">
            <v>Fried Chicken Schnitzel per kg</v>
          </cell>
          <cell r="D93">
            <v>1</v>
          </cell>
          <cell r="E93" t="str">
            <v>kg</v>
          </cell>
          <cell r="F93">
            <v>19.95</v>
          </cell>
        </row>
        <row r="94">
          <cell r="A94">
            <v>130089</v>
          </cell>
          <cell r="B94" t="str">
            <v>Main - Chicken</v>
          </cell>
          <cell r="C94" t="str">
            <v>Chicken Schnitzel Butterfly per piece</v>
          </cell>
          <cell r="D94">
            <v>1</v>
          </cell>
          <cell r="E94" t="str">
            <v>piece</v>
          </cell>
          <cell r="F94">
            <v>4</v>
          </cell>
        </row>
        <row r="95">
          <cell r="A95">
            <v>130090</v>
          </cell>
          <cell r="B95" t="str">
            <v>Main - Chicken</v>
          </cell>
          <cell r="C95" t="str">
            <v>Chicken Schnitzel Butterfly per kg</v>
          </cell>
          <cell r="D95">
            <v>1</v>
          </cell>
          <cell r="E95" t="str">
            <v>kg</v>
          </cell>
          <cell r="F95">
            <v>19.95</v>
          </cell>
        </row>
        <row r="96">
          <cell r="A96">
            <v>130091</v>
          </cell>
          <cell r="B96" t="str">
            <v>Main - Chicken</v>
          </cell>
          <cell r="C96" t="str">
            <v>Chinese Chicken Wings</v>
          </cell>
          <cell r="D96">
            <v>1</v>
          </cell>
          <cell r="E96" t="str">
            <v>piece</v>
          </cell>
          <cell r="F96">
            <v>0.5</v>
          </cell>
        </row>
        <row r="97">
          <cell r="A97">
            <v>130092</v>
          </cell>
          <cell r="B97" t="str">
            <v>Main - Chicken</v>
          </cell>
          <cell r="C97" t="str">
            <v>Chinese Noodles with Chicken</v>
          </cell>
          <cell r="D97">
            <v>1</v>
          </cell>
          <cell r="E97" t="str">
            <v>kg</v>
          </cell>
          <cell r="F97">
            <v>16.95</v>
          </cell>
        </row>
        <row r="98">
          <cell r="A98">
            <v>130093</v>
          </cell>
          <cell r="B98" t="str">
            <v>Main - Chicken</v>
          </cell>
          <cell r="C98" t="str">
            <v>Southern Fried Chicken - Thigh per piece</v>
          </cell>
          <cell r="D98">
            <v>1</v>
          </cell>
          <cell r="E98" t="str">
            <v>piece</v>
          </cell>
          <cell r="F98">
            <v>3</v>
          </cell>
        </row>
        <row r="99">
          <cell r="A99">
            <v>130094</v>
          </cell>
          <cell r="B99" t="str">
            <v>Main - Chicken</v>
          </cell>
          <cell r="C99" t="str">
            <v>Southern Fried Chicken - Drumstick per piece</v>
          </cell>
          <cell r="D99">
            <v>1</v>
          </cell>
          <cell r="E99" t="str">
            <v>piece</v>
          </cell>
          <cell r="F99">
            <v>2.75</v>
          </cell>
        </row>
        <row r="100">
          <cell r="A100">
            <v>130095</v>
          </cell>
          <cell r="B100" t="str">
            <v>Main - Chicken</v>
          </cell>
          <cell r="C100" t="str">
            <v>Southern Fried Chicken per kg</v>
          </cell>
          <cell r="D100">
            <v>1</v>
          </cell>
          <cell r="E100" t="str">
            <v>kg</v>
          </cell>
          <cell r="F100">
            <v>19.95</v>
          </cell>
        </row>
        <row r="101">
          <cell r="A101">
            <v>130096</v>
          </cell>
          <cell r="B101" t="str">
            <v>Main - Chicken</v>
          </cell>
          <cell r="C101" t="str">
            <v>Sweet &amp; Sour Chicken</v>
          </cell>
          <cell r="D101">
            <v>1</v>
          </cell>
          <cell r="E101" t="str">
            <v>kg</v>
          </cell>
          <cell r="F101">
            <v>16.95</v>
          </cell>
        </row>
        <row r="102">
          <cell r="A102">
            <v>130097</v>
          </cell>
          <cell r="B102" t="str">
            <v>Main - Chicken</v>
          </cell>
          <cell r="C102" t="str">
            <v>Grilled Pargiyot in Onion Sauce</v>
          </cell>
          <cell r="D102">
            <v>1</v>
          </cell>
          <cell r="E102" t="str">
            <v>piece</v>
          </cell>
          <cell r="F102">
            <v>6.5</v>
          </cell>
        </row>
        <row r="103">
          <cell r="A103">
            <v>130098</v>
          </cell>
          <cell r="B103" t="str">
            <v>Main - Chicken</v>
          </cell>
          <cell r="C103" t="str">
            <v>Chicken Breast Schwarma</v>
          </cell>
          <cell r="D103">
            <v>1</v>
          </cell>
          <cell r="E103" t="str">
            <v>kg</v>
          </cell>
          <cell r="F103">
            <v>19.95</v>
          </cell>
        </row>
        <row r="104">
          <cell r="A104">
            <v>130099</v>
          </cell>
          <cell r="B104" t="str">
            <v>Main - Beef</v>
          </cell>
          <cell r="C104" t="str">
            <v>Beef Goulash</v>
          </cell>
          <cell r="D104">
            <v>1</v>
          </cell>
          <cell r="E104" t="str">
            <v>kg</v>
          </cell>
          <cell r="F104">
            <v>18.95</v>
          </cell>
        </row>
        <row r="105">
          <cell r="A105">
            <v>130100</v>
          </cell>
          <cell r="B105" t="str">
            <v>Main - Beef</v>
          </cell>
          <cell r="C105" t="str">
            <v>Beef Stir Fry</v>
          </cell>
          <cell r="D105">
            <v>1</v>
          </cell>
          <cell r="E105" t="str">
            <v>kg</v>
          </cell>
          <cell r="F105">
            <v>18.95</v>
          </cell>
        </row>
        <row r="106">
          <cell r="A106">
            <v>130101</v>
          </cell>
          <cell r="B106" t="str">
            <v>Main - Beef</v>
          </cell>
          <cell r="C106" t="str">
            <v>Chinese Shredded Beef</v>
          </cell>
          <cell r="D106">
            <v>1</v>
          </cell>
          <cell r="E106" t="str">
            <v>kg</v>
          </cell>
          <cell r="F106">
            <v>18.95</v>
          </cell>
        </row>
        <row r="107">
          <cell r="A107">
            <v>130102</v>
          </cell>
          <cell r="B107" t="str">
            <v>Main - Beef</v>
          </cell>
          <cell r="C107" t="str">
            <v>Holishkes Meaty</v>
          </cell>
          <cell r="D107">
            <v>1</v>
          </cell>
          <cell r="E107" t="str">
            <v>piece</v>
          </cell>
          <cell r="F107">
            <v>2.5</v>
          </cell>
        </row>
        <row r="108">
          <cell r="A108">
            <v>130103</v>
          </cell>
          <cell r="B108" t="str">
            <v>Main - Beef</v>
          </cell>
          <cell r="C108" t="str">
            <v>Meat Balls in Tomato Sauce per piece</v>
          </cell>
          <cell r="D108">
            <v>1</v>
          </cell>
          <cell r="E108" t="str">
            <v>piece</v>
          </cell>
          <cell r="F108">
            <v>1</v>
          </cell>
        </row>
        <row r="109">
          <cell r="A109">
            <v>130104</v>
          </cell>
          <cell r="B109" t="str">
            <v>Main - Beef</v>
          </cell>
          <cell r="C109" t="str">
            <v>Meat Balls in Tomato Sauce per kg</v>
          </cell>
          <cell r="D109">
            <v>1</v>
          </cell>
          <cell r="E109" t="str">
            <v>kg</v>
          </cell>
          <cell r="F109">
            <v>18.95</v>
          </cell>
        </row>
        <row r="110">
          <cell r="A110">
            <v>130105</v>
          </cell>
          <cell r="B110" t="str">
            <v>Main - Beef</v>
          </cell>
          <cell r="C110" t="str">
            <v>Beef Cholent per kg</v>
          </cell>
          <cell r="D110">
            <v>1</v>
          </cell>
          <cell r="E110" t="str">
            <v>kg</v>
          </cell>
          <cell r="F110">
            <v>7.45</v>
          </cell>
        </row>
        <row r="111">
          <cell r="A111">
            <v>130106</v>
          </cell>
          <cell r="B111" t="str">
            <v>Main - Beef</v>
          </cell>
          <cell r="C111" t="str">
            <v>Beef Cholent - Catering Size</v>
          </cell>
          <cell r="D111">
            <v>1</v>
          </cell>
          <cell r="E111" t="str">
            <v>kg</v>
          </cell>
          <cell r="F111">
            <v>35</v>
          </cell>
        </row>
        <row r="112">
          <cell r="A112">
            <v>130107</v>
          </cell>
          <cell r="B112" t="str">
            <v>Main - Beef</v>
          </cell>
          <cell r="C112" t="str">
            <v>Minced Beef Blintzes</v>
          </cell>
          <cell r="D112">
            <v>1</v>
          </cell>
          <cell r="E112" t="str">
            <v>piece</v>
          </cell>
          <cell r="F112">
            <v>3</v>
          </cell>
        </row>
        <row r="113">
          <cell r="A113">
            <v>130108</v>
          </cell>
          <cell r="B113" t="str">
            <v>Main - Beef</v>
          </cell>
          <cell r="C113" t="str">
            <v>Steak in Wine Sauce</v>
          </cell>
          <cell r="D113">
            <v>1</v>
          </cell>
          <cell r="E113" t="str">
            <v>kg</v>
          </cell>
          <cell r="F113">
            <v>26.95</v>
          </cell>
        </row>
        <row r="114">
          <cell r="A114">
            <v>130109</v>
          </cell>
          <cell r="B114" t="str">
            <v>Main - Beef</v>
          </cell>
          <cell r="C114" t="str">
            <v>Steak in Wine Sauce - 100g Steak</v>
          </cell>
          <cell r="D114">
            <v>1</v>
          </cell>
          <cell r="E114" t="str">
            <v>piece</v>
          </cell>
          <cell r="F114">
            <v>4</v>
          </cell>
        </row>
        <row r="115">
          <cell r="A115">
            <v>130110</v>
          </cell>
          <cell r="B115" t="str">
            <v>Main - Beef</v>
          </cell>
          <cell r="C115" t="str">
            <v>Steak in Wine Sauce - 150g Steak</v>
          </cell>
          <cell r="D115">
            <v>1</v>
          </cell>
          <cell r="E115" t="str">
            <v>piece</v>
          </cell>
          <cell r="F115">
            <v>6</v>
          </cell>
        </row>
        <row r="116">
          <cell r="A116">
            <v>130111</v>
          </cell>
          <cell r="B116" t="str">
            <v>Main - Beef</v>
          </cell>
          <cell r="C116" t="str">
            <v>Stuffed Peppers Meaty 2 per person</v>
          </cell>
          <cell r="D116">
            <v>1</v>
          </cell>
          <cell r="E116" t="str">
            <v>piece</v>
          </cell>
          <cell r="F116">
            <v>5</v>
          </cell>
        </row>
        <row r="117">
          <cell r="A117">
            <v>130112</v>
          </cell>
          <cell r="B117" t="str">
            <v>Main - Beef</v>
          </cell>
          <cell r="C117" t="str">
            <v>Pasta Bolognese</v>
          </cell>
          <cell r="D117">
            <v>1</v>
          </cell>
          <cell r="E117" t="str">
            <v>kg</v>
          </cell>
          <cell r="F117">
            <v>14.95</v>
          </cell>
        </row>
        <row r="118">
          <cell r="A118">
            <v>130113</v>
          </cell>
          <cell r="B118" t="str">
            <v>Main - Beef</v>
          </cell>
          <cell r="C118" t="str">
            <v>Veg Rice With Beef</v>
          </cell>
          <cell r="D118">
            <v>1</v>
          </cell>
          <cell r="E118" t="str">
            <v>kg</v>
          </cell>
          <cell r="F118">
            <v>14.95</v>
          </cell>
        </row>
        <row r="119">
          <cell r="A119">
            <v>130114</v>
          </cell>
          <cell r="B119" t="str">
            <v>Main - Fish</v>
          </cell>
          <cell r="C119" t="str">
            <v>Breaded Haddock Goujons - per piece</v>
          </cell>
          <cell r="D119">
            <v>1</v>
          </cell>
          <cell r="E119" t="str">
            <v>piece</v>
          </cell>
          <cell r="F119">
            <v>0.79</v>
          </cell>
        </row>
        <row r="120">
          <cell r="A120">
            <v>130115</v>
          </cell>
          <cell r="B120" t="str">
            <v>Main - Fish</v>
          </cell>
          <cell r="C120" t="str">
            <v>Breaded Haddock Goujons - per kg</v>
          </cell>
          <cell r="D120">
            <v>1</v>
          </cell>
          <cell r="E120" t="str">
            <v>kg</v>
          </cell>
          <cell r="F120">
            <v>29.95</v>
          </cell>
        </row>
        <row r="121">
          <cell r="A121">
            <v>130116</v>
          </cell>
          <cell r="B121" t="str">
            <v>Main - Fish</v>
          </cell>
          <cell r="C121" t="str">
            <v>Cocktail Fish Balls per piece</v>
          </cell>
          <cell r="D121">
            <v>1</v>
          </cell>
          <cell r="E121" t="str">
            <v>piece</v>
          </cell>
          <cell r="F121">
            <v>0.39</v>
          </cell>
        </row>
        <row r="122">
          <cell r="A122">
            <v>130117</v>
          </cell>
          <cell r="B122" t="str">
            <v>Main - Fish</v>
          </cell>
          <cell r="C122" t="str">
            <v>Cocktail Fish Balls per kg</v>
          </cell>
          <cell r="D122">
            <v>1</v>
          </cell>
          <cell r="E122" t="str">
            <v>kg</v>
          </cell>
          <cell r="F122">
            <v>26.95</v>
          </cell>
        </row>
        <row r="123">
          <cell r="A123">
            <v>130118</v>
          </cell>
          <cell r="B123" t="str">
            <v>Main - Fish</v>
          </cell>
          <cell r="C123" t="str">
            <v>Fish Balls per piece</v>
          </cell>
          <cell r="D123">
            <v>1</v>
          </cell>
          <cell r="E123" t="str">
            <v>piece</v>
          </cell>
          <cell r="F123">
            <v>0.8</v>
          </cell>
        </row>
        <row r="124">
          <cell r="A124">
            <v>130119</v>
          </cell>
          <cell r="B124" t="str">
            <v>Main - Fish</v>
          </cell>
          <cell r="C124" t="str">
            <v>Fish Balls per kg</v>
          </cell>
          <cell r="D124">
            <v>1</v>
          </cell>
          <cell r="E124" t="str">
            <v>kg</v>
          </cell>
          <cell r="F124">
            <v>26.95</v>
          </cell>
        </row>
        <row r="125">
          <cell r="A125">
            <v>130120</v>
          </cell>
          <cell r="B125" t="str">
            <v>Main - Fish</v>
          </cell>
          <cell r="C125" t="str">
            <v>Cooked Salmon - all flavours per piece</v>
          </cell>
          <cell r="D125">
            <v>1</v>
          </cell>
          <cell r="E125" t="str">
            <v>piece</v>
          </cell>
          <cell r="F125">
            <v>4.29</v>
          </cell>
        </row>
        <row r="126">
          <cell r="A126">
            <v>130121</v>
          </cell>
          <cell r="B126" t="str">
            <v>Main - Fish</v>
          </cell>
          <cell r="C126" t="str">
            <v>Cooked Salmon - all flavours per kg</v>
          </cell>
          <cell r="D126">
            <v>1</v>
          </cell>
          <cell r="E126" t="str">
            <v>kg</v>
          </cell>
          <cell r="F126">
            <v>32</v>
          </cell>
        </row>
        <row r="127">
          <cell r="A127">
            <v>130122</v>
          </cell>
          <cell r="B127" t="str">
            <v>Main - Fish</v>
          </cell>
          <cell r="C127" t="str">
            <v>Gefilte Fish Ball - Classic</v>
          </cell>
          <cell r="D127">
            <v>1</v>
          </cell>
          <cell r="E127" t="str">
            <v>piece</v>
          </cell>
          <cell r="F127">
            <v>1</v>
          </cell>
        </row>
        <row r="128">
          <cell r="A128">
            <v>130123</v>
          </cell>
          <cell r="B128" t="str">
            <v>Main - Fish</v>
          </cell>
          <cell r="C128" t="str">
            <v>Gefilte Fish Ball - Hungarian Style</v>
          </cell>
          <cell r="D128">
            <v>1</v>
          </cell>
          <cell r="E128" t="str">
            <v>piece</v>
          </cell>
          <cell r="F128">
            <v>1</v>
          </cell>
        </row>
        <row r="129">
          <cell r="A129">
            <v>130124</v>
          </cell>
          <cell r="B129" t="str">
            <v>Pareve</v>
          </cell>
          <cell r="C129" t="str">
            <v>Parev cholent</v>
          </cell>
          <cell r="D129">
            <v>1</v>
          </cell>
          <cell r="E129" t="str">
            <v>kg</v>
          </cell>
          <cell r="F129">
            <v>5.49</v>
          </cell>
        </row>
        <row r="130">
          <cell r="A130">
            <v>130125</v>
          </cell>
          <cell r="B130" t="str">
            <v>Side</v>
          </cell>
          <cell r="C130" t="str">
            <v>Green Beans in Tomato Sauce</v>
          </cell>
          <cell r="D130">
            <v>1</v>
          </cell>
          <cell r="E130" t="str">
            <v>kg</v>
          </cell>
          <cell r="F130">
            <v>9.9499999999999993</v>
          </cell>
        </row>
        <row r="131">
          <cell r="A131">
            <v>130126</v>
          </cell>
          <cell r="B131" t="str">
            <v>Side</v>
          </cell>
          <cell r="C131" t="str">
            <v>Mushroom &amp; Potato Spinach Blintzes</v>
          </cell>
          <cell r="D131">
            <v>1</v>
          </cell>
          <cell r="E131" t="str">
            <v>piece</v>
          </cell>
          <cell r="F131">
            <v>3</v>
          </cell>
        </row>
        <row r="132">
          <cell r="A132">
            <v>130127</v>
          </cell>
          <cell r="B132" t="str">
            <v>Side</v>
          </cell>
          <cell r="C132" t="str">
            <v>Kneidlach</v>
          </cell>
          <cell r="D132">
            <v>1</v>
          </cell>
          <cell r="E132" t="str">
            <v>piece</v>
          </cell>
          <cell r="F132">
            <v>0.25</v>
          </cell>
        </row>
        <row r="133">
          <cell r="A133">
            <v>130128</v>
          </cell>
          <cell r="B133" t="str">
            <v>Side</v>
          </cell>
          <cell r="C133" t="str">
            <v>Pasta In Tomato Sauce Parev</v>
          </cell>
          <cell r="D133">
            <v>1</v>
          </cell>
          <cell r="E133" t="str">
            <v>kg</v>
          </cell>
          <cell r="F133">
            <v>9.9499999999999993</v>
          </cell>
        </row>
        <row r="134">
          <cell r="A134">
            <v>130129</v>
          </cell>
          <cell r="B134" t="str">
            <v>Side</v>
          </cell>
          <cell r="C134" t="str">
            <v>Tzimmes PARAV</v>
          </cell>
          <cell r="D134">
            <v>1</v>
          </cell>
          <cell r="E134" t="str">
            <v>kg</v>
          </cell>
          <cell r="F134">
            <v>9.9499999999999993</v>
          </cell>
        </row>
        <row r="135">
          <cell r="A135">
            <v>130130</v>
          </cell>
          <cell r="B135" t="str">
            <v>Side</v>
          </cell>
          <cell r="C135" t="str">
            <v>Veg Stir Fry Noodles</v>
          </cell>
          <cell r="D135">
            <v>1</v>
          </cell>
          <cell r="E135" t="str">
            <v>kg</v>
          </cell>
          <cell r="F135">
            <v>9.9499999999999993</v>
          </cell>
        </row>
        <row r="136">
          <cell r="A136">
            <v>130131</v>
          </cell>
          <cell r="B136" t="str">
            <v>Side</v>
          </cell>
          <cell r="C136" t="str">
            <v>Couscous &amp; Vegetables</v>
          </cell>
          <cell r="D136">
            <v>1</v>
          </cell>
          <cell r="E136" t="str">
            <v>kg</v>
          </cell>
          <cell r="F136">
            <v>12.95</v>
          </cell>
        </row>
        <row r="137">
          <cell r="A137">
            <v>130132</v>
          </cell>
          <cell r="B137" t="str">
            <v>Side</v>
          </cell>
          <cell r="C137" t="str">
            <v>Israeli Style Toasted Couscous</v>
          </cell>
          <cell r="D137">
            <v>1</v>
          </cell>
          <cell r="E137" t="str">
            <v>kg</v>
          </cell>
          <cell r="F137">
            <v>9.9499999999999993</v>
          </cell>
        </row>
        <row r="138">
          <cell r="A138">
            <v>130133</v>
          </cell>
          <cell r="B138" t="str">
            <v>Side</v>
          </cell>
          <cell r="C138" t="str">
            <v>Lyonnaise Potatoes</v>
          </cell>
          <cell r="D138">
            <v>1</v>
          </cell>
          <cell r="E138" t="str">
            <v>kg</v>
          </cell>
          <cell r="F138">
            <v>9.9499999999999993</v>
          </cell>
        </row>
        <row r="139">
          <cell r="A139">
            <v>130134</v>
          </cell>
          <cell r="B139" t="str">
            <v>Side</v>
          </cell>
          <cell r="C139" t="str">
            <v>Mashed Potato</v>
          </cell>
          <cell r="D139">
            <v>1</v>
          </cell>
          <cell r="E139" t="str">
            <v>kg</v>
          </cell>
          <cell r="F139">
            <v>9.9499999999999993</v>
          </cell>
        </row>
        <row r="140">
          <cell r="A140">
            <v>130135</v>
          </cell>
          <cell r="B140" t="str">
            <v>Side</v>
          </cell>
          <cell r="C140" t="str">
            <v>Potato Croquettes</v>
          </cell>
          <cell r="D140">
            <v>1</v>
          </cell>
          <cell r="E140" t="str">
            <v>piece</v>
          </cell>
          <cell r="F140">
            <v>0.79</v>
          </cell>
        </row>
        <row r="141">
          <cell r="A141">
            <v>130136</v>
          </cell>
          <cell r="B141" t="str">
            <v>Side</v>
          </cell>
          <cell r="C141" t="str">
            <v>Potato Wedges</v>
          </cell>
          <cell r="D141">
            <v>1</v>
          </cell>
          <cell r="E141" t="str">
            <v>kg</v>
          </cell>
          <cell r="F141">
            <v>9.9499999999999993</v>
          </cell>
        </row>
        <row r="142">
          <cell r="A142">
            <v>130137</v>
          </cell>
          <cell r="B142" t="str">
            <v>Side</v>
          </cell>
          <cell r="C142" t="str">
            <v>Roast Baby Potatoes with Dill</v>
          </cell>
          <cell r="D142">
            <v>1</v>
          </cell>
          <cell r="E142" t="str">
            <v>kg</v>
          </cell>
          <cell r="F142">
            <v>9.9499999999999993</v>
          </cell>
        </row>
        <row r="143">
          <cell r="A143">
            <v>130138</v>
          </cell>
          <cell r="B143" t="str">
            <v>Side</v>
          </cell>
          <cell r="C143" t="str">
            <v>Roast Baby Potatoes with Garlic &amp; Thyme</v>
          </cell>
          <cell r="D143">
            <v>1</v>
          </cell>
          <cell r="E143" t="str">
            <v>kg</v>
          </cell>
          <cell r="F143">
            <v>9.9499999999999993</v>
          </cell>
        </row>
        <row r="144">
          <cell r="A144">
            <v>130139</v>
          </cell>
          <cell r="B144" t="str">
            <v>Side</v>
          </cell>
          <cell r="C144" t="str">
            <v>Roast Baby Potatoes with Paprika</v>
          </cell>
          <cell r="D144">
            <v>1</v>
          </cell>
          <cell r="E144" t="str">
            <v>kg</v>
          </cell>
          <cell r="F144">
            <v>9.9499999999999993</v>
          </cell>
        </row>
        <row r="145">
          <cell r="A145">
            <v>130140</v>
          </cell>
          <cell r="B145" t="str">
            <v>Side</v>
          </cell>
          <cell r="C145" t="str">
            <v>Rice with Peppers &amp; Carrots (Savoury rice)</v>
          </cell>
          <cell r="D145">
            <v>1</v>
          </cell>
          <cell r="E145" t="str">
            <v>kg</v>
          </cell>
          <cell r="F145">
            <v>9.9499999999999993</v>
          </cell>
        </row>
        <row r="146">
          <cell r="A146">
            <v>130141</v>
          </cell>
          <cell r="B146" t="str">
            <v>Side</v>
          </cell>
          <cell r="C146" t="str">
            <v>Rice with Vegetables</v>
          </cell>
          <cell r="D146">
            <v>1</v>
          </cell>
          <cell r="E146" t="str">
            <v>kg</v>
          </cell>
          <cell r="F146">
            <v>9.9499999999999993</v>
          </cell>
        </row>
        <row r="147">
          <cell r="A147">
            <v>130142</v>
          </cell>
          <cell r="B147" t="str">
            <v>Side</v>
          </cell>
          <cell r="C147" t="str">
            <v>Roasted Courgette</v>
          </cell>
          <cell r="D147">
            <v>1</v>
          </cell>
          <cell r="E147" t="str">
            <v>kg</v>
          </cell>
          <cell r="F147">
            <v>9.9499999999999993</v>
          </cell>
        </row>
        <row r="148">
          <cell r="A148">
            <v>130143</v>
          </cell>
          <cell r="B148" t="str">
            <v>Side</v>
          </cell>
          <cell r="C148" t="str">
            <v>Roasted Vegetables</v>
          </cell>
          <cell r="D148">
            <v>1</v>
          </cell>
          <cell r="E148" t="str">
            <v>kg</v>
          </cell>
          <cell r="F148">
            <v>9.9499999999999993</v>
          </cell>
        </row>
        <row r="149">
          <cell r="A149">
            <v>130144</v>
          </cell>
          <cell r="B149" t="str">
            <v>Side</v>
          </cell>
          <cell r="C149" t="str">
            <v>Sweet Potato Wedges</v>
          </cell>
          <cell r="D149">
            <v>1</v>
          </cell>
          <cell r="E149" t="str">
            <v>kg</v>
          </cell>
          <cell r="F149">
            <v>9.9499999999999993</v>
          </cell>
        </row>
        <row r="150">
          <cell r="A150">
            <v>130145</v>
          </cell>
          <cell r="B150" t="str">
            <v>Side</v>
          </cell>
          <cell r="C150" t="str">
            <v>White Rice</v>
          </cell>
          <cell r="D150">
            <v>1</v>
          </cell>
          <cell r="E150" t="str">
            <v>kg</v>
          </cell>
          <cell r="F150">
            <v>9.9499999999999993</v>
          </cell>
        </row>
        <row r="151">
          <cell r="A151">
            <v>130146</v>
          </cell>
          <cell r="B151" t="str">
            <v>Side</v>
          </cell>
          <cell r="C151" t="str">
            <v>Yellow Rice</v>
          </cell>
          <cell r="D151">
            <v>1</v>
          </cell>
          <cell r="E151" t="str">
            <v>kg</v>
          </cell>
          <cell r="F151">
            <v>9.9499999999999993</v>
          </cell>
        </row>
        <row r="152">
          <cell r="A152">
            <v>130147</v>
          </cell>
          <cell r="B152" t="str">
            <v>Side</v>
          </cell>
          <cell r="C152" t="str">
            <v>Potato blintzes</v>
          </cell>
          <cell r="D152">
            <v>1</v>
          </cell>
          <cell r="E152" t="str">
            <v>piece</v>
          </cell>
          <cell r="F152">
            <v>2</v>
          </cell>
        </row>
        <row r="153">
          <cell r="A153">
            <v>130148</v>
          </cell>
          <cell r="B153" t="str">
            <v>Side</v>
          </cell>
          <cell r="C153" t="str">
            <v>Potato Latkes</v>
          </cell>
          <cell r="D153">
            <v>1</v>
          </cell>
          <cell r="E153" t="str">
            <v>piece</v>
          </cell>
          <cell r="F153">
            <v>0.5</v>
          </cell>
        </row>
        <row r="154">
          <cell r="A154">
            <v>130149</v>
          </cell>
          <cell r="B154" t="str">
            <v>Side</v>
          </cell>
          <cell r="C154" t="str">
            <v>Holishkes Parev</v>
          </cell>
          <cell r="D154">
            <v>1</v>
          </cell>
          <cell r="E154" t="str">
            <v>piece</v>
          </cell>
          <cell r="F154">
            <v>2</v>
          </cell>
        </row>
        <row r="155">
          <cell r="A155">
            <v>130150</v>
          </cell>
          <cell r="B155" t="str">
            <v>Side</v>
          </cell>
          <cell r="C155" t="str">
            <v>Stuffed Peppers Parve 2 per person</v>
          </cell>
          <cell r="D155">
            <v>1</v>
          </cell>
          <cell r="E155" t="str">
            <v>piece</v>
          </cell>
          <cell r="F155">
            <v>4.5</v>
          </cell>
        </row>
        <row r="156">
          <cell r="A156">
            <v>130152</v>
          </cell>
          <cell r="B156" t="str">
            <v>Platter</v>
          </cell>
          <cell r="C156" t="str">
            <v>Meat Platter portion - min 10 order</v>
          </cell>
          <cell r="D156">
            <v>1</v>
          </cell>
          <cell r="E156" t="str">
            <v>unit</v>
          </cell>
          <cell r="F156">
            <v>3.9</v>
          </cell>
        </row>
        <row r="157">
          <cell r="A157">
            <v>130151</v>
          </cell>
          <cell r="C157" t="str">
            <v>MISCELANEOUS</v>
          </cell>
        </row>
      </sheetData>
      <sheetData sheetId="1"/>
      <sheetData sheetId="2"/>
      <sheetData sheetId="3"/>
      <sheetData sheetId="4">
        <row r="3">
          <cell r="A3">
            <v>67</v>
          </cell>
          <cell r="B3" t="str">
            <v>Gals, Kugels, etc</v>
          </cell>
          <cell r="C3" t="str">
            <v>Yerushalmi Kugel SMALL</v>
          </cell>
          <cell r="D3">
            <v>300</v>
          </cell>
          <cell r="E3" t="str">
            <v>g</v>
          </cell>
          <cell r="F3">
            <v>1.99</v>
          </cell>
        </row>
        <row r="4">
          <cell r="A4">
            <v>10241</v>
          </cell>
          <cell r="B4" t="str">
            <v>Gals, Kugels, etc</v>
          </cell>
          <cell r="C4" t="str">
            <v>Vanilla Kugel SMALL</v>
          </cell>
          <cell r="D4">
            <v>300</v>
          </cell>
          <cell r="E4" t="str">
            <v>g</v>
          </cell>
          <cell r="F4">
            <v>1.99</v>
          </cell>
        </row>
        <row r="5">
          <cell r="A5">
            <v>10266</v>
          </cell>
          <cell r="B5" t="str">
            <v>Salads</v>
          </cell>
          <cell r="C5" t="str">
            <v>Morrocan Matbucha Salad</v>
          </cell>
          <cell r="D5">
            <v>200</v>
          </cell>
          <cell r="E5" t="str">
            <v>g</v>
          </cell>
          <cell r="F5">
            <v>2.4900000000000002</v>
          </cell>
        </row>
        <row r="6">
          <cell r="A6">
            <v>10369</v>
          </cell>
          <cell r="B6" t="str">
            <v>Gals, Kugels, etc</v>
          </cell>
          <cell r="C6" t="str">
            <v>Potato Kugel SMALL</v>
          </cell>
          <cell r="D6">
            <v>300</v>
          </cell>
          <cell r="E6" t="str">
            <v>g</v>
          </cell>
          <cell r="F6">
            <v>1.99</v>
          </cell>
        </row>
        <row r="7">
          <cell r="A7">
            <v>10378</v>
          </cell>
          <cell r="B7" t="str">
            <v>Gals, Kugels, etc</v>
          </cell>
          <cell r="C7" t="str">
            <v>Galareta with Egg SMALL</v>
          </cell>
          <cell r="D7">
            <v>320</v>
          </cell>
          <cell r="E7" t="str">
            <v>g</v>
          </cell>
          <cell r="F7">
            <v>1.99</v>
          </cell>
        </row>
        <row r="8">
          <cell r="A8">
            <v>10379</v>
          </cell>
          <cell r="B8" t="str">
            <v>Gals, Kugels, etc</v>
          </cell>
          <cell r="C8" t="str">
            <v>Galareta SMALL</v>
          </cell>
          <cell r="D8">
            <v>320</v>
          </cell>
          <cell r="E8" t="str">
            <v>g</v>
          </cell>
          <cell r="F8">
            <v>1.99</v>
          </cell>
        </row>
        <row r="9">
          <cell r="A9">
            <v>10440</v>
          </cell>
          <cell r="B9" t="str">
            <v>Salads</v>
          </cell>
          <cell r="C9" t="str">
            <v>Israeli Salad</v>
          </cell>
          <cell r="D9">
            <v>200</v>
          </cell>
          <cell r="E9" t="str">
            <v>g</v>
          </cell>
          <cell r="F9">
            <v>1.99</v>
          </cell>
        </row>
        <row r="10">
          <cell r="A10">
            <v>10611</v>
          </cell>
          <cell r="B10" t="str">
            <v>Sides</v>
          </cell>
          <cell r="C10" t="str">
            <v>Tzimmes PARAV</v>
          </cell>
          <cell r="D10">
            <v>500</v>
          </cell>
          <cell r="E10" t="str">
            <v>g</v>
          </cell>
          <cell r="F10">
            <v>3.99</v>
          </cell>
        </row>
        <row r="11">
          <cell r="A11">
            <v>10612</v>
          </cell>
          <cell r="B11" t="str">
            <v>Soups</v>
          </cell>
          <cell r="C11" t="str">
            <v>Butternut Squash Soup Large</v>
          </cell>
          <cell r="D11">
            <v>450</v>
          </cell>
          <cell r="E11" t="str">
            <v>ml</v>
          </cell>
          <cell r="F11">
            <v>1.99</v>
          </cell>
        </row>
        <row r="12">
          <cell r="A12">
            <v>10613</v>
          </cell>
          <cell r="B12" t="str">
            <v>Soups</v>
          </cell>
          <cell r="C12" t="str">
            <v>Chicken Soup Large</v>
          </cell>
          <cell r="D12">
            <v>450</v>
          </cell>
          <cell r="E12" t="str">
            <v>ml</v>
          </cell>
          <cell r="F12">
            <v>2.4900000000000002</v>
          </cell>
        </row>
        <row r="13">
          <cell r="A13">
            <v>10615</v>
          </cell>
          <cell r="B13" t="str">
            <v>Soups</v>
          </cell>
          <cell r="C13" t="str">
            <v>Green Pea Soup Large</v>
          </cell>
          <cell r="D13">
            <v>450</v>
          </cell>
          <cell r="E13" t="str">
            <v>ml</v>
          </cell>
          <cell r="F13">
            <v>1.99</v>
          </cell>
        </row>
        <row r="14">
          <cell r="A14">
            <v>10618</v>
          </cell>
          <cell r="B14" t="str">
            <v>Soups</v>
          </cell>
          <cell r="C14" t="str">
            <v>Minestrone Soup Large</v>
          </cell>
          <cell r="D14">
            <v>450</v>
          </cell>
          <cell r="E14" t="str">
            <v>ml</v>
          </cell>
          <cell r="F14">
            <v>1.99</v>
          </cell>
        </row>
        <row r="15">
          <cell r="A15">
            <v>10620</v>
          </cell>
          <cell r="B15" t="str">
            <v>Soups</v>
          </cell>
          <cell r="C15" t="str">
            <v>Mushroom Soup Large</v>
          </cell>
          <cell r="D15">
            <v>450</v>
          </cell>
          <cell r="E15" t="str">
            <v>ml</v>
          </cell>
          <cell r="F15">
            <v>1.99</v>
          </cell>
        </row>
        <row r="16">
          <cell r="A16">
            <v>10621</v>
          </cell>
          <cell r="B16" t="str">
            <v>Soups</v>
          </cell>
          <cell r="C16" t="str">
            <v>Scotch Broth with Chicken Soup Large</v>
          </cell>
          <cell r="D16">
            <v>450</v>
          </cell>
          <cell r="E16" t="str">
            <v>ml</v>
          </cell>
          <cell r="F16">
            <v>2.4900000000000002</v>
          </cell>
        </row>
        <row r="17">
          <cell r="A17">
            <v>10622</v>
          </cell>
          <cell r="B17" t="str">
            <v>Soups</v>
          </cell>
          <cell r="C17" t="str">
            <v>Tomato Soup Large</v>
          </cell>
          <cell r="D17">
            <v>450</v>
          </cell>
          <cell r="E17" t="str">
            <v>ml</v>
          </cell>
          <cell r="F17">
            <v>1.99</v>
          </cell>
        </row>
        <row r="18">
          <cell r="A18">
            <v>10623</v>
          </cell>
          <cell r="B18" t="str">
            <v>Soups</v>
          </cell>
          <cell r="C18" t="str">
            <v>Vegetable Soup Large</v>
          </cell>
          <cell r="D18">
            <v>450</v>
          </cell>
          <cell r="E18" t="str">
            <v>ml</v>
          </cell>
          <cell r="F18">
            <v>1.99</v>
          </cell>
        </row>
        <row r="19">
          <cell r="A19">
            <v>10662</v>
          </cell>
          <cell r="B19" t="str">
            <v>Mains</v>
          </cell>
          <cell r="C19" t="str">
            <v>Beef Stir Fry</v>
          </cell>
          <cell r="D19">
            <v>470</v>
          </cell>
          <cell r="E19" t="str">
            <v>g</v>
          </cell>
          <cell r="F19">
            <v>4.99</v>
          </cell>
        </row>
        <row r="20">
          <cell r="A20">
            <v>10718</v>
          </cell>
          <cell r="B20" t="str">
            <v>Salads</v>
          </cell>
          <cell r="C20" t="str">
            <v>Aubergine Sweet &amp; Sour</v>
          </cell>
          <cell r="D20">
            <v>200</v>
          </cell>
          <cell r="E20" t="str">
            <v>g</v>
          </cell>
          <cell r="F20">
            <v>2.59</v>
          </cell>
        </row>
        <row r="21">
          <cell r="A21">
            <v>10720</v>
          </cell>
          <cell r="B21" t="str">
            <v>Salads</v>
          </cell>
          <cell r="C21" t="str">
            <v>Leek &amp; Tomato Salad</v>
          </cell>
          <cell r="D21">
            <v>200</v>
          </cell>
          <cell r="E21" t="str">
            <v>g</v>
          </cell>
          <cell r="F21">
            <v>1.99</v>
          </cell>
        </row>
        <row r="22">
          <cell r="A22">
            <v>10721</v>
          </cell>
          <cell r="B22" t="str">
            <v>Salads</v>
          </cell>
          <cell r="C22" t="str">
            <v>Olive Pate</v>
          </cell>
          <cell r="D22">
            <v>200</v>
          </cell>
          <cell r="E22" t="str">
            <v>g</v>
          </cell>
          <cell r="F22">
            <v>1.99</v>
          </cell>
        </row>
        <row r="23">
          <cell r="A23">
            <v>10722</v>
          </cell>
          <cell r="B23" t="str">
            <v>Sides</v>
          </cell>
          <cell r="C23" t="str">
            <v>Rice with Peppers &amp; Carrots</v>
          </cell>
          <cell r="D23">
            <v>400</v>
          </cell>
          <cell r="E23" t="str">
            <v>g</v>
          </cell>
          <cell r="F23">
            <v>2.99</v>
          </cell>
        </row>
        <row r="24">
          <cell r="A24">
            <v>10723</v>
          </cell>
          <cell r="B24" t="str">
            <v>Sides</v>
          </cell>
          <cell r="C24" t="str">
            <v>Veg Stir Fry Noodles 470g</v>
          </cell>
          <cell r="D24">
            <v>470</v>
          </cell>
          <cell r="E24" t="str">
            <v>g</v>
          </cell>
          <cell r="F24">
            <v>4.99</v>
          </cell>
        </row>
        <row r="25">
          <cell r="A25">
            <v>10726</v>
          </cell>
          <cell r="B25" t="str">
            <v>Sides</v>
          </cell>
          <cell r="C25" t="str">
            <v>White Rice</v>
          </cell>
          <cell r="D25">
            <v>400</v>
          </cell>
          <cell r="E25" t="str">
            <v>g</v>
          </cell>
          <cell r="F25">
            <v>2.4900000000000002</v>
          </cell>
        </row>
        <row r="26">
          <cell r="A26">
            <v>10733</v>
          </cell>
          <cell r="B26" t="str">
            <v>Sides</v>
          </cell>
          <cell r="C26" t="str">
            <v>Potato Croquettes 6PK</v>
          </cell>
          <cell r="D26">
            <v>6</v>
          </cell>
          <cell r="E26" t="str">
            <v>units</v>
          </cell>
          <cell r="F26">
            <v>3.49</v>
          </cell>
        </row>
        <row r="27">
          <cell r="A27">
            <v>10734</v>
          </cell>
          <cell r="B27" t="str">
            <v>Mains</v>
          </cell>
          <cell r="C27" t="str">
            <v>Pasta Bolognese</v>
          </cell>
          <cell r="D27">
            <v>450</v>
          </cell>
          <cell r="E27" t="str">
            <v>g</v>
          </cell>
          <cell r="F27">
            <v>3.49</v>
          </cell>
        </row>
        <row r="28">
          <cell r="A28">
            <v>10738</v>
          </cell>
          <cell r="B28" t="str">
            <v>Mains</v>
          </cell>
          <cell r="C28" t="str">
            <v>Veg Rice With Beef</v>
          </cell>
          <cell r="D28">
            <v>470</v>
          </cell>
          <cell r="E28" t="str">
            <v>g</v>
          </cell>
          <cell r="F28">
            <v>4.99</v>
          </cell>
        </row>
        <row r="29">
          <cell r="A29">
            <v>10744</v>
          </cell>
          <cell r="B29" t="str">
            <v>Salads</v>
          </cell>
          <cell r="C29" t="str">
            <v>Couscous Salad</v>
          </cell>
          <cell r="D29">
            <v>200</v>
          </cell>
          <cell r="E29" t="str">
            <v>g</v>
          </cell>
          <cell r="F29">
            <v>1.99</v>
          </cell>
        </row>
        <row r="30">
          <cell r="A30">
            <v>10794</v>
          </cell>
          <cell r="B30" t="str">
            <v>Mains</v>
          </cell>
          <cell r="C30" t="str">
            <v>Holishkes Meaty</v>
          </cell>
          <cell r="D30">
            <v>400</v>
          </cell>
          <cell r="E30" t="str">
            <v>g</v>
          </cell>
          <cell r="F30">
            <v>4.99</v>
          </cell>
        </row>
        <row r="31">
          <cell r="A31">
            <v>10806</v>
          </cell>
          <cell r="B31" t="str">
            <v>Mains</v>
          </cell>
          <cell r="C31" t="str">
            <v>Holishkes Parev</v>
          </cell>
          <cell r="D31">
            <v>400</v>
          </cell>
          <cell r="E31" t="str">
            <v>g</v>
          </cell>
          <cell r="F31">
            <v>3.99</v>
          </cell>
        </row>
        <row r="32">
          <cell r="A32">
            <v>10812</v>
          </cell>
          <cell r="B32" t="str">
            <v>Soups</v>
          </cell>
          <cell r="C32" t="str">
            <v>Beef Soup Large</v>
          </cell>
          <cell r="D32">
            <v>450</v>
          </cell>
          <cell r="E32" t="str">
            <v>ml</v>
          </cell>
          <cell r="F32">
            <v>2.4900000000000002</v>
          </cell>
        </row>
        <row r="33">
          <cell r="A33">
            <v>10813</v>
          </cell>
          <cell r="B33" t="str">
            <v>Mains</v>
          </cell>
          <cell r="C33" t="str">
            <v>Chinese Noodles with Chicken</v>
          </cell>
          <cell r="D33">
            <v>470</v>
          </cell>
          <cell r="E33" t="str">
            <v>g</v>
          </cell>
          <cell r="F33">
            <v>4.99</v>
          </cell>
        </row>
        <row r="34">
          <cell r="A34">
            <v>10822</v>
          </cell>
          <cell r="B34" t="str">
            <v>Fish</v>
          </cell>
          <cell r="C34" t="str">
            <v>Teriyaki Salmon with Chinese Noodles</v>
          </cell>
          <cell r="D34">
            <v>400</v>
          </cell>
          <cell r="E34" t="str">
            <v>g</v>
          </cell>
          <cell r="F34">
            <v>4.99</v>
          </cell>
        </row>
        <row r="35">
          <cell r="A35">
            <v>10825</v>
          </cell>
          <cell r="B35" t="str">
            <v>Fish</v>
          </cell>
          <cell r="C35" t="str">
            <v>Baked Salmon with Couscous</v>
          </cell>
          <cell r="D35">
            <v>400</v>
          </cell>
          <cell r="E35" t="str">
            <v>g</v>
          </cell>
          <cell r="F35">
            <v>4.99</v>
          </cell>
        </row>
        <row r="36">
          <cell r="A36">
            <v>10831</v>
          </cell>
          <cell r="B36" t="str">
            <v>Fish</v>
          </cell>
          <cell r="C36" t="str">
            <v>Cocktail Fish Balls 10PK</v>
          </cell>
          <cell r="D36">
            <v>10</v>
          </cell>
          <cell r="E36" t="str">
            <v>units</v>
          </cell>
          <cell r="F36">
            <v>3.99</v>
          </cell>
        </row>
        <row r="37">
          <cell r="A37">
            <v>10846</v>
          </cell>
          <cell r="B37" t="str">
            <v>Mains</v>
          </cell>
          <cell r="C37" t="str">
            <v>Mushroom &amp; Potato Spinach Blintzes</v>
          </cell>
          <cell r="D37">
            <v>2</v>
          </cell>
          <cell r="E37" t="str">
            <v>units</v>
          </cell>
          <cell r="F37">
            <v>3.99</v>
          </cell>
        </row>
        <row r="38">
          <cell r="A38">
            <v>10848</v>
          </cell>
          <cell r="B38" t="str">
            <v>Soups</v>
          </cell>
          <cell r="C38" t="str">
            <v>Lamb Hawaji Soup Large</v>
          </cell>
          <cell r="D38">
            <v>450</v>
          </cell>
          <cell r="E38" t="str">
            <v>ml</v>
          </cell>
          <cell r="F38">
            <v>2.4900000000000002</v>
          </cell>
        </row>
        <row r="39">
          <cell r="A39">
            <v>10849</v>
          </cell>
          <cell r="B39" t="str">
            <v>Salads</v>
          </cell>
          <cell r="C39" t="str">
            <v>Carrot &amp; Pineapple Salad</v>
          </cell>
          <cell r="D39">
            <v>200</v>
          </cell>
          <cell r="E39" t="str">
            <v>g</v>
          </cell>
          <cell r="F39">
            <v>2.4900000000000002</v>
          </cell>
        </row>
        <row r="40">
          <cell r="A40">
            <v>10854</v>
          </cell>
          <cell r="B40" t="str">
            <v>Salads</v>
          </cell>
          <cell r="C40" t="str">
            <v>Pickled Salmon in Mayo</v>
          </cell>
          <cell r="D40">
            <v>200</v>
          </cell>
          <cell r="E40" t="str">
            <v>g</v>
          </cell>
          <cell r="F40">
            <v>2.79</v>
          </cell>
        </row>
        <row r="41">
          <cell r="A41">
            <v>10855</v>
          </cell>
          <cell r="B41" t="str">
            <v>Salads</v>
          </cell>
          <cell r="C41" t="str">
            <v>Pickled Salmon with Green Onion</v>
          </cell>
          <cell r="D41">
            <v>200</v>
          </cell>
          <cell r="E41" t="str">
            <v>g</v>
          </cell>
          <cell r="F41">
            <v>2.79</v>
          </cell>
        </row>
        <row r="42">
          <cell r="A42">
            <v>10856</v>
          </cell>
          <cell r="B42" t="str">
            <v>Salads</v>
          </cell>
          <cell r="C42" t="str">
            <v>Marinated Pickled Salmon</v>
          </cell>
          <cell r="D42">
            <v>200</v>
          </cell>
          <cell r="E42" t="str">
            <v>g</v>
          </cell>
          <cell r="F42">
            <v>2.79</v>
          </cell>
        </row>
        <row r="43">
          <cell r="A43">
            <v>10857</v>
          </cell>
          <cell r="B43" t="str">
            <v>Salads</v>
          </cell>
          <cell r="C43" t="str">
            <v>Pickled Salmon with Chilli</v>
          </cell>
          <cell r="D43">
            <v>200</v>
          </cell>
          <cell r="E43" t="str">
            <v>g</v>
          </cell>
          <cell r="F43">
            <v>2.79</v>
          </cell>
        </row>
        <row r="44">
          <cell r="A44">
            <v>10873</v>
          </cell>
          <cell r="B44" t="str">
            <v>Gals, Kugels, etc</v>
          </cell>
          <cell r="C44" t="str">
            <v>Traditional Vanilla Kugel SMALL</v>
          </cell>
          <cell r="D44">
            <v>300</v>
          </cell>
          <cell r="E44" t="str">
            <v>g</v>
          </cell>
          <cell r="F44">
            <v>1.99</v>
          </cell>
        </row>
        <row r="45">
          <cell r="A45">
            <v>10874</v>
          </cell>
          <cell r="B45" t="str">
            <v>Gals, Kugels, etc</v>
          </cell>
          <cell r="C45" t="str">
            <v>Traditional Vanilla Kugel LARGE</v>
          </cell>
          <cell r="D45">
            <v>700</v>
          </cell>
          <cell r="E45" t="str">
            <v>g</v>
          </cell>
          <cell r="F45">
            <v>3.49</v>
          </cell>
        </row>
        <row r="46">
          <cell r="A46">
            <v>10878</v>
          </cell>
          <cell r="B46" t="str">
            <v>Mains</v>
          </cell>
          <cell r="C46" t="str">
            <v>Baked Schnitzel</v>
          </cell>
          <cell r="D46">
            <v>2</v>
          </cell>
          <cell r="E46" t="str">
            <v>units</v>
          </cell>
          <cell r="F46">
            <v>4.99</v>
          </cell>
        </row>
        <row r="47">
          <cell r="A47">
            <v>10881</v>
          </cell>
          <cell r="B47" t="str">
            <v>Sides</v>
          </cell>
          <cell r="C47" t="str">
            <v>Spaghetti With Chicken in Mushroom Sauce</v>
          </cell>
          <cell r="D47">
            <v>400</v>
          </cell>
          <cell r="E47" t="str">
            <v>g</v>
          </cell>
          <cell r="F47">
            <v>4.49</v>
          </cell>
        </row>
        <row r="48">
          <cell r="A48">
            <v>10883</v>
          </cell>
          <cell r="B48" t="str">
            <v>Mains</v>
          </cell>
          <cell r="C48" t="str">
            <v>Beef Lasagne</v>
          </cell>
          <cell r="D48">
            <v>550</v>
          </cell>
          <cell r="E48" t="str">
            <v>g</v>
          </cell>
          <cell r="F48">
            <v>5.99</v>
          </cell>
        </row>
        <row r="49">
          <cell r="A49">
            <v>10889</v>
          </cell>
          <cell r="B49" t="str">
            <v>Mains</v>
          </cell>
          <cell r="C49" t="str">
            <v>Stuffed Peppers Meaty</v>
          </cell>
          <cell r="D49">
            <v>2</v>
          </cell>
          <cell r="E49" t="str">
            <v>units</v>
          </cell>
          <cell r="F49">
            <v>4.99</v>
          </cell>
        </row>
        <row r="50">
          <cell r="A50">
            <v>10890</v>
          </cell>
          <cell r="B50" t="str">
            <v>Mains</v>
          </cell>
          <cell r="C50" t="str">
            <v>Breaded Chicken Goujons</v>
          </cell>
          <cell r="D50">
            <v>200</v>
          </cell>
          <cell r="E50" t="str">
            <v>g</v>
          </cell>
          <cell r="F50">
            <v>4.49</v>
          </cell>
        </row>
        <row r="51">
          <cell r="A51">
            <v>10899</v>
          </cell>
          <cell r="B51" t="str">
            <v>Sides</v>
          </cell>
          <cell r="C51" t="str">
            <v>Green Beans in Tomato Sauce</v>
          </cell>
          <cell r="D51">
            <v>470</v>
          </cell>
          <cell r="E51" t="str">
            <v>g</v>
          </cell>
          <cell r="F51">
            <v>3.99</v>
          </cell>
        </row>
        <row r="52">
          <cell r="A52">
            <v>10950</v>
          </cell>
          <cell r="B52" t="str">
            <v>Fish</v>
          </cell>
          <cell r="C52" t="str">
            <v>Hungarian Gefilte Fish</v>
          </cell>
          <cell r="D52">
            <v>6</v>
          </cell>
          <cell r="E52" t="str">
            <v>units</v>
          </cell>
          <cell r="F52">
            <v>5.99</v>
          </cell>
        </row>
        <row r="53">
          <cell r="A53">
            <v>10951</v>
          </cell>
          <cell r="B53" t="str">
            <v>Fish</v>
          </cell>
          <cell r="C53" t="str">
            <v>Gefilte Fish 4 Pack</v>
          </cell>
          <cell r="D53">
            <v>4</v>
          </cell>
          <cell r="E53" t="str">
            <v>units</v>
          </cell>
          <cell r="F53">
            <v>3.99</v>
          </cell>
        </row>
        <row r="54">
          <cell r="A54">
            <v>10952</v>
          </cell>
          <cell r="B54" t="str">
            <v>Fish</v>
          </cell>
          <cell r="C54" t="str">
            <v>Gefilte Fish 6 Pack</v>
          </cell>
          <cell r="D54">
            <v>6</v>
          </cell>
          <cell r="E54" t="str">
            <v>units</v>
          </cell>
          <cell r="F54">
            <v>5.99</v>
          </cell>
        </row>
        <row r="55">
          <cell r="A55">
            <v>10976</v>
          </cell>
          <cell r="B55" t="str">
            <v>Salads</v>
          </cell>
          <cell r="C55" t="str">
            <v>Tuna Mayonnaise with Pickled Cucumber</v>
          </cell>
          <cell r="D55">
            <v>200</v>
          </cell>
          <cell r="E55" t="str">
            <v>g</v>
          </cell>
          <cell r="F55">
            <v>2.99</v>
          </cell>
        </row>
        <row r="56">
          <cell r="A56">
            <v>10977</v>
          </cell>
          <cell r="B56" t="str">
            <v>Salads</v>
          </cell>
          <cell r="C56" t="str">
            <v>Smoked Salmon Pate Deluxe</v>
          </cell>
          <cell r="D56">
            <v>200</v>
          </cell>
          <cell r="E56" t="str">
            <v>g</v>
          </cell>
          <cell r="F56">
            <v>2.99</v>
          </cell>
        </row>
        <row r="57">
          <cell r="A57">
            <v>10982</v>
          </cell>
          <cell r="B57" t="str">
            <v>Sides</v>
          </cell>
          <cell r="C57" t="str">
            <v>Shakshuka</v>
          </cell>
          <cell r="D57">
            <v>200</v>
          </cell>
          <cell r="E57" t="str">
            <v>g</v>
          </cell>
          <cell r="F57">
            <v>2.99</v>
          </cell>
        </row>
        <row r="58">
          <cell r="A58">
            <v>10983</v>
          </cell>
          <cell r="B58" t="str">
            <v>Sides</v>
          </cell>
          <cell r="C58" t="str">
            <v>Omelette with Mushrooms</v>
          </cell>
          <cell r="D58">
            <v>200</v>
          </cell>
          <cell r="E58" t="str">
            <v>g</v>
          </cell>
          <cell r="F58">
            <v>2.99</v>
          </cell>
        </row>
        <row r="59">
          <cell r="A59">
            <v>10985</v>
          </cell>
          <cell r="B59" t="str">
            <v>Soups</v>
          </cell>
          <cell r="C59" t="str">
            <v>Lentil Soup Large</v>
          </cell>
          <cell r="D59">
            <v>450</v>
          </cell>
          <cell r="E59" t="str">
            <v>ml</v>
          </cell>
          <cell r="F59">
            <v>1.99</v>
          </cell>
        </row>
        <row r="60">
          <cell r="A60">
            <v>10995</v>
          </cell>
          <cell r="B60" t="str">
            <v>Gals, Kugels, etc</v>
          </cell>
          <cell r="C60" t="str">
            <v>MEGA Potato Kugel</v>
          </cell>
          <cell r="D60">
            <v>1100</v>
          </cell>
          <cell r="E60" t="str">
            <v>g</v>
          </cell>
          <cell r="F60">
            <v>5.99</v>
          </cell>
        </row>
        <row r="61">
          <cell r="A61">
            <v>11007</v>
          </cell>
          <cell r="B61" t="str">
            <v>Mains</v>
          </cell>
          <cell r="C61" t="str">
            <v>Chinese Shredded Beef</v>
          </cell>
          <cell r="D61">
            <v>400</v>
          </cell>
          <cell r="E61" t="str">
            <v>g</v>
          </cell>
          <cell r="F61">
            <v>3.99</v>
          </cell>
        </row>
        <row r="62">
          <cell r="A62">
            <v>11009</v>
          </cell>
          <cell r="B62" t="str">
            <v>Sides</v>
          </cell>
          <cell r="C62" t="str">
            <v>Israeli Style Toasted Couscous</v>
          </cell>
          <cell r="D62">
            <v>400</v>
          </cell>
          <cell r="E62" t="str">
            <v>g</v>
          </cell>
          <cell r="F62">
            <v>2.4900000000000002</v>
          </cell>
        </row>
        <row r="63">
          <cell r="A63">
            <v>11013</v>
          </cell>
          <cell r="B63" t="str">
            <v>Salads</v>
          </cell>
          <cell r="C63" t="str">
            <v>Chicken Liver Pate</v>
          </cell>
          <cell r="D63">
            <v>200</v>
          </cell>
          <cell r="E63" t="str">
            <v>g</v>
          </cell>
          <cell r="F63">
            <v>3.99</v>
          </cell>
        </row>
        <row r="64">
          <cell r="A64">
            <v>11014</v>
          </cell>
          <cell r="B64" t="str">
            <v>Mains</v>
          </cell>
          <cell r="C64" t="str">
            <v>Minced Beef Blintzes</v>
          </cell>
          <cell r="D64">
            <v>500</v>
          </cell>
          <cell r="E64" t="str">
            <v>g</v>
          </cell>
          <cell r="F64">
            <v>5.99</v>
          </cell>
        </row>
        <row r="65">
          <cell r="A65">
            <v>11015</v>
          </cell>
          <cell r="B65" t="str">
            <v>Mains</v>
          </cell>
          <cell r="C65" t="str">
            <v>Chicken Liver Pate Blintzes</v>
          </cell>
          <cell r="D65">
            <v>500</v>
          </cell>
          <cell r="E65" t="str">
            <v>g</v>
          </cell>
          <cell r="F65">
            <v>5.99</v>
          </cell>
        </row>
        <row r="66">
          <cell r="A66">
            <v>11016</v>
          </cell>
          <cell r="B66" t="str">
            <v>Mains</v>
          </cell>
          <cell r="C66" t="str">
            <v>Blintzes - Chicken</v>
          </cell>
          <cell r="D66">
            <v>500</v>
          </cell>
          <cell r="E66" t="str">
            <v>g</v>
          </cell>
          <cell r="F66">
            <v>5.99</v>
          </cell>
        </row>
        <row r="67">
          <cell r="A67">
            <v>11020</v>
          </cell>
          <cell r="B67" t="str">
            <v>Mains</v>
          </cell>
          <cell r="C67" t="str">
            <v>Shefa Vegetable Lasagna PP</v>
          </cell>
          <cell r="D67">
            <v>500</v>
          </cell>
          <cell r="E67" t="str">
            <v>g</v>
          </cell>
          <cell r="F67">
            <v>4.99</v>
          </cell>
        </row>
        <row r="68">
          <cell r="A68">
            <v>11092</v>
          </cell>
          <cell r="B68" t="str">
            <v>Salads</v>
          </cell>
          <cell r="C68" t="str">
            <v>Aubergine Garlic</v>
          </cell>
          <cell r="D68">
            <v>200</v>
          </cell>
          <cell r="E68" t="str">
            <v>g</v>
          </cell>
          <cell r="F68">
            <v>2.59</v>
          </cell>
        </row>
        <row r="69">
          <cell r="A69">
            <v>11093</v>
          </cell>
          <cell r="B69" t="str">
            <v>Salads</v>
          </cell>
          <cell r="C69" t="str">
            <v>Aubergine With Olives</v>
          </cell>
          <cell r="D69">
            <v>200</v>
          </cell>
          <cell r="E69" t="str">
            <v>g</v>
          </cell>
          <cell r="F69">
            <v>2.59</v>
          </cell>
        </row>
        <row r="70">
          <cell r="A70">
            <v>11094</v>
          </cell>
          <cell r="B70" t="str">
            <v>Salads</v>
          </cell>
          <cell r="C70" t="str">
            <v>Red Pepper Salad</v>
          </cell>
          <cell r="D70">
            <v>200</v>
          </cell>
          <cell r="E70" t="str">
            <v>g</v>
          </cell>
          <cell r="F70">
            <v>2.19</v>
          </cell>
        </row>
        <row r="71">
          <cell r="A71">
            <v>11096</v>
          </cell>
          <cell r="B71" t="str">
            <v>Sides</v>
          </cell>
          <cell r="C71" t="str">
            <v>Morrocan Jumbo Chickpeas</v>
          </cell>
          <cell r="D71">
            <v>200</v>
          </cell>
          <cell r="E71" t="str">
            <v>g</v>
          </cell>
          <cell r="F71">
            <v>2.99</v>
          </cell>
        </row>
        <row r="72">
          <cell r="A72">
            <v>11097</v>
          </cell>
          <cell r="B72" t="str">
            <v>Mains</v>
          </cell>
          <cell r="C72" t="str">
            <v>Moroccan Salmon &amp; Chickpeas</v>
          </cell>
          <cell r="D72">
            <v>300</v>
          </cell>
          <cell r="E72" t="str">
            <v>g</v>
          </cell>
          <cell r="F72">
            <v>5.99</v>
          </cell>
        </row>
        <row r="73">
          <cell r="A73">
            <v>11098</v>
          </cell>
          <cell r="B73" t="str">
            <v>Salads</v>
          </cell>
          <cell r="C73" t="str">
            <v>Morrocan Shakshuka</v>
          </cell>
          <cell r="D73">
            <v>200</v>
          </cell>
          <cell r="E73" t="str">
            <v>g</v>
          </cell>
          <cell r="F73">
            <v>2.4900000000000002</v>
          </cell>
        </row>
        <row r="74">
          <cell r="A74">
            <v>11099</v>
          </cell>
          <cell r="B74" t="str">
            <v>Sides</v>
          </cell>
          <cell r="C74" t="str">
            <v>Yellow Rice</v>
          </cell>
          <cell r="D74">
            <v>400</v>
          </cell>
          <cell r="E74" t="str">
            <v>g</v>
          </cell>
          <cell r="F74">
            <v>2.79</v>
          </cell>
        </row>
        <row r="75">
          <cell r="A75">
            <v>11126</v>
          </cell>
          <cell r="B75" t="str">
            <v>Mains</v>
          </cell>
          <cell r="C75" t="str">
            <v>Teriyaki Salmon</v>
          </cell>
          <cell r="D75">
            <v>220</v>
          </cell>
          <cell r="E75" t="str">
            <v>g</v>
          </cell>
          <cell r="F75">
            <v>5.95</v>
          </cell>
        </row>
        <row r="76">
          <cell r="A76">
            <v>11127</v>
          </cell>
          <cell r="B76" t="str">
            <v>Mains</v>
          </cell>
          <cell r="C76" t="str">
            <v>Baked Salmon</v>
          </cell>
          <cell r="D76">
            <v>220</v>
          </cell>
          <cell r="E76" t="str">
            <v>g</v>
          </cell>
          <cell r="F76">
            <v>5.95</v>
          </cell>
        </row>
        <row r="77">
          <cell r="A77">
            <v>11128</v>
          </cell>
          <cell r="B77" t="str">
            <v>Mains</v>
          </cell>
          <cell r="C77" t="str">
            <v>Sweet Chilli Salmon</v>
          </cell>
          <cell r="D77">
            <v>220</v>
          </cell>
          <cell r="E77" t="str">
            <v>g</v>
          </cell>
          <cell r="F77">
            <v>5.95</v>
          </cell>
        </row>
        <row r="78">
          <cell r="A78">
            <v>11130</v>
          </cell>
          <cell r="B78" t="str">
            <v>Mains</v>
          </cell>
          <cell r="C78" t="str">
            <v>Sesame Shnitzel</v>
          </cell>
          <cell r="D78">
            <v>3</v>
          </cell>
          <cell r="E78" t="str">
            <v>units</v>
          </cell>
          <cell r="F78">
            <v>7.29</v>
          </cell>
        </row>
        <row r="79">
          <cell r="A79">
            <v>11131</v>
          </cell>
          <cell r="B79" t="str">
            <v>Mains</v>
          </cell>
          <cell r="C79" t="str">
            <v>Dark Chicken Schnitzel 2PK</v>
          </cell>
          <cell r="D79">
            <v>2</v>
          </cell>
          <cell r="E79" t="str">
            <v>units</v>
          </cell>
          <cell r="F79">
            <v>8.49</v>
          </cell>
        </row>
        <row r="80">
          <cell r="A80">
            <v>11137</v>
          </cell>
          <cell r="B80" t="str">
            <v>Mains</v>
          </cell>
          <cell r="C80" t="str">
            <v>Sweet n Sour Goujons</v>
          </cell>
          <cell r="D80">
            <v>400</v>
          </cell>
          <cell r="E80" t="str">
            <v>g</v>
          </cell>
          <cell r="F80">
            <v>7.99</v>
          </cell>
        </row>
        <row r="81">
          <cell r="A81">
            <v>11138</v>
          </cell>
          <cell r="B81" t="str">
            <v>Mains</v>
          </cell>
          <cell r="C81" t="str">
            <v>Beef Goulash</v>
          </cell>
          <cell r="D81">
            <v>400</v>
          </cell>
          <cell r="E81" t="str">
            <v>g</v>
          </cell>
          <cell r="F81">
            <v>7.99</v>
          </cell>
        </row>
        <row r="82">
          <cell r="A82">
            <v>11146</v>
          </cell>
          <cell r="B82" t="str">
            <v>Mains</v>
          </cell>
          <cell r="C82" t="str">
            <v>BBQ Thighs</v>
          </cell>
          <cell r="D82">
            <v>400</v>
          </cell>
          <cell r="E82" t="str">
            <v>g</v>
          </cell>
          <cell r="F82">
            <v>7.99</v>
          </cell>
        </row>
        <row r="83">
          <cell r="A83">
            <v>11170</v>
          </cell>
          <cell r="B83" t="str">
            <v>Mains</v>
          </cell>
          <cell r="C83" t="str">
            <v>Cholent and Kugel</v>
          </cell>
          <cell r="D83">
            <v>550</v>
          </cell>
          <cell r="E83" t="str">
            <v>g</v>
          </cell>
          <cell r="F83">
            <v>4.99</v>
          </cell>
        </row>
        <row r="84">
          <cell r="A84">
            <v>11173</v>
          </cell>
          <cell r="B84" t="str">
            <v>Soups</v>
          </cell>
          <cell r="C84" t="str">
            <v>Chunky Veg Soup Large</v>
          </cell>
          <cell r="D84">
            <v>450</v>
          </cell>
          <cell r="E84" t="str">
            <v>ml</v>
          </cell>
          <cell r="F84">
            <v>1.99</v>
          </cell>
        </row>
        <row r="85">
          <cell r="A85">
            <v>11182</v>
          </cell>
          <cell r="B85" t="str">
            <v>Mains</v>
          </cell>
          <cell r="C85" t="str">
            <v>Grilled Salmon</v>
          </cell>
          <cell r="D85">
            <v>2</v>
          </cell>
          <cell r="E85" t="str">
            <v>units</v>
          </cell>
          <cell r="F85">
            <v>5.85</v>
          </cell>
        </row>
        <row r="86">
          <cell r="A86">
            <v>11183</v>
          </cell>
          <cell r="B86" t="str">
            <v>Salads</v>
          </cell>
          <cell r="C86" t="str">
            <v>Hot Chilli n Garlic</v>
          </cell>
          <cell r="D86">
            <v>200</v>
          </cell>
          <cell r="E86" t="str">
            <v>g</v>
          </cell>
          <cell r="F86">
            <v>2.29</v>
          </cell>
        </row>
        <row r="87">
          <cell r="A87">
            <v>11184</v>
          </cell>
          <cell r="B87" t="str">
            <v>Soups</v>
          </cell>
          <cell r="C87" t="str">
            <v>Chicken Soup Bucket</v>
          </cell>
          <cell r="D87">
            <v>1000</v>
          </cell>
          <cell r="E87" t="str">
            <v>ml</v>
          </cell>
          <cell r="F87">
            <v>3.99</v>
          </cell>
        </row>
        <row r="88">
          <cell r="A88">
            <v>11185</v>
          </cell>
          <cell r="B88" t="str">
            <v>Soups</v>
          </cell>
          <cell r="C88" t="str">
            <v>Vegetable Soup Bucket</v>
          </cell>
          <cell r="D88">
            <v>1000</v>
          </cell>
          <cell r="E88" t="str">
            <v>ml</v>
          </cell>
          <cell r="F88">
            <v>2.99</v>
          </cell>
        </row>
        <row r="89">
          <cell r="A89">
            <v>11189</v>
          </cell>
          <cell r="B89" t="str">
            <v>Fish</v>
          </cell>
          <cell r="C89" t="str">
            <v>Maple Soy Salmon with Rice</v>
          </cell>
          <cell r="D89">
            <v>400</v>
          </cell>
          <cell r="E89" t="str">
            <v>g</v>
          </cell>
          <cell r="F89">
            <v>4.99</v>
          </cell>
        </row>
        <row r="90">
          <cell r="A90">
            <v>11190</v>
          </cell>
          <cell r="B90" t="str">
            <v>Fish</v>
          </cell>
          <cell r="C90" t="str">
            <v>Sweet &amp; Sour Salmon</v>
          </cell>
          <cell r="D90">
            <v>2</v>
          </cell>
          <cell r="E90" t="str">
            <v>units</v>
          </cell>
          <cell r="F90">
            <v>6.49</v>
          </cell>
        </row>
        <row r="91">
          <cell r="A91">
            <v>11191</v>
          </cell>
          <cell r="B91" t="str">
            <v>Fish</v>
          </cell>
          <cell r="C91" t="str">
            <v>Maple Soy Salmon</v>
          </cell>
          <cell r="D91">
            <v>2</v>
          </cell>
          <cell r="E91" t="str">
            <v>units</v>
          </cell>
          <cell r="F91">
            <v>6.49</v>
          </cell>
        </row>
        <row r="92">
          <cell r="A92">
            <v>11194</v>
          </cell>
          <cell r="B92" t="str">
            <v>Soups</v>
          </cell>
          <cell r="C92" t="str">
            <v>Chinese Chicken Soup</v>
          </cell>
          <cell r="D92">
            <v>450</v>
          </cell>
          <cell r="E92" t="str">
            <v>ml</v>
          </cell>
          <cell r="F92">
            <v>2.4900000000000002</v>
          </cell>
        </row>
        <row r="93">
          <cell r="A93">
            <v>11195</v>
          </cell>
          <cell r="B93" t="str">
            <v>Fish</v>
          </cell>
          <cell r="C93" t="str">
            <v>Gravadlax</v>
          </cell>
          <cell r="D93">
            <v>5</v>
          </cell>
          <cell r="E93" t="str">
            <v>units</v>
          </cell>
          <cell r="F93">
            <v>3.99</v>
          </cell>
        </row>
        <row r="94">
          <cell r="A94">
            <v>11197</v>
          </cell>
          <cell r="B94" t="str">
            <v>Salads</v>
          </cell>
          <cell r="C94" t="str">
            <v>Egg Mayo</v>
          </cell>
          <cell r="D94">
            <v>200</v>
          </cell>
          <cell r="E94" t="str">
            <v>g</v>
          </cell>
          <cell r="F94">
            <v>2.29</v>
          </cell>
        </row>
        <row r="95">
          <cell r="A95">
            <v>12000</v>
          </cell>
          <cell r="B95" t="str">
            <v>Sides</v>
          </cell>
          <cell r="C95" t="str">
            <v>Rice Peppers &amp; Mushrooms</v>
          </cell>
          <cell r="D95">
            <v>500</v>
          </cell>
          <cell r="E95" t="str">
            <v>g</v>
          </cell>
          <cell r="F95">
            <v>2.99</v>
          </cell>
        </row>
        <row r="96">
          <cell r="A96">
            <v>12004</v>
          </cell>
          <cell r="B96" t="str">
            <v>Mains</v>
          </cell>
          <cell r="C96" t="str">
            <v>Bangers &amp; Mash</v>
          </cell>
          <cell r="D96">
            <v>400</v>
          </cell>
          <cell r="E96" t="str">
            <v>g</v>
          </cell>
          <cell r="F96">
            <v>3.99</v>
          </cell>
        </row>
        <row r="97">
          <cell r="A97">
            <v>12005</v>
          </cell>
          <cell r="B97" t="str">
            <v>Mains</v>
          </cell>
          <cell r="C97" t="str">
            <v>Beef Burgers with Potato Wedges</v>
          </cell>
          <cell r="D97">
            <v>400</v>
          </cell>
          <cell r="E97" t="str">
            <v>g</v>
          </cell>
          <cell r="F97">
            <v>3.99</v>
          </cell>
        </row>
        <row r="98">
          <cell r="A98">
            <v>12008</v>
          </cell>
          <cell r="B98" t="str">
            <v>Mains</v>
          </cell>
          <cell r="C98" t="str">
            <v>Sweet &amp; Sour Chicken with Rice</v>
          </cell>
          <cell r="D98">
            <v>400</v>
          </cell>
          <cell r="E98" t="str">
            <v>g</v>
          </cell>
          <cell r="F98">
            <v>4.99</v>
          </cell>
        </row>
        <row r="99">
          <cell r="A99">
            <v>12010</v>
          </cell>
          <cell r="B99" t="str">
            <v>Fish</v>
          </cell>
          <cell r="C99" t="str">
            <v>Sweet Chilli Salmon with Roasted Veg</v>
          </cell>
          <cell r="D99">
            <v>350</v>
          </cell>
          <cell r="E99" t="str">
            <v>g</v>
          </cell>
          <cell r="F99">
            <v>4.99</v>
          </cell>
        </row>
        <row r="100">
          <cell r="A100">
            <v>12050</v>
          </cell>
          <cell r="B100" t="str">
            <v>Sides</v>
          </cell>
          <cell r="C100" t="str">
            <v>Breadcrumbed Aubergine</v>
          </cell>
          <cell r="D100">
            <v>200</v>
          </cell>
          <cell r="E100" t="str">
            <v>g</v>
          </cell>
          <cell r="F100">
            <v>2.99</v>
          </cell>
        </row>
        <row r="101">
          <cell r="A101">
            <v>12052</v>
          </cell>
          <cell r="B101" t="str">
            <v>Salads</v>
          </cell>
          <cell r="C101" t="str">
            <v>Carrot and Garlic Salad</v>
          </cell>
          <cell r="D101">
            <v>200</v>
          </cell>
          <cell r="E101" t="str">
            <v>g</v>
          </cell>
          <cell r="F101">
            <v>2.4900000000000002</v>
          </cell>
        </row>
        <row r="102">
          <cell r="A102">
            <v>12053</v>
          </cell>
          <cell r="B102" t="str">
            <v>Mains</v>
          </cell>
          <cell r="C102" t="str">
            <v>Couscous &amp; Vegetables</v>
          </cell>
          <cell r="D102">
            <v>400</v>
          </cell>
          <cell r="E102" t="str">
            <v>g</v>
          </cell>
          <cell r="F102">
            <v>2.4900000000000002</v>
          </cell>
        </row>
        <row r="103">
          <cell r="A103">
            <v>12055</v>
          </cell>
          <cell r="B103" t="str">
            <v>Salads</v>
          </cell>
          <cell r="C103" t="str">
            <v>Moroccan Carrots</v>
          </cell>
          <cell r="D103">
            <v>200</v>
          </cell>
          <cell r="E103" t="str">
            <v>g</v>
          </cell>
          <cell r="F103">
            <v>2.4900000000000002</v>
          </cell>
        </row>
        <row r="104">
          <cell r="A104">
            <v>12057</v>
          </cell>
          <cell r="B104" t="str">
            <v>Mains</v>
          </cell>
          <cell r="C104" t="str">
            <v>Morrocan Meatballs</v>
          </cell>
          <cell r="D104">
            <v>400</v>
          </cell>
          <cell r="E104" t="str">
            <v>g</v>
          </cell>
          <cell r="F104">
            <v>5.99</v>
          </cell>
        </row>
        <row r="105">
          <cell r="A105">
            <v>12059</v>
          </cell>
          <cell r="B105" t="str">
            <v>Salads</v>
          </cell>
          <cell r="C105" t="str">
            <v>Egg n Fried Onion</v>
          </cell>
          <cell r="D105">
            <v>200</v>
          </cell>
          <cell r="E105" t="str">
            <v>g</v>
          </cell>
          <cell r="F105">
            <v>2.29</v>
          </cell>
        </row>
        <row r="106">
          <cell r="A106">
            <v>20170</v>
          </cell>
          <cell r="B106" t="str">
            <v>Sides</v>
          </cell>
          <cell r="C106" t="str">
            <v>Rice with Vegetables</v>
          </cell>
          <cell r="D106">
            <v>400</v>
          </cell>
          <cell r="E106" t="str">
            <v>g</v>
          </cell>
          <cell r="F106">
            <v>2.99</v>
          </cell>
        </row>
        <row r="107">
          <cell r="A107">
            <v>20177</v>
          </cell>
          <cell r="B107" t="str">
            <v>Sides</v>
          </cell>
          <cell r="C107" t="str">
            <v>Potatoes with Paprika</v>
          </cell>
          <cell r="D107">
            <v>450</v>
          </cell>
          <cell r="E107" t="str">
            <v>g</v>
          </cell>
          <cell r="F107">
            <v>2.99</v>
          </cell>
        </row>
        <row r="108">
          <cell r="A108">
            <v>20179</v>
          </cell>
          <cell r="B108" t="str">
            <v>Sides</v>
          </cell>
          <cell r="C108" t="str">
            <v>Potatoes with Garlic &amp; Thyme</v>
          </cell>
          <cell r="D108">
            <v>500</v>
          </cell>
          <cell r="E108" t="str">
            <v>g</v>
          </cell>
          <cell r="F108">
            <v>2.99</v>
          </cell>
        </row>
        <row r="109">
          <cell r="A109">
            <v>20181</v>
          </cell>
          <cell r="B109" t="str">
            <v>Sides</v>
          </cell>
          <cell r="C109" t="str">
            <v>Lyonnaise Potatoes</v>
          </cell>
          <cell r="D109">
            <v>400</v>
          </cell>
          <cell r="E109" t="str">
            <v>g</v>
          </cell>
          <cell r="F109">
            <v>2.99</v>
          </cell>
        </row>
        <row r="110">
          <cell r="A110">
            <v>20188</v>
          </cell>
          <cell r="B110" t="str">
            <v>Sides</v>
          </cell>
          <cell r="C110" t="str">
            <v>Braised Cabbage</v>
          </cell>
          <cell r="D110">
            <v>400</v>
          </cell>
          <cell r="E110" t="str">
            <v>g</v>
          </cell>
          <cell r="F110">
            <v>3.49</v>
          </cell>
        </row>
        <row r="111">
          <cell r="A111">
            <v>20194</v>
          </cell>
          <cell r="B111" t="str">
            <v>Mains</v>
          </cell>
          <cell r="C111" t="str">
            <v>Sweet &amp; Sour Chicken</v>
          </cell>
          <cell r="D111">
            <v>470</v>
          </cell>
          <cell r="E111" t="str">
            <v>g</v>
          </cell>
          <cell r="F111">
            <v>5.79</v>
          </cell>
        </row>
        <row r="112">
          <cell r="A112">
            <v>20205</v>
          </cell>
          <cell r="B112" t="str">
            <v>Mains</v>
          </cell>
          <cell r="C112" t="str">
            <v>Chinese Chicken Wings 5PK</v>
          </cell>
          <cell r="D112">
            <v>5</v>
          </cell>
          <cell r="E112" t="str">
            <v>units</v>
          </cell>
          <cell r="F112">
            <v>2.99</v>
          </cell>
        </row>
        <row r="113">
          <cell r="A113">
            <v>20243</v>
          </cell>
          <cell r="B113" t="str">
            <v>Fish</v>
          </cell>
          <cell r="C113" t="str">
            <v>Fish Balls 6PK</v>
          </cell>
          <cell r="D113">
            <v>6</v>
          </cell>
          <cell r="E113" t="str">
            <v>units</v>
          </cell>
          <cell r="F113">
            <v>3.99</v>
          </cell>
        </row>
        <row r="114">
          <cell r="A114">
            <v>20244</v>
          </cell>
          <cell r="B114" t="str">
            <v>Mains</v>
          </cell>
          <cell r="C114" t="str">
            <v>Chicken Schnitzel 3PK</v>
          </cell>
          <cell r="D114">
            <v>3</v>
          </cell>
          <cell r="E114" t="str">
            <v>units</v>
          </cell>
          <cell r="F114">
            <v>5.99</v>
          </cell>
        </row>
        <row r="115">
          <cell r="A115">
            <v>20245</v>
          </cell>
          <cell r="B115" t="str">
            <v>Fish</v>
          </cell>
          <cell r="C115" t="str">
            <v>Breaded Haddock Goujons</v>
          </cell>
          <cell r="D115">
            <v>200</v>
          </cell>
          <cell r="E115" t="str">
            <v>g</v>
          </cell>
          <cell r="F115">
            <v>4.49</v>
          </cell>
        </row>
        <row r="116">
          <cell r="A116">
            <v>20246</v>
          </cell>
          <cell r="B116" t="str">
            <v>Mains</v>
          </cell>
          <cell r="C116" t="str">
            <v>Meat Borekas</v>
          </cell>
          <cell r="D116">
            <v>2</v>
          </cell>
          <cell r="E116" t="str">
            <v>units</v>
          </cell>
          <cell r="F116">
            <v>2.99</v>
          </cell>
        </row>
        <row r="117">
          <cell r="A117">
            <v>20271</v>
          </cell>
          <cell r="B117" t="str">
            <v>Mains</v>
          </cell>
          <cell r="C117" t="str">
            <v>Meat Balls in Tomato</v>
          </cell>
          <cell r="D117">
            <v>530</v>
          </cell>
          <cell r="E117" t="str">
            <v>g</v>
          </cell>
          <cell r="F117">
            <v>6.95</v>
          </cell>
        </row>
        <row r="118">
          <cell r="A118">
            <v>20274</v>
          </cell>
          <cell r="B118" t="str">
            <v>Mains</v>
          </cell>
          <cell r="C118" t="str">
            <v>Southern Fried Chicken 4 Pack</v>
          </cell>
          <cell r="D118">
            <v>4</v>
          </cell>
          <cell r="E118" t="str">
            <v>units</v>
          </cell>
          <cell r="F118">
            <v>4.49</v>
          </cell>
        </row>
        <row r="119">
          <cell r="A119">
            <v>20282</v>
          </cell>
          <cell r="B119" t="str">
            <v>Mains</v>
          </cell>
          <cell r="C119" t="str">
            <v>Battered Chicken Goujons</v>
          </cell>
          <cell r="D119">
            <v>200</v>
          </cell>
          <cell r="E119" t="str">
            <v>g</v>
          </cell>
          <cell r="F119">
            <v>4.49</v>
          </cell>
        </row>
        <row r="120">
          <cell r="A120">
            <v>20283</v>
          </cell>
          <cell r="B120" t="str">
            <v>Salads</v>
          </cell>
          <cell r="C120" t="str">
            <v>Morrocan Aubergine Salad</v>
          </cell>
          <cell r="D120">
            <v>200</v>
          </cell>
          <cell r="E120" t="str">
            <v>g</v>
          </cell>
          <cell r="F120">
            <v>2.59</v>
          </cell>
        </row>
        <row r="121">
          <cell r="A121">
            <v>30444</v>
          </cell>
          <cell r="B121" t="str">
            <v>Sides</v>
          </cell>
          <cell r="C121" t="str">
            <v>Kishka Small</v>
          </cell>
          <cell r="D121">
            <v>300</v>
          </cell>
          <cell r="E121" t="str">
            <v>g</v>
          </cell>
          <cell r="F121">
            <v>2.79</v>
          </cell>
        </row>
        <row r="122">
          <cell r="A122">
            <v>30447</v>
          </cell>
          <cell r="B122" t="str">
            <v>Salads</v>
          </cell>
          <cell r="C122" t="str">
            <v>Tuna Dip</v>
          </cell>
          <cell r="D122">
            <v>200</v>
          </cell>
          <cell r="E122" t="str">
            <v>g</v>
          </cell>
          <cell r="F122">
            <v>2.99</v>
          </cell>
        </row>
        <row r="123">
          <cell r="A123">
            <v>30448</v>
          </cell>
          <cell r="B123" t="str">
            <v>Salads</v>
          </cell>
          <cell r="C123" t="str">
            <v>Chopped Herring Salad</v>
          </cell>
          <cell r="D123">
            <v>200</v>
          </cell>
          <cell r="E123" t="str">
            <v>g</v>
          </cell>
          <cell r="F123">
            <v>2.99</v>
          </cell>
        </row>
        <row r="124">
          <cell r="A124">
            <v>30449</v>
          </cell>
          <cell r="B124" t="str">
            <v>Gals, Kugels, etc</v>
          </cell>
          <cell r="C124" t="str">
            <v>Sweet Lockshen Kugel</v>
          </cell>
          <cell r="D124">
            <v>450</v>
          </cell>
          <cell r="E124" t="str">
            <v>g</v>
          </cell>
          <cell r="F124">
            <v>2.99</v>
          </cell>
        </row>
        <row r="125">
          <cell r="A125">
            <v>30500</v>
          </cell>
          <cell r="B125" t="str">
            <v>Sides</v>
          </cell>
          <cell r="C125" t="str">
            <v>Latke Courgette 4 pack</v>
          </cell>
          <cell r="D125">
            <v>190</v>
          </cell>
          <cell r="E125" t="str">
            <v>g</v>
          </cell>
          <cell r="F125">
            <v>2.39</v>
          </cell>
        </row>
        <row r="126">
          <cell r="A126">
            <v>30503</v>
          </cell>
          <cell r="B126" t="str">
            <v>Sides</v>
          </cell>
          <cell r="C126" t="str">
            <v>Couscous with Peppers n Carrots</v>
          </cell>
          <cell r="D126">
            <v>400</v>
          </cell>
          <cell r="E126" t="str">
            <v>g</v>
          </cell>
          <cell r="F126">
            <v>2.99</v>
          </cell>
        </row>
        <row r="127">
          <cell r="A127">
            <v>30513</v>
          </cell>
          <cell r="B127" t="str">
            <v>Mains</v>
          </cell>
          <cell r="C127" t="str">
            <v>Grilled Chicken Breast in Onion Sauce</v>
          </cell>
          <cell r="D127">
            <v>450</v>
          </cell>
          <cell r="E127" t="str">
            <v>g</v>
          </cell>
          <cell r="F127">
            <v>6.95</v>
          </cell>
        </row>
        <row r="128">
          <cell r="A128">
            <v>40004</v>
          </cell>
          <cell r="B128" t="str">
            <v>Gals, Kugels, etc</v>
          </cell>
          <cell r="C128" t="str">
            <v>Potato Kugel LARGE</v>
          </cell>
          <cell r="D128">
            <v>700</v>
          </cell>
          <cell r="E128" t="str">
            <v>g</v>
          </cell>
          <cell r="F128">
            <v>3.49</v>
          </cell>
        </row>
        <row r="129">
          <cell r="A129">
            <v>41215</v>
          </cell>
          <cell r="B129" t="str">
            <v>Sides</v>
          </cell>
          <cell r="C129" t="str">
            <v>Potato Wedges</v>
          </cell>
          <cell r="D129">
            <v>400</v>
          </cell>
          <cell r="E129" t="str">
            <v>g</v>
          </cell>
          <cell r="F129">
            <v>2.99</v>
          </cell>
        </row>
        <row r="130">
          <cell r="A130">
            <v>41216</v>
          </cell>
          <cell r="B130" t="str">
            <v>Sides</v>
          </cell>
          <cell r="C130" t="str">
            <v>Sweet Potato Wedges</v>
          </cell>
          <cell r="D130">
            <v>400</v>
          </cell>
          <cell r="E130" t="str">
            <v>g</v>
          </cell>
          <cell r="F130">
            <v>3.49</v>
          </cell>
        </row>
        <row r="131">
          <cell r="A131">
            <v>41217</v>
          </cell>
          <cell r="B131" t="str">
            <v>Sides</v>
          </cell>
          <cell r="C131" t="str">
            <v>Roasted Courgette</v>
          </cell>
          <cell r="D131">
            <v>400</v>
          </cell>
          <cell r="E131" t="str">
            <v>g</v>
          </cell>
          <cell r="F131">
            <v>2.99</v>
          </cell>
        </row>
        <row r="132">
          <cell r="A132">
            <v>41218</v>
          </cell>
          <cell r="B132" t="str">
            <v>Mains</v>
          </cell>
          <cell r="C132" t="str">
            <v>Stuffed Peppers Parve</v>
          </cell>
          <cell r="D132">
            <v>2</v>
          </cell>
          <cell r="E132" t="str">
            <v>units</v>
          </cell>
          <cell r="F132">
            <v>4.6900000000000004</v>
          </cell>
        </row>
        <row r="133">
          <cell r="A133">
            <v>41310</v>
          </cell>
          <cell r="B133" t="str">
            <v>Salads</v>
          </cell>
          <cell r="C133" t="str">
            <v>Chilli dip</v>
          </cell>
          <cell r="D133">
            <v>200</v>
          </cell>
          <cell r="E133" t="str">
            <v>g</v>
          </cell>
          <cell r="F133">
            <v>2.29</v>
          </cell>
        </row>
        <row r="134">
          <cell r="A134">
            <v>107291</v>
          </cell>
          <cell r="B134" t="str">
            <v>Sides</v>
          </cell>
          <cell r="C134" t="str">
            <v>Meaty Kishka</v>
          </cell>
          <cell r="D134">
            <v>300</v>
          </cell>
          <cell r="E134" t="str">
            <v>g</v>
          </cell>
          <cell r="F134">
            <v>4.99</v>
          </cell>
        </row>
        <row r="135">
          <cell r="A135">
            <v>108241</v>
          </cell>
          <cell r="B135" t="str">
            <v>Sides</v>
          </cell>
          <cell r="C135" t="str">
            <v>Kneidlach small</v>
          </cell>
          <cell r="D135">
            <v>7</v>
          </cell>
          <cell r="E135" t="str">
            <v>units</v>
          </cell>
          <cell r="F135">
            <v>1.99</v>
          </cell>
        </row>
        <row r="136">
          <cell r="A136">
            <v>108458</v>
          </cell>
          <cell r="B136" t="str">
            <v>Salads</v>
          </cell>
          <cell r="C136" t="str">
            <v>Israeli Cucumber Salad</v>
          </cell>
          <cell r="D136">
            <v>200</v>
          </cell>
          <cell r="E136" t="str">
            <v>g</v>
          </cell>
          <cell r="F136">
            <v>1.99</v>
          </cell>
        </row>
        <row r="137">
          <cell r="A137">
            <v>108460</v>
          </cell>
          <cell r="B137" t="str">
            <v>Salads</v>
          </cell>
          <cell r="C137" t="str">
            <v>Tomato Dip</v>
          </cell>
          <cell r="D137">
            <v>200</v>
          </cell>
          <cell r="E137" t="str">
            <v>g</v>
          </cell>
          <cell r="F137">
            <v>1.99</v>
          </cell>
        </row>
        <row r="138">
          <cell r="A138">
            <v>108461</v>
          </cell>
          <cell r="B138" t="str">
            <v>Mains</v>
          </cell>
          <cell r="C138" t="str">
            <v>Chilli Con Carne with Rice</v>
          </cell>
          <cell r="D138">
            <v>400</v>
          </cell>
          <cell r="E138" t="str">
            <v>g</v>
          </cell>
          <cell r="F138">
            <v>3.99</v>
          </cell>
        </row>
        <row r="139">
          <cell r="A139">
            <v>108931</v>
          </cell>
          <cell r="B139" t="str">
            <v>Mains</v>
          </cell>
          <cell r="C139" t="str">
            <v>Grilled Pargiyot In Onion Sauce</v>
          </cell>
          <cell r="D139">
            <v>2</v>
          </cell>
          <cell r="E139" t="str">
            <v>units</v>
          </cell>
          <cell r="F139">
            <v>8.49</v>
          </cell>
        </row>
        <row r="140">
          <cell r="A140">
            <v>110131</v>
          </cell>
          <cell r="B140" t="str">
            <v>Salads</v>
          </cell>
          <cell r="C140" t="str">
            <v>Chopped Chicken Liver</v>
          </cell>
          <cell r="D140">
            <v>200</v>
          </cell>
          <cell r="E140" t="str">
            <v>g</v>
          </cell>
          <cell r="F140">
            <v>3.99</v>
          </cell>
        </row>
        <row r="141">
          <cell r="A141">
            <v>120121</v>
          </cell>
          <cell r="B141" t="str">
            <v>Sides</v>
          </cell>
          <cell r="C141" t="str">
            <v>Roasted Vegetables</v>
          </cell>
          <cell r="D141">
            <v>350</v>
          </cell>
          <cell r="E141" t="str">
            <v>g</v>
          </cell>
          <cell r="F141">
            <v>2.99</v>
          </cell>
        </row>
        <row r="142">
          <cell r="A142">
            <v>140521</v>
          </cell>
          <cell r="B142" t="str">
            <v>Sides</v>
          </cell>
          <cell r="C142" t="str">
            <v>Homestyle Egg Noodles</v>
          </cell>
          <cell r="D142">
            <v>180</v>
          </cell>
          <cell r="E142" t="str">
            <v>g</v>
          </cell>
          <cell r="F142">
            <v>1.29</v>
          </cell>
        </row>
        <row r="143">
          <cell r="A143">
            <v>140522</v>
          </cell>
          <cell r="B143" t="str">
            <v>Sides</v>
          </cell>
          <cell r="C143" t="str">
            <v>Homestyle Egg Noodles with Spinach</v>
          </cell>
          <cell r="D143">
            <v>180</v>
          </cell>
          <cell r="E143" t="str">
            <v>g</v>
          </cell>
          <cell r="F143">
            <v>1.99</v>
          </cell>
        </row>
        <row r="144">
          <cell r="A144">
            <v>150999</v>
          </cell>
          <cell r="B144" t="str">
            <v>Mains</v>
          </cell>
          <cell r="C144" t="str">
            <v>Koshered Chicken Liver PM £4.49</v>
          </cell>
          <cell r="D144">
            <v>300</v>
          </cell>
          <cell r="E144" t="str">
            <v>g</v>
          </cell>
          <cell r="F144">
            <v>4.49</v>
          </cell>
        </row>
        <row r="145">
          <cell r="A145">
            <v>190011</v>
          </cell>
          <cell r="B145" t="str">
            <v>Mains</v>
          </cell>
          <cell r="C145" t="str">
            <v>Meaty Cholent Foil Container</v>
          </cell>
          <cell r="D145" t="str">
            <v>700</v>
          </cell>
          <cell r="E145" t="str">
            <v>g</v>
          </cell>
          <cell r="F145">
            <v>4.99</v>
          </cell>
        </row>
        <row r="146">
          <cell r="A146">
            <v>190012</v>
          </cell>
          <cell r="B146" t="str">
            <v>Mains</v>
          </cell>
          <cell r="C146" t="str">
            <v>Parev Cholent Foil Container</v>
          </cell>
          <cell r="D146" t="str">
            <v>700</v>
          </cell>
          <cell r="E146" t="str">
            <v>g</v>
          </cell>
          <cell r="F146">
            <v>3.99</v>
          </cell>
        </row>
        <row r="147">
          <cell r="A147">
            <v>200100</v>
          </cell>
          <cell r="B147" t="str">
            <v>Salads</v>
          </cell>
          <cell r="C147" t="str">
            <v>Cucumber Salad</v>
          </cell>
          <cell r="D147" t="str">
            <v>200</v>
          </cell>
          <cell r="E147" t="str">
            <v>g</v>
          </cell>
          <cell r="F147">
            <v>1.99</v>
          </cell>
        </row>
        <row r="148">
          <cell r="A148">
            <v>200101</v>
          </cell>
          <cell r="B148" t="str">
            <v>Salads</v>
          </cell>
          <cell r="C148" t="str">
            <v>Tuna Salad</v>
          </cell>
          <cell r="D148" t="str">
            <v>200</v>
          </cell>
          <cell r="E148" t="str">
            <v>g</v>
          </cell>
          <cell r="F148">
            <v>2.99</v>
          </cell>
        </row>
        <row r="149">
          <cell r="A149">
            <v>200104</v>
          </cell>
          <cell r="B149" t="str">
            <v>Salads</v>
          </cell>
          <cell r="C149" t="str">
            <v>Egg &amp; Onion</v>
          </cell>
          <cell r="D149" t="str">
            <v>200</v>
          </cell>
          <cell r="E149" t="str">
            <v>g</v>
          </cell>
          <cell r="F149">
            <v>2.29</v>
          </cell>
        </row>
        <row r="150">
          <cell r="A150">
            <v>200107</v>
          </cell>
          <cell r="B150" t="str">
            <v>Salads</v>
          </cell>
          <cell r="C150" t="str">
            <v>Coleslaw</v>
          </cell>
          <cell r="D150" t="str">
            <v>200</v>
          </cell>
          <cell r="E150" t="str">
            <v>g</v>
          </cell>
          <cell r="F150">
            <v>1.99</v>
          </cell>
        </row>
        <row r="151">
          <cell r="A151">
            <v>200110</v>
          </cell>
          <cell r="B151" t="str">
            <v>Salads</v>
          </cell>
          <cell r="C151" t="str">
            <v>Pickled Beetroot</v>
          </cell>
          <cell r="D151" t="str">
            <v>200</v>
          </cell>
          <cell r="E151" t="str">
            <v>g</v>
          </cell>
          <cell r="F151">
            <v>1.99</v>
          </cell>
        </row>
        <row r="152">
          <cell r="A152">
            <v>200112</v>
          </cell>
          <cell r="B152" t="str">
            <v>Salads</v>
          </cell>
          <cell r="C152" t="str">
            <v>Potato Salad</v>
          </cell>
          <cell r="D152" t="str">
            <v>200</v>
          </cell>
          <cell r="E152" t="str">
            <v>g</v>
          </cell>
          <cell r="F152">
            <v>1.99</v>
          </cell>
        </row>
        <row r="153">
          <cell r="A153">
            <v>200113</v>
          </cell>
          <cell r="B153" t="str">
            <v>Salads</v>
          </cell>
          <cell r="C153" t="str">
            <v>Marinated Olives</v>
          </cell>
          <cell r="D153" t="str">
            <v>200</v>
          </cell>
          <cell r="E153" t="str">
            <v>g</v>
          </cell>
          <cell r="F153">
            <v>1.99</v>
          </cell>
        </row>
        <row r="154">
          <cell r="A154">
            <v>200114</v>
          </cell>
          <cell r="B154" t="str">
            <v>Salads</v>
          </cell>
          <cell r="C154" t="str">
            <v>Marinated Mushrooms</v>
          </cell>
          <cell r="D154" t="str">
            <v>200</v>
          </cell>
          <cell r="E154" t="str">
            <v>g</v>
          </cell>
          <cell r="F154">
            <v>2.4900000000000002</v>
          </cell>
        </row>
        <row r="155">
          <cell r="A155">
            <v>200116</v>
          </cell>
          <cell r="B155" t="str">
            <v>Salads</v>
          </cell>
          <cell r="C155" t="str">
            <v>Matbucha Salad</v>
          </cell>
          <cell r="D155" t="str">
            <v>200</v>
          </cell>
          <cell r="E155" t="str">
            <v>g</v>
          </cell>
          <cell r="F155">
            <v>2.4900000000000002</v>
          </cell>
        </row>
        <row r="156">
          <cell r="A156">
            <v>200117</v>
          </cell>
          <cell r="B156" t="str">
            <v>Salads</v>
          </cell>
          <cell r="C156" t="str">
            <v>Aubergine Piquante</v>
          </cell>
          <cell r="D156" t="str">
            <v>200</v>
          </cell>
          <cell r="E156" t="str">
            <v>g</v>
          </cell>
          <cell r="F156">
            <v>2.59</v>
          </cell>
        </row>
        <row r="157">
          <cell r="A157">
            <v>200118</v>
          </cell>
          <cell r="B157" t="str">
            <v>Salads</v>
          </cell>
          <cell r="C157" t="str">
            <v>Aubergine In Mayo (Smokey Aubergine)</v>
          </cell>
          <cell r="D157" t="str">
            <v>200</v>
          </cell>
          <cell r="E157" t="str">
            <v>g</v>
          </cell>
          <cell r="F157">
            <v>2.59</v>
          </cell>
        </row>
        <row r="158">
          <cell r="A158">
            <v>200122</v>
          </cell>
          <cell r="B158" t="str">
            <v>Salads</v>
          </cell>
          <cell r="C158" t="str">
            <v>Sweet Corn Salad</v>
          </cell>
          <cell r="D158" t="str">
            <v>200</v>
          </cell>
          <cell r="E158" t="str">
            <v>g</v>
          </cell>
          <cell r="F158">
            <v>1.99</v>
          </cell>
        </row>
        <row r="159">
          <cell r="A159">
            <v>200123</v>
          </cell>
          <cell r="B159" t="str">
            <v>Salads</v>
          </cell>
          <cell r="C159" t="str">
            <v>Russian Potato Salad</v>
          </cell>
          <cell r="D159" t="str">
            <v>200</v>
          </cell>
          <cell r="E159" t="str">
            <v>g</v>
          </cell>
          <cell r="F159">
            <v>1.99</v>
          </cell>
        </row>
        <row r="160">
          <cell r="A160">
            <v>200132</v>
          </cell>
          <cell r="B160" t="str">
            <v>Salads</v>
          </cell>
          <cell r="C160" t="str">
            <v>Pickled Vegetables</v>
          </cell>
          <cell r="D160" t="str">
            <v>200</v>
          </cell>
          <cell r="E160" t="str">
            <v>g</v>
          </cell>
          <cell r="F160">
            <v>2.4900000000000002</v>
          </cell>
        </row>
        <row r="161">
          <cell r="A161">
            <v>200135</v>
          </cell>
          <cell r="B161" t="str">
            <v>Salads</v>
          </cell>
          <cell r="C161" t="str">
            <v>Aubergine in Paprika</v>
          </cell>
          <cell r="D161" t="str">
            <v>200</v>
          </cell>
          <cell r="E161" t="str">
            <v>g</v>
          </cell>
          <cell r="F161">
            <v>2.59</v>
          </cell>
        </row>
        <row r="162">
          <cell r="A162">
            <v>200136</v>
          </cell>
          <cell r="B162" t="str">
            <v>Salads</v>
          </cell>
          <cell r="C162" t="str">
            <v>Humus</v>
          </cell>
          <cell r="D162" t="str">
            <v>200</v>
          </cell>
          <cell r="E162" t="str">
            <v>g</v>
          </cell>
          <cell r="F162">
            <v>1.79</v>
          </cell>
        </row>
        <row r="163">
          <cell r="A163">
            <v>200138</v>
          </cell>
          <cell r="B163" t="str">
            <v>Salads</v>
          </cell>
          <cell r="C163" t="str">
            <v>Salmon Salad</v>
          </cell>
          <cell r="D163" t="str">
            <v>200</v>
          </cell>
          <cell r="E163" t="str">
            <v>g</v>
          </cell>
          <cell r="F163">
            <v>2.4900000000000002</v>
          </cell>
        </row>
        <row r="164">
          <cell r="A164">
            <v>200152</v>
          </cell>
          <cell r="B164" t="str">
            <v>Salads</v>
          </cell>
          <cell r="C164" t="str">
            <v>Taboule Salad</v>
          </cell>
          <cell r="D164" t="str">
            <v>200</v>
          </cell>
          <cell r="E164" t="str">
            <v>g</v>
          </cell>
          <cell r="F164">
            <v>1.99</v>
          </cell>
        </row>
        <row r="165">
          <cell r="A165">
            <v>200154</v>
          </cell>
          <cell r="B165" t="str">
            <v>Salads</v>
          </cell>
          <cell r="C165" t="str">
            <v>Tehina Salad</v>
          </cell>
          <cell r="D165" t="str">
            <v>200</v>
          </cell>
          <cell r="E165" t="str">
            <v>g</v>
          </cell>
          <cell r="F165">
            <v>1.99</v>
          </cell>
        </row>
        <row r="166">
          <cell r="A166">
            <v>200155</v>
          </cell>
          <cell r="B166" t="str">
            <v>Salads</v>
          </cell>
          <cell r="C166" t="str">
            <v>Humus with Tehina</v>
          </cell>
          <cell r="D166" t="str">
            <v>230</v>
          </cell>
          <cell r="E166" t="str">
            <v>g</v>
          </cell>
          <cell r="F166">
            <v>1.99</v>
          </cell>
        </row>
        <row r="167">
          <cell r="A167">
            <v>200156</v>
          </cell>
          <cell r="B167" t="str">
            <v>Salads</v>
          </cell>
          <cell r="C167" t="str">
            <v>Humus with Matbucha</v>
          </cell>
          <cell r="D167" t="str">
            <v>230</v>
          </cell>
          <cell r="E167" t="str">
            <v>g</v>
          </cell>
          <cell r="F167">
            <v>1.99</v>
          </cell>
        </row>
        <row r="168">
          <cell r="A168">
            <v>200157</v>
          </cell>
          <cell r="B168" t="str">
            <v>Salads</v>
          </cell>
          <cell r="C168" t="str">
            <v>Humus Moroccan Style</v>
          </cell>
          <cell r="D168" t="str">
            <v>230</v>
          </cell>
          <cell r="E168" t="str">
            <v>g</v>
          </cell>
          <cell r="F168">
            <v>1.99</v>
          </cell>
        </row>
        <row r="169">
          <cell r="A169">
            <v>200158</v>
          </cell>
          <cell r="B169" t="str">
            <v>Salads</v>
          </cell>
          <cell r="C169" t="str">
            <v>Humus with Fried Onion</v>
          </cell>
          <cell r="D169" t="str">
            <v>230</v>
          </cell>
          <cell r="E169" t="str">
            <v>g</v>
          </cell>
          <cell r="F169">
            <v>1.99</v>
          </cell>
        </row>
        <row r="170">
          <cell r="A170">
            <v>200161</v>
          </cell>
          <cell r="B170" t="str">
            <v>Gals, Kugels, etc</v>
          </cell>
          <cell r="C170" t="str">
            <v>Courgette Kugel SMALL</v>
          </cell>
          <cell r="D170" t="str">
            <v>300</v>
          </cell>
          <cell r="E170" t="str">
            <v>g</v>
          </cell>
          <cell r="F170">
            <v>1.59</v>
          </cell>
        </row>
        <row r="171">
          <cell r="A171">
            <v>200162</v>
          </cell>
          <cell r="B171" t="str">
            <v>Gals, Kugels, etc</v>
          </cell>
          <cell r="C171" t="str">
            <v>Chopped Liver Frozen</v>
          </cell>
          <cell r="D171" t="str">
            <v>225</v>
          </cell>
          <cell r="E171" t="str">
            <v>g</v>
          </cell>
          <cell r="F171">
            <v>3.99</v>
          </cell>
        </row>
        <row r="172">
          <cell r="A172">
            <v>200162</v>
          </cell>
          <cell r="B172" t="str">
            <v>Salads</v>
          </cell>
          <cell r="C172" t="str">
            <v>Apple Crumble</v>
          </cell>
          <cell r="D172" t="str">
            <v>200</v>
          </cell>
          <cell r="E172" t="str">
            <v>g</v>
          </cell>
          <cell r="F172">
            <v>3.75</v>
          </cell>
        </row>
        <row r="173">
          <cell r="A173">
            <v>200164</v>
          </cell>
          <cell r="B173" t="str">
            <v>Salads</v>
          </cell>
          <cell r="C173" t="str">
            <v>Chopped Liver Fresh</v>
          </cell>
          <cell r="D173" t="str">
            <v>200</v>
          </cell>
          <cell r="E173" t="str">
            <v>g</v>
          </cell>
          <cell r="F173">
            <v>3.99</v>
          </cell>
        </row>
        <row r="174">
          <cell r="A174">
            <v>200166</v>
          </cell>
          <cell r="B174" t="str">
            <v>Sides</v>
          </cell>
          <cell r="C174" t="str">
            <v>Potato Latkes 4 Pack</v>
          </cell>
          <cell r="D174">
            <v>4</v>
          </cell>
          <cell r="E174" t="str">
            <v>units</v>
          </cell>
          <cell r="F174">
            <v>2.99</v>
          </cell>
        </row>
        <row r="175">
          <cell r="A175">
            <v>200167</v>
          </cell>
          <cell r="B175" t="str">
            <v>Mains</v>
          </cell>
          <cell r="C175" t="str">
            <v>Chicken Shwarma</v>
          </cell>
          <cell r="D175" t="str">
            <v>300</v>
          </cell>
          <cell r="E175" t="str">
            <v>g</v>
          </cell>
          <cell r="F175">
            <v>4.79</v>
          </cell>
        </row>
        <row r="176">
          <cell r="A176">
            <v>202421</v>
          </cell>
          <cell r="B176" t="str">
            <v>Mains</v>
          </cell>
          <cell r="C176" t="str">
            <v>Chicken Rogan Josh</v>
          </cell>
          <cell r="D176" t="str">
            <v>470</v>
          </cell>
          <cell r="E176" t="str">
            <v>g</v>
          </cell>
          <cell r="F176">
            <v>5.49</v>
          </cell>
        </row>
        <row r="177">
          <cell r="A177">
            <v>215441</v>
          </cell>
          <cell r="B177" t="str">
            <v>Salads</v>
          </cell>
          <cell r="C177" t="str">
            <v>Schmaltz Herring</v>
          </cell>
          <cell r="D177" t="str">
            <v>300</v>
          </cell>
          <cell r="E177" t="str">
            <v>g</v>
          </cell>
          <cell r="F177">
            <v>2.79</v>
          </cell>
        </row>
        <row r="178">
          <cell r="A178">
            <v>215442</v>
          </cell>
          <cell r="B178" t="str">
            <v>Salads</v>
          </cell>
          <cell r="C178" t="str">
            <v>Herring with Mayo</v>
          </cell>
          <cell r="D178" t="str">
            <v>300</v>
          </cell>
          <cell r="E178" t="str">
            <v>g</v>
          </cell>
          <cell r="F178">
            <v>2.99</v>
          </cell>
        </row>
        <row r="179">
          <cell r="A179">
            <v>215443</v>
          </cell>
          <cell r="B179" t="str">
            <v>Salads</v>
          </cell>
          <cell r="C179" t="str">
            <v>Pickled Herring</v>
          </cell>
          <cell r="D179" t="str">
            <v>300</v>
          </cell>
          <cell r="E179" t="str">
            <v>g</v>
          </cell>
          <cell r="F179">
            <v>2.99</v>
          </cell>
        </row>
        <row r="180">
          <cell r="A180">
            <v>400101</v>
          </cell>
          <cell r="B180" t="str">
            <v>Fish</v>
          </cell>
          <cell r="C180" t="str">
            <v>Hungarian Gefilte Fish</v>
          </cell>
          <cell r="D180">
            <v>4</v>
          </cell>
          <cell r="E180" t="str">
            <v>units</v>
          </cell>
          <cell r="F180">
            <v>3.99</v>
          </cell>
        </row>
        <row r="181">
          <cell r="A181">
            <v>412313</v>
          </cell>
          <cell r="B181" t="str">
            <v>Sides</v>
          </cell>
          <cell r="C181" t="str">
            <v>Mashed Potato</v>
          </cell>
          <cell r="D181" t="str">
            <v>350</v>
          </cell>
          <cell r="E181" t="str">
            <v>g</v>
          </cell>
          <cell r="F181">
            <v>2.99</v>
          </cell>
        </row>
        <row r="182">
          <cell r="A182">
            <v>412321</v>
          </cell>
          <cell r="B182" t="str">
            <v>Sides</v>
          </cell>
          <cell r="C182" t="str">
            <v>Pasta In Tomato Sauce Parev</v>
          </cell>
          <cell r="D182">
            <v>400</v>
          </cell>
          <cell r="E182" t="str">
            <v>g</v>
          </cell>
          <cell r="F182">
            <v>2.99</v>
          </cell>
        </row>
        <row r="183">
          <cell r="A183">
            <v>412341</v>
          </cell>
          <cell r="B183" t="str">
            <v>Sides</v>
          </cell>
          <cell r="C183" t="str">
            <v>Potatoes with Dill</v>
          </cell>
          <cell r="D183" t="str">
            <v>450</v>
          </cell>
          <cell r="E183" t="str">
            <v>g</v>
          </cell>
          <cell r="F183">
            <v>2.99</v>
          </cell>
        </row>
        <row r="184">
          <cell r="A184">
            <v>412420</v>
          </cell>
          <cell r="B184" t="str">
            <v>Mains</v>
          </cell>
          <cell r="C184" t="str">
            <v>potato blintzes</v>
          </cell>
          <cell r="D184">
            <v>3</v>
          </cell>
          <cell r="E184" t="str">
            <v>units</v>
          </cell>
          <cell r="F184">
            <v>3.99</v>
          </cell>
        </row>
        <row r="185">
          <cell r="A185">
            <v>412456</v>
          </cell>
          <cell r="B185" t="str">
            <v>Gals, Kugels, etc</v>
          </cell>
          <cell r="C185" t="str">
            <v>Vanilla Kugel Large</v>
          </cell>
          <cell r="D185" t="str">
            <v>700</v>
          </cell>
          <cell r="E185" t="str">
            <v>g</v>
          </cell>
          <cell r="F185">
            <v>3.49</v>
          </cell>
        </row>
        <row r="186">
          <cell r="A186">
            <v>412457</v>
          </cell>
          <cell r="B186" t="str">
            <v>Gals, Kugels, etc</v>
          </cell>
          <cell r="C186" t="str">
            <v>Courgette Kugel Large</v>
          </cell>
          <cell r="D186" t="str">
            <v>700</v>
          </cell>
          <cell r="E186" t="str">
            <v>g</v>
          </cell>
          <cell r="F186">
            <v>2.99</v>
          </cell>
        </row>
        <row r="187">
          <cell r="A187">
            <v>412458</v>
          </cell>
          <cell r="B187" t="str">
            <v>Gals, Kugels, etc</v>
          </cell>
          <cell r="C187" t="str">
            <v>Yerushalmi Kugel Large</v>
          </cell>
          <cell r="D187" t="str">
            <v>700</v>
          </cell>
          <cell r="E187" t="str">
            <v>g</v>
          </cell>
          <cell r="F187">
            <v>3.49</v>
          </cell>
        </row>
        <row r="188">
          <cell r="A188">
            <v>412459</v>
          </cell>
          <cell r="B188" t="str">
            <v>Salads</v>
          </cell>
          <cell r="C188" t="str">
            <v>Moroccan Olive Salad</v>
          </cell>
          <cell r="D188">
            <v>200</v>
          </cell>
          <cell r="E188" t="str">
            <v>g</v>
          </cell>
          <cell r="F188">
            <v>2.4900000000000002</v>
          </cell>
        </row>
        <row r="189">
          <cell r="A189">
            <v>412461</v>
          </cell>
          <cell r="B189" t="str">
            <v>Mains</v>
          </cell>
          <cell r="C189" t="str">
            <v>Steak in Wine Sauce</v>
          </cell>
          <cell r="D189">
            <v>400</v>
          </cell>
          <cell r="E189" t="str">
            <v>g</v>
          </cell>
          <cell r="F189">
            <v>5.99</v>
          </cell>
        </row>
        <row r="190">
          <cell r="A190">
            <v>412465</v>
          </cell>
          <cell r="B190" t="str">
            <v>Mains</v>
          </cell>
          <cell r="C190" t="str">
            <v>Braised Chicken Liver with Onions</v>
          </cell>
          <cell r="D190">
            <v>350</v>
          </cell>
          <cell r="E190" t="str">
            <v>g</v>
          </cell>
          <cell r="F190">
            <v>4.99</v>
          </cell>
        </row>
        <row r="191">
          <cell r="A191">
            <v>412482</v>
          </cell>
          <cell r="B191" t="str">
            <v>Salads</v>
          </cell>
          <cell r="C191" t="str">
            <v>Chrayne</v>
          </cell>
          <cell r="D191">
            <v>200</v>
          </cell>
          <cell r="E191" t="str">
            <v>g</v>
          </cell>
          <cell r="F191">
            <v>1.69</v>
          </cell>
        </row>
        <row r="192">
          <cell r="A192">
            <v>412483</v>
          </cell>
          <cell r="B192" t="str">
            <v>Salads</v>
          </cell>
          <cell r="C192" t="str">
            <v>Chrayonnaise</v>
          </cell>
          <cell r="D192">
            <v>200</v>
          </cell>
          <cell r="E192" t="str">
            <v>g</v>
          </cell>
          <cell r="F192">
            <v>1.69</v>
          </cell>
        </row>
        <row r="193">
          <cell r="A193"/>
          <cell r="B193"/>
          <cell r="C193"/>
          <cell r="D193"/>
          <cell r="E193"/>
          <cell r="F193"/>
        </row>
        <row r="194">
          <cell r="A194"/>
          <cell r="B194"/>
          <cell r="C194"/>
          <cell r="D194"/>
          <cell r="E194"/>
          <cell r="F194"/>
        </row>
        <row r="195">
          <cell r="A195"/>
          <cell r="B195"/>
          <cell r="C195"/>
          <cell r="D195"/>
          <cell r="E195"/>
          <cell r="F195"/>
        </row>
        <row r="196">
          <cell r="A196"/>
          <cell r="B196"/>
          <cell r="C196"/>
          <cell r="D196"/>
          <cell r="E196"/>
          <cell r="F196"/>
        </row>
        <row r="197">
          <cell r="A197"/>
          <cell r="B197"/>
          <cell r="C197"/>
          <cell r="D197"/>
          <cell r="E197"/>
          <cell r="F197"/>
        </row>
        <row r="198">
          <cell r="A198"/>
          <cell r="B198"/>
          <cell r="C198"/>
          <cell r="D198"/>
          <cell r="E198"/>
          <cell r="F198"/>
        </row>
        <row r="199">
          <cell r="A199"/>
          <cell r="B199"/>
          <cell r="C199"/>
          <cell r="D199"/>
          <cell r="E199"/>
          <cell r="F199"/>
        </row>
        <row r="200">
          <cell r="A200"/>
          <cell r="B200"/>
          <cell r="C200"/>
          <cell r="D200"/>
          <cell r="E200"/>
          <cell r="F200"/>
        </row>
      </sheetData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- v080520"/>
      <sheetName val="Dashboard"/>
      <sheetName val="Products"/>
      <sheetName val="Access"/>
      <sheetName val="Deal"/>
      <sheetName val="Sales"/>
      <sheetName val="Returns"/>
      <sheetName val="50%"/>
      <sheetName val="CRN Template"/>
      <sheetName val="Return Template - Cat"/>
      <sheetName val="Return Template - Item"/>
      <sheetName val="Datas - Draft"/>
    </sheetNames>
    <sheetDataSet>
      <sheetData sheetId="0" refreshError="1"/>
      <sheetData sheetId="1" refreshError="1"/>
      <sheetData sheetId="2">
        <row r="4">
          <cell r="A4" t="str">
            <v>ITEM</v>
          </cell>
          <cell r="B4" t="str">
            <v>DESCRIPTION</v>
          </cell>
          <cell r="C4" t="str">
            <v>SIZE</v>
          </cell>
          <cell r="D4" t="str">
            <v>MEATY</v>
          </cell>
          <cell r="E4" t="str">
            <v>CATEGORY</v>
          </cell>
          <cell r="F4" t="str">
            <v>SHELF LIFE (DAYS)</v>
          </cell>
          <cell r="G4" t="str">
            <v>RECIPE</v>
          </cell>
          <cell r="H4" t="str">
            <v>SELL PRICE</v>
          </cell>
          <cell r="I4" t="str">
            <v>RETAIL PRICE</v>
          </cell>
          <cell r="J4" t="str">
            <v>NET SOLD</v>
          </cell>
          <cell r="K4" t="str">
            <v>SPARE</v>
          </cell>
        </row>
        <row r="5">
          <cell r="A5">
            <v>1258</v>
          </cell>
          <cell r="B5" t="str">
            <v>Peeled Pomegranates</v>
          </cell>
          <cell r="D5" t="str">
            <v>Parev</v>
          </cell>
          <cell r="E5" t="str">
            <v>Seasonal</v>
          </cell>
          <cell r="G5" t="str">
            <v>Halperns</v>
          </cell>
          <cell r="H5">
            <v>2.2148148148148148</v>
          </cell>
          <cell r="I5">
            <v>2.99</v>
          </cell>
          <cell r="J5" t="e">
            <v>#N/A</v>
          </cell>
        </row>
        <row r="6">
          <cell r="A6">
            <v>1674</v>
          </cell>
          <cell r="B6" t="str">
            <v>Veg Snack With 1000 Island</v>
          </cell>
          <cell r="D6" t="str">
            <v>Parev</v>
          </cell>
          <cell r="E6" t="str">
            <v>Tubbed Salad</v>
          </cell>
          <cell r="F6">
            <v>14</v>
          </cell>
          <cell r="G6" t="str">
            <v xml:space="preserve">Halperns </v>
          </cell>
          <cell r="H6">
            <v>1.9629629629629628</v>
          </cell>
          <cell r="I6">
            <v>2.65</v>
          </cell>
          <cell r="J6">
            <v>19</v>
          </cell>
        </row>
        <row r="7">
          <cell r="A7">
            <v>1702</v>
          </cell>
          <cell r="B7" t="str">
            <v>Galareta with Egg</v>
          </cell>
          <cell r="C7" t="str">
            <v>180 G</v>
          </cell>
          <cell r="D7" t="str">
            <v>Meaty</v>
          </cell>
          <cell r="E7" t="str">
            <v>Salad</v>
          </cell>
          <cell r="F7">
            <v>8</v>
          </cell>
          <cell r="G7" t="str">
            <v>Shefa</v>
          </cell>
          <cell r="H7">
            <v>1.4740740740740739</v>
          </cell>
          <cell r="I7">
            <v>1.99</v>
          </cell>
          <cell r="J7">
            <v>0</v>
          </cell>
        </row>
        <row r="8">
          <cell r="A8">
            <v>1703</v>
          </cell>
          <cell r="B8" t="str">
            <v>Chicken Shwarma</v>
          </cell>
          <cell r="C8" t="str">
            <v>300 G</v>
          </cell>
          <cell r="D8" t="str">
            <v>Meaty</v>
          </cell>
          <cell r="E8" t="str">
            <v>Meal</v>
          </cell>
          <cell r="F8">
            <v>10</v>
          </cell>
          <cell r="G8" t="str">
            <v>Shefa</v>
          </cell>
          <cell r="H8">
            <v>5.177777777777778</v>
          </cell>
          <cell r="I8">
            <v>6.99</v>
          </cell>
          <cell r="J8">
            <v>10</v>
          </cell>
        </row>
        <row r="9">
          <cell r="A9">
            <v>1704</v>
          </cell>
          <cell r="B9" t="str">
            <v>Meat Borekas</v>
          </cell>
          <cell r="C9" t="str">
            <v>2 units</v>
          </cell>
          <cell r="D9" t="str">
            <v>Meaty</v>
          </cell>
          <cell r="E9" t="str">
            <v>Misc</v>
          </cell>
          <cell r="F9">
            <v>8</v>
          </cell>
          <cell r="G9" t="str">
            <v>Shefa</v>
          </cell>
          <cell r="H9">
            <v>2.9555555555555557</v>
          </cell>
          <cell r="I9">
            <v>3.99</v>
          </cell>
          <cell r="J9">
            <v>0</v>
          </cell>
        </row>
        <row r="10">
          <cell r="A10">
            <v>1705</v>
          </cell>
          <cell r="B10" t="str">
            <v>Sweet &amp; Sour Chicken</v>
          </cell>
          <cell r="C10" t="str">
            <v>470 G</v>
          </cell>
          <cell r="D10" t="str">
            <v>Meaty</v>
          </cell>
          <cell r="E10" t="str">
            <v>Meal</v>
          </cell>
          <cell r="F10">
            <v>10</v>
          </cell>
          <cell r="G10" t="str">
            <v>Shefa</v>
          </cell>
          <cell r="H10">
            <v>4.4370370370370367</v>
          </cell>
          <cell r="I10">
            <v>5.99</v>
          </cell>
          <cell r="J10">
            <v>9</v>
          </cell>
        </row>
        <row r="11">
          <cell r="A11">
            <v>1706</v>
          </cell>
          <cell r="B11" t="str">
            <v>Beef Burgers with Potato Wedges</v>
          </cell>
          <cell r="C11" t="str">
            <v>400 G</v>
          </cell>
          <cell r="D11" t="str">
            <v>Meaty</v>
          </cell>
          <cell r="E11" t="str">
            <v>Meal</v>
          </cell>
          <cell r="F11">
            <v>10</v>
          </cell>
          <cell r="G11" t="str">
            <v>Shefa</v>
          </cell>
          <cell r="H11">
            <v>3.2518518518518515</v>
          </cell>
          <cell r="I11">
            <v>4.3899999999999997</v>
          </cell>
          <cell r="J11">
            <v>13</v>
          </cell>
        </row>
        <row r="12">
          <cell r="A12">
            <v>1707</v>
          </cell>
          <cell r="B12" t="str">
            <v>Beef Stir Fry</v>
          </cell>
          <cell r="C12" t="str">
            <v>470 G</v>
          </cell>
          <cell r="D12" t="str">
            <v>Meaty</v>
          </cell>
          <cell r="E12" t="str">
            <v>Meal</v>
          </cell>
          <cell r="F12">
            <v>10</v>
          </cell>
          <cell r="G12" t="str">
            <v>Shefa</v>
          </cell>
          <cell r="H12">
            <v>4.0666666666666664</v>
          </cell>
          <cell r="I12">
            <v>5.49</v>
          </cell>
          <cell r="J12">
            <v>12</v>
          </cell>
        </row>
        <row r="13">
          <cell r="A13">
            <v>1708</v>
          </cell>
          <cell r="B13" t="str">
            <v>Braised Chicken Liver with Onions</v>
          </cell>
          <cell r="C13" t="str">
            <v>350 G</v>
          </cell>
          <cell r="D13" t="str">
            <v>Meaty</v>
          </cell>
          <cell r="E13" t="str">
            <v>Meal</v>
          </cell>
          <cell r="F13">
            <v>10</v>
          </cell>
          <cell r="G13" t="str">
            <v>Shefa</v>
          </cell>
          <cell r="H13">
            <v>4.0666666666666664</v>
          </cell>
          <cell r="I13">
            <v>5.49</v>
          </cell>
          <cell r="J13">
            <v>30</v>
          </cell>
        </row>
        <row r="14">
          <cell r="A14">
            <v>1709</v>
          </cell>
          <cell r="B14" t="str">
            <v>Chicken Curry Rogan Josh</v>
          </cell>
          <cell r="C14" t="str">
            <v>470 G</v>
          </cell>
          <cell r="D14" t="str">
            <v>Meaty</v>
          </cell>
          <cell r="E14" t="str">
            <v>Meal</v>
          </cell>
          <cell r="F14">
            <v>10</v>
          </cell>
          <cell r="G14" t="str">
            <v>Shefa</v>
          </cell>
          <cell r="H14">
            <v>4.8074074074074069</v>
          </cell>
          <cell r="I14">
            <v>6.49</v>
          </cell>
          <cell r="J14">
            <v>0</v>
          </cell>
        </row>
        <row r="15">
          <cell r="A15">
            <v>1710</v>
          </cell>
          <cell r="B15" t="str">
            <v>Chinese Shredded Beef</v>
          </cell>
          <cell r="C15" t="str">
            <v>400 G</v>
          </cell>
          <cell r="D15" t="str">
            <v>Meaty</v>
          </cell>
          <cell r="E15" t="str">
            <v>Meal</v>
          </cell>
          <cell r="F15">
            <v>10</v>
          </cell>
          <cell r="G15" t="str">
            <v>Shefa</v>
          </cell>
          <cell r="H15">
            <v>3.325925925925926</v>
          </cell>
          <cell r="I15">
            <v>4.49</v>
          </cell>
          <cell r="J15">
            <v>0</v>
          </cell>
        </row>
        <row r="16">
          <cell r="A16">
            <v>1712</v>
          </cell>
          <cell r="B16" t="str">
            <v>Parev Cholent</v>
          </cell>
          <cell r="C16" t="str">
            <v>700 G</v>
          </cell>
          <cell r="D16" t="str">
            <v>Parev</v>
          </cell>
          <cell r="E16" t="str">
            <v>Meal</v>
          </cell>
          <cell r="F16">
            <v>10</v>
          </cell>
          <cell r="G16" t="str">
            <v>Shefa</v>
          </cell>
          <cell r="H16">
            <v>3.325925925925926</v>
          </cell>
          <cell r="I16">
            <v>4.49</v>
          </cell>
          <cell r="J16">
            <v>0</v>
          </cell>
        </row>
        <row r="17">
          <cell r="A17">
            <v>1713</v>
          </cell>
          <cell r="B17" t="str">
            <v>Steak in Red Wine Sauce</v>
          </cell>
          <cell r="C17" t="str">
            <v>350 G</v>
          </cell>
          <cell r="D17" t="str">
            <v>Meaty</v>
          </cell>
          <cell r="E17" t="str">
            <v>Meal</v>
          </cell>
          <cell r="F17">
            <v>10</v>
          </cell>
          <cell r="G17" t="str">
            <v>Shefa</v>
          </cell>
          <cell r="H17">
            <v>5.177777777777778</v>
          </cell>
          <cell r="I17">
            <v>6.99</v>
          </cell>
          <cell r="J17">
            <v>0</v>
          </cell>
        </row>
        <row r="18">
          <cell r="A18">
            <v>1714</v>
          </cell>
          <cell r="B18" t="str">
            <v>Sticky Chinese Chicken Wings</v>
          </cell>
          <cell r="C18" t="str">
            <v>500 G</v>
          </cell>
          <cell r="D18" t="str">
            <v>Meaty</v>
          </cell>
          <cell r="E18" t="str">
            <v>Meal</v>
          </cell>
          <cell r="F18">
            <v>10</v>
          </cell>
          <cell r="G18" t="str">
            <v>Shefa</v>
          </cell>
          <cell r="H18">
            <v>2.2148148148148148</v>
          </cell>
          <cell r="I18">
            <v>2.99</v>
          </cell>
          <cell r="J18">
            <v>20</v>
          </cell>
        </row>
        <row r="19">
          <cell r="A19">
            <v>1715</v>
          </cell>
          <cell r="B19" t="str">
            <v>Pasta Bolognese</v>
          </cell>
          <cell r="C19" t="str">
            <v>450 G</v>
          </cell>
          <cell r="D19" t="str">
            <v>Meaty</v>
          </cell>
          <cell r="E19" t="str">
            <v>Meal</v>
          </cell>
          <cell r="F19">
            <v>10</v>
          </cell>
          <cell r="G19" t="str">
            <v>Shefa</v>
          </cell>
          <cell r="H19">
            <v>2.8814814814814813</v>
          </cell>
          <cell r="I19">
            <v>3.89</v>
          </cell>
          <cell r="J19">
            <v>10</v>
          </cell>
        </row>
        <row r="20">
          <cell r="A20">
            <v>1716</v>
          </cell>
          <cell r="B20" t="str">
            <v>Moroccan Shakshuka</v>
          </cell>
          <cell r="C20" t="str">
            <v>200 G</v>
          </cell>
          <cell r="D20" t="str">
            <v>Parev</v>
          </cell>
          <cell r="E20" t="str">
            <v>Salad</v>
          </cell>
          <cell r="F20">
            <v>21</v>
          </cell>
          <cell r="G20" t="str">
            <v>Shefa</v>
          </cell>
          <cell r="H20">
            <v>1.8518518518518516</v>
          </cell>
          <cell r="I20">
            <v>2.5</v>
          </cell>
          <cell r="J20">
            <v>20</v>
          </cell>
        </row>
        <row r="21">
          <cell r="A21">
            <v>1722</v>
          </cell>
          <cell r="B21" t="str">
            <v>Rice with Peppers &amp; Carrots</v>
          </cell>
          <cell r="C21" t="str">
            <v>400 G</v>
          </cell>
          <cell r="D21" t="str">
            <v>Parev</v>
          </cell>
          <cell r="E21" t="str">
            <v>Side</v>
          </cell>
          <cell r="F21">
            <v>10</v>
          </cell>
          <cell r="G21" t="str">
            <v>Shefa</v>
          </cell>
          <cell r="H21">
            <v>2.4370370370370371</v>
          </cell>
          <cell r="I21">
            <v>3.29</v>
          </cell>
          <cell r="J21">
            <v>15</v>
          </cell>
        </row>
        <row r="22">
          <cell r="A22">
            <v>1723</v>
          </cell>
          <cell r="B22" t="str">
            <v>Yellow Rice</v>
          </cell>
          <cell r="C22" t="str">
            <v>400 G</v>
          </cell>
          <cell r="D22" t="str">
            <v>Parev</v>
          </cell>
          <cell r="E22" t="str">
            <v>Side</v>
          </cell>
          <cell r="F22">
            <v>10</v>
          </cell>
          <cell r="G22" t="str">
            <v>Shefa</v>
          </cell>
          <cell r="H22">
            <v>2.2148148148148148</v>
          </cell>
          <cell r="I22">
            <v>2.99</v>
          </cell>
          <cell r="J22">
            <v>10</v>
          </cell>
        </row>
        <row r="23">
          <cell r="A23">
            <v>1725</v>
          </cell>
          <cell r="B23" t="str">
            <v>White Rice</v>
          </cell>
          <cell r="C23" t="str">
            <v>400 G</v>
          </cell>
          <cell r="D23" t="str">
            <v>Parev</v>
          </cell>
          <cell r="E23" t="str">
            <v>Side</v>
          </cell>
          <cell r="F23">
            <v>10</v>
          </cell>
          <cell r="G23" t="str">
            <v>Shefa</v>
          </cell>
          <cell r="H23">
            <v>2.2148148148148148</v>
          </cell>
          <cell r="I23">
            <v>2.99</v>
          </cell>
          <cell r="J23">
            <v>20</v>
          </cell>
        </row>
        <row r="24">
          <cell r="A24">
            <v>1732</v>
          </cell>
          <cell r="B24" t="str">
            <v>Beef Cholent</v>
          </cell>
          <cell r="C24" t="str">
            <v>700 G</v>
          </cell>
          <cell r="D24" t="str">
            <v>Meaty</v>
          </cell>
          <cell r="E24" t="str">
            <v>Meal</v>
          </cell>
          <cell r="F24">
            <v>10</v>
          </cell>
          <cell r="G24" t="str">
            <v>Shefa</v>
          </cell>
          <cell r="H24">
            <v>4.0666666666666664</v>
          </cell>
          <cell r="I24">
            <v>5.49</v>
          </cell>
          <cell r="J24">
            <v>13</v>
          </cell>
        </row>
        <row r="25">
          <cell r="A25">
            <v>1733</v>
          </cell>
          <cell r="B25" t="str">
            <v>Meat Balls in Tomato Sauce</v>
          </cell>
          <cell r="C25" t="str">
            <v>530 G</v>
          </cell>
          <cell r="D25" t="str">
            <v>Meaty</v>
          </cell>
          <cell r="E25" t="str">
            <v>Meal</v>
          </cell>
          <cell r="F25">
            <v>10</v>
          </cell>
          <cell r="G25" t="str">
            <v>Shefa</v>
          </cell>
          <cell r="H25">
            <v>5.1481481481481479</v>
          </cell>
          <cell r="I25">
            <v>6.95</v>
          </cell>
          <cell r="J25">
            <v>16</v>
          </cell>
        </row>
        <row r="26">
          <cell r="A26">
            <v>1734</v>
          </cell>
          <cell r="B26" t="str">
            <v>Taboule Salad</v>
          </cell>
          <cell r="C26" t="str">
            <v>200 G</v>
          </cell>
          <cell r="D26" t="str">
            <v>Parev</v>
          </cell>
          <cell r="E26" t="str">
            <v>Salad</v>
          </cell>
          <cell r="F26">
            <v>9</v>
          </cell>
          <cell r="G26" t="str">
            <v>Shefa</v>
          </cell>
          <cell r="H26">
            <v>1.8888888888888886</v>
          </cell>
          <cell r="I26">
            <v>2.5499999999999998</v>
          </cell>
          <cell r="J26">
            <v>17</v>
          </cell>
        </row>
        <row r="27">
          <cell r="A27">
            <v>1735</v>
          </cell>
          <cell r="B27" t="str">
            <v>Roast Potatoes with Paprika</v>
          </cell>
          <cell r="C27" t="str">
            <v>450 G</v>
          </cell>
          <cell r="D27" t="str">
            <v>Parev</v>
          </cell>
          <cell r="E27" t="str">
            <v>Side</v>
          </cell>
          <cell r="F27">
            <v>10</v>
          </cell>
          <cell r="G27" t="str">
            <v>Shefa</v>
          </cell>
          <cell r="H27">
            <v>2.4370370370370371</v>
          </cell>
          <cell r="I27">
            <v>3.29</v>
          </cell>
          <cell r="J27">
            <v>14</v>
          </cell>
        </row>
        <row r="28">
          <cell r="A28">
            <v>2049</v>
          </cell>
          <cell r="B28" t="str">
            <v>Garden Pea Soup</v>
          </cell>
          <cell r="C28" t="str">
            <v>400 G</v>
          </cell>
          <cell r="D28" t="str">
            <v>Parev</v>
          </cell>
          <cell r="E28" t="str">
            <v>Soup</v>
          </cell>
          <cell r="F28">
            <v>8</v>
          </cell>
          <cell r="G28" t="str">
            <v>Shefa</v>
          </cell>
          <cell r="H28">
            <v>1.7703703703703704</v>
          </cell>
          <cell r="I28">
            <v>2.39</v>
          </cell>
          <cell r="J28">
            <v>17</v>
          </cell>
        </row>
        <row r="29">
          <cell r="A29">
            <v>2418</v>
          </cell>
          <cell r="B29" t="str">
            <v>Butternut Squash Soup</v>
          </cell>
          <cell r="C29" t="str">
            <v>400 G</v>
          </cell>
          <cell r="D29" t="str">
            <v>Parev</v>
          </cell>
          <cell r="E29" t="str">
            <v>Soup</v>
          </cell>
          <cell r="F29">
            <v>8</v>
          </cell>
          <cell r="G29" t="str">
            <v>Shefa</v>
          </cell>
          <cell r="H29">
            <v>1.7703703703703704</v>
          </cell>
          <cell r="I29">
            <v>2.39</v>
          </cell>
          <cell r="J29">
            <v>19</v>
          </cell>
        </row>
        <row r="30">
          <cell r="A30">
            <v>2457</v>
          </cell>
          <cell r="B30" t="str">
            <v>Flaked Dill Salmon Sandwich</v>
          </cell>
          <cell r="C30">
            <v>1</v>
          </cell>
          <cell r="D30" t="str">
            <v>Parev</v>
          </cell>
          <cell r="E30" t="str">
            <v>Sandwich</v>
          </cell>
          <cell r="F30">
            <v>4</v>
          </cell>
          <cell r="H30">
            <v>1.4740740740740739</v>
          </cell>
          <cell r="I30">
            <v>1.99</v>
          </cell>
          <cell r="J30">
            <v>15</v>
          </cell>
        </row>
        <row r="31">
          <cell r="A31">
            <v>2558</v>
          </cell>
          <cell r="B31" t="str">
            <v>Chopped Liver Sandwich</v>
          </cell>
          <cell r="C31">
            <v>1</v>
          </cell>
          <cell r="D31" t="str">
            <v>Meaty</v>
          </cell>
          <cell r="E31" t="str">
            <v>Sandwich</v>
          </cell>
          <cell r="F31">
            <v>4</v>
          </cell>
          <cell r="G31" t="str">
            <v>Shefa</v>
          </cell>
          <cell r="H31">
            <v>2.9555555555555557</v>
          </cell>
          <cell r="I31">
            <v>3.99</v>
          </cell>
          <cell r="J31">
            <v>5</v>
          </cell>
        </row>
        <row r="32">
          <cell r="A32">
            <v>2629</v>
          </cell>
          <cell r="B32" t="str">
            <v>Corn Salad</v>
          </cell>
          <cell r="C32" t="str">
            <v>200 G</v>
          </cell>
          <cell r="D32" t="str">
            <v>Parev</v>
          </cell>
          <cell r="E32" t="str">
            <v>Salad</v>
          </cell>
          <cell r="F32">
            <v>14</v>
          </cell>
          <cell r="G32" t="str">
            <v xml:space="preserve">Halperns </v>
          </cell>
          <cell r="H32">
            <v>1.8148148148148149</v>
          </cell>
          <cell r="I32">
            <v>2.4500000000000002</v>
          </cell>
          <cell r="J32">
            <v>20</v>
          </cell>
        </row>
        <row r="33">
          <cell r="A33">
            <v>2635</v>
          </cell>
          <cell r="B33" t="str">
            <v>Spaghetti Bolognese</v>
          </cell>
          <cell r="D33" t="str">
            <v>Meaty</v>
          </cell>
          <cell r="E33" t="str">
            <v>Main</v>
          </cell>
          <cell r="F33">
            <v>8</v>
          </cell>
          <cell r="G33" t="str">
            <v>Shefa</v>
          </cell>
          <cell r="H33">
            <v>2.9555555555555557</v>
          </cell>
          <cell r="I33">
            <v>3.99</v>
          </cell>
          <cell r="J33">
            <v>0</v>
          </cell>
        </row>
        <row r="34">
          <cell r="A34">
            <v>2645</v>
          </cell>
          <cell r="B34" t="str">
            <v>Roasted Veg Tomato Pasta</v>
          </cell>
          <cell r="C34" t="str">
            <v>250 G</v>
          </cell>
          <cell r="D34" t="str">
            <v>Parev</v>
          </cell>
          <cell r="E34" t="str">
            <v>Side</v>
          </cell>
          <cell r="F34">
            <v>8</v>
          </cell>
          <cell r="G34" t="str">
            <v xml:space="preserve">Halperns </v>
          </cell>
          <cell r="H34">
            <v>1.8444444444444446</v>
          </cell>
          <cell r="I34">
            <v>2.4900000000000002</v>
          </cell>
          <cell r="J34">
            <v>23</v>
          </cell>
        </row>
        <row r="35">
          <cell r="A35">
            <v>2674</v>
          </cell>
          <cell r="B35" t="str">
            <v>Teriyaki Salmon Meal</v>
          </cell>
          <cell r="D35" t="str">
            <v>Parev</v>
          </cell>
          <cell r="E35" t="str">
            <v>Meal</v>
          </cell>
          <cell r="F35">
            <v>8</v>
          </cell>
          <cell r="G35" t="str">
            <v xml:space="preserve">Halperns </v>
          </cell>
          <cell r="H35">
            <v>3.6962962962962962</v>
          </cell>
          <cell r="I35">
            <v>4.99</v>
          </cell>
          <cell r="J35">
            <v>19</v>
          </cell>
        </row>
        <row r="36">
          <cell r="A36">
            <v>2678</v>
          </cell>
          <cell r="B36" t="str">
            <v>Flaked Salmon Salad</v>
          </cell>
          <cell r="D36" t="str">
            <v>Parev</v>
          </cell>
          <cell r="E36" t="str">
            <v>Tubbed Salad</v>
          </cell>
          <cell r="F36">
            <v>8</v>
          </cell>
          <cell r="G36" t="str">
            <v xml:space="preserve">Halperns </v>
          </cell>
          <cell r="H36">
            <v>3.6962962962962962</v>
          </cell>
          <cell r="I36">
            <v>4.99</v>
          </cell>
          <cell r="J36">
            <v>20</v>
          </cell>
        </row>
        <row r="37">
          <cell r="A37">
            <v>2679</v>
          </cell>
          <cell r="B37" t="str">
            <v>Cucumber Salad</v>
          </cell>
          <cell r="C37" t="str">
            <v>150 G</v>
          </cell>
          <cell r="D37" t="str">
            <v>Parev</v>
          </cell>
          <cell r="E37" t="str">
            <v>Salad</v>
          </cell>
          <cell r="F37">
            <v>20</v>
          </cell>
          <cell r="G37" t="str">
            <v>Shefa</v>
          </cell>
          <cell r="H37">
            <v>1.4740740740740739</v>
          </cell>
          <cell r="I37">
            <v>1.99</v>
          </cell>
          <cell r="J37">
            <v>16</v>
          </cell>
        </row>
        <row r="38">
          <cell r="A38">
            <v>2696</v>
          </cell>
          <cell r="B38" t="str">
            <v>Grilled Chicken Salad</v>
          </cell>
          <cell r="D38" t="str">
            <v>Meaty</v>
          </cell>
          <cell r="E38" t="str">
            <v>Tubbed Salad</v>
          </cell>
          <cell r="F38">
            <v>8</v>
          </cell>
          <cell r="G38" t="str">
            <v xml:space="preserve">Halperns </v>
          </cell>
          <cell r="H38">
            <v>3.6962962962962962</v>
          </cell>
          <cell r="I38">
            <v>4.99</v>
          </cell>
          <cell r="J38">
            <v>15</v>
          </cell>
        </row>
        <row r="39">
          <cell r="A39">
            <v>2851</v>
          </cell>
          <cell r="B39" t="str">
            <v>Potato Latke 2'S</v>
          </cell>
          <cell r="C39" t="str">
            <v>2 units</v>
          </cell>
          <cell r="D39" t="str">
            <v>Parev</v>
          </cell>
          <cell r="E39" t="str">
            <v>Side</v>
          </cell>
          <cell r="F39">
            <v>8</v>
          </cell>
          <cell r="G39" t="str">
            <v xml:space="preserve">Halperns </v>
          </cell>
          <cell r="H39">
            <v>1.4740740740740739</v>
          </cell>
          <cell r="I39">
            <v>1.99</v>
          </cell>
          <cell r="J39">
            <v>0</v>
          </cell>
        </row>
        <row r="40">
          <cell r="A40">
            <v>2929</v>
          </cell>
          <cell r="B40" t="str">
            <v>Roasted Sweet Potato</v>
          </cell>
          <cell r="D40" t="str">
            <v>Parev</v>
          </cell>
          <cell r="E40" t="str">
            <v>Meal</v>
          </cell>
          <cell r="F40">
            <v>10</v>
          </cell>
          <cell r="G40" t="str">
            <v xml:space="preserve">Halperns </v>
          </cell>
          <cell r="H40">
            <v>2.9555555555555557</v>
          </cell>
          <cell r="I40">
            <v>3.99</v>
          </cell>
          <cell r="J40">
            <v>10</v>
          </cell>
        </row>
        <row r="41">
          <cell r="A41">
            <v>3011</v>
          </cell>
          <cell r="B41" t="str">
            <v>Flaked Salmon Sandwich</v>
          </cell>
          <cell r="C41">
            <v>1</v>
          </cell>
          <cell r="D41" t="str">
            <v>Parev</v>
          </cell>
          <cell r="E41" t="str">
            <v>Sandwich</v>
          </cell>
          <cell r="F41">
            <v>4</v>
          </cell>
          <cell r="H41">
            <v>1.4740740740740739</v>
          </cell>
          <cell r="I41">
            <v>1.99</v>
          </cell>
          <cell r="J41">
            <v>15</v>
          </cell>
        </row>
        <row r="42">
          <cell r="A42">
            <v>3022</v>
          </cell>
          <cell r="B42" t="str">
            <v>Persian Rice</v>
          </cell>
          <cell r="C42" t="str">
            <v>200 G</v>
          </cell>
          <cell r="D42" t="str">
            <v>Parev</v>
          </cell>
          <cell r="E42" t="str">
            <v>Side</v>
          </cell>
          <cell r="F42">
            <v>10</v>
          </cell>
          <cell r="G42" t="str">
            <v>Halperns</v>
          </cell>
          <cell r="H42" t="str">
            <v/>
          </cell>
          <cell r="J42">
            <v>0</v>
          </cell>
        </row>
        <row r="43">
          <cell r="A43">
            <v>3032</v>
          </cell>
          <cell r="B43" t="str">
            <v>Tuna Salad</v>
          </cell>
          <cell r="C43" t="str">
            <v>200 G</v>
          </cell>
          <cell r="D43" t="str">
            <v>Parev</v>
          </cell>
          <cell r="E43" t="str">
            <v>Salad</v>
          </cell>
          <cell r="F43">
            <v>10</v>
          </cell>
          <cell r="G43" t="str">
            <v>Shefa</v>
          </cell>
          <cell r="H43">
            <v>1.8444444444444446</v>
          </cell>
          <cell r="I43">
            <v>2.4900000000000002</v>
          </cell>
          <cell r="J43">
            <v>7</v>
          </cell>
        </row>
        <row r="44">
          <cell r="A44">
            <v>3040</v>
          </cell>
          <cell r="B44" t="str">
            <v>5 Poached Fish Balls</v>
          </cell>
          <cell r="C44" t="str">
            <v>5 units</v>
          </cell>
          <cell r="D44" t="str">
            <v>Parev</v>
          </cell>
          <cell r="E44" t="str">
            <v>Fish</v>
          </cell>
          <cell r="F44">
            <v>8</v>
          </cell>
          <cell r="G44" t="str">
            <v xml:space="preserve">Halperns </v>
          </cell>
          <cell r="H44">
            <v>3.6962962962962962</v>
          </cell>
          <cell r="I44">
            <v>4.99</v>
          </cell>
          <cell r="J44">
            <v>19</v>
          </cell>
        </row>
        <row r="45">
          <cell r="A45">
            <v>3042</v>
          </cell>
          <cell r="B45" t="str">
            <v>Veg Minesrtrone Soup</v>
          </cell>
          <cell r="C45" t="str">
            <v>400 G</v>
          </cell>
          <cell r="D45" t="str">
            <v>Parev</v>
          </cell>
          <cell r="E45" t="str">
            <v>Soup</v>
          </cell>
          <cell r="F45">
            <v>8</v>
          </cell>
          <cell r="G45" t="str">
            <v>Shefa</v>
          </cell>
          <cell r="H45">
            <v>1.7703703703703704</v>
          </cell>
          <cell r="I45">
            <v>2.39</v>
          </cell>
          <cell r="J45">
            <v>37</v>
          </cell>
        </row>
        <row r="46">
          <cell r="A46">
            <v>3043</v>
          </cell>
          <cell r="B46" t="str">
            <v>Classic Veg Soup</v>
          </cell>
          <cell r="C46" t="str">
            <v>400 G</v>
          </cell>
          <cell r="D46" t="str">
            <v>Parev</v>
          </cell>
          <cell r="E46" t="str">
            <v>Soup</v>
          </cell>
          <cell r="F46">
            <v>8</v>
          </cell>
          <cell r="G46" t="str">
            <v xml:space="preserve">Halperns </v>
          </cell>
          <cell r="H46">
            <v>1.7703703703703704</v>
          </cell>
          <cell r="I46">
            <v>2.39</v>
          </cell>
          <cell r="J46">
            <v>29</v>
          </cell>
        </row>
        <row r="47">
          <cell r="A47">
            <v>3076</v>
          </cell>
          <cell r="B47" t="str">
            <v>Tehina</v>
          </cell>
          <cell r="C47" t="str">
            <v>200 G</v>
          </cell>
          <cell r="D47" t="str">
            <v>Parev</v>
          </cell>
          <cell r="E47" t="str">
            <v>Salad</v>
          </cell>
          <cell r="F47">
            <v>10</v>
          </cell>
          <cell r="G47" t="str">
            <v>Shefa</v>
          </cell>
          <cell r="H47">
            <v>1.8888888888888886</v>
          </cell>
          <cell r="I47">
            <v>2.5499999999999998</v>
          </cell>
          <cell r="J47">
            <v>0</v>
          </cell>
        </row>
        <row r="48">
          <cell r="A48">
            <v>3081</v>
          </cell>
          <cell r="B48" t="str">
            <v>Classic Tomato Soup</v>
          </cell>
          <cell r="C48" t="str">
            <v>400 G</v>
          </cell>
          <cell r="D48" t="str">
            <v>Parev</v>
          </cell>
          <cell r="E48" t="str">
            <v>Soup</v>
          </cell>
          <cell r="F48">
            <v>8</v>
          </cell>
          <cell r="G48" t="str">
            <v>Shefa</v>
          </cell>
          <cell r="H48">
            <v>1.7703703703703704</v>
          </cell>
          <cell r="I48">
            <v>2.39</v>
          </cell>
          <cell r="J48">
            <v>24</v>
          </cell>
        </row>
        <row r="49">
          <cell r="A49">
            <v>3091</v>
          </cell>
          <cell r="B49" t="str">
            <v>Tuna Dip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10</v>
          </cell>
          <cell r="G49" t="str">
            <v>Shefa</v>
          </cell>
          <cell r="H49">
            <v>1.8444444444444446</v>
          </cell>
          <cell r="I49">
            <v>2.4900000000000002</v>
          </cell>
          <cell r="J49">
            <v>8</v>
          </cell>
        </row>
        <row r="50">
          <cell r="A50">
            <v>3094</v>
          </cell>
          <cell r="B50" t="str">
            <v>Marinated Green Olives</v>
          </cell>
          <cell r="C50" t="str">
            <v>150 G</v>
          </cell>
          <cell r="D50" t="str">
            <v>Parev</v>
          </cell>
          <cell r="E50" t="str">
            <v>Salad</v>
          </cell>
          <cell r="F50">
            <v>20</v>
          </cell>
          <cell r="G50" t="str">
            <v>Shefa</v>
          </cell>
          <cell r="H50">
            <v>1.9185185185185183</v>
          </cell>
          <cell r="I50">
            <v>2.59</v>
          </cell>
          <cell r="J50">
            <v>40</v>
          </cell>
        </row>
        <row r="51">
          <cell r="A51">
            <v>3096</v>
          </cell>
          <cell r="B51" t="str">
            <v>Spicy Matbucha</v>
          </cell>
          <cell r="C51" t="str">
            <v>200 G</v>
          </cell>
          <cell r="D51" t="str">
            <v>Parev</v>
          </cell>
          <cell r="E51" t="str">
            <v>Salad</v>
          </cell>
          <cell r="F51">
            <v>10</v>
          </cell>
          <cell r="G51" t="str">
            <v>Shefa</v>
          </cell>
          <cell r="H51">
            <v>1.8888888888888886</v>
          </cell>
          <cell r="I51">
            <v>2.5499999999999998</v>
          </cell>
          <cell r="J51">
            <v>0</v>
          </cell>
        </row>
        <row r="52">
          <cell r="A52">
            <v>3160</v>
          </cell>
          <cell r="B52" t="str">
            <v>Kneidels</v>
          </cell>
          <cell r="C52" t="str">
            <v>4 units</v>
          </cell>
          <cell r="D52" t="str">
            <v>Parev</v>
          </cell>
          <cell r="E52" t="str">
            <v>Side</v>
          </cell>
          <cell r="F52">
            <v>6</v>
          </cell>
          <cell r="G52" t="str">
            <v xml:space="preserve">Halperns </v>
          </cell>
          <cell r="H52">
            <v>1.2518518518518518</v>
          </cell>
          <cell r="I52">
            <v>1.69</v>
          </cell>
          <cell r="J52">
            <v>32</v>
          </cell>
        </row>
        <row r="53">
          <cell r="A53">
            <v>3254</v>
          </cell>
          <cell r="B53" t="str">
            <v>Potato Latkes 4'S</v>
          </cell>
          <cell r="C53" t="str">
            <v>4 units</v>
          </cell>
          <cell r="D53" t="str">
            <v>Parev</v>
          </cell>
          <cell r="E53" t="str">
            <v>Side</v>
          </cell>
          <cell r="F53">
            <v>8</v>
          </cell>
          <cell r="G53" t="str">
            <v>Shefa</v>
          </cell>
          <cell r="H53">
            <v>2.585185185185185</v>
          </cell>
          <cell r="I53">
            <v>3.49</v>
          </cell>
          <cell r="J53">
            <v>10</v>
          </cell>
        </row>
        <row r="54">
          <cell r="A54">
            <v>3284</v>
          </cell>
          <cell r="B54" t="str">
            <v>Grilled Pargiot Sandwich</v>
          </cell>
          <cell r="C54">
            <v>1</v>
          </cell>
          <cell r="D54" t="str">
            <v>Meaty</v>
          </cell>
          <cell r="E54" t="str">
            <v>Sandwich</v>
          </cell>
          <cell r="F54">
            <v>4</v>
          </cell>
          <cell r="G54" t="str">
            <v>N/A</v>
          </cell>
          <cell r="H54">
            <v>2.9555555555555557</v>
          </cell>
          <cell r="I54">
            <v>3.99</v>
          </cell>
          <cell r="J54">
            <v>20</v>
          </cell>
        </row>
        <row r="55">
          <cell r="A55">
            <v>3600</v>
          </cell>
          <cell r="B55" t="str">
            <v>Chicken Fettuccini</v>
          </cell>
          <cell r="C55" t="str">
            <v>350 G</v>
          </cell>
          <cell r="D55" t="str">
            <v>Meaty</v>
          </cell>
          <cell r="E55" t="str">
            <v>Main</v>
          </cell>
          <cell r="F55">
            <v>10</v>
          </cell>
          <cell r="G55" t="str">
            <v xml:space="preserve">Halperns </v>
          </cell>
          <cell r="H55">
            <v>3.6962962962962962</v>
          </cell>
          <cell r="I55">
            <v>4.99</v>
          </cell>
          <cell r="J55">
            <v>0</v>
          </cell>
        </row>
        <row r="56">
          <cell r="A56">
            <v>3601</v>
          </cell>
          <cell r="B56" t="str">
            <v>Classic Stir Fry</v>
          </cell>
          <cell r="C56" t="str">
            <v>350 G</v>
          </cell>
          <cell r="D56" t="str">
            <v>Meaty</v>
          </cell>
          <cell r="E56" t="str">
            <v>Main</v>
          </cell>
          <cell r="F56">
            <v>10</v>
          </cell>
          <cell r="G56" t="str">
            <v xml:space="preserve">Halperns </v>
          </cell>
          <cell r="H56">
            <v>3.6962962962962962</v>
          </cell>
          <cell r="I56">
            <v>4.99</v>
          </cell>
          <cell r="J56">
            <v>0</v>
          </cell>
        </row>
        <row r="57">
          <cell r="A57">
            <v>3602</v>
          </cell>
          <cell r="B57" t="str">
            <v>Teriyaki Stir Fry</v>
          </cell>
          <cell r="C57" t="str">
            <v>350 G</v>
          </cell>
          <cell r="D57" t="str">
            <v>Meaty</v>
          </cell>
          <cell r="E57" t="str">
            <v>Main</v>
          </cell>
          <cell r="F57">
            <v>10</v>
          </cell>
          <cell r="G57" t="str">
            <v xml:space="preserve">Halperns </v>
          </cell>
          <cell r="H57">
            <v>3.6962962962962962</v>
          </cell>
          <cell r="I57">
            <v>4.99</v>
          </cell>
          <cell r="J57">
            <v>25</v>
          </cell>
        </row>
        <row r="58">
          <cell r="A58">
            <v>3606</v>
          </cell>
          <cell r="B58" t="str">
            <v>Teriyaki Salmon Meal</v>
          </cell>
          <cell r="C58" t="str">
            <v>2 units</v>
          </cell>
          <cell r="D58" t="str">
            <v>Parev</v>
          </cell>
          <cell r="E58" t="str">
            <v>Main</v>
          </cell>
          <cell r="F58">
            <v>10</v>
          </cell>
          <cell r="G58" t="str">
            <v xml:space="preserve">Halperns </v>
          </cell>
          <cell r="H58">
            <v>6.2888888888888888</v>
          </cell>
          <cell r="I58">
            <v>8.49</v>
          </cell>
          <cell r="J58">
            <v>0</v>
          </cell>
        </row>
        <row r="59">
          <cell r="A59">
            <v>3608</v>
          </cell>
          <cell r="B59" t="str">
            <v>Simanim</v>
          </cell>
          <cell r="D59" t="str">
            <v>Parev</v>
          </cell>
          <cell r="E59" t="str">
            <v>Seasonal</v>
          </cell>
          <cell r="H59">
            <v>2.9555555555555557</v>
          </cell>
          <cell r="I59">
            <v>3.99</v>
          </cell>
          <cell r="J59" t="e">
            <v>#N/A</v>
          </cell>
        </row>
        <row r="60">
          <cell r="A60">
            <v>3609</v>
          </cell>
          <cell r="B60" t="str">
            <v>Grilled Aubergine Sandwich</v>
          </cell>
          <cell r="C60">
            <v>1</v>
          </cell>
          <cell r="D60" t="str">
            <v>Parev</v>
          </cell>
          <cell r="E60" t="str">
            <v>Sandwich</v>
          </cell>
          <cell r="F60">
            <v>4</v>
          </cell>
          <cell r="H60">
            <v>1.4740740740740739</v>
          </cell>
          <cell r="I60">
            <v>1.99</v>
          </cell>
          <cell r="J60">
            <v>20</v>
          </cell>
        </row>
        <row r="61">
          <cell r="A61">
            <v>3610</v>
          </cell>
          <cell r="B61" t="str">
            <v>Smoked Salmon Sandwich</v>
          </cell>
          <cell r="C61">
            <v>1</v>
          </cell>
          <cell r="D61" t="str">
            <v>Parev</v>
          </cell>
          <cell r="E61" t="str">
            <v>Sandwich</v>
          </cell>
          <cell r="F61">
            <v>4</v>
          </cell>
          <cell r="H61">
            <v>2.2148148148148148</v>
          </cell>
          <cell r="I61">
            <v>2.99</v>
          </cell>
          <cell r="J61">
            <v>20</v>
          </cell>
        </row>
        <row r="62">
          <cell r="A62">
            <v>3618</v>
          </cell>
          <cell r="B62" t="str">
            <v>Tuna Salad Sandwich</v>
          </cell>
          <cell r="C62">
            <v>1</v>
          </cell>
          <cell r="D62" t="str">
            <v>Parev</v>
          </cell>
          <cell r="E62" t="str">
            <v>Sandwich</v>
          </cell>
          <cell r="F62">
            <v>4</v>
          </cell>
          <cell r="G62" t="str">
            <v>N/A</v>
          </cell>
          <cell r="H62">
            <v>1.4740740740740739</v>
          </cell>
          <cell r="I62">
            <v>1.99</v>
          </cell>
          <cell r="J62">
            <v>20</v>
          </cell>
        </row>
        <row r="63">
          <cell r="A63">
            <v>3641</v>
          </cell>
          <cell r="B63" t="str">
            <v>Egg &amp; Red Onion Sandwich</v>
          </cell>
          <cell r="C63">
            <v>1</v>
          </cell>
          <cell r="D63" t="str">
            <v>Parev</v>
          </cell>
          <cell r="E63" t="str">
            <v>Sandwich</v>
          </cell>
          <cell r="F63">
            <v>4</v>
          </cell>
          <cell r="G63" t="str">
            <v>N/A</v>
          </cell>
          <cell r="H63">
            <v>1.4740740740740739</v>
          </cell>
          <cell r="I63">
            <v>1.99</v>
          </cell>
          <cell r="J63">
            <v>14</v>
          </cell>
        </row>
        <row r="64">
          <cell r="A64">
            <v>4001</v>
          </cell>
          <cell r="B64" t="str">
            <v>Egg &amp; Fresh Red Onion</v>
          </cell>
          <cell r="C64" t="str">
            <v>200 G</v>
          </cell>
          <cell r="D64" t="str">
            <v>Parev</v>
          </cell>
          <cell r="E64" t="str">
            <v>Salad</v>
          </cell>
          <cell r="F64">
            <v>5</v>
          </cell>
          <cell r="G64" t="str">
            <v xml:space="preserve">Halperns </v>
          </cell>
          <cell r="H64">
            <v>1.4740740740740739</v>
          </cell>
          <cell r="I64">
            <v>1.99</v>
          </cell>
          <cell r="J64">
            <v>16</v>
          </cell>
        </row>
        <row r="65">
          <cell r="A65">
            <v>4037</v>
          </cell>
          <cell r="B65" t="str">
            <v>Potato Kugel</v>
          </cell>
          <cell r="C65" t="str">
            <v>750 G</v>
          </cell>
          <cell r="D65" t="str">
            <v>Parev</v>
          </cell>
          <cell r="E65" t="str">
            <v>Kugel</v>
          </cell>
          <cell r="F65" t="str">
            <v xml:space="preserve"> </v>
          </cell>
          <cell r="G65" t="str">
            <v xml:space="preserve">Halperns </v>
          </cell>
          <cell r="H65">
            <v>2.8814814814814813</v>
          </cell>
          <cell r="I65">
            <v>3.89</v>
          </cell>
          <cell r="J65">
            <v>0</v>
          </cell>
        </row>
        <row r="66">
          <cell r="A66">
            <v>4043</v>
          </cell>
          <cell r="B66" t="str">
            <v>Classic Chicken Soup</v>
          </cell>
          <cell r="C66" t="str">
            <v>400 G</v>
          </cell>
          <cell r="D66" t="str">
            <v>Meaty</v>
          </cell>
          <cell r="E66" t="str">
            <v>Soup</v>
          </cell>
          <cell r="F66">
            <v>7</v>
          </cell>
          <cell r="G66" t="str">
            <v xml:space="preserve">Halperns </v>
          </cell>
          <cell r="H66">
            <v>1.7703703703703704</v>
          </cell>
          <cell r="I66">
            <v>2.39</v>
          </cell>
          <cell r="J66">
            <v>49</v>
          </cell>
        </row>
        <row r="67">
          <cell r="A67">
            <v>4178</v>
          </cell>
          <cell r="B67" t="str">
            <v>Egg &amp; Avocado Sandwich</v>
          </cell>
          <cell r="C67">
            <v>1</v>
          </cell>
          <cell r="D67" t="str">
            <v>Parev</v>
          </cell>
          <cell r="E67" t="str">
            <v>Sandwich</v>
          </cell>
          <cell r="F67">
            <v>4</v>
          </cell>
          <cell r="G67" t="str">
            <v>N/A</v>
          </cell>
          <cell r="H67">
            <v>1.4740740740740739</v>
          </cell>
          <cell r="I67">
            <v>1.99</v>
          </cell>
          <cell r="J67">
            <v>20</v>
          </cell>
        </row>
        <row r="68">
          <cell r="A68">
            <v>4521</v>
          </cell>
          <cell r="B68" t="str">
            <v>Celeriac Coleslaw</v>
          </cell>
          <cell r="C68" t="str">
            <v>150 G</v>
          </cell>
          <cell r="D68" t="str">
            <v>Parev</v>
          </cell>
          <cell r="E68" t="str">
            <v>Salad</v>
          </cell>
          <cell r="F68">
            <v>8</v>
          </cell>
          <cell r="G68" t="str">
            <v xml:space="preserve">Halperns </v>
          </cell>
          <cell r="H68">
            <v>1.622222222222222</v>
          </cell>
          <cell r="I68">
            <v>2.19</v>
          </cell>
          <cell r="J68">
            <v>21</v>
          </cell>
        </row>
        <row r="69">
          <cell r="A69">
            <v>4795</v>
          </cell>
          <cell r="B69" t="str">
            <v>Deli Schnitsel Sandwich</v>
          </cell>
          <cell r="C69">
            <v>1</v>
          </cell>
          <cell r="D69" t="str">
            <v>Meaty</v>
          </cell>
          <cell r="E69" t="str">
            <v>Sandwich</v>
          </cell>
          <cell r="F69">
            <v>4</v>
          </cell>
          <cell r="G69" t="str">
            <v>N/A</v>
          </cell>
          <cell r="H69">
            <v>2.9555555555555557</v>
          </cell>
          <cell r="I69">
            <v>3.99</v>
          </cell>
          <cell r="J69">
            <v>20</v>
          </cell>
        </row>
        <row r="70">
          <cell r="A70">
            <v>4845</v>
          </cell>
          <cell r="B70" t="str">
            <v>Fancy Cucumber Salad</v>
          </cell>
          <cell r="C70" t="str">
            <v>150 G</v>
          </cell>
          <cell r="D70" t="str">
            <v>Parev</v>
          </cell>
          <cell r="E70" t="str">
            <v>Salad</v>
          </cell>
          <cell r="F70">
            <v>12</v>
          </cell>
          <cell r="G70" t="str">
            <v>Shefa</v>
          </cell>
          <cell r="H70">
            <v>1.4740740740740739</v>
          </cell>
          <cell r="I70">
            <v>1.99</v>
          </cell>
          <cell r="J70">
            <v>0</v>
          </cell>
        </row>
        <row r="71">
          <cell r="A71">
            <v>5007</v>
          </cell>
          <cell r="B71" t="str">
            <v>Aubergine Mayo</v>
          </cell>
          <cell r="C71" t="str">
            <v>200 G</v>
          </cell>
          <cell r="D71" t="str">
            <v>Parev</v>
          </cell>
          <cell r="E71" t="str">
            <v>Salad</v>
          </cell>
          <cell r="F71">
            <v>10</v>
          </cell>
          <cell r="G71" t="str">
            <v>Shefa</v>
          </cell>
          <cell r="H71">
            <v>1.8888888888888886</v>
          </cell>
          <cell r="I71">
            <v>2.5499999999999998</v>
          </cell>
          <cell r="J71">
            <v>0</v>
          </cell>
        </row>
        <row r="72">
          <cell r="A72">
            <v>5010</v>
          </cell>
          <cell r="B72" t="str">
            <v>Fresh Salad With Grilled Chicken</v>
          </cell>
          <cell r="D72" t="str">
            <v>Meaty</v>
          </cell>
          <cell r="E72" t="str">
            <v>Tubbed Salad</v>
          </cell>
          <cell r="H72" t="str">
            <v/>
          </cell>
          <cell r="J72">
            <v>0</v>
          </cell>
        </row>
        <row r="73">
          <cell r="A73">
            <v>5013</v>
          </cell>
          <cell r="B73" t="str">
            <v>Tuna &amp; Egg Sandwich</v>
          </cell>
          <cell r="C73">
            <v>1</v>
          </cell>
          <cell r="D73" t="str">
            <v>Parev</v>
          </cell>
          <cell r="E73" t="str">
            <v>Sandwich</v>
          </cell>
          <cell r="F73">
            <v>4</v>
          </cell>
          <cell r="G73" t="str">
            <v>N/A</v>
          </cell>
          <cell r="H73">
            <v>1.4740740740740739</v>
          </cell>
          <cell r="I73">
            <v>1.99</v>
          </cell>
          <cell r="J73">
            <v>15</v>
          </cell>
        </row>
        <row r="74">
          <cell r="A74">
            <v>5016</v>
          </cell>
          <cell r="B74" t="str">
            <v>Chopped Liver</v>
          </cell>
          <cell r="C74" t="str">
            <v>200 G</v>
          </cell>
          <cell r="D74" t="str">
            <v>Meaty</v>
          </cell>
          <cell r="E74" t="str">
            <v>Liver</v>
          </cell>
          <cell r="F74">
            <v>6</v>
          </cell>
          <cell r="G74" t="str">
            <v xml:space="preserve">Halperns </v>
          </cell>
          <cell r="H74">
            <v>3.3999999999999995</v>
          </cell>
          <cell r="I74">
            <v>4.59</v>
          </cell>
          <cell r="J74">
            <v>182</v>
          </cell>
        </row>
        <row r="75">
          <cell r="A75">
            <v>5021</v>
          </cell>
          <cell r="B75" t="str">
            <v>Sweet &amp; Sour Aubergine</v>
          </cell>
          <cell r="C75" t="str">
            <v>200 G</v>
          </cell>
          <cell r="D75" t="str">
            <v>Parev</v>
          </cell>
          <cell r="E75" t="str">
            <v>Salad</v>
          </cell>
          <cell r="F75">
            <v>10</v>
          </cell>
          <cell r="G75" t="str">
            <v>Shefa</v>
          </cell>
          <cell r="H75">
            <v>1.8888888888888886</v>
          </cell>
          <cell r="I75">
            <v>2.5499999999999998</v>
          </cell>
          <cell r="J75">
            <v>8</v>
          </cell>
        </row>
        <row r="76">
          <cell r="A76">
            <v>5022</v>
          </cell>
          <cell r="B76" t="str">
            <v>Egg &amp; Fried Onion</v>
          </cell>
          <cell r="C76" t="str">
            <v>200 G</v>
          </cell>
          <cell r="D76" t="str">
            <v>Parev</v>
          </cell>
          <cell r="E76" t="str">
            <v>Salad</v>
          </cell>
          <cell r="F76">
            <v>5</v>
          </cell>
          <cell r="G76" t="str">
            <v xml:space="preserve">Halperns </v>
          </cell>
          <cell r="H76">
            <v>1.4740740740740739</v>
          </cell>
          <cell r="I76">
            <v>1.99</v>
          </cell>
          <cell r="J76">
            <v>46</v>
          </cell>
        </row>
        <row r="77">
          <cell r="A77">
            <v>5035</v>
          </cell>
          <cell r="B77" t="str">
            <v>Red Cabbage Salad</v>
          </cell>
          <cell r="C77" t="str">
            <v>150 G</v>
          </cell>
          <cell r="D77" t="str">
            <v>Parev</v>
          </cell>
          <cell r="E77" t="str">
            <v>Salad</v>
          </cell>
          <cell r="F77">
            <v>8</v>
          </cell>
          <cell r="G77" t="str">
            <v xml:space="preserve">Halperns </v>
          </cell>
          <cell r="H77">
            <v>1.7703703703703704</v>
          </cell>
          <cell r="I77">
            <v>2.39</v>
          </cell>
          <cell r="J77">
            <v>0</v>
          </cell>
        </row>
        <row r="78">
          <cell r="A78">
            <v>5045</v>
          </cell>
          <cell r="B78" t="str">
            <v>Chopped Liver Frozen</v>
          </cell>
          <cell r="C78" t="str">
            <v>200 G</v>
          </cell>
          <cell r="D78" t="str">
            <v>Meaty</v>
          </cell>
          <cell r="E78" t="str">
            <v>Liver</v>
          </cell>
          <cell r="F78">
            <v>120</v>
          </cell>
          <cell r="G78" t="str">
            <v xml:space="preserve">Halperns </v>
          </cell>
          <cell r="H78">
            <v>2.2148148148148148</v>
          </cell>
          <cell r="I78">
            <v>2.99</v>
          </cell>
          <cell r="J78">
            <v>0</v>
          </cell>
        </row>
        <row r="79">
          <cell r="A79">
            <v>5056</v>
          </cell>
          <cell r="B79" t="str">
            <v>Grivin</v>
          </cell>
          <cell r="C79" t="str">
            <v>70 G</v>
          </cell>
          <cell r="D79" t="str">
            <v>Meaty</v>
          </cell>
          <cell r="E79" t="str">
            <v>Salad</v>
          </cell>
          <cell r="F79">
            <v>18</v>
          </cell>
          <cell r="G79" t="str">
            <v xml:space="preserve">Halperns </v>
          </cell>
          <cell r="H79">
            <v>1.7703703703703704</v>
          </cell>
          <cell r="I79">
            <v>2.39</v>
          </cell>
          <cell r="J79">
            <v>0</v>
          </cell>
        </row>
        <row r="80">
          <cell r="A80">
            <v>5060</v>
          </cell>
          <cell r="B80" t="str">
            <v>5 Fried Fish Balls</v>
          </cell>
          <cell r="C80" t="str">
            <v>5 units</v>
          </cell>
          <cell r="D80" t="str">
            <v>Parev</v>
          </cell>
          <cell r="E80" t="str">
            <v>Fish</v>
          </cell>
          <cell r="F80">
            <v>8</v>
          </cell>
          <cell r="G80" t="str">
            <v xml:space="preserve">Halperns </v>
          </cell>
          <cell r="H80">
            <v>3.6962962962962962</v>
          </cell>
          <cell r="I80">
            <v>4.99</v>
          </cell>
          <cell r="J80">
            <v>6</v>
          </cell>
        </row>
        <row r="81">
          <cell r="A81">
            <v>5066</v>
          </cell>
          <cell r="B81" t="str">
            <v>Hummus with Zaatar</v>
          </cell>
          <cell r="C81" t="str">
            <v>200 G</v>
          </cell>
          <cell r="D81" t="str">
            <v>Parev</v>
          </cell>
          <cell r="E81" t="str">
            <v>Salad</v>
          </cell>
          <cell r="G81" t="str">
            <v>Halperns</v>
          </cell>
          <cell r="H81" t="str">
            <v/>
          </cell>
          <cell r="J81">
            <v>0</v>
          </cell>
        </row>
        <row r="82">
          <cell r="A82">
            <v>5072</v>
          </cell>
          <cell r="B82" t="str">
            <v>Matbucha</v>
          </cell>
          <cell r="C82" t="str">
            <v>200 G</v>
          </cell>
          <cell r="D82" t="str">
            <v>Parev</v>
          </cell>
          <cell r="E82" t="str">
            <v>Salad</v>
          </cell>
          <cell r="F82">
            <v>10</v>
          </cell>
          <cell r="G82" t="str">
            <v>Shefa</v>
          </cell>
          <cell r="H82">
            <v>1.8888888888888886</v>
          </cell>
          <cell r="I82">
            <v>2.5499999999999998</v>
          </cell>
          <cell r="J82">
            <v>0</v>
          </cell>
        </row>
        <row r="83">
          <cell r="A83">
            <v>5075</v>
          </cell>
          <cell r="B83" t="str">
            <v>Egg &amp; Chives</v>
          </cell>
          <cell r="C83" t="str">
            <v>200 G</v>
          </cell>
          <cell r="D83" t="str">
            <v>Parev</v>
          </cell>
          <cell r="E83" t="str">
            <v>Salad</v>
          </cell>
          <cell r="F83">
            <v>5</v>
          </cell>
          <cell r="G83" t="str">
            <v xml:space="preserve">Halperns </v>
          </cell>
          <cell r="H83">
            <v>1.4740740740740739</v>
          </cell>
          <cell r="I83">
            <v>1.99</v>
          </cell>
          <cell r="J83">
            <v>18</v>
          </cell>
        </row>
        <row r="84">
          <cell r="A84">
            <v>5092</v>
          </cell>
          <cell r="B84" t="str">
            <v>Creamy Hummus Tehina</v>
          </cell>
          <cell r="C84" t="str">
            <v>200 G</v>
          </cell>
          <cell r="D84" t="str">
            <v>Parev</v>
          </cell>
          <cell r="E84" t="str">
            <v>Salad</v>
          </cell>
          <cell r="F84">
            <v>8</v>
          </cell>
          <cell r="G84" t="str">
            <v>Shefa</v>
          </cell>
          <cell r="H84">
            <v>1.8888888888888886</v>
          </cell>
          <cell r="I84">
            <v>2.5499999999999998</v>
          </cell>
          <cell r="J84">
            <v>0</v>
          </cell>
        </row>
        <row r="85">
          <cell r="A85">
            <v>5095</v>
          </cell>
          <cell r="B85" t="str">
            <v>Roasted Salmon Spread</v>
          </cell>
          <cell r="C85" t="str">
            <v>150 G</v>
          </cell>
          <cell r="D85" t="str">
            <v>Parev</v>
          </cell>
          <cell r="E85" t="str">
            <v>Salad</v>
          </cell>
          <cell r="F85">
            <v>10</v>
          </cell>
          <cell r="G85" t="str">
            <v xml:space="preserve">Halperns </v>
          </cell>
          <cell r="H85">
            <v>1.8888888888888886</v>
          </cell>
          <cell r="I85">
            <v>2.5499999999999998</v>
          </cell>
          <cell r="J85">
            <v>17</v>
          </cell>
        </row>
        <row r="86">
          <cell r="A86">
            <v>5289</v>
          </cell>
          <cell r="B86" t="str">
            <v>Scottish Lentil Soup</v>
          </cell>
          <cell r="C86" t="str">
            <v>400 G</v>
          </cell>
          <cell r="D86" t="str">
            <v>Parev</v>
          </cell>
          <cell r="E86" t="str">
            <v>Soup</v>
          </cell>
          <cell r="F86">
            <v>8</v>
          </cell>
          <cell r="G86" t="str">
            <v>Shefa</v>
          </cell>
          <cell r="H86">
            <v>1.7703703703703704</v>
          </cell>
          <cell r="I86">
            <v>2.39</v>
          </cell>
          <cell r="J86">
            <v>12</v>
          </cell>
        </row>
        <row r="87">
          <cell r="A87">
            <v>5592</v>
          </cell>
          <cell r="B87" t="str">
            <v>Tuna &amp; Carmelised Onion</v>
          </cell>
          <cell r="C87" t="str">
            <v>200 G</v>
          </cell>
          <cell r="D87" t="str">
            <v>Parev</v>
          </cell>
          <cell r="E87" t="str">
            <v>Salad</v>
          </cell>
          <cell r="F87">
            <v>10</v>
          </cell>
          <cell r="G87" t="str">
            <v xml:space="preserve">Halperns </v>
          </cell>
          <cell r="H87">
            <v>1.8888888888888886</v>
          </cell>
          <cell r="I87">
            <v>2.5499999999999998</v>
          </cell>
          <cell r="J87">
            <v>21</v>
          </cell>
        </row>
        <row r="88">
          <cell r="A88">
            <v>5656</v>
          </cell>
          <cell r="B88" t="str">
            <v>Heimishe Potato Kugel</v>
          </cell>
          <cell r="C88" t="str">
            <v>500 G</v>
          </cell>
          <cell r="D88" t="str">
            <v>Parev</v>
          </cell>
          <cell r="E88" t="str">
            <v>Kugel</v>
          </cell>
          <cell r="F88">
            <v>6</v>
          </cell>
          <cell r="G88" t="str">
            <v>Shefa</v>
          </cell>
          <cell r="H88">
            <v>2.585185185185185</v>
          </cell>
          <cell r="I88">
            <v>3.49</v>
          </cell>
          <cell r="J88">
            <v>60</v>
          </cell>
        </row>
        <row r="89">
          <cell r="A89">
            <v>5771</v>
          </cell>
          <cell r="B89" t="str">
            <v>Heimish Carrot &amp; Celery</v>
          </cell>
          <cell r="C89" t="str">
            <v>150 G</v>
          </cell>
          <cell r="D89" t="str">
            <v>Parev</v>
          </cell>
          <cell r="E89" t="str">
            <v>Salad</v>
          </cell>
          <cell r="F89">
            <v>8</v>
          </cell>
          <cell r="G89" t="str">
            <v xml:space="preserve">Halperns </v>
          </cell>
          <cell r="H89">
            <v>1.622222222222222</v>
          </cell>
          <cell r="I89">
            <v>2.19</v>
          </cell>
          <cell r="J89">
            <v>24</v>
          </cell>
        </row>
        <row r="90">
          <cell r="A90">
            <v>5935</v>
          </cell>
          <cell r="B90" t="str">
            <v>Teriyaki Chicken Meal</v>
          </cell>
          <cell r="D90" t="str">
            <v>Meaty</v>
          </cell>
          <cell r="E90" t="str">
            <v>Meal</v>
          </cell>
          <cell r="F90">
            <v>8</v>
          </cell>
          <cell r="G90" t="str">
            <v xml:space="preserve">Halperns </v>
          </cell>
          <cell r="H90">
            <v>3.6962962962962962</v>
          </cell>
          <cell r="I90">
            <v>4.99</v>
          </cell>
          <cell r="J90">
            <v>18</v>
          </cell>
        </row>
        <row r="91">
          <cell r="A91">
            <v>6153</v>
          </cell>
          <cell r="B91" t="str">
            <v>Smoked Salmon Pate</v>
          </cell>
          <cell r="C91" t="str">
            <v>150 G</v>
          </cell>
          <cell r="D91" t="str">
            <v>Parev</v>
          </cell>
          <cell r="E91" t="str">
            <v>Salad</v>
          </cell>
          <cell r="F91">
            <v>10</v>
          </cell>
          <cell r="G91" t="str">
            <v>Shefa</v>
          </cell>
          <cell r="H91">
            <v>2.2148148148148148</v>
          </cell>
          <cell r="I91">
            <v>2.99</v>
          </cell>
          <cell r="J91">
            <v>0</v>
          </cell>
        </row>
        <row r="92">
          <cell r="A92">
            <v>6291</v>
          </cell>
          <cell r="B92" t="str">
            <v>Flaked Salmon Couscous Meal</v>
          </cell>
          <cell r="D92" t="str">
            <v>Parev</v>
          </cell>
          <cell r="E92" t="str">
            <v>Meal</v>
          </cell>
          <cell r="F92">
            <v>8</v>
          </cell>
          <cell r="G92" t="str">
            <v>Shefa</v>
          </cell>
          <cell r="H92">
            <v>3.6962962962962962</v>
          </cell>
          <cell r="I92">
            <v>4.99</v>
          </cell>
          <cell r="J92">
            <v>5</v>
          </cell>
        </row>
        <row r="93">
          <cell r="A93">
            <v>6327</v>
          </cell>
          <cell r="B93" t="str">
            <v>Russian Potato Salad</v>
          </cell>
          <cell r="C93" t="str">
            <v>200 G</v>
          </cell>
          <cell r="D93" t="str">
            <v>Parev</v>
          </cell>
          <cell r="E93" t="str">
            <v>Salad</v>
          </cell>
          <cell r="F93">
            <v>8</v>
          </cell>
          <cell r="G93" t="str">
            <v xml:space="preserve">Halperns </v>
          </cell>
          <cell r="H93">
            <v>1.4740740740740739</v>
          </cell>
          <cell r="I93">
            <v>1.99</v>
          </cell>
          <cell r="J93">
            <v>15</v>
          </cell>
        </row>
        <row r="94">
          <cell r="A94">
            <v>6840</v>
          </cell>
          <cell r="B94" t="str">
            <v>Sweet &amp; Sour Salmon</v>
          </cell>
          <cell r="C94" t="str">
            <v>2 units</v>
          </cell>
          <cell r="D94" t="str">
            <v>Parev</v>
          </cell>
          <cell r="E94" t="str">
            <v>Meal</v>
          </cell>
          <cell r="F94">
            <v>10</v>
          </cell>
          <cell r="G94" t="str">
            <v xml:space="preserve">Halperns </v>
          </cell>
          <cell r="H94">
            <v>6.2888888888888888</v>
          </cell>
          <cell r="I94">
            <v>8.49</v>
          </cell>
          <cell r="J94">
            <v>0</v>
          </cell>
        </row>
        <row r="95">
          <cell r="A95">
            <v>7520</v>
          </cell>
          <cell r="B95" t="str">
            <v>Lemon Herb Salmon</v>
          </cell>
          <cell r="C95" t="str">
            <v>2 units</v>
          </cell>
          <cell r="D95" t="str">
            <v>Parev</v>
          </cell>
          <cell r="E95" t="str">
            <v>Meal</v>
          </cell>
          <cell r="F95">
            <v>10</v>
          </cell>
          <cell r="G95" t="str">
            <v xml:space="preserve">Halperns </v>
          </cell>
          <cell r="H95">
            <v>6.2888888888888888</v>
          </cell>
          <cell r="I95">
            <v>8.49</v>
          </cell>
          <cell r="J95">
            <v>0</v>
          </cell>
        </row>
        <row r="96">
          <cell r="A96">
            <v>7530</v>
          </cell>
          <cell r="B96" t="str">
            <v>Haddock Goujon</v>
          </cell>
          <cell r="C96" t="str">
            <v>200 G</v>
          </cell>
          <cell r="D96" t="str">
            <v>Parev</v>
          </cell>
          <cell r="E96" t="str">
            <v>Meal</v>
          </cell>
          <cell r="F96">
            <v>10</v>
          </cell>
          <cell r="G96" t="str">
            <v xml:space="preserve">Halperns </v>
          </cell>
          <cell r="H96">
            <v>5.177777777777778</v>
          </cell>
          <cell r="I96">
            <v>6.99</v>
          </cell>
          <cell r="J96">
            <v>18</v>
          </cell>
        </row>
        <row r="97">
          <cell r="A97">
            <v>7540</v>
          </cell>
          <cell r="B97" t="str">
            <v>Sauteed Potato &amp; Onion</v>
          </cell>
          <cell r="C97" t="str">
            <v>200 G</v>
          </cell>
          <cell r="D97" t="str">
            <v>Parev</v>
          </cell>
          <cell r="E97" t="str">
            <v>Meal</v>
          </cell>
          <cell r="F97">
            <v>10</v>
          </cell>
          <cell r="G97" t="str">
            <v xml:space="preserve">Halperns </v>
          </cell>
          <cell r="H97">
            <v>2.9555555555555557</v>
          </cell>
          <cell r="I97">
            <v>3.99</v>
          </cell>
          <cell r="J97">
            <v>14</v>
          </cell>
        </row>
        <row r="98">
          <cell r="A98">
            <v>7550</v>
          </cell>
          <cell r="B98" t="str">
            <v>Quinoa</v>
          </cell>
          <cell r="C98" t="str">
            <v>200 G</v>
          </cell>
          <cell r="D98" t="str">
            <v>Parev</v>
          </cell>
          <cell r="E98" t="str">
            <v>Meal</v>
          </cell>
          <cell r="F98">
            <v>10</v>
          </cell>
          <cell r="G98" t="str">
            <v xml:space="preserve">Halperns </v>
          </cell>
          <cell r="H98">
            <v>4.4370370370370367</v>
          </cell>
          <cell r="I98">
            <v>5.99</v>
          </cell>
          <cell r="J98">
            <v>0</v>
          </cell>
        </row>
        <row r="99">
          <cell r="A99">
            <v>8052</v>
          </cell>
          <cell r="B99" t="str">
            <v>Mushroom Soup</v>
          </cell>
          <cell r="C99" t="str">
            <v>400 G</v>
          </cell>
          <cell r="D99" t="str">
            <v>Parev</v>
          </cell>
          <cell r="E99" t="str">
            <v>Soup</v>
          </cell>
          <cell r="F99">
            <v>8</v>
          </cell>
          <cell r="G99" t="str">
            <v>Shefa</v>
          </cell>
          <cell r="H99">
            <v>1.7703703703703704</v>
          </cell>
          <cell r="I99">
            <v>2.39</v>
          </cell>
          <cell r="J99">
            <v>18</v>
          </cell>
        </row>
        <row r="100">
          <cell r="A100">
            <v>8055</v>
          </cell>
          <cell r="B100" t="str">
            <v>Heimishe Potato Salad</v>
          </cell>
          <cell r="C100" t="str">
            <v>200 G</v>
          </cell>
          <cell r="D100" t="str">
            <v>Parev</v>
          </cell>
          <cell r="E100" t="str">
            <v>Salad</v>
          </cell>
          <cell r="F100">
            <v>8</v>
          </cell>
          <cell r="G100" t="str">
            <v xml:space="preserve">Halperns </v>
          </cell>
          <cell r="H100">
            <v>1.4740740740740739</v>
          </cell>
          <cell r="I100">
            <v>1.99</v>
          </cell>
          <cell r="J100">
            <v>13</v>
          </cell>
        </row>
        <row r="101">
          <cell r="A101">
            <v>8089</v>
          </cell>
          <cell r="B101" t="str">
            <v>Egg Mayo</v>
          </cell>
          <cell r="C101" t="str">
            <v>200 G</v>
          </cell>
          <cell r="D101" t="str">
            <v>Parev</v>
          </cell>
          <cell r="E101" t="str">
            <v>Salad</v>
          </cell>
          <cell r="F101">
            <v>5</v>
          </cell>
          <cell r="G101" t="str">
            <v xml:space="preserve">Halperns </v>
          </cell>
          <cell r="H101">
            <v>1.4740740740740739</v>
          </cell>
          <cell r="I101">
            <v>1.99</v>
          </cell>
          <cell r="J101">
            <v>25</v>
          </cell>
        </row>
        <row r="102">
          <cell r="A102">
            <v>8564</v>
          </cell>
          <cell r="B102" t="str">
            <v>Veg Snack With Hummus</v>
          </cell>
          <cell r="D102" t="str">
            <v>Parev</v>
          </cell>
          <cell r="E102" t="str">
            <v>Tubbed Salad</v>
          </cell>
          <cell r="F102">
            <v>14</v>
          </cell>
          <cell r="G102" t="str">
            <v xml:space="preserve">Halperns </v>
          </cell>
          <cell r="H102">
            <v>1.9629629629629628</v>
          </cell>
          <cell r="I102">
            <v>2.65</v>
          </cell>
          <cell r="J102">
            <v>20</v>
          </cell>
        </row>
        <row r="103">
          <cell r="A103">
            <v>8745</v>
          </cell>
          <cell r="B103" t="str">
            <v>Aubergine &amp; Egg Sandwich</v>
          </cell>
          <cell r="C103">
            <v>1</v>
          </cell>
          <cell r="D103" t="str">
            <v>Parev</v>
          </cell>
          <cell r="E103" t="str">
            <v>Sandwich</v>
          </cell>
          <cell r="F103">
            <v>4</v>
          </cell>
          <cell r="G103" t="str">
            <v>Shefa</v>
          </cell>
          <cell r="H103">
            <v>1.4740740740740739</v>
          </cell>
          <cell r="I103">
            <v>1.99</v>
          </cell>
          <cell r="J103">
            <v>0</v>
          </cell>
        </row>
        <row r="104">
          <cell r="A104">
            <v>8859</v>
          </cell>
          <cell r="B104" t="str">
            <v>Pargiot Salad</v>
          </cell>
          <cell r="D104" t="str">
            <v>Meaty</v>
          </cell>
          <cell r="E104" t="str">
            <v>Tubbed Salad</v>
          </cell>
          <cell r="F104">
            <v>8</v>
          </cell>
          <cell r="G104" t="str">
            <v xml:space="preserve">Halperns </v>
          </cell>
          <cell r="H104">
            <v>3.6962962962962962</v>
          </cell>
          <cell r="I104">
            <v>4.99</v>
          </cell>
          <cell r="J104">
            <v>12</v>
          </cell>
        </row>
        <row r="105">
          <cell r="A105">
            <v>9124</v>
          </cell>
          <cell r="B105" t="str">
            <v>Shepherd'S Pie</v>
          </cell>
          <cell r="D105" t="str">
            <v>Meaty</v>
          </cell>
          <cell r="E105" t="str">
            <v>Main</v>
          </cell>
          <cell r="F105">
            <v>8</v>
          </cell>
          <cell r="G105" t="str">
            <v xml:space="preserve">Halperns </v>
          </cell>
          <cell r="H105">
            <v>2.9555555555555557</v>
          </cell>
          <cell r="I105">
            <v>3.99</v>
          </cell>
          <cell r="J105">
            <v>10</v>
          </cell>
        </row>
        <row r="106">
          <cell r="A106" t="str">
            <v>0163</v>
          </cell>
          <cell r="B106" t="str">
            <v>Frozen Potato Kugel</v>
          </cell>
          <cell r="C106" t="str">
            <v>200 G</v>
          </cell>
          <cell r="D106" t="str">
            <v>Parev</v>
          </cell>
          <cell r="E106" t="str">
            <v>Kugel</v>
          </cell>
          <cell r="F106">
            <v>120</v>
          </cell>
          <cell r="G106" t="str">
            <v>Halperns</v>
          </cell>
          <cell r="H106">
            <v>2.2148148148148148</v>
          </cell>
          <cell r="I106">
            <v>2.99</v>
          </cell>
          <cell r="J106">
            <v>0</v>
          </cell>
        </row>
        <row r="107">
          <cell r="A107" t="str">
            <v>0164</v>
          </cell>
          <cell r="B107" t="str">
            <v>Frozen Sauteed Liver and Onions</v>
          </cell>
          <cell r="C107" t="str">
            <v>200 G</v>
          </cell>
          <cell r="D107" t="str">
            <v>Meaty</v>
          </cell>
          <cell r="E107" t="str">
            <v>Liver</v>
          </cell>
          <cell r="F107">
            <v>120</v>
          </cell>
          <cell r="G107" t="str">
            <v>Halperns</v>
          </cell>
          <cell r="H107">
            <v>2.2148148148148148</v>
          </cell>
          <cell r="I107">
            <v>2.99</v>
          </cell>
          <cell r="J107">
            <v>0</v>
          </cell>
        </row>
        <row r="108">
          <cell r="H108" t="str">
            <v/>
          </cell>
          <cell r="J108" t="e">
            <v>#N/A</v>
          </cell>
        </row>
        <row r="109">
          <cell r="H109" t="str">
            <v/>
          </cell>
          <cell r="J109" t="e">
            <v>#N/A</v>
          </cell>
        </row>
        <row r="110">
          <cell r="H110" t="str">
            <v/>
          </cell>
          <cell r="J110" t="e">
            <v>#N/A</v>
          </cell>
        </row>
      </sheetData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8B67E4-E6E6-B74A-AA0F-4BD86F33D839}" name="Tableau1" displayName="Tableau1" ref="A3:J32" totalsRowCount="1" headerRowDxfId="49" dataDxfId="48">
  <autoFilter ref="A3:J31" xr:uid="{49B113D8-5B1E-4D49-849B-9FB115B80403}"/>
  <tableColumns count="10">
    <tableColumn id="1" xr3:uid="{943497BD-5D69-144C-8AA6-5485DC486C61}" name="Date" totalsRowLabel="Total" dataDxfId="47" totalsRowDxfId="46" dataCellStyle="Normal 2"/>
    <tableColumn id="3" xr3:uid="{9679C18A-5CA3-A54D-9EA2-C61217850F44}" name="Code" dataDxfId="45" totalsRowDxfId="44"/>
    <tableColumn id="4" xr3:uid="{30A25299-732D-1848-BA28-C5526D3FAE21}" name="Description" dataDxfId="43" totalsRowDxfId="42"/>
    <tableColumn id="5" xr3:uid="{7027D836-C325-3A43-8CE1-C2FFB4D84F0B}" name="Commandé" totalsRowFunction="sum" dataDxfId="41" totalsRowDxfId="40"/>
    <tableColumn id="6" xr3:uid="{3EABE622-3E11-3D45-9F68-AAA697E3DF5A}" name="Livré" totalsRowFunction="sum" dataDxfId="39" totalsRowDxfId="38"/>
    <tableColumn id="7" xr3:uid="{3D7BAB96-28B4-6747-B813-69AC5737EF11}" name="Prix Public" dataDxfId="37" totalsRowDxfId="36"/>
    <tableColumn id="8" xr3:uid="{00D660F8-4C87-E441-ACD9-502E27D8989F}" name="Total Public" totalsRowFunction="sum" dataDxfId="35" totalsRowDxfId="34"/>
    <tableColumn id="9" xr3:uid="{93ACEAB9-9CB8-7341-9467-D5394D714D51}" name="Coût Total" totalsRowFunction="sum" dataDxfId="33" totalsRowDxfId="32"/>
    <tableColumn id="13" xr3:uid="{A3974830-2369-5743-94F0-4B5A4A4C470B}" name="Code_2" dataDxfId="31" totalsRowDxfId="30" dataCellStyle="Normal 2">
      <calculatedColumnFormula>Tableau1[[#This Row],[Code]]*1</calculatedColumnFormula>
    </tableColumn>
    <tableColumn id="10" xr3:uid="{B4B791A0-5CDB-FA48-90E2-688DBE3A0D94}" name="Prix Unitaire" dataDxfId="29" totalsRowDxfId="28">
      <calculatedColumnFormula>IF(ISBLANK(Tableau1[[#This Row],[Livré]]),"",Tableau1[[#This Row],[Coût Total]]/Tableau1[[#This Row],[Livré]])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6224F-6B80-6D4A-92E5-8F31E0967818}">
  <sheetPr codeName="Feuil12"/>
  <dimension ref="A1:O32"/>
  <sheetViews>
    <sheetView topLeftCell="A8" zoomScaleNormal="100" workbookViewId="0">
      <selection activeCell="E9" sqref="E9"/>
    </sheetView>
  </sheetViews>
  <sheetFormatPr baseColWidth="10" defaultRowHeight="13" x14ac:dyDescent="0.2"/>
  <cols>
    <col min="1" max="1" width="15.83203125" style="1" customWidth="1"/>
    <col min="2" max="2" width="10.6640625" style="2" customWidth="1"/>
    <col min="3" max="3" width="40.5" style="22" customWidth="1"/>
    <col min="4" max="4" width="10.83203125" style="3" customWidth="1"/>
    <col min="5" max="6" width="10.83203125" style="2" customWidth="1"/>
    <col min="7" max="7" width="13.33203125" style="2" customWidth="1"/>
    <col min="8" max="8" width="14" style="2" customWidth="1"/>
    <col min="9" max="9" width="8.6640625" style="2" customWidth="1"/>
    <col min="10" max="10" width="16.1640625" style="2" bestFit="1" customWidth="1"/>
    <col min="11" max="12" width="18.83203125" style="2" customWidth="1"/>
    <col min="13" max="16384" width="10.83203125" style="2"/>
  </cols>
  <sheetData>
    <row r="1" spans="1:15" x14ac:dyDescent="0.2">
      <c r="C1" s="3"/>
      <c r="D1" s="2"/>
    </row>
    <row r="2" spans="1:15" ht="22" customHeight="1" x14ac:dyDescent="0.2">
      <c r="C2" s="3"/>
      <c r="D2" s="2"/>
      <c r="M2" s="90" t="s">
        <v>0</v>
      </c>
      <c r="N2" s="90"/>
      <c r="O2" s="90"/>
    </row>
    <row r="3" spans="1:15" ht="40" customHeight="1" thickBot="1" x14ac:dyDescent="0.25">
      <c r="A3" s="4" t="s">
        <v>15</v>
      </c>
      <c r="B3" s="5" t="s">
        <v>22</v>
      </c>
      <c r="C3" s="5" t="s">
        <v>23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42</v>
      </c>
      <c r="J3" s="5" t="s">
        <v>16</v>
      </c>
      <c r="K3" s="5"/>
      <c r="M3" s="6">
        <v>1</v>
      </c>
      <c r="N3" s="6">
        <v>2</v>
      </c>
      <c r="O3" s="6">
        <v>3</v>
      </c>
    </row>
    <row r="4" spans="1:15" ht="27" customHeight="1" x14ac:dyDescent="0.2">
      <c r="A4" s="7">
        <v>43831</v>
      </c>
      <c r="B4" s="9">
        <v>133602</v>
      </c>
      <c r="C4" s="10" t="s">
        <v>24</v>
      </c>
      <c r="D4" s="8">
        <v>12</v>
      </c>
      <c r="E4" s="8"/>
      <c r="F4" s="25">
        <v>3.99</v>
      </c>
      <c r="G4" s="25"/>
      <c r="H4" s="25"/>
      <c r="I4" s="32">
        <f>Tableau1[[#This Row],[Code]]*1</f>
        <v>133602</v>
      </c>
      <c r="J4" s="26" t="str">
        <f>IF(ISBLANK(Tableau1[[#This Row],[Livré]]),"",Tableau1[[#This Row],[Coût Total]]/Tableau1[[#This Row],[Livré]])</f>
        <v/>
      </c>
      <c r="K4" s="11"/>
      <c r="M4" s="12">
        <f>Tableau1[[#This Row],[Code]]*1</f>
        <v>133602</v>
      </c>
      <c r="N4" s="13">
        <f>Tableau1[[#This Row],[Livré]]</f>
        <v>0</v>
      </c>
      <c r="O4" s="28">
        <f>Tableau1[[#This Row],[Coût Total]]</f>
        <v>0</v>
      </c>
    </row>
    <row r="5" spans="1:15" ht="27" customHeight="1" x14ac:dyDescent="0.2">
      <c r="A5" s="7">
        <v>43831</v>
      </c>
      <c r="B5" s="9">
        <v>1674</v>
      </c>
      <c r="C5" s="10" t="s">
        <v>25</v>
      </c>
      <c r="D5" s="8">
        <v>10</v>
      </c>
      <c r="E5" s="8">
        <v>10</v>
      </c>
      <c r="F5" s="25">
        <v>2.65</v>
      </c>
      <c r="G5" s="25">
        <v>26.5</v>
      </c>
      <c r="H5" s="25">
        <v>18.275862068965516</v>
      </c>
      <c r="I5" s="32">
        <f>Tableau1[[#This Row],[Code]]*1</f>
        <v>1674</v>
      </c>
      <c r="J5" s="26">
        <f>IF(ISBLANK(Tableau1[[#This Row],[Livré]]),"",Tableau1[[#This Row],[Coût Total]]/Tableau1[[#This Row],[Livré]])</f>
        <v>1.8275862068965516</v>
      </c>
      <c r="K5" s="11"/>
      <c r="M5" s="14">
        <f>Tableau1[[#This Row],[Code]]*1</f>
        <v>1674</v>
      </c>
      <c r="N5" s="15">
        <f>Tableau1[[#This Row],[Livré]]</f>
        <v>10</v>
      </c>
      <c r="O5" s="29">
        <f>Tableau1[[#This Row],[Coût Total]]</f>
        <v>18.275862068965516</v>
      </c>
    </row>
    <row r="6" spans="1:15" ht="27" customHeight="1" x14ac:dyDescent="0.2">
      <c r="A6" s="7">
        <v>43831</v>
      </c>
      <c r="B6" s="9">
        <v>1701</v>
      </c>
      <c r="C6" s="10" t="s">
        <v>30</v>
      </c>
      <c r="D6" s="8">
        <v>5</v>
      </c>
      <c r="E6" s="8"/>
      <c r="F6" s="25">
        <v>6.49</v>
      </c>
      <c r="G6" s="25"/>
      <c r="H6" s="25"/>
      <c r="I6" s="32">
        <f>Tableau1[[#This Row],[Code]]*1</f>
        <v>1701</v>
      </c>
      <c r="J6" s="26" t="str">
        <f>IF(ISBLANK(Tableau1[[#This Row],[Livré]]),"",Tableau1[[#This Row],[Coût Total]]/Tableau1[[#This Row],[Livré]])</f>
        <v/>
      </c>
      <c r="K6" s="11"/>
      <c r="L6" s="16"/>
      <c r="M6" s="14">
        <f>Tableau1[[#This Row],[Code]]*1</f>
        <v>1701</v>
      </c>
      <c r="N6" s="15">
        <f>Tableau1[[#This Row],[Livré]]</f>
        <v>0</v>
      </c>
      <c r="O6" s="29">
        <f>Tableau1[[#This Row],[Coût Total]]</f>
        <v>0</v>
      </c>
    </row>
    <row r="7" spans="1:15" ht="27" customHeight="1" x14ac:dyDescent="0.2">
      <c r="A7" s="7">
        <v>43831</v>
      </c>
      <c r="B7" s="9">
        <v>1703</v>
      </c>
      <c r="C7" s="10" t="s">
        <v>26</v>
      </c>
      <c r="D7" s="8">
        <v>5</v>
      </c>
      <c r="E7" s="8">
        <v>5</v>
      </c>
      <c r="F7" s="25">
        <v>6.99</v>
      </c>
      <c r="G7" s="25">
        <v>34.950000000000003</v>
      </c>
      <c r="H7" s="25">
        <v>24.103448275862068</v>
      </c>
      <c r="I7" s="32">
        <f>Tableau1[[#This Row],[Code]]*1</f>
        <v>1703</v>
      </c>
      <c r="J7" s="26">
        <f>IF(ISBLANK(Tableau1[[#This Row],[Livré]]),"",Tableau1[[#This Row],[Coût Total]]/Tableau1[[#This Row],[Livré]])</f>
        <v>4.8206896551724139</v>
      </c>
      <c r="K7" s="11"/>
      <c r="M7" s="14">
        <f>Tableau1[[#This Row],[Code]]*1</f>
        <v>1703</v>
      </c>
      <c r="N7" s="15">
        <f>Tableau1[[#This Row],[Livré]]</f>
        <v>5</v>
      </c>
      <c r="O7" s="29">
        <f>Tableau1[[#This Row],[Coût Total]]</f>
        <v>24.103448275862068</v>
      </c>
    </row>
    <row r="8" spans="1:15" ht="27" customHeight="1" x14ac:dyDescent="0.2">
      <c r="A8" s="7">
        <v>43831</v>
      </c>
      <c r="B8" s="9">
        <v>1705</v>
      </c>
      <c r="C8" s="10" t="s">
        <v>31</v>
      </c>
      <c r="D8" s="8">
        <v>5</v>
      </c>
      <c r="E8" s="8">
        <v>5</v>
      </c>
      <c r="F8" s="25">
        <v>5.99</v>
      </c>
      <c r="G8" s="25">
        <v>29.95</v>
      </c>
      <c r="H8" s="25">
        <v>20.655172413793103</v>
      </c>
      <c r="I8" s="32">
        <f>Tableau1[[#This Row],[Code]]*1</f>
        <v>1705</v>
      </c>
      <c r="J8" s="26">
        <f>IF(ISBLANK(Tableau1[[#This Row],[Livré]]),"",Tableau1[[#This Row],[Coût Total]]/Tableau1[[#This Row],[Livré]])</f>
        <v>4.1310344827586203</v>
      </c>
      <c r="K8" s="11"/>
      <c r="L8" s="17"/>
      <c r="M8" s="14">
        <f>Tableau1[[#This Row],[Code]]*1</f>
        <v>1705</v>
      </c>
      <c r="N8" s="15">
        <f>Tableau1[[#This Row],[Livré]]</f>
        <v>5</v>
      </c>
      <c r="O8" s="29">
        <f>Tableau1[[#This Row],[Coût Total]]</f>
        <v>20.655172413793103</v>
      </c>
    </row>
    <row r="9" spans="1:15" ht="27" customHeight="1" x14ac:dyDescent="0.2">
      <c r="A9" s="7">
        <v>43831</v>
      </c>
      <c r="B9" s="9">
        <v>1706</v>
      </c>
      <c r="C9" s="10" t="s">
        <v>32</v>
      </c>
      <c r="D9" s="8">
        <v>10</v>
      </c>
      <c r="E9" s="8">
        <v>10</v>
      </c>
      <c r="F9" s="25">
        <v>4.3899999999999997</v>
      </c>
      <c r="G9" s="25">
        <v>43.9</v>
      </c>
      <c r="H9" s="25">
        <v>30.275862068965516</v>
      </c>
      <c r="I9" s="32">
        <f>Tableau1[[#This Row],[Code]]*1</f>
        <v>1706</v>
      </c>
      <c r="J9" s="26">
        <f>IF(ISBLANK(Tableau1[[#This Row],[Livré]]),"",Tableau1[[#This Row],[Coût Total]]/Tableau1[[#This Row],[Livré]])</f>
        <v>3.0275862068965518</v>
      </c>
      <c r="K9" s="11"/>
      <c r="M9" s="14">
        <f>Tableau1[[#This Row],[Code]]*1</f>
        <v>1706</v>
      </c>
      <c r="N9" s="15">
        <f>Tableau1[[#This Row],[Livré]]</f>
        <v>10</v>
      </c>
      <c r="O9" s="29">
        <f>Tableau1[[#This Row],[Coût Total]]</f>
        <v>30.275862068965516</v>
      </c>
    </row>
    <row r="10" spans="1:15" ht="27" customHeight="1" x14ac:dyDescent="0.2">
      <c r="A10" s="7">
        <v>43831</v>
      </c>
      <c r="B10" s="9">
        <v>1707</v>
      </c>
      <c r="C10" s="10" t="s">
        <v>27</v>
      </c>
      <c r="D10" s="8">
        <v>6</v>
      </c>
      <c r="E10" s="8">
        <v>6</v>
      </c>
      <c r="F10" s="25">
        <v>5.49</v>
      </c>
      <c r="G10" s="25">
        <v>32.94</v>
      </c>
      <c r="H10" s="25">
        <v>22.717241379310344</v>
      </c>
      <c r="I10" s="32">
        <f>Tableau1[[#This Row],[Code]]*1</f>
        <v>1707</v>
      </c>
      <c r="J10" s="26">
        <f>IF(ISBLANK(Tableau1[[#This Row],[Livré]]),"",Tableau1[[#This Row],[Coût Total]]/Tableau1[[#This Row],[Livré]])</f>
        <v>3.7862068965517239</v>
      </c>
      <c r="K10" s="11"/>
      <c r="M10" s="14">
        <f>Tableau1[[#This Row],[Code]]*1</f>
        <v>1707</v>
      </c>
      <c r="N10" s="15">
        <f>Tableau1[[#This Row],[Livré]]</f>
        <v>6</v>
      </c>
      <c r="O10" s="29">
        <f>Tableau1[[#This Row],[Coût Total]]</f>
        <v>22.717241379310344</v>
      </c>
    </row>
    <row r="11" spans="1:15" ht="27" customHeight="1" x14ac:dyDescent="0.2">
      <c r="A11" s="7">
        <v>43831</v>
      </c>
      <c r="B11" s="9">
        <v>1708</v>
      </c>
      <c r="C11" s="10" t="s">
        <v>28</v>
      </c>
      <c r="D11" s="8">
        <v>15</v>
      </c>
      <c r="E11" s="8">
        <v>15</v>
      </c>
      <c r="F11" s="25">
        <v>5.49</v>
      </c>
      <c r="G11" s="25">
        <v>82.35</v>
      </c>
      <c r="H11" s="25">
        <v>56.793103448275865</v>
      </c>
      <c r="I11" s="32">
        <f>Tableau1[[#This Row],[Code]]*1</f>
        <v>1708</v>
      </c>
      <c r="J11" s="26">
        <f>IF(ISBLANK(Tableau1[[#This Row],[Livré]]),"",Tableau1[[#This Row],[Coût Total]]/Tableau1[[#This Row],[Livré]])</f>
        <v>3.7862068965517244</v>
      </c>
      <c r="K11" s="11"/>
      <c r="M11" s="14">
        <f>Tableau1[[#This Row],[Code]]*1</f>
        <v>1708</v>
      </c>
      <c r="N11" s="15">
        <f>Tableau1[[#This Row],[Livré]]</f>
        <v>15</v>
      </c>
      <c r="O11" s="29">
        <f>Tableau1[[#This Row],[Coût Total]]</f>
        <v>56.793103448275865</v>
      </c>
    </row>
    <row r="12" spans="1:15" ht="27" customHeight="1" x14ac:dyDescent="0.2">
      <c r="A12" s="7">
        <v>43831</v>
      </c>
      <c r="B12" s="9">
        <v>1714</v>
      </c>
      <c r="C12" s="10" t="s">
        <v>29</v>
      </c>
      <c r="D12" s="8">
        <v>10</v>
      </c>
      <c r="E12" s="8">
        <v>10</v>
      </c>
      <c r="F12" s="25">
        <v>2.99</v>
      </c>
      <c r="G12" s="25">
        <v>29.9</v>
      </c>
      <c r="H12" s="25">
        <v>20.620689655172413</v>
      </c>
      <c r="I12" s="32">
        <f>Tableau1[[#This Row],[Code]]*1</f>
        <v>1714</v>
      </c>
      <c r="J12" s="26">
        <f>IF(ISBLANK(Tableau1[[#This Row],[Livré]]),"",Tableau1[[#This Row],[Coût Total]]/Tableau1[[#This Row],[Livré]])</f>
        <v>2.0620689655172413</v>
      </c>
      <c r="K12" s="11"/>
      <c r="M12" s="14">
        <f>Tableau1[[#This Row],[Code]]*1</f>
        <v>1714</v>
      </c>
      <c r="N12" s="15">
        <f>Tableau1[[#This Row],[Livré]]</f>
        <v>10</v>
      </c>
      <c r="O12" s="29">
        <f>Tableau1[[#This Row],[Coût Total]]</f>
        <v>20.620689655172413</v>
      </c>
    </row>
    <row r="13" spans="1:15" ht="27" customHeight="1" x14ac:dyDescent="0.2">
      <c r="A13" s="7">
        <v>43831</v>
      </c>
      <c r="B13" s="9">
        <v>1715</v>
      </c>
      <c r="C13" s="10" t="s">
        <v>33</v>
      </c>
      <c r="D13" s="8">
        <v>5</v>
      </c>
      <c r="E13" s="8">
        <v>5</v>
      </c>
      <c r="F13" s="25">
        <v>3.89</v>
      </c>
      <c r="G13" s="25">
        <v>19.45</v>
      </c>
      <c r="H13" s="25">
        <v>13.413793103448276</v>
      </c>
      <c r="I13" s="32">
        <f>Tableau1[[#This Row],[Code]]*1</f>
        <v>1715</v>
      </c>
      <c r="J13" s="26">
        <f>IF(ISBLANK(Tableau1[[#This Row],[Livré]]),"",Tableau1[[#This Row],[Coût Total]]/Tableau1[[#This Row],[Livré]])</f>
        <v>2.682758620689655</v>
      </c>
      <c r="K13" s="11"/>
      <c r="M13" s="14">
        <f>Tableau1[[#This Row],[Code]]*1</f>
        <v>1715</v>
      </c>
      <c r="N13" s="15">
        <f>Tableau1[[#This Row],[Livré]]</f>
        <v>5</v>
      </c>
      <c r="O13" s="29">
        <f>Tableau1[[#This Row],[Coût Total]]</f>
        <v>13.413793103448276</v>
      </c>
    </row>
    <row r="14" spans="1:15" ht="27" customHeight="1" x14ac:dyDescent="0.2">
      <c r="A14" s="7">
        <v>43831</v>
      </c>
      <c r="B14" s="9">
        <v>1716</v>
      </c>
      <c r="C14" s="10" t="s">
        <v>34</v>
      </c>
      <c r="D14" s="8">
        <v>10</v>
      </c>
      <c r="E14" s="8">
        <v>10</v>
      </c>
      <c r="F14" s="25">
        <v>2.5</v>
      </c>
      <c r="G14" s="25">
        <v>25</v>
      </c>
      <c r="H14" s="25">
        <v>17.241379310344826</v>
      </c>
      <c r="I14" s="32">
        <f>Tableau1[[#This Row],[Code]]*1</f>
        <v>1716</v>
      </c>
      <c r="J14" s="26">
        <f>IF(ISBLANK(Tableau1[[#This Row],[Livré]]),"",Tableau1[[#This Row],[Coût Total]]/Tableau1[[#This Row],[Livré]])</f>
        <v>1.7241379310344827</v>
      </c>
      <c r="K14" s="11"/>
      <c r="M14" s="14">
        <f>Tableau1[[#This Row],[Code]]*1</f>
        <v>1716</v>
      </c>
      <c r="N14" s="15">
        <f>Tableau1[[#This Row],[Livré]]</f>
        <v>10</v>
      </c>
      <c r="O14" s="29">
        <f>Tableau1[[#This Row],[Coût Total]]</f>
        <v>17.241379310344826</v>
      </c>
    </row>
    <row r="15" spans="1:15" ht="27" customHeight="1" x14ac:dyDescent="0.2">
      <c r="A15" s="7">
        <v>43831</v>
      </c>
      <c r="B15" s="9" t="s">
        <v>1</v>
      </c>
      <c r="C15" s="10" t="s">
        <v>35</v>
      </c>
      <c r="D15" s="8">
        <v>8</v>
      </c>
      <c r="E15" s="8">
        <v>8</v>
      </c>
      <c r="F15" s="25">
        <v>3.29</v>
      </c>
      <c r="G15" s="25">
        <v>26.32</v>
      </c>
      <c r="H15" s="25">
        <v>18.151724137931033</v>
      </c>
      <c r="I15" s="32">
        <f>Tableau1[[#This Row],[Code]]*1</f>
        <v>1722</v>
      </c>
      <c r="J15" s="26">
        <f>IF(ISBLANK(Tableau1[[#This Row],[Livré]]),"",Tableau1[[#This Row],[Coût Total]]/Tableau1[[#This Row],[Livré]])</f>
        <v>2.2689655172413792</v>
      </c>
      <c r="K15" s="11"/>
      <c r="M15" s="14">
        <f>Tableau1[[#This Row],[Code]]*1</f>
        <v>1722</v>
      </c>
      <c r="N15" s="15">
        <f>Tableau1[[#This Row],[Livré]]</f>
        <v>8</v>
      </c>
      <c r="O15" s="29">
        <f>Tableau1[[#This Row],[Coût Total]]</f>
        <v>18.151724137931033</v>
      </c>
    </row>
    <row r="16" spans="1:15" ht="27" customHeight="1" x14ac:dyDescent="0.2">
      <c r="A16" s="7">
        <v>43831</v>
      </c>
      <c r="B16" s="9" t="s">
        <v>2</v>
      </c>
      <c r="C16" s="10" t="s">
        <v>36</v>
      </c>
      <c r="D16" s="8">
        <v>10</v>
      </c>
      <c r="E16" s="8">
        <v>10</v>
      </c>
      <c r="F16" s="25">
        <v>2.99</v>
      </c>
      <c r="G16" s="25">
        <v>29.9</v>
      </c>
      <c r="H16" s="25">
        <v>20.620689655172413</v>
      </c>
      <c r="I16" s="32">
        <f>Tableau1[[#This Row],[Code]]*1</f>
        <v>1723</v>
      </c>
      <c r="J16" s="26">
        <f>IF(ISBLANK(Tableau1[[#This Row],[Livré]]),"",Tableau1[[#This Row],[Coût Total]]/Tableau1[[#This Row],[Livré]])</f>
        <v>2.0620689655172413</v>
      </c>
      <c r="K16" s="11"/>
      <c r="M16" s="14">
        <f>Tableau1[[#This Row],[Code]]*1</f>
        <v>1723</v>
      </c>
      <c r="N16" s="15">
        <f>Tableau1[[#This Row],[Livré]]</f>
        <v>10</v>
      </c>
      <c r="O16" s="29">
        <f>Tableau1[[#This Row],[Coût Total]]</f>
        <v>20.620689655172413</v>
      </c>
    </row>
    <row r="17" spans="1:15" ht="27" customHeight="1" x14ac:dyDescent="0.2">
      <c r="A17" s="7">
        <v>43831</v>
      </c>
      <c r="B17" s="9" t="s">
        <v>3</v>
      </c>
      <c r="C17" s="10" t="s">
        <v>37</v>
      </c>
      <c r="D17" s="8">
        <v>10</v>
      </c>
      <c r="E17" s="8">
        <v>10</v>
      </c>
      <c r="F17" s="25">
        <v>2.99</v>
      </c>
      <c r="G17" s="25">
        <v>29.9</v>
      </c>
      <c r="H17" s="25">
        <v>20.620689655172413</v>
      </c>
      <c r="I17" s="32">
        <f>Tableau1[[#This Row],[Code]]*1</f>
        <v>1725</v>
      </c>
      <c r="J17" s="26">
        <f>IF(ISBLANK(Tableau1[[#This Row],[Livré]]),"",Tableau1[[#This Row],[Coût Total]]/Tableau1[[#This Row],[Livré]])</f>
        <v>2.0620689655172413</v>
      </c>
      <c r="K17" s="11"/>
      <c r="M17" s="14">
        <f>Tableau1[[#This Row],[Code]]*1</f>
        <v>1725</v>
      </c>
      <c r="N17" s="15">
        <f>Tableau1[[#This Row],[Livré]]</f>
        <v>10</v>
      </c>
      <c r="O17" s="29">
        <f>Tableau1[[#This Row],[Coût Total]]</f>
        <v>20.620689655172413</v>
      </c>
    </row>
    <row r="18" spans="1:15" ht="27" customHeight="1" x14ac:dyDescent="0.2">
      <c r="A18" s="7">
        <v>43831</v>
      </c>
      <c r="B18" s="9" t="s">
        <v>4</v>
      </c>
      <c r="C18" s="10" t="s">
        <v>38</v>
      </c>
      <c r="D18" s="8"/>
      <c r="E18" s="8">
        <v>8</v>
      </c>
      <c r="F18" s="25">
        <v>5.49</v>
      </c>
      <c r="G18" s="25">
        <v>43.92</v>
      </c>
      <c r="H18" s="25">
        <v>30.289655172413791</v>
      </c>
      <c r="I18" s="32">
        <f>Tableau1[[#This Row],[Code]]*1</f>
        <v>1732</v>
      </c>
      <c r="J18" s="26">
        <f>IF(ISBLANK(Tableau1[[#This Row],[Livré]]),"",Tableau1[[#This Row],[Coût Total]]/Tableau1[[#This Row],[Livré]])</f>
        <v>3.7862068965517239</v>
      </c>
      <c r="K18" s="11"/>
      <c r="M18" s="14">
        <f>Tableau1[[#This Row],[Code]]*1</f>
        <v>1732</v>
      </c>
      <c r="N18" s="15">
        <f>Tableau1[[#This Row],[Livré]]</f>
        <v>8</v>
      </c>
      <c r="O18" s="29">
        <f>Tableau1[[#This Row],[Coût Total]]</f>
        <v>30.289655172413791</v>
      </c>
    </row>
    <row r="19" spans="1:15" ht="27" customHeight="1" x14ac:dyDescent="0.2">
      <c r="A19" s="7">
        <v>43831</v>
      </c>
      <c r="B19" s="9" t="s">
        <v>5</v>
      </c>
      <c r="C19" s="10" t="s">
        <v>39</v>
      </c>
      <c r="D19" s="8">
        <v>8</v>
      </c>
      <c r="E19" s="8">
        <v>8</v>
      </c>
      <c r="F19" s="25">
        <v>6.95</v>
      </c>
      <c r="G19" s="25">
        <v>55.6</v>
      </c>
      <c r="H19" s="25">
        <v>38.344827586206897</v>
      </c>
      <c r="I19" s="32">
        <f>Tableau1[[#This Row],[Code]]*1</f>
        <v>1733</v>
      </c>
      <c r="J19" s="26">
        <f>IF(ISBLANK(Tableau1[[#This Row],[Livré]]),"",Tableau1[[#This Row],[Coût Total]]/Tableau1[[#This Row],[Livré]])</f>
        <v>4.7931034482758621</v>
      </c>
      <c r="K19" s="11"/>
      <c r="M19" s="14">
        <f>Tableau1[[#This Row],[Code]]*1</f>
        <v>1733</v>
      </c>
      <c r="N19" s="15">
        <f>Tableau1[[#This Row],[Livré]]</f>
        <v>8</v>
      </c>
      <c r="O19" s="29">
        <f>Tableau1[[#This Row],[Coût Total]]</f>
        <v>38.344827586206897</v>
      </c>
    </row>
    <row r="20" spans="1:15" ht="27" customHeight="1" x14ac:dyDescent="0.2">
      <c r="A20" s="7">
        <v>43831</v>
      </c>
      <c r="B20" s="9" t="s">
        <v>6</v>
      </c>
      <c r="C20" s="10" t="s">
        <v>40</v>
      </c>
      <c r="D20" s="8">
        <v>12</v>
      </c>
      <c r="E20" s="8">
        <v>12</v>
      </c>
      <c r="F20" s="25">
        <v>2.5499999999999998</v>
      </c>
      <c r="G20" s="25">
        <v>30.6</v>
      </c>
      <c r="H20" s="25">
        <v>21.103448275862068</v>
      </c>
      <c r="I20" s="32">
        <f>Tableau1[[#This Row],[Code]]*1</f>
        <v>1734</v>
      </c>
      <c r="J20" s="26">
        <f>IF(ISBLANK(Tableau1[[#This Row],[Livré]]),"",Tableau1[[#This Row],[Coût Total]]/Tableau1[[#This Row],[Livré]])</f>
        <v>1.7586206896551724</v>
      </c>
      <c r="K20" s="11"/>
      <c r="M20" s="14">
        <f>Tableau1[[#This Row],[Code]]*1</f>
        <v>1734</v>
      </c>
      <c r="N20" s="15">
        <f>Tableau1[[#This Row],[Livré]]</f>
        <v>12</v>
      </c>
      <c r="O20" s="29">
        <f>Tableau1[[#This Row],[Coût Total]]</f>
        <v>21.103448275862068</v>
      </c>
    </row>
    <row r="21" spans="1:15" ht="27" customHeight="1" x14ac:dyDescent="0.2">
      <c r="A21" s="7">
        <v>43831</v>
      </c>
      <c r="B21" s="9" t="s">
        <v>7</v>
      </c>
      <c r="C21" s="10" t="s">
        <v>41</v>
      </c>
      <c r="D21" s="8">
        <v>8</v>
      </c>
      <c r="E21" s="8">
        <v>8</v>
      </c>
      <c r="F21" s="25">
        <v>3.29</v>
      </c>
      <c r="G21" s="25">
        <v>26.32</v>
      </c>
      <c r="H21" s="25">
        <v>18.151724137931033</v>
      </c>
      <c r="I21" s="32">
        <f>Tableau1[[#This Row],[Code]]*1</f>
        <v>1735</v>
      </c>
      <c r="J21" s="26">
        <f>IF(ISBLANK(Tableau1[[#This Row],[Livré]]),"",Tableau1[[#This Row],[Coût Total]]/Tableau1[[#This Row],[Livré]])</f>
        <v>2.2689655172413792</v>
      </c>
      <c r="K21" s="11"/>
      <c r="M21" s="14">
        <f>Tableau1[[#This Row],[Code]]*1</f>
        <v>1735</v>
      </c>
      <c r="N21" s="15">
        <f>Tableau1[[#This Row],[Livré]]</f>
        <v>8</v>
      </c>
      <c r="O21" s="29">
        <f>Tableau1[[#This Row],[Coût Total]]</f>
        <v>18.151724137931033</v>
      </c>
    </row>
    <row r="22" spans="1:15" ht="27" customHeight="1" x14ac:dyDescent="0.2">
      <c r="A22" s="7">
        <v>43831</v>
      </c>
      <c r="B22" s="9" t="s">
        <v>8</v>
      </c>
      <c r="C22" s="10" t="s">
        <v>43</v>
      </c>
      <c r="D22" s="8">
        <v>15</v>
      </c>
      <c r="E22" s="8">
        <v>15</v>
      </c>
      <c r="F22" s="25">
        <v>4.99</v>
      </c>
      <c r="G22" s="25">
        <v>74.849999999999994</v>
      </c>
      <c r="H22" s="25">
        <v>51.62068965517242</v>
      </c>
      <c r="I22" s="32">
        <f>Tableau1[[#This Row],[Code]]*1</f>
        <v>5935</v>
      </c>
      <c r="J22" s="26">
        <f>IF(ISBLANK(Tableau1[[#This Row],[Livré]]),"",Tableau1[[#This Row],[Coût Total]]/Tableau1[[#This Row],[Livré]])</f>
        <v>3.441379310344828</v>
      </c>
      <c r="K22" s="11"/>
      <c r="M22" s="14">
        <f>Tableau1[[#This Row],[Code]]*1</f>
        <v>5935</v>
      </c>
      <c r="N22" s="15">
        <f>Tableau1[[#This Row],[Livré]]</f>
        <v>15</v>
      </c>
      <c r="O22" s="29">
        <f>Tableau1[[#This Row],[Coût Total]]</f>
        <v>51.62068965517242</v>
      </c>
    </row>
    <row r="23" spans="1:15" ht="27" customHeight="1" x14ac:dyDescent="0.2">
      <c r="A23" s="7">
        <v>43831</v>
      </c>
      <c r="B23" s="9" t="s">
        <v>9</v>
      </c>
      <c r="C23" s="10" t="s">
        <v>44</v>
      </c>
      <c r="D23" s="8">
        <v>5</v>
      </c>
      <c r="E23" s="8">
        <v>5</v>
      </c>
      <c r="F23" s="25">
        <v>4.99</v>
      </c>
      <c r="G23" s="25">
        <v>24.95</v>
      </c>
      <c r="H23" s="25">
        <v>17.206896551724139</v>
      </c>
      <c r="I23" s="32">
        <f>Tableau1[[#This Row],[Code]]*1</f>
        <v>6291</v>
      </c>
      <c r="J23" s="26">
        <f>IF(ISBLANK(Tableau1[[#This Row],[Livré]]),"",Tableau1[[#This Row],[Coût Total]]/Tableau1[[#This Row],[Livré]])</f>
        <v>3.4413793103448276</v>
      </c>
      <c r="K23" s="11"/>
      <c r="M23" s="14">
        <f>Tableau1[[#This Row],[Code]]*1</f>
        <v>6291</v>
      </c>
      <c r="N23" s="15">
        <f>Tableau1[[#This Row],[Livré]]</f>
        <v>5</v>
      </c>
      <c r="O23" s="29">
        <f>Tableau1[[#This Row],[Coût Total]]</f>
        <v>17.206896551724139</v>
      </c>
    </row>
    <row r="24" spans="1:15" ht="27" customHeight="1" x14ac:dyDescent="0.2">
      <c r="A24" s="7">
        <v>43831</v>
      </c>
      <c r="B24" s="9" t="s">
        <v>10</v>
      </c>
      <c r="C24" s="10" t="s">
        <v>45</v>
      </c>
      <c r="D24" s="8">
        <v>10</v>
      </c>
      <c r="E24" s="8">
        <v>9</v>
      </c>
      <c r="F24" s="25">
        <v>1.99</v>
      </c>
      <c r="G24" s="25">
        <v>17.91</v>
      </c>
      <c r="H24" s="25">
        <v>12.351724137931033</v>
      </c>
      <c r="I24" s="32">
        <f>Tableau1[[#This Row],[Code]]*1</f>
        <v>6327</v>
      </c>
      <c r="J24" s="26">
        <f>IF(ISBLANK(Tableau1[[#This Row],[Livré]]),"",Tableau1[[#This Row],[Coût Total]]/Tableau1[[#This Row],[Livré]])</f>
        <v>1.3724137931034481</v>
      </c>
      <c r="K24" s="11"/>
      <c r="M24" s="14">
        <f>Tableau1[[#This Row],[Code]]*1</f>
        <v>6327</v>
      </c>
      <c r="N24" s="15">
        <f>Tableau1[[#This Row],[Livré]]</f>
        <v>9</v>
      </c>
      <c r="O24" s="29">
        <f>Tableau1[[#This Row],[Coût Total]]</f>
        <v>12.351724137931033</v>
      </c>
    </row>
    <row r="25" spans="1:15" ht="27" customHeight="1" x14ac:dyDescent="0.2">
      <c r="A25" s="7">
        <v>43831</v>
      </c>
      <c r="B25" s="9" t="s">
        <v>11</v>
      </c>
      <c r="C25" s="10" t="s">
        <v>46</v>
      </c>
      <c r="D25" s="8">
        <v>10</v>
      </c>
      <c r="E25" s="8">
        <v>10</v>
      </c>
      <c r="F25" s="25">
        <v>2.65</v>
      </c>
      <c r="G25" s="25">
        <v>26.5</v>
      </c>
      <c r="H25" s="25">
        <v>18.275862068965516</v>
      </c>
      <c r="I25" s="32">
        <f>Tableau1[[#This Row],[Code]]*1</f>
        <v>8564</v>
      </c>
      <c r="J25" s="26">
        <f>IF(ISBLANK(Tableau1[[#This Row],[Livré]]),"",Tableau1[[#This Row],[Coût Total]]/Tableau1[[#This Row],[Livré]])</f>
        <v>1.8275862068965516</v>
      </c>
      <c r="K25" s="11"/>
      <c r="M25" s="14">
        <f>Tableau1[[#This Row],[Code]]*1</f>
        <v>8564</v>
      </c>
      <c r="N25" s="15">
        <f>Tableau1[[#This Row],[Livré]]</f>
        <v>10</v>
      </c>
      <c r="O25" s="29">
        <f>Tableau1[[#This Row],[Coût Total]]</f>
        <v>18.275862068965516</v>
      </c>
    </row>
    <row r="26" spans="1:15" ht="27" customHeight="1" x14ac:dyDescent="0.2">
      <c r="A26" s="7">
        <v>43831</v>
      </c>
      <c r="B26" s="9" t="s">
        <v>12</v>
      </c>
      <c r="C26" s="10" t="s">
        <v>47</v>
      </c>
      <c r="D26" s="8">
        <v>10</v>
      </c>
      <c r="E26" s="8">
        <v>10</v>
      </c>
      <c r="F26" s="25">
        <v>4.99</v>
      </c>
      <c r="G26" s="25">
        <v>49.9</v>
      </c>
      <c r="H26" s="25">
        <v>34.413793103448278</v>
      </c>
      <c r="I26" s="32">
        <f>Tableau1[[#This Row],[Code]]*1</f>
        <v>8859</v>
      </c>
      <c r="J26" s="26">
        <f>IF(ISBLANK(Tableau1[[#This Row],[Livré]]),"",Tableau1[[#This Row],[Coût Total]]/Tableau1[[#This Row],[Livré]])</f>
        <v>3.4413793103448276</v>
      </c>
      <c r="K26" s="11"/>
      <c r="M26" s="14">
        <f>Tableau1[[#This Row],[Code]]*1</f>
        <v>8859</v>
      </c>
      <c r="N26" s="15">
        <f>Tableau1[[#This Row],[Livré]]</f>
        <v>10</v>
      </c>
      <c r="O26" s="29">
        <f>Tableau1[[#This Row],[Coût Total]]</f>
        <v>34.413793103448278</v>
      </c>
    </row>
    <row r="27" spans="1:15" ht="27" customHeight="1" x14ac:dyDescent="0.2">
      <c r="A27" s="7">
        <v>43831</v>
      </c>
      <c r="B27" s="9" t="s">
        <v>13</v>
      </c>
      <c r="C27" s="10" t="s">
        <v>48</v>
      </c>
      <c r="D27" s="8">
        <v>5</v>
      </c>
      <c r="E27" s="8">
        <v>5</v>
      </c>
      <c r="F27" s="25">
        <v>3.99</v>
      </c>
      <c r="G27" s="25">
        <v>19.95</v>
      </c>
      <c r="H27" s="25">
        <v>13.758620689655173</v>
      </c>
      <c r="I27" s="32">
        <f>Tableau1[[#This Row],[Code]]*1</f>
        <v>9124</v>
      </c>
      <c r="J27" s="26">
        <f>IF(ISBLANK(Tableau1[[#This Row],[Livré]]),"",Tableau1[[#This Row],[Coût Total]]/Tableau1[[#This Row],[Livré]])</f>
        <v>2.7517241379310344</v>
      </c>
      <c r="K27" s="11"/>
      <c r="M27" s="14">
        <f>Tableau1[[#This Row],[Code]]*1</f>
        <v>9124</v>
      </c>
      <c r="N27" s="15">
        <f>Tableau1[[#This Row],[Livré]]</f>
        <v>5</v>
      </c>
      <c r="O27" s="29">
        <f>Tableau1[[#This Row],[Coût Total]]</f>
        <v>13.758620689655173</v>
      </c>
    </row>
    <row r="28" spans="1:15" ht="27" customHeight="1" x14ac:dyDescent="0.2">
      <c r="A28" s="7"/>
      <c r="B28" s="9"/>
      <c r="C28" s="10"/>
      <c r="D28" s="8"/>
      <c r="E28" s="8"/>
      <c r="F28" s="25"/>
      <c r="G28" s="25"/>
      <c r="H28" s="25"/>
      <c r="I28" s="32"/>
      <c r="J28" s="26" t="str">
        <f>IF(ISBLANK(Tableau1[[#This Row],[Livré]]),"",Tableau1[[#This Row],[Coût Total]]/Tableau1[[#This Row],[Livré]])</f>
        <v/>
      </c>
      <c r="K28" s="11"/>
      <c r="M28" s="14">
        <f>Tableau1[[#This Row],[Code]]*1</f>
        <v>0</v>
      </c>
      <c r="N28" s="15">
        <f>Tableau1[[#This Row],[Livré]]</f>
        <v>0</v>
      </c>
      <c r="O28" s="29">
        <f>Tableau1[[#This Row],[Coût Total]]</f>
        <v>0</v>
      </c>
    </row>
    <row r="29" spans="1:15" ht="27" customHeight="1" x14ac:dyDescent="0.2">
      <c r="A29" s="7"/>
      <c r="B29" s="9"/>
      <c r="C29" s="10"/>
      <c r="D29" s="8"/>
      <c r="E29" s="8"/>
      <c r="F29" s="25"/>
      <c r="G29" s="25"/>
      <c r="H29" s="25"/>
      <c r="I29" s="32"/>
      <c r="J29" s="26" t="str">
        <f>IF(ISBLANK(Tableau1[[#This Row],[Livré]]),"",Tableau1[[#This Row],[Coût Total]]/Tableau1[[#This Row],[Livré]])</f>
        <v/>
      </c>
      <c r="K29" s="11"/>
      <c r="M29" s="14">
        <f>Tableau1[[#This Row],[Code]]*1</f>
        <v>0</v>
      </c>
      <c r="N29" s="15">
        <f>Tableau1[[#This Row],[Livré]]</f>
        <v>0</v>
      </c>
      <c r="O29" s="29">
        <f>Tableau1[[#This Row],[Coût Total]]</f>
        <v>0</v>
      </c>
    </row>
    <row r="30" spans="1:15" ht="27" customHeight="1" x14ac:dyDescent="0.2">
      <c r="A30" s="7"/>
      <c r="B30" s="9"/>
      <c r="C30" s="10"/>
      <c r="D30" s="8"/>
      <c r="E30" s="8"/>
      <c r="F30" s="25"/>
      <c r="G30" s="25"/>
      <c r="H30" s="25"/>
      <c r="I30" s="32"/>
      <c r="J30" s="26" t="str">
        <f>IF(ISBLANK(Tableau1[[#This Row],[Livré]]),"",Tableau1[[#This Row],[Coût Total]]/Tableau1[[#This Row],[Livré]])</f>
        <v/>
      </c>
      <c r="K30" s="11"/>
      <c r="M30" s="14">
        <f>Tableau1[[#This Row],[Code]]*1</f>
        <v>0</v>
      </c>
      <c r="N30" s="15">
        <f>Tableau1[[#This Row],[Livré]]</f>
        <v>0</v>
      </c>
      <c r="O30" s="29">
        <f>Tableau1[[#This Row],[Coût Total]]</f>
        <v>0</v>
      </c>
    </row>
    <row r="31" spans="1:15" ht="27" customHeight="1" thickBot="1" x14ac:dyDescent="0.25">
      <c r="A31" s="7"/>
      <c r="B31" s="9"/>
      <c r="C31" s="10"/>
      <c r="D31" s="8"/>
      <c r="E31" s="8"/>
      <c r="F31" s="25"/>
      <c r="G31" s="25"/>
      <c r="H31" s="25"/>
      <c r="I31" s="32"/>
      <c r="J31" s="26" t="str">
        <f>IF(ISBLANK(Tableau1[[#This Row],[Livré]]),"",Tableau1[[#This Row],[Coût Total]]/Tableau1[[#This Row],[Livré]])</f>
        <v/>
      </c>
      <c r="K31" s="11"/>
      <c r="M31" s="18">
        <f>Tableau1[[#This Row],[Code]]*1</f>
        <v>0</v>
      </c>
      <c r="N31" s="19">
        <f>Tableau1[[#This Row],[Livré]]</f>
        <v>0</v>
      </c>
      <c r="O31" s="30">
        <f>Tableau1[[#This Row],[Coût Total]]</f>
        <v>0</v>
      </c>
    </row>
    <row r="32" spans="1:15" ht="27" customHeight="1" thickBot="1" x14ac:dyDescent="0.25">
      <c r="A32" s="23" t="s">
        <v>14</v>
      </c>
      <c r="B32" s="23"/>
      <c r="C32" s="24"/>
      <c r="D32" s="23">
        <f>SUBTOTAL(109,Tableau1[Commandé])</f>
        <v>204</v>
      </c>
      <c r="E32" s="23">
        <f>SUBTOTAL(109,Tableau1[Livré])</f>
        <v>194</v>
      </c>
      <c r="F32" s="27"/>
      <c r="G32" s="27">
        <f>SUBTOTAL(109,Tableau1[Total Public])</f>
        <v>781.56000000000006</v>
      </c>
      <c r="H32" s="27">
        <f>SUBTOTAL(109,Tableau1[Coût Total])</f>
        <v>539.00689655172414</v>
      </c>
      <c r="I32" s="27"/>
      <c r="J32" s="27"/>
      <c r="K32" s="8"/>
      <c r="M32" s="20"/>
      <c r="N32" s="21">
        <f>SUM(N4:N31)</f>
        <v>194</v>
      </c>
      <c r="O32" s="31">
        <f>SUM(O4:O31)</f>
        <v>539.00689655172414</v>
      </c>
    </row>
  </sheetData>
  <mergeCells count="1">
    <mergeCell ref="M2:O2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F59ED-62EC-6844-AA91-F4D32C077DB2}">
  <sheetPr codeName="Feuil8">
    <tabColor rgb="FF00B050"/>
    <pageSetUpPr fitToPage="1"/>
  </sheetPr>
  <dimension ref="B1:ER42"/>
  <sheetViews>
    <sheetView tabSelected="1" topLeftCell="A20" zoomScale="60" zoomScaleNormal="60" zoomScaleSheetLayoutView="100" workbookViewId="0">
      <selection activeCell="D43" sqref="D43"/>
    </sheetView>
  </sheetViews>
  <sheetFormatPr baseColWidth="10" defaultColWidth="5.1640625" defaultRowHeight="22" customHeight="1" x14ac:dyDescent="0.2"/>
  <cols>
    <col min="1" max="1" width="1.6640625" style="33" customWidth="1"/>
    <col min="2" max="2" width="15.83203125" style="80" customWidth="1"/>
    <col min="3" max="3" width="40.1640625" style="33" bestFit="1" customWidth="1"/>
    <col min="4" max="4" width="23.1640625" style="33" customWidth="1"/>
    <col min="5" max="5" width="8.33203125" style="75" customWidth="1"/>
    <col min="6" max="6" width="14.6640625" style="76" customWidth="1"/>
    <col min="7" max="7" width="8.33203125" style="75" customWidth="1"/>
    <col min="8" max="8" width="11.83203125" style="76" customWidth="1"/>
    <col min="9" max="9" width="8.33203125" style="75" customWidth="1"/>
    <col min="10" max="10" width="15.83203125" style="76" customWidth="1"/>
    <col min="11" max="11" width="8.33203125" style="75" customWidth="1"/>
    <col min="12" max="12" width="15.33203125" style="76" customWidth="1"/>
    <col min="13" max="13" width="8.33203125" style="75" customWidth="1"/>
    <col min="14" max="14" width="13.33203125" style="76" customWidth="1"/>
    <col min="15" max="15" width="8.33203125" style="75" customWidth="1"/>
    <col min="16" max="16" width="10.6640625" style="76" customWidth="1"/>
    <col min="17" max="17" width="8.33203125" style="75" customWidth="1"/>
    <col min="18" max="18" width="13.33203125" style="76" customWidth="1"/>
    <col min="19" max="19" width="8.33203125" style="75" customWidth="1"/>
    <col min="20" max="20" width="10.6640625" style="76" customWidth="1"/>
    <col min="21" max="21" width="8.33203125" style="75" customWidth="1"/>
    <col min="22" max="22" width="13.33203125" style="76" customWidth="1"/>
    <col min="23" max="23" width="8.33203125" style="75" customWidth="1"/>
    <col min="24" max="24" width="10.6640625" style="76" customWidth="1"/>
    <col min="25" max="25" width="8.33203125" style="75" customWidth="1"/>
    <col min="26" max="26" width="13.33203125" style="76" customWidth="1"/>
    <col min="27" max="27" width="8.33203125" style="75" customWidth="1"/>
    <col min="28" max="28" width="10.6640625" style="76" customWidth="1"/>
    <col min="29" max="29" width="8.33203125" style="75" customWidth="1"/>
    <col min="30" max="30" width="13.33203125" style="76" customWidth="1"/>
    <col min="31" max="31" width="8.33203125" style="75" customWidth="1"/>
    <col min="32" max="32" width="10.6640625" style="76" customWidth="1"/>
    <col min="33" max="33" width="8.33203125" style="75" customWidth="1"/>
    <col min="34" max="34" width="13.33203125" style="76" customWidth="1"/>
    <col min="35" max="35" width="8.33203125" style="75" customWidth="1"/>
    <col min="36" max="36" width="10.6640625" style="76" customWidth="1"/>
    <col min="37" max="37" width="8.33203125" style="75" customWidth="1"/>
    <col min="38" max="38" width="13.33203125" style="76" customWidth="1"/>
    <col min="39" max="39" width="8.33203125" style="75" customWidth="1"/>
    <col min="40" max="40" width="10.6640625" style="76" customWidth="1"/>
    <col min="41" max="41" width="8.33203125" style="75" customWidth="1"/>
    <col min="42" max="42" width="13.33203125" style="76" customWidth="1"/>
    <col min="43" max="43" width="8.33203125" style="75" customWidth="1"/>
    <col min="44" max="44" width="10.6640625" style="76" customWidth="1"/>
    <col min="45" max="45" width="8.33203125" style="75" customWidth="1"/>
    <col min="46" max="46" width="13.33203125" style="76" customWidth="1"/>
    <col min="47" max="47" width="8.33203125" style="75" customWidth="1"/>
    <col min="48" max="48" width="10.6640625" style="76" customWidth="1"/>
    <col min="49" max="49" width="8.33203125" style="75" customWidth="1"/>
    <col min="50" max="50" width="13.33203125" style="76" customWidth="1"/>
    <col min="51" max="51" width="8.33203125" style="75" customWidth="1"/>
    <col min="52" max="52" width="10.6640625" style="76" customWidth="1"/>
    <col min="53" max="53" width="8.33203125" style="75" customWidth="1"/>
    <col min="54" max="54" width="13.33203125" style="76" customWidth="1"/>
    <col min="55" max="55" width="8.33203125" style="75" customWidth="1"/>
    <col min="56" max="56" width="10.6640625" style="76" customWidth="1"/>
    <col min="57" max="57" width="8.33203125" style="75" customWidth="1"/>
    <col min="58" max="58" width="13.33203125" style="76" customWidth="1"/>
    <col min="59" max="59" width="8.33203125" style="75" customWidth="1"/>
    <col min="60" max="60" width="10.6640625" style="76" customWidth="1"/>
    <col min="61" max="61" width="8.33203125" style="75" customWidth="1"/>
    <col min="62" max="62" width="13.33203125" style="76" customWidth="1"/>
    <col min="63" max="63" width="8.33203125" style="75" customWidth="1"/>
    <col min="64" max="64" width="10.6640625" style="76" customWidth="1"/>
    <col min="65" max="65" width="8.33203125" style="75" customWidth="1"/>
    <col min="66" max="66" width="13.33203125" style="76" customWidth="1"/>
    <col min="67" max="67" width="8.33203125" style="75" customWidth="1"/>
    <col min="68" max="68" width="10.6640625" style="76" customWidth="1"/>
    <col min="69" max="69" width="8.33203125" style="75" customWidth="1"/>
    <col min="70" max="70" width="13.33203125" style="76" customWidth="1"/>
    <col min="71" max="71" width="8.33203125" style="75" customWidth="1"/>
    <col min="72" max="72" width="10.6640625" style="76" customWidth="1"/>
    <col min="73" max="73" width="8.33203125" style="75" customWidth="1"/>
    <col min="74" max="74" width="13.33203125" style="76" customWidth="1"/>
    <col min="75" max="75" width="8.33203125" style="75" customWidth="1"/>
    <col min="76" max="76" width="10.6640625" style="76" customWidth="1"/>
    <col min="77" max="77" width="8.33203125" style="75" customWidth="1"/>
    <col min="78" max="78" width="13.33203125" style="76" customWidth="1"/>
    <col min="79" max="79" width="8.33203125" style="75" customWidth="1"/>
    <col min="80" max="80" width="10.6640625" style="76" customWidth="1"/>
    <col min="81" max="81" width="8.33203125" style="75" customWidth="1"/>
    <col min="82" max="82" width="13.33203125" style="76" customWidth="1"/>
    <col min="83" max="83" width="8.33203125" style="75" customWidth="1"/>
    <col min="84" max="84" width="10.6640625" style="76" customWidth="1"/>
    <col min="85" max="85" width="8.33203125" style="75" customWidth="1"/>
    <col min="86" max="86" width="13.33203125" style="76" customWidth="1"/>
    <col min="87" max="87" width="8.33203125" style="75" customWidth="1"/>
    <col min="88" max="88" width="10.6640625" style="76" customWidth="1"/>
    <col min="89" max="89" width="8.33203125" style="75" customWidth="1"/>
    <col min="90" max="90" width="13.33203125" style="76" customWidth="1"/>
    <col min="91" max="91" width="8.33203125" style="75" customWidth="1"/>
    <col min="92" max="92" width="10.6640625" style="76" customWidth="1"/>
    <col min="93" max="93" width="8.33203125" style="75" customWidth="1"/>
    <col min="94" max="94" width="13.33203125" style="76" customWidth="1"/>
    <col min="95" max="95" width="8.33203125" style="75" customWidth="1"/>
    <col min="96" max="96" width="10.6640625" style="76" customWidth="1"/>
    <col min="97" max="97" width="8.33203125" style="75" customWidth="1"/>
    <col min="98" max="98" width="13.33203125" style="76" customWidth="1"/>
    <col min="99" max="99" width="8.33203125" style="75" customWidth="1"/>
    <col min="100" max="100" width="10.6640625" style="76" customWidth="1"/>
    <col min="101" max="101" width="8.33203125" style="75" customWidth="1"/>
    <col min="102" max="102" width="13.33203125" style="76" customWidth="1"/>
    <col min="103" max="103" width="8.33203125" style="75" customWidth="1"/>
    <col min="104" max="104" width="10.6640625" style="76" customWidth="1"/>
    <col min="105" max="105" width="8.33203125" style="75" customWidth="1"/>
    <col min="106" max="106" width="13.33203125" style="76" customWidth="1"/>
    <col min="107" max="107" width="8.33203125" style="75" customWidth="1"/>
    <col min="108" max="108" width="10.6640625" style="76" customWidth="1"/>
    <col min="109" max="109" width="8.33203125" style="75" customWidth="1"/>
    <col min="110" max="110" width="13.33203125" style="76" customWidth="1"/>
    <col min="111" max="111" width="8.33203125" style="75" customWidth="1"/>
    <col min="112" max="112" width="10.6640625" style="76" customWidth="1"/>
    <col min="113" max="113" width="8.33203125" style="75" customWidth="1"/>
    <col min="114" max="114" width="13.33203125" style="76" customWidth="1"/>
    <col min="115" max="115" width="8.33203125" style="75" customWidth="1"/>
    <col min="116" max="116" width="10.6640625" style="76" customWidth="1"/>
    <col min="117" max="117" width="8.33203125" style="75" customWidth="1"/>
    <col min="118" max="118" width="13.33203125" style="76" customWidth="1"/>
    <col min="119" max="119" width="8.33203125" style="75" customWidth="1"/>
    <col min="120" max="120" width="10.6640625" style="76" customWidth="1"/>
    <col min="121" max="121" width="8.33203125" style="75" customWidth="1"/>
    <col min="122" max="122" width="13.33203125" style="76" customWidth="1"/>
    <col min="123" max="123" width="8.33203125" style="75" customWidth="1"/>
    <col min="124" max="124" width="10.6640625" style="76" customWidth="1"/>
    <col min="125" max="125" width="8.33203125" style="75" customWidth="1"/>
    <col min="126" max="126" width="13.33203125" style="76" customWidth="1"/>
    <col min="127" max="127" width="8.33203125" style="75" customWidth="1"/>
    <col min="128" max="128" width="10.6640625" style="76" customWidth="1"/>
    <col min="129" max="129" width="8.33203125" style="75" customWidth="1"/>
    <col min="130" max="130" width="13.33203125" style="76" customWidth="1"/>
    <col min="131" max="131" width="8.33203125" style="75" customWidth="1"/>
    <col min="132" max="132" width="10.6640625" style="76" customWidth="1"/>
    <col min="133" max="133" width="8.33203125" style="75" customWidth="1"/>
    <col min="134" max="134" width="12.6640625" style="76" customWidth="1"/>
    <col min="135" max="135" width="8.33203125" style="75" customWidth="1"/>
    <col min="136" max="136" width="10.6640625" style="76" customWidth="1"/>
    <col min="137" max="137" width="8.33203125" style="75" customWidth="1"/>
    <col min="138" max="138" width="13.33203125" style="76" customWidth="1"/>
    <col min="139" max="139" width="8.33203125" style="75" customWidth="1"/>
    <col min="140" max="140" width="10.6640625" style="76" customWidth="1"/>
    <col min="141" max="141" width="8.33203125" style="75" customWidth="1"/>
    <col min="142" max="142" width="13.33203125" style="76" customWidth="1"/>
    <col min="143" max="143" width="8.33203125" style="75" customWidth="1"/>
    <col min="144" max="144" width="10.6640625" style="76" customWidth="1"/>
    <col min="145" max="145" width="8.33203125" style="75" customWidth="1"/>
    <col min="146" max="146" width="13.5" style="76" customWidth="1"/>
    <col min="147" max="147" width="8.33203125" style="75" customWidth="1"/>
    <col min="148" max="148" width="13.6640625" style="87" customWidth="1"/>
    <col min="149" max="16384" width="5.1640625" style="33"/>
  </cols>
  <sheetData>
    <row r="1" spans="2:148" ht="34.5" customHeight="1" x14ac:dyDescent="0.2">
      <c r="B1" s="95" t="s">
        <v>194</v>
      </c>
      <c r="C1" s="95"/>
      <c r="D1" s="95"/>
      <c r="E1" s="94" t="s">
        <v>195</v>
      </c>
      <c r="F1" s="94"/>
      <c r="G1" s="94"/>
      <c r="H1" s="94"/>
      <c r="I1" s="94" t="s">
        <v>196</v>
      </c>
      <c r="J1" s="94"/>
      <c r="K1" s="94"/>
      <c r="L1" s="94"/>
      <c r="M1" s="94" t="s">
        <v>197</v>
      </c>
      <c r="N1" s="94"/>
      <c r="O1" s="94"/>
      <c r="P1" s="94"/>
      <c r="Q1" s="94" t="s">
        <v>198</v>
      </c>
      <c r="R1" s="94"/>
      <c r="S1" s="94"/>
      <c r="T1" s="94"/>
      <c r="U1" s="94" t="s">
        <v>199</v>
      </c>
      <c r="V1" s="94"/>
      <c r="W1" s="94"/>
      <c r="X1" s="94"/>
      <c r="Y1" s="94" t="s">
        <v>200</v>
      </c>
      <c r="Z1" s="94"/>
      <c r="AA1" s="94"/>
      <c r="AB1" s="94"/>
      <c r="AC1" s="94" t="s">
        <v>201</v>
      </c>
      <c r="AD1" s="94"/>
      <c r="AE1" s="94"/>
      <c r="AF1" s="94"/>
      <c r="AG1" s="94" t="s">
        <v>202</v>
      </c>
      <c r="AH1" s="94"/>
      <c r="AI1" s="94"/>
      <c r="AJ1" s="94"/>
      <c r="AK1" s="94" t="s">
        <v>203</v>
      </c>
      <c r="AL1" s="94"/>
      <c r="AM1" s="94"/>
      <c r="AN1" s="94"/>
      <c r="AO1" s="94" t="s">
        <v>204</v>
      </c>
      <c r="AP1" s="94"/>
      <c r="AQ1" s="94"/>
      <c r="AR1" s="94"/>
      <c r="AS1" s="94" t="s">
        <v>205</v>
      </c>
      <c r="AT1" s="94"/>
      <c r="AU1" s="94"/>
      <c r="AV1" s="94"/>
      <c r="AW1" s="94" t="s">
        <v>206</v>
      </c>
      <c r="AX1" s="94"/>
      <c r="AY1" s="94"/>
      <c r="AZ1" s="94"/>
      <c r="BA1" s="94" t="s">
        <v>207</v>
      </c>
      <c r="BB1" s="94"/>
      <c r="BC1" s="94"/>
      <c r="BD1" s="94"/>
      <c r="BE1" s="94" t="s">
        <v>208</v>
      </c>
      <c r="BF1" s="94"/>
      <c r="BG1" s="94"/>
      <c r="BH1" s="94"/>
      <c r="BI1" s="94" t="s">
        <v>209</v>
      </c>
      <c r="BJ1" s="94"/>
      <c r="BK1" s="94"/>
      <c r="BL1" s="94"/>
      <c r="BM1" s="94" t="s">
        <v>210</v>
      </c>
      <c r="BN1" s="94"/>
      <c r="BO1" s="94"/>
      <c r="BP1" s="94"/>
      <c r="BQ1" s="94" t="s">
        <v>211</v>
      </c>
      <c r="BR1" s="94"/>
      <c r="BS1" s="94"/>
      <c r="BT1" s="94"/>
      <c r="BU1" s="94" t="s">
        <v>212</v>
      </c>
      <c r="BV1" s="94"/>
      <c r="BW1" s="94"/>
      <c r="BX1" s="94"/>
      <c r="BY1" s="94" t="s">
        <v>213</v>
      </c>
      <c r="BZ1" s="94"/>
      <c r="CA1" s="94"/>
      <c r="CB1" s="94"/>
      <c r="CC1" s="94" t="s">
        <v>214</v>
      </c>
      <c r="CD1" s="94"/>
      <c r="CE1" s="94"/>
      <c r="CF1" s="94"/>
      <c r="CG1" s="94" t="s">
        <v>215</v>
      </c>
      <c r="CH1" s="94"/>
      <c r="CI1" s="94"/>
      <c r="CJ1" s="94"/>
      <c r="CK1" s="94" t="s">
        <v>216</v>
      </c>
      <c r="CL1" s="94"/>
      <c r="CM1" s="94"/>
      <c r="CN1" s="94"/>
      <c r="CO1" s="94" t="s">
        <v>217</v>
      </c>
      <c r="CP1" s="94"/>
      <c r="CQ1" s="94"/>
      <c r="CR1" s="94"/>
      <c r="CS1" s="94" t="s">
        <v>218</v>
      </c>
      <c r="CT1" s="94"/>
      <c r="CU1" s="94"/>
      <c r="CV1" s="94"/>
      <c r="CW1" s="94" t="s">
        <v>219</v>
      </c>
      <c r="CX1" s="94"/>
      <c r="CY1" s="94"/>
      <c r="CZ1" s="94"/>
      <c r="DA1" s="94" t="s">
        <v>220</v>
      </c>
      <c r="DB1" s="94"/>
      <c r="DC1" s="94"/>
      <c r="DD1" s="94"/>
      <c r="DE1" s="94" t="s">
        <v>221</v>
      </c>
      <c r="DF1" s="94"/>
      <c r="DG1" s="94"/>
      <c r="DH1" s="94"/>
      <c r="DI1" s="94" t="s">
        <v>222</v>
      </c>
      <c r="DJ1" s="94"/>
      <c r="DK1" s="94"/>
      <c r="DL1" s="94"/>
      <c r="DM1" s="94" t="s">
        <v>223</v>
      </c>
      <c r="DN1" s="94"/>
      <c r="DO1" s="94"/>
      <c r="DP1" s="94"/>
      <c r="DQ1" s="94" t="s">
        <v>224</v>
      </c>
      <c r="DR1" s="94"/>
      <c r="DS1" s="94"/>
      <c r="DT1" s="94"/>
      <c r="DU1" s="94" t="s">
        <v>225</v>
      </c>
      <c r="DV1" s="94"/>
      <c r="DW1" s="94"/>
      <c r="DX1" s="94"/>
      <c r="DY1" s="94" t="s">
        <v>226</v>
      </c>
      <c r="DZ1" s="94"/>
      <c r="EA1" s="94"/>
      <c r="EB1" s="94"/>
      <c r="EC1" s="94" t="s">
        <v>227</v>
      </c>
      <c r="ED1" s="94"/>
      <c r="EE1" s="94"/>
      <c r="EF1" s="94"/>
      <c r="EG1" s="94" t="s">
        <v>228</v>
      </c>
      <c r="EH1" s="94"/>
      <c r="EI1" s="94"/>
      <c r="EJ1" s="94"/>
      <c r="EK1" s="94" t="s">
        <v>229</v>
      </c>
      <c r="EL1" s="94"/>
      <c r="EM1" s="94"/>
      <c r="EN1" s="94"/>
      <c r="EO1" s="93" t="s">
        <v>49</v>
      </c>
      <c r="EP1" s="93"/>
      <c r="EQ1" s="93"/>
      <c r="ER1" s="93"/>
    </row>
    <row r="2" spans="2:148" ht="12.75" customHeight="1" thickBot="1" x14ac:dyDescent="0.25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  <c r="AO2" s="34">
        <v>40</v>
      </c>
      <c r="AP2" s="34">
        <v>41</v>
      </c>
      <c r="AQ2" s="34">
        <v>42</v>
      </c>
      <c r="AR2" s="34">
        <v>43</v>
      </c>
      <c r="AS2" s="34">
        <v>44</v>
      </c>
      <c r="AT2" s="34">
        <v>45</v>
      </c>
      <c r="AU2" s="34">
        <v>46</v>
      </c>
      <c r="AV2" s="34">
        <v>47</v>
      </c>
      <c r="AW2" s="34">
        <v>48</v>
      </c>
      <c r="AX2" s="34">
        <v>49</v>
      </c>
      <c r="AY2" s="34">
        <v>50</v>
      </c>
      <c r="AZ2" s="34">
        <v>51</v>
      </c>
      <c r="BA2" s="34">
        <v>52</v>
      </c>
      <c r="BB2" s="34">
        <v>53</v>
      </c>
      <c r="BC2" s="34">
        <v>54</v>
      </c>
      <c r="BD2" s="34">
        <v>55</v>
      </c>
      <c r="BE2" s="34">
        <v>56</v>
      </c>
      <c r="BF2" s="34">
        <v>57</v>
      </c>
      <c r="BG2" s="34">
        <v>58</v>
      </c>
      <c r="BH2" s="34">
        <v>59</v>
      </c>
      <c r="BI2" s="34">
        <v>60</v>
      </c>
      <c r="BJ2" s="34">
        <v>61</v>
      </c>
      <c r="BK2" s="34">
        <v>62</v>
      </c>
      <c r="BL2" s="34">
        <v>63</v>
      </c>
      <c r="BM2" s="34">
        <v>64</v>
      </c>
      <c r="BN2" s="34">
        <v>65</v>
      </c>
      <c r="BO2" s="34">
        <v>66</v>
      </c>
      <c r="BP2" s="34">
        <v>67</v>
      </c>
      <c r="BQ2" s="34">
        <v>68</v>
      </c>
      <c r="BR2" s="34">
        <v>69</v>
      </c>
      <c r="BS2" s="34">
        <v>70</v>
      </c>
      <c r="BT2" s="34">
        <v>71</v>
      </c>
      <c r="BU2" s="34">
        <v>72</v>
      </c>
      <c r="BV2" s="34">
        <v>73</v>
      </c>
      <c r="BW2" s="34">
        <v>74</v>
      </c>
      <c r="BX2" s="34">
        <v>75</v>
      </c>
      <c r="BY2" s="34">
        <v>76</v>
      </c>
      <c r="BZ2" s="34">
        <v>77</v>
      </c>
      <c r="CA2" s="34">
        <v>78</v>
      </c>
      <c r="CB2" s="34">
        <v>79</v>
      </c>
      <c r="CC2" s="34">
        <v>80</v>
      </c>
      <c r="CD2" s="34">
        <v>81</v>
      </c>
      <c r="CE2" s="34">
        <v>82</v>
      </c>
      <c r="CF2" s="34">
        <v>83</v>
      </c>
      <c r="CG2" s="34">
        <v>84</v>
      </c>
      <c r="CH2" s="34">
        <v>85</v>
      </c>
      <c r="CI2" s="34">
        <v>86</v>
      </c>
      <c r="CJ2" s="34">
        <v>87</v>
      </c>
      <c r="CK2" s="34">
        <v>88</v>
      </c>
      <c r="CL2" s="34">
        <v>89</v>
      </c>
      <c r="CM2" s="34">
        <v>90</v>
      </c>
      <c r="CN2" s="34">
        <v>91</v>
      </c>
      <c r="CO2" s="34">
        <v>92</v>
      </c>
      <c r="CP2" s="34">
        <v>93</v>
      </c>
      <c r="CQ2" s="34">
        <v>94</v>
      </c>
      <c r="CR2" s="34">
        <v>95</v>
      </c>
      <c r="CS2" s="34">
        <v>96</v>
      </c>
      <c r="CT2" s="34">
        <v>97</v>
      </c>
      <c r="CU2" s="34">
        <v>98</v>
      </c>
      <c r="CV2" s="34">
        <v>99</v>
      </c>
      <c r="CW2" s="34">
        <v>100</v>
      </c>
      <c r="CX2" s="34">
        <v>101</v>
      </c>
      <c r="CY2" s="34">
        <v>102</v>
      </c>
      <c r="CZ2" s="34">
        <v>103</v>
      </c>
      <c r="DA2" s="34">
        <v>104</v>
      </c>
      <c r="DB2" s="34">
        <v>105</v>
      </c>
      <c r="DC2" s="34">
        <v>106</v>
      </c>
      <c r="DD2" s="34">
        <v>107</v>
      </c>
      <c r="DE2" s="34">
        <v>108</v>
      </c>
      <c r="DF2" s="34">
        <v>109</v>
      </c>
      <c r="DG2" s="34">
        <v>110</v>
      </c>
      <c r="DH2" s="34">
        <v>111</v>
      </c>
      <c r="DI2" s="34">
        <v>112</v>
      </c>
      <c r="DJ2" s="34">
        <v>113</v>
      </c>
      <c r="DK2" s="34">
        <v>114</v>
      </c>
      <c r="DL2" s="34">
        <v>115</v>
      </c>
      <c r="DM2" s="34">
        <v>116</v>
      </c>
      <c r="DN2" s="34">
        <v>117</v>
      </c>
      <c r="DO2" s="34">
        <v>118</v>
      </c>
      <c r="DP2" s="34">
        <v>119</v>
      </c>
      <c r="DQ2" s="34">
        <v>120</v>
      </c>
      <c r="DR2" s="34">
        <v>121</v>
      </c>
      <c r="DS2" s="34">
        <v>122</v>
      </c>
      <c r="DT2" s="34">
        <v>123</v>
      </c>
      <c r="DU2" s="34">
        <v>124</v>
      </c>
      <c r="DV2" s="34">
        <v>125</v>
      </c>
      <c r="DW2" s="34">
        <v>126</v>
      </c>
      <c r="DX2" s="34">
        <v>127</v>
      </c>
      <c r="DY2" s="34">
        <v>128</v>
      </c>
      <c r="DZ2" s="34">
        <v>129</v>
      </c>
      <c r="EA2" s="34">
        <v>130</v>
      </c>
      <c r="EB2" s="34">
        <v>131</v>
      </c>
      <c r="EC2" s="34">
        <v>132</v>
      </c>
      <c r="ED2" s="34">
        <v>133</v>
      </c>
      <c r="EE2" s="34">
        <v>134</v>
      </c>
      <c r="EF2" s="34">
        <v>135</v>
      </c>
      <c r="EG2" s="34">
        <v>136</v>
      </c>
      <c r="EH2" s="34">
        <v>137</v>
      </c>
      <c r="EI2" s="34">
        <v>138</v>
      </c>
      <c r="EJ2" s="34">
        <v>139</v>
      </c>
      <c r="EK2" s="34">
        <v>140</v>
      </c>
      <c r="EL2" s="34">
        <v>141</v>
      </c>
      <c r="EM2" s="34">
        <v>142</v>
      </c>
      <c r="EN2" s="34">
        <v>143</v>
      </c>
      <c r="EO2" s="34">
        <v>144</v>
      </c>
      <c r="EP2" s="34">
        <v>145</v>
      </c>
      <c r="EQ2" s="34">
        <v>146</v>
      </c>
      <c r="ER2" s="82">
        <v>147</v>
      </c>
    </row>
    <row r="3" spans="2:148" s="42" customFormat="1" ht="35.25" customHeight="1" thickBot="1" x14ac:dyDescent="0.25">
      <c r="B3" s="35" t="s">
        <v>22</v>
      </c>
      <c r="C3" s="36" t="s">
        <v>23</v>
      </c>
      <c r="D3" s="37" t="s">
        <v>230</v>
      </c>
      <c r="E3" s="38" t="s">
        <v>50</v>
      </c>
      <c r="F3" s="39" t="s">
        <v>51</v>
      </c>
      <c r="G3" s="40" t="s">
        <v>52</v>
      </c>
      <c r="H3" s="41" t="s">
        <v>53</v>
      </c>
      <c r="I3" s="38" t="s">
        <v>54</v>
      </c>
      <c r="J3" s="39" t="s">
        <v>55</v>
      </c>
      <c r="K3" s="40" t="s">
        <v>56</v>
      </c>
      <c r="L3" s="41" t="s">
        <v>57</v>
      </c>
      <c r="M3" s="38" t="s">
        <v>58</v>
      </c>
      <c r="N3" s="39" t="s">
        <v>59</v>
      </c>
      <c r="O3" s="40" t="s">
        <v>60</v>
      </c>
      <c r="P3" s="41" t="s">
        <v>61</v>
      </c>
      <c r="Q3" s="38" t="s">
        <v>62</v>
      </c>
      <c r="R3" s="39" t="s">
        <v>63</v>
      </c>
      <c r="S3" s="40" t="s">
        <v>64</v>
      </c>
      <c r="T3" s="41" t="s">
        <v>65</v>
      </c>
      <c r="U3" s="38" t="s">
        <v>66</v>
      </c>
      <c r="V3" s="39" t="s">
        <v>67</v>
      </c>
      <c r="W3" s="40" t="s">
        <v>68</v>
      </c>
      <c r="X3" s="41" t="s">
        <v>69</v>
      </c>
      <c r="Y3" s="38" t="s">
        <v>70</v>
      </c>
      <c r="Z3" s="39" t="s">
        <v>71</v>
      </c>
      <c r="AA3" s="40" t="s">
        <v>72</v>
      </c>
      <c r="AB3" s="41" t="s">
        <v>73</v>
      </c>
      <c r="AC3" s="38" t="s">
        <v>74</v>
      </c>
      <c r="AD3" s="39" t="s">
        <v>75</v>
      </c>
      <c r="AE3" s="40" t="s">
        <v>76</v>
      </c>
      <c r="AF3" s="41" t="s">
        <v>77</v>
      </c>
      <c r="AG3" s="38" t="s">
        <v>78</v>
      </c>
      <c r="AH3" s="39" t="s">
        <v>79</v>
      </c>
      <c r="AI3" s="40" t="s">
        <v>80</v>
      </c>
      <c r="AJ3" s="41" t="s">
        <v>81</v>
      </c>
      <c r="AK3" s="38" t="s">
        <v>82</v>
      </c>
      <c r="AL3" s="39" t="s">
        <v>83</v>
      </c>
      <c r="AM3" s="40" t="s">
        <v>84</v>
      </c>
      <c r="AN3" s="41" t="s">
        <v>85</v>
      </c>
      <c r="AO3" s="38" t="s">
        <v>86</v>
      </c>
      <c r="AP3" s="39" t="s">
        <v>87</v>
      </c>
      <c r="AQ3" s="40" t="s">
        <v>88</v>
      </c>
      <c r="AR3" s="41" t="s">
        <v>89</v>
      </c>
      <c r="AS3" s="38" t="s">
        <v>90</v>
      </c>
      <c r="AT3" s="39" t="s">
        <v>91</v>
      </c>
      <c r="AU3" s="40" t="s">
        <v>92</v>
      </c>
      <c r="AV3" s="41" t="s">
        <v>93</v>
      </c>
      <c r="AW3" s="38" t="s">
        <v>94</v>
      </c>
      <c r="AX3" s="39" t="s">
        <v>95</v>
      </c>
      <c r="AY3" s="40" t="s">
        <v>96</v>
      </c>
      <c r="AZ3" s="41" t="s">
        <v>97</v>
      </c>
      <c r="BA3" s="38" t="s">
        <v>98</v>
      </c>
      <c r="BB3" s="39" t="s">
        <v>99</v>
      </c>
      <c r="BC3" s="40" t="s">
        <v>100</v>
      </c>
      <c r="BD3" s="41" t="s">
        <v>101</v>
      </c>
      <c r="BE3" s="38" t="s">
        <v>102</v>
      </c>
      <c r="BF3" s="39" t="s">
        <v>103</v>
      </c>
      <c r="BG3" s="40" t="s">
        <v>104</v>
      </c>
      <c r="BH3" s="41" t="s">
        <v>105</v>
      </c>
      <c r="BI3" s="38" t="s">
        <v>106</v>
      </c>
      <c r="BJ3" s="39" t="s">
        <v>107</v>
      </c>
      <c r="BK3" s="40" t="s">
        <v>108</v>
      </c>
      <c r="BL3" s="41" t="s">
        <v>109</v>
      </c>
      <c r="BM3" s="38" t="s">
        <v>110</v>
      </c>
      <c r="BN3" s="39" t="s">
        <v>111</v>
      </c>
      <c r="BO3" s="40" t="s">
        <v>112</v>
      </c>
      <c r="BP3" s="41" t="s">
        <v>113</v>
      </c>
      <c r="BQ3" s="38" t="s">
        <v>114</v>
      </c>
      <c r="BR3" s="39" t="s">
        <v>115</v>
      </c>
      <c r="BS3" s="40" t="s">
        <v>116</v>
      </c>
      <c r="BT3" s="41" t="s">
        <v>117</v>
      </c>
      <c r="BU3" s="38" t="s">
        <v>118</v>
      </c>
      <c r="BV3" s="39" t="s">
        <v>119</v>
      </c>
      <c r="BW3" s="40" t="s">
        <v>120</v>
      </c>
      <c r="BX3" s="41" t="s">
        <v>121</v>
      </c>
      <c r="BY3" s="38" t="s">
        <v>122</v>
      </c>
      <c r="BZ3" s="39" t="s">
        <v>123</v>
      </c>
      <c r="CA3" s="40" t="s">
        <v>124</v>
      </c>
      <c r="CB3" s="41" t="s">
        <v>125</v>
      </c>
      <c r="CC3" s="38" t="s">
        <v>126</v>
      </c>
      <c r="CD3" s="39" t="s">
        <v>127</v>
      </c>
      <c r="CE3" s="40" t="s">
        <v>128</v>
      </c>
      <c r="CF3" s="41" t="s">
        <v>129</v>
      </c>
      <c r="CG3" s="38" t="s">
        <v>130</v>
      </c>
      <c r="CH3" s="39" t="s">
        <v>131</v>
      </c>
      <c r="CI3" s="40" t="s">
        <v>132</v>
      </c>
      <c r="CJ3" s="41" t="s">
        <v>133</v>
      </c>
      <c r="CK3" s="38" t="s">
        <v>134</v>
      </c>
      <c r="CL3" s="39" t="s">
        <v>135</v>
      </c>
      <c r="CM3" s="40" t="s">
        <v>136</v>
      </c>
      <c r="CN3" s="41" t="s">
        <v>137</v>
      </c>
      <c r="CO3" s="38" t="s">
        <v>138</v>
      </c>
      <c r="CP3" s="39" t="s">
        <v>139</v>
      </c>
      <c r="CQ3" s="40" t="s">
        <v>140</v>
      </c>
      <c r="CR3" s="41" t="s">
        <v>141</v>
      </c>
      <c r="CS3" s="38" t="s">
        <v>142</v>
      </c>
      <c r="CT3" s="39" t="s">
        <v>143</v>
      </c>
      <c r="CU3" s="40" t="s">
        <v>144</v>
      </c>
      <c r="CV3" s="41" t="s">
        <v>145</v>
      </c>
      <c r="CW3" s="38" t="s">
        <v>146</v>
      </c>
      <c r="CX3" s="39" t="s">
        <v>147</v>
      </c>
      <c r="CY3" s="40" t="s">
        <v>148</v>
      </c>
      <c r="CZ3" s="41" t="s">
        <v>149</v>
      </c>
      <c r="DA3" s="38" t="s">
        <v>150</v>
      </c>
      <c r="DB3" s="39" t="s">
        <v>151</v>
      </c>
      <c r="DC3" s="40" t="s">
        <v>152</v>
      </c>
      <c r="DD3" s="41" t="s">
        <v>153</v>
      </c>
      <c r="DE3" s="38" t="s">
        <v>154</v>
      </c>
      <c r="DF3" s="39" t="s">
        <v>155</v>
      </c>
      <c r="DG3" s="40" t="s">
        <v>156</v>
      </c>
      <c r="DH3" s="41" t="s">
        <v>157</v>
      </c>
      <c r="DI3" s="38" t="s">
        <v>158</v>
      </c>
      <c r="DJ3" s="39" t="s">
        <v>159</v>
      </c>
      <c r="DK3" s="40" t="s">
        <v>160</v>
      </c>
      <c r="DL3" s="41" t="s">
        <v>161</v>
      </c>
      <c r="DM3" s="38" t="s">
        <v>162</v>
      </c>
      <c r="DN3" s="39" t="s">
        <v>163</v>
      </c>
      <c r="DO3" s="40" t="s">
        <v>164</v>
      </c>
      <c r="DP3" s="41" t="s">
        <v>165</v>
      </c>
      <c r="DQ3" s="38" t="s">
        <v>166</v>
      </c>
      <c r="DR3" s="39" t="s">
        <v>167</v>
      </c>
      <c r="DS3" s="40" t="s">
        <v>168</v>
      </c>
      <c r="DT3" s="41" t="s">
        <v>169</v>
      </c>
      <c r="DU3" s="38" t="s">
        <v>170</v>
      </c>
      <c r="DV3" s="39" t="s">
        <v>171</v>
      </c>
      <c r="DW3" s="40" t="s">
        <v>172</v>
      </c>
      <c r="DX3" s="41" t="s">
        <v>173</v>
      </c>
      <c r="DY3" s="38" t="s">
        <v>174</v>
      </c>
      <c r="DZ3" s="39" t="s">
        <v>175</v>
      </c>
      <c r="EA3" s="40" t="s">
        <v>176</v>
      </c>
      <c r="EB3" s="41" t="s">
        <v>177</v>
      </c>
      <c r="EC3" s="38" t="s">
        <v>178</v>
      </c>
      <c r="ED3" s="39" t="s">
        <v>179</v>
      </c>
      <c r="EE3" s="40" t="s">
        <v>180</v>
      </c>
      <c r="EF3" s="41" t="s">
        <v>181</v>
      </c>
      <c r="EG3" s="38" t="s">
        <v>182</v>
      </c>
      <c r="EH3" s="39" t="s">
        <v>183</v>
      </c>
      <c r="EI3" s="40" t="s">
        <v>184</v>
      </c>
      <c r="EJ3" s="41" t="s">
        <v>185</v>
      </c>
      <c r="EK3" s="38" t="s">
        <v>186</v>
      </c>
      <c r="EL3" s="39" t="s">
        <v>187</v>
      </c>
      <c r="EM3" s="40" t="s">
        <v>188</v>
      </c>
      <c r="EN3" s="41" t="s">
        <v>189</v>
      </c>
      <c r="EO3" s="38" t="s">
        <v>190</v>
      </c>
      <c r="EP3" s="39" t="s">
        <v>191</v>
      </c>
      <c r="EQ3" s="40" t="s">
        <v>192</v>
      </c>
      <c r="ER3" s="83" t="s">
        <v>193</v>
      </c>
    </row>
    <row r="4" spans="2:148" s="53" customFormat="1" ht="33" customHeight="1" x14ac:dyDescent="0.2">
      <c r="B4" s="96">
        <v>1674</v>
      </c>
      <c r="C4" s="43" t="s">
        <v>25</v>
      </c>
      <c r="D4" s="44" t="s">
        <v>234</v>
      </c>
      <c r="E4" s="45">
        <v>10</v>
      </c>
      <c r="F4" s="46">
        <v>18.275862068965516</v>
      </c>
      <c r="G4" s="47"/>
      <c r="H4" s="98" t="s">
        <v>235</v>
      </c>
      <c r="I4" s="49">
        <f>IF(ISNA(VLOOKUP(B4,Access,2,0)),"",VLOOKUP(B4,Access,2,0))</f>
        <v>10</v>
      </c>
      <c r="J4" s="81">
        <f>IF(ISNA(VLOOKUP($B4,Access,3,0)),"",VLOOKUP($B4,Access,3,0))</f>
        <v>18.275862068965516</v>
      </c>
      <c r="K4" s="51">
        <v>1</v>
      </c>
      <c r="L4" s="84">
        <v>1.9629629629629628</v>
      </c>
      <c r="M4" s="45"/>
      <c r="N4" s="97"/>
      <c r="O4" s="47"/>
      <c r="P4" s="98" t="s">
        <v>235</v>
      </c>
      <c r="Q4" s="49"/>
      <c r="R4" s="81"/>
      <c r="S4" s="51"/>
      <c r="T4" s="84" t="s">
        <v>235</v>
      </c>
      <c r="U4" s="45"/>
      <c r="V4" s="46"/>
      <c r="W4" s="47"/>
      <c r="X4" s="48" t="s">
        <v>235</v>
      </c>
      <c r="Y4" s="49"/>
      <c r="Z4" s="50"/>
      <c r="AA4" s="51"/>
      <c r="AB4" s="52" t="s">
        <v>235</v>
      </c>
      <c r="AC4" s="45"/>
      <c r="AD4" s="46"/>
      <c r="AE4" s="47"/>
      <c r="AF4" s="48" t="s">
        <v>235</v>
      </c>
      <c r="AG4" s="49"/>
      <c r="AH4" s="50"/>
      <c r="AI4" s="51"/>
      <c r="AJ4" s="52" t="s">
        <v>235</v>
      </c>
      <c r="AK4" s="45"/>
      <c r="AL4" s="46"/>
      <c r="AM4" s="47"/>
      <c r="AN4" s="48" t="s">
        <v>235</v>
      </c>
      <c r="AO4" s="49"/>
      <c r="AP4" s="50"/>
      <c r="AQ4" s="51"/>
      <c r="AR4" s="52" t="s">
        <v>235</v>
      </c>
      <c r="AS4" s="45"/>
      <c r="AT4" s="46"/>
      <c r="AU4" s="47"/>
      <c r="AV4" s="48" t="s">
        <v>235</v>
      </c>
      <c r="AW4" s="49"/>
      <c r="AX4" s="50"/>
      <c r="AY4" s="51"/>
      <c r="AZ4" s="52" t="s">
        <v>235</v>
      </c>
      <c r="BA4" s="45"/>
      <c r="BB4" s="46"/>
      <c r="BC4" s="47"/>
      <c r="BD4" s="48" t="s">
        <v>235</v>
      </c>
      <c r="BE4" s="49"/>
      <c r="BF4" s="50"/>
      <c r="BG4" s="51"/>
      <c r="BH4" s="52" t="s">
        <v>235</v>
      </c>
      <c r="BI4" s="45"/>
      <c r="BJ4" s="46"/>
      <c r="BK4" s="47"/>
      <c r="BL4" s="48" t="s">
        <v>235</v>
      </c>
      <c r="BM4" s="49"/>
      <c r="BN4" s="50"/>
      <c r="BO4" s="51"/>
      <c r="BP4" s="52" t="s">
        <v>235</v>
      </c>
      <c r="BQ4" s="45"/>
      <c r="BR4" s="46"/>
      <c r="BS4" s="47"/>
      <c r="BT4" s="48" t="s">
        <v>235</v>
      </c>
      <c r="BU4" s="49"/>
      <c r="BV4" s="50"/>
      <c r="BW4" s="51"/>
      <c r="BX4" s="52" t="s">
        <v>235</v>
      </c>
      <c r="BY4" s="45"/>
      <c r="BZ4" s="46"/>
      <c r="CA4" s="47"/>
      <c r="CB4" s="48" t="s">
        <v>235</v>
      </c>
      <c r="CC4" s="49"/>
      <c r="CD4" s="50"/>
      <c r="CE4" s="51"/>
      <c r="CF4" s="52" t="s">
        <v>235</v>
      </c>
      <c r="CG4" s="45"/>
      <c r="CH4" s="46"/>
      <c r="CI4" s="47"/>
      <c r="CJ4" s="48" t="s">
        <v>235</v>
      </c>
      <c r="CK4" s="49"/>
      <c r="CL4" s="50"/>
      <c r="CM4" s="51"/>
      <c r="CN4" s="52" t="s">
        <v>235</v>
      </c>
      <c r="CO4" s="45"/>
      <c r="CP4" s="46"/>
      <c r="CQ4" s="47"/>
      <c r="CR4" s="48" t="s">
        <v>235</v>
      </c>
      <c r="CS4" s="49"/>
      <c r="CT4" s="50"/>
      <c r="CU4" s="51"/>
      <c r="CV4" s="52" t="s">
        <v>235</v>
      </c>
      <c r="CW4" s="45"/>
      <c r="CX4" s="46"/>
      <c r="CY4" s="47"/>
      <c r="CZ4" s="48" t="s">
        <v>235</v>
      </c>
      <c r="DA4" s="49"/>
      <c r="DB4" s="50"/>
      <c r="DC4" s="51"/>
      <c r="DD4" s="52" t="s">
        <v>235</v>
      </c>
      <c r="DE4" s="45"/>
      <c r="DF4" s="46"/>
      <c r="DG4" s="47"/>
      <c r="DH4" s="48" t="s">
        <v>235</v>
      </c>
      <c r="DI4" s="49"/>
      <c r="DJ4" s="50"/>
      <c r="DK4" s="51"/>
      <c r="DL4" s="52" t="s">
        <v>235</v>
      </c>
      <c r="DM4" s="45"/>
      <c r="DN4" s="46"/>
      <c r="DO4" s="47"/>
      <c r="DP4" s="48" t="s">
        <v>235</v>
      </c>
      <c r="DQ4" s="49"/>
      <c r="DR4" s="50"/>
      <c r="DS4" s="51"/>
      <c r="DT4" s="52" t="s">
        <v>235</v>
      </c>
      <c r="DU4" s="45"/>
      <c r="DV4" s="46"/>
      <c r="DW4" s="47"/>
      <c r="DX4" s="48" t="s">
        <v>235</v>
      </c>
      <c r="DY4" s="49"/>
      <c r="DZ4" s="50"/>
      <c r="EA4" s="51"/>
      <c r="EB4" s="52" t="s">
        <v>235</v>
      </c>
      <c r="EC4" s="45"/>
      <c r="ED4" s="46"/>
      <c r="EE4" s="47"/>
      <c r="EF4" s="48" t="s">
        <v>235</v>
      </c>
      <c r="EG4" s="49"/>
      <c r="EH4" s="50"/>
      <c r="EI4" s="51"/>
      <c r="EJ4" s="52" t="s">
        <v>235</v>
      </c>
      <c r="EK4" s="45"/>
      <c r="EL4" s="46"/>
      <c r="EM4" s="47"/>
      <c r="EN4" s="48" t="s">
        <v>235</v>
      </c>
      <c r="EO4" s="49">
        <f>SUM(E4,I4,M4,Q4,U4,Y4,AC4,AG4,AK4,AO4,AS4,AW4,BA4,BE4,BI4,BM4,BQ4,BU4,BY4,CC4,CG4,CK4,CO4,CS4,CW4,DA4,DE4,DI4,DM4,DQ4,DU4,DY4,EC4,EG4,EK4)</f>
        <v>20</v>
      </c>
      <c r="EP4" s="81">
        <f>SUM(F4,J4,N4,R4,V4,Z4,AD4,AH4,AL4,AP4,AT4,AX4,BB4,BF4,BJ4,BN4,BR4,BV4,BZ4,CD4,CH4,CL4,CP4,CT4,CX4,DB4,DF4,DJ4,DN4,DR4,DV4,DZ4,ED4,EH4,EL4)</f>
        <v>36.551724137931032</v>
      </c>
      <c r="EQ4" s="51">
        <f>SUM(G4,K4,O4,S4,W4,AA4,AE4,AI4,AM4,AQ4,AU4,AY4,BC4,BG4,BK4,BO4,BS4,BW4,CA4,CE4,CI4,CM4,CQ4,CU4,CY4,DC4,DG4,DK4,DO4,DS4,DW4,EA4,EE4,EI4,EM4)</f>
        <v>1</v>
      </c>
      <c r="ER4" s="84">
        <f>SUM(H4,L4,P4,T4,X4,AB4,AF4,AJ4,AN4,AR4,AV4,AZ4,BD4,BH4,BL4,BP4,BT4,BX4,CB4,CF4,CJ4,CN4,CR4,CV4,CZ4,DD4,DH4,DL4,DP4,DT4,DX4,EB4,EF4,EJ4,EN4)</f>
        <v>1.9629629629629628</v>
      </c>
    </row>
    <row r="5" spans="2:148" s="53" customFormat="1" ht="33" customHeight="1" x14ac:dyDescent="0.2">
      <c r="B5" s="96">
        <v>1701</v>
      </c>
      <c r="C5" s="43" t="s">
        <v>30</v>
      </c>
      <c r="D5" s="44" t="s">
        <v>233</v>
      </c>
      <c r="E5" s="45">
        <v>2</v>
      </c>
      <c r="F5" s="97">
        <v>8.9</v>
      </c>
      <c r="G5" s="47"/>
      <c r="H5" s="98"/>
      <c r="I5" s="49"/>
      <c r="J5" s="81"/>
      <c r="K5" s="51"/>
      <c r="L5" s="84"/>
      <c r="M5" s="45"/>
      <c r="N5" s="97"/>
      <c r="O5" s="47"/>
      <c r="P5" s="98"/>
      <c r="Q5" s="49"/>
      <c r="R5" s="81"/>
      <c r="S5" s="51"/>
      <c r="T5" s="84"/>
      <c r="U5" s="45"/>
      <c r="V5" s="46"/>
      <c r="W5" s="47"/>
      <c r="X5" s="48"/>
      <c r="Y5" s="49"/>
      <c r="Z5" s="50"/>
      <c r="AA5" s="51"/>
      <c r="AB5" s="52"/>
      <c r="AC5" s="45"/>
      <c r="AD5" s="46"/>
      <c r="AE5" s="47"/>
      <c r="AF5" s="48"/>
      <c r="AG5" s="49"/>
      <c r="AH5" s="50"/>
      <c r="AI5" s="51"/>
      <c r="AJ5" s="52"/>
      <c r="AK5" s="45"/>
      <c r="AL5" s="46"/>
      <c r="AM5" s="47"/>
      <c r="AN5" s="48"/>
      <c r="AO5" s="49"/>
      <c r="AP5" s="50"/>
      <c r="AQ5" s="51"/>
      <c r="AR5" s="52"/>
      <c r="AS5" s="45"/>
      <c r="AT5" s="46"/>
      <c r="AU5" s="47"/>
      <c r="AV5" s="48"/>
      <c r="AW5" s="49"/>
      <c r="AX5" s="50"/>
      <c r="AY5" s="51"/>
      <c r="AZ5" s="52"/>
      <c r="BA5" s="45"/>
      <c r="BB5" s="46"/>
      <c r="BC5" s="47"/>
      <c r="BD5" s="48"/>
      <c r="BE5" s="49"/>
      <c r="BF5" s="50"/>
      <c r="BG5" s="51"/>
      <c r="BH5" s="52"/>
      <c r="BI5" s="45"/>
      <c r="BJ5" s="46"/>
      <c r="BK5" s="47"/>
      <c r="BL5" s="48"/>
      <c r="BM5" s="49"/>
      <c r="BN5" s="50"/>
      <c r="BO5" s="51"/>
      <c r="BP5" s="52"/>
      <c r="BQ5" s="45"/>
      <c r="BR5" s="46"/>
      <c r="BS5" s="47"/>
      <c r="BT5" s="48"/>
      <c r="BU5" s="49"/>
      <c r="BV5" s="50"/>
      <c r="BW5" s="51"/>
      <c r="BX5" s="52"/>
      <c r="BY5" s="45"/>
      <c r="BZ5" s="46"/>
      <c r="CA5" s="47"/>
      <c r="CB5" s="48"/>
      <c r="CC5" s="49"/>
      <c r="CD5" s="50"/>
      <c r="CE5" s="51"/>
      <c r="CF5" s="52"/>
      <c r="CG5" s="45"/>
      <c r="CH5" s="46"/>
      <c r="CI5" s="47"/>
      <c r="CJ5" s="48"/>
      <c r="CK5" s="49"/>
      <c r="CL5" s="50"/>
      <c r="CM5" s="51"/>
      <c r="CN5" s="52"/>
      <c r="CO5" s="45"/>
      <c r="CP5" s="46"/>
      <c r="CQ5" s="47"/>
      <c r="CR5" s="48"/>
      <c r="CS5" s="49"/>
      <c r="CT5" s="50"/>
      <c r="CU5" s="51"/>
      <c r="CV5" s="52"/>
      <c r="CW5" s="45"/>
      <c r="CX5" s="46"/>
      <c r="CY5" s="47"/>
      <c r="CZ5" s="48"/>
      <c r="DA5" s="49"/>
      <c r="DB5" s="50"/>
      <c r="DC5" s="51"/>
      <c r="DD5" s="52"/>
      <c r="DE5" s="45"/>
      <c r="DF5" s="46"/>
      <c r="DG5" s="47"/>
      <c r="DH5" s="48"/>
      <c r="DI5" s="49"/>
      <c r="DJ5" s="50"/>
      <c r="DK5" s="51"/>
      <c r="DL5" s="52"/>
      <c r="DM5" s="45"/>
      <c r="DN5" s="46"/>
      <c r="DO5" s="47"/>
      <c r="DP5" s="48"/>
      <c r="DQ5" s="49"/>
      <c r="DR5" s="50"/>
      <c r="DS5" s="51"/>
      <c r="DT5" s="52"/>
      <c r="DU5" s="45"/>
      <c r="DV5" s="46"/>
      <c r="DW5" s="47"/>
      <c r="DX5" s="48"/>
      <c r="DY5" s="49"/>
      <c r="DZ5" s="50"/>
      <c r="EA5" s="51"/>
      <c r="EB5" s="52"/>
      <c r="EC5" s="45"/>
      <c r="ED5" s="46"/>
      <c r="EE5" s="47"/>
      <c r="EF5" s="48"/>
      <c r="EG5" s="49"/>
      <c r="EH5" s="50"/>
      <c r="EI5" s="51"/>
      <c r="EJ5" s="52"/>
      <c r="EK5" s="45"/>
      <c r="EL5" s="46"/>
      <c r="EM5" s="47"/>
      <c r="EN5" s="48"/>
      <c r="EO5" s="49"/>
      <c r="EP5" s="81"/>
      <c r="EQ5" s="51"/>
      <c r="ER5" s="84"/>
    </row>
    <row r="6" spans="2:148" s="53" customFormat="1" ht="33" customHeight="1" x14ac:dyDescent="0.2">
      <c r="B6" s="96">
        <v>1703</v>
      </c>
      <c r="C6" s="43" t="s">
        <v>26</v>
      </c>
      <c r="D6" s="44" t="s">
        <v>233</v>
      </c>
      <c r="E6" s="45">
        <v>5</v>
      </c>
      <c r="F6" s="97">
        <v>24.103448275862068</v>
      </c>
      <c r="G6" s="47"/>
      <c r="H6" s="98" t="s">
        <v>235</v>
      </c>
      <c r="I6" s="49">
        <f t="shared" ref="I6:I32" si="0">IF(ISNA(VLOOKUP(B6,Access,2,0)),"",VLOOKUP(B6,Access,2,0))</f>
        <v>5</v>
      </c>
      <c r="J6" s="81">
        <f t="shared" ref="J6:J32" si="1">IF(ISNA(VLOOKUP($B6,Access,3,0)),"",VLOOKUP($B6,Access,3,0))</f>
        <v>24.103448275862068</v>
      </c>
      <c r="K6" s="51"/>
      <c r="L6" s="84" t="s">
        <v>235</v>
      </c>
      <c r="M6" s="45"/>
      <c r="N6" s="97"/>
      <c r="O6" s="47"/>
      <c r="P6" s="98" t="s">
        <v>235</v>
      </c>
      <c r="Q6" s="49"/>
      <c r="R6" s="81"/>
      <c r="S6" s="51"/>
      <c r="T6" s="84" t="s">
        <v>235</v>
      </c>
      <c r="U6" s="45"/>
      <c r="V6" s="46"/>
      <c r="W6" s="47"/>
      <c r="X6" s="48" t="s">
        <v>235</v>
      </c>
      <c r="Y6" s="49"/>
      <c r="Z6" s="50"/>
      <c r="AA6" s="51"/>
      <c r="AB6" s="52" t="s">
        <v>235</v>
      </c>
      <c r="AC6" s="45"/>
      <c r="AD6" s="46"/>
      <c r="AE6" s="47"/>
      <c r="AF6" s="48" t="s">
        <v>235</v>
      </c>
      <c r="AG6" s="49"/>
      <c r="AH6" s="50"/>
      <c r="AI6" s="51"/>
      <c r="AJ6" s="52" t="s">
        <v>235</v>
      </c>
      <c r="AK6" s="45"/>
      <c r="AL6" s="46"/>
      <c r="AM6" s="47"/>
      <c r="AN6" s="48" t="s">
        <v>235</v>
      </c>
      <c r="AO6" s="49"/>
      <c r="AP6" s="50"/>
      <c r="AQ6" s="51"/>
      <c r="AR6" s="52" t="s">
        <v>235</v>
      </c>
      <c r="AS6" s="45"/>
      <c r="AT6" s="46"/>
      <c r="AU6" s="47"/>
      <c r="AV6" s="48" t="s">
        <v>235</v>
      </c>
      <c r="AW6" s="49"/>
      <c r="AX6" s="50"/>
      <c r="AY6" s="51"/>
      <c r="AZ6" s="52" t="s">
        <v>235</v>
      </c>
      <c r="BA6" s="45"/>
      <c r="BB6" s="46"/>
      <c r="BC6" s="47"/>
      <c r="BD6" s="48" t="s">
        <v>235</v>
      </c>
      <c r="BE6" s="49"/>
      <c r="BF6" s="50"/>
      <c r="BG6" s="51"/>
      <c r="BH6" s="52" t="s">
        <v>235</v>
      </c>
      <c r="BI6" s="45"/>
      <c r="BJ6" s="46"/>
      <c r="BK6" s="47"/>
      <c r="BL6" s="48" t="s">
        <v>235</v>
      </c>
      <c r="BM6" s="49"/>
      <c r="BN6" s="50"/>
      <c r="BO6" s="51"/>
      <c r="BP6" s="52" t="s">
        <v>235</v>
      </c>
      <c r="BQ6" s="45"/>
      <c r="BR6" s="46"/>
      <c r="BS6" s="47"/>
      <c r="BT6" s="48" t="s">
        <v>235</v>
      </c>
      <c r="BU6" s="49"/>
      <c r="BV6" s="50"/>
      <c r="BW6" s="51"/>
      <c r="BX6" s="52" t="s">
        <v>235</v>
      </c>
      <c r="BY6" s="45"/>
      <c r="BZ6" s="46"/>
      <c r="CA6" s="47"/>
      <c r="CB6" s="48" t="s">
        <v>235</v>
      </c>
      <c r="CC6" s="49"/>
      <c r="CD6" s="50"/>
      <c r="CE6" s="51"/>
      <c r="CF6" s="52" t="s">
        <v>235</v>
      </c>
      <c r="CG6" s="45"/>
      <c r="CH6" s="46"/>
      <c r="CI6" s="47"/>
      <c r="CJ6" s="48" t="s">
        <v>235</v>
      </c>
      <c r="CK6" s="49"/>
      <c r="CL6" s="50"/>
      <c r="CM6" s="51"/>
      <c r="CN6" s="52" t="s">
        <v>235</v>
      </c>
      <c r="CO6" s="45"/>
      <c r="CP6" s="46"/>
      <c r="CQ6" s="47"/>
      <c r="CR6" s="48" t="s">
        <v>235</v>
      </c>
      <c r="CS6" s="49"/>
      <c r="CT6" s="50"/>
      <c r="CU6" s="51"/>
      <c r="CV6" s="52" t="s">
        <v>235</v>
      </c>
      <c r="CW6" s="45"/>
      <c r="CX6" s="46"/>
      <c r="CY6" s="47"/>
      <c r="CZ6" s="48" t="s">
        <v>235</v>
      </c>
      <c r="DA6" s="49"/>
      <c r="DB6" s="50"/>
      <c r="DC6" s="51"/>
      <c r="DD6" s="52" t="s">
        <v>235</v>
      </c>
      <c r="DE6" s="45"/>
      <c r="DF6" s="46"/>
      <c r="DG6" s="47"/>
      <c r="DH6" s="48" t="s">
        <v>235</v>
      </c>
      <c r="DI6" s="49"/>
      <c r="DJ6" s="50"/>
      <c r="DK6" s="51"/>
      <c r="DL6" s="52" t="s">
        <v>235</v>
      </c>
      <c r="DM6" s="45"/>
      <c r="DN6" s="46"/>
      <c r="DO6" s="47"/>
      <c r="DP6" s="48" t="s">
        <v>235</v>
      </c>
      <c r="DQ6" s="49"/>
      <c r="DR6" s="50"/>
      <c r="DS6" s="51"/>
      <c r="DT6" s="52" t="s">
        <v>235</v>
      </c>
      <c r="DU6" s="45"/>
      <c r="DV6" s="46"/>
      <c r="DW6" s="47"/>
      <c r="DX6" s="48" t="s">
        <v>235</v>
      </c>
      <c r="DY6" s="49"/>
      <c r="DZ6" s="50"/>
      <c r="EA6" s="51"/>
      <c r="EB6" s="52" t="s">
        <v>235</v>
      </c>
      <c r="EC6" s="45"/>
      <c r="ED6" s="46"/>
      <c r="EE6" s="47"/>
      <c r="EF6" s="48" t="s">
        <v>235</v>
      </c>
      <c r="EG6" s="49"/>
      <c r="EH6" s="50"/>
      <c r="EI6" s="51"/>
      <c r="EJ6" s="52" t="s">
        <v>235</v>
      </c>
      <c r="EK6" s="45"/>
      <c r="EL6" s="46"/>
      <c r="EM6" s="47"/>
      <c r="EN6" s="48" t="s">
        <v>235</v>
      </c>
      <c r="EO6" s="49">
        <f t="shared" ref="EO6:EO32" si="2">SUM(E6,I6,M6,Q6,U6,Y6,AC6,AG6,AK6,AO6,AS6,AW6,BA6,BE6,BI6,BM6,BQ6,BU6,BY6,CC6,CG6,CK6,CO6,CS6,CW6,DA6,DE6,DI6,DM6,DQ6,DU6,DY6,EC6,EG6,EK6)</f>
        <v>10</v>
      </c>
      <c r="EP6" s="81">
        <f t="shared" ref="EP6:EP32" si="3">SUM(F6,J6,N6,R6,V6,Z6,AD6,AH6,AL6,AP6,AT6,AX6,BB6,BF6,BJ6,BN6,BR6,BV6,BZ6,CD6,CH6,CL6,CP6,CT6,CX6,DB6,DF6,DJ6,DN6,DR6,DV6,DZ6,ED6,EH6,EL6)</f>
        <v>48.206896551724135</v>
      </c>
      <c r="EQ6" s="51">
        <f t="shared" ref="EQ6:EQ32" si="4">SUM(G6,K6,O6,S6,W6,AA6,AE6,AI6,AM6,AQ6,AU6,AY6,BC6,BG6,BK6,BO6,BS6,BW6,CA6,CE6,CI6,CM6,CQ6,CU6,CY6,DC6,DG6,DK6,DO6,DS6,DW6,EA6,EE6,EI6,EM6)</f>
        <v>0</v>
      </c>
      <c r="ER6" s="84">
        <f t="shared" ref="ER6:ER32" si="5">SUM(H6,L6,P6,T6,X6,AB6,AF6,AJ6,AN6,AR6,AV6,AZ6,BD6,BH6,BL6,BP6,BT6,BX6,CB6,CF6,CJ6,CN6,CR6,CV6,CZ6,DD6,DH6,DL6,DP6,DT6,DX6,EB6,EF6,EJ6,EN6)</f>
        <v>0</v>
      </c>
    </row>
    <row r="7" spans="2:148" s="53" customFormat="1" ht="33" customHeight="1" x14ac:dyDescent="0.2">
      <c r="B7" s="96">
        <v>1705</v>
      </c>
      <c r="C7" s="43" t="s">
        <v>31</v>
      </c>
      <c r="D7" s="44" t="s">
        <v>233</v>
      </c>
      <c r="E7" s="45">
        <v>4</v>
      </c>
      <c r="F7" s="97">
        <v>16.524137931034481</v>
      </c>
      <c r="G7" s="47"/>
      <c r="H7" s="98" t="s">
        <v>235</v>
      </c>
      <c r="I7" s="49">
        <f t="shared" si="0"/>
        <v>5</v>
      </c>
      <c r="J7" s="81">
        <f t="shared" si="1"/>
        <v>20.655172413793103</v>
      </c>
      <c r="K7" s="51"/>
      <c r="L7" s="84" t="s">
        <v>235</v>
      </c>
      <c r="M7" s="45"/>
      <c r="N7" s="97"/>
      <c r="O7" s="47"/>
      <c r="P7" s="98" t="s">
        <v>235</v>
      </c>
      <c r="Q7" s="49"/>
      <c r="R7" s="81"/>
      <c r="S7" s="51"/>
      <c r="T7" s="84" t="s">
        <v>235</v>
      </c>
      <c r="U7" s="45"/>
      <c r="V7" s="46"/>
      <c r="W7" s="47"/>
      <c r="X7" s="48" t="s">
        <v>235</v>
      </c>
      <c r="Y7" s="49"/>
      <c r="Z7" s="50"/>
      <c r="AA7" s="51"/>
      <c r="AB7" s="52" t="s">
        <v>235</v>
      </c>
      <c r="AC7" s="45"/>
      <c r="AD7" s="46"/>
      <c r="AE7" s="47"/>
      <c r="AF7" s="48" t="s">
        <v>235</v>
      </c>
      <c r="AG7" s="49"/>
      <c r="AH7" s="50"/>
      <c r="AI7" s="51"/>
      <c r="AJ7" s="52" t="s">
        <v>235</v>
      </c>
      <c r="AK7" s="45"/>
      <c r="AL7" s="46"/>
      <c r="AM7" s="47"/>
      <c r="AN7" s="48" t="s">
        <v>235</v>
      </c>
      <c r="AO7" s="49"/>
      <c r="AP7" s="50"/>
      <c r="AQ7" s="51"/>
      <c r="AR7" s="52" t="s">
        <v>235</v>
      </c>
      <c r="AS7" s="45"/>
      <c r="AT7" s="46"/>
      <c r="AU7" s="47"/>
      <c r="AV7" s="48" t="s">
        <v>235</v>
      </c>
      <c r="AW7" s="49"/>
      <c r="AX7" s="50"/>
      <c r="AY7" s="51"/>
      <c r="AZ7" s="52" t="s">
        <v>235</v>
      </c>
      <c r="BA7" s="45"/>
      <c r="BB7" s="46"/>
      <c r="BC7" s="47"/>
      <c r="BD7" s="48" t="s">
        <v>235</v>
      </c>
      <c r="BE7" s="49"/>
      <c r="BF7" s="50"/>
      <c r="BG7" s="51"/>
      <c r="BH7" s="52" t="s">
        <v>235</v>
      </c>
      <c r="BI7" s="45"/>
      <c r="BJ7" s="46"/>
      <c r="BK7" s="47"/>
      <c r="BL7" s="48" t="s">
        <v>235</v>
      </c>
      <c r="BM7" s="49"/>
      <c r="BN7" s="50"/>
      <c r="BO7" s="51"/>
      <c r="BP7" s="52" t="s">
        <v>235</v>
      </c>
      <c r="BQ7" s="45"/>
      <c r="BR7" s="46"/>
      <c r="BS7" s="47"/>
      <c r="BT7" s="48" t="s">
        <v>235</v>
      </c>
      <c r="BU7" s="49"/>
      <c r="BV7" s="50"/>
      <c r="BW7" s="51"/>
      <c r="BX7" s="52" t="s">
        <v>235</v>
      </c>
      <c r="BY7" s="45"/>
      <c r="BZ7" s="46"/>
      <c r="CA7" s="47"/>
      <c r="CB7" s="48" t="s">
        <v>235</v>
      </c>
      <c r="CC7" s="49"/>
      <c r="CD7" s="50"/>
      <c r="CE7" s="51"/>
      <c r="CF7" s="52" t="s">
        <v>235</v>
      </c>
      <c r="CG7" s="45"/>
      <c r="CH7" s="46"/>
      <c r="CI7" s="47"/>
      <c r="CJ7" s="48" t="s">
        <v>235</v>
      </c>
      <c r="CK7" s="49"/>
      <c r="CL7" s="50"/>
      <c r="CM7" s="51"/>
      <c r="CN7" s="52" t="s">
        <v>235</v>
      </c>
      <c r="CO7" s="45"/>
      <c r="CP7" s="46"/>
      <c r="CQ7" s="47"/>
      <c r="CR7" s="48" t="s">
        <v>235</v>
      </c>
      <c r="CS7" s="49"/>
      <c r="CT7" s="50"/>
      <c r="CU7" s="51"/>
      <c r="CV7" s="52" t="s">
        <v>235</v>
      </c>
      <c r="CW7" s="45"/>
      <c r="CX7" s="46"/>
      <c r="CY7" s="47"/>
      <c r="CZ7" s="48" t="s">
        <v>235</v>
      </c>
      <c r="DA7" s="49"/>
      <c r="DB7" s="50"/>
      <c r="DC7" s="51"/>
      <c r="DD7" s="52" t="s">
        <v>235</v>
      </c>
      <c r="DE7" s="45"/>
      <c r="DF7" s="46"/>
      <c r="DG7" s="47"/>
      <c r="DH7" s="48" t="s">
        <v>235</v>
      </c>
      <c r="DI7" s="49"/>
      <c r="DJ7" s="50"/>
      <c r="DK7" s="51"/>
      <c r="DL7" s="52" t="s">
        <v>235</v>
      </c>
      <c r="DM7" s="45"/>
      <c r="DN7" s="46"/>
      <c r="DO7" s="47"/>
      <c r="DP7" s="48" t="s">
        <v>235</v>
      </c>
      <c r="DQ7" s="49"/>
      <c r="DR7" s="50"/>
      <c r="DS7" s="51"/>
      <c r="DT7" s="52" t="s">
        <v>235</v>
      </c>
      <c r="DU7" s="45"/>
      <c r="DV7" s="46"/>
      <c r="DW7" s="47"/>
      <c r="DX7" s="48" t="s">
        <v>235</v>
      </c>
      <c r="DY7" s="49"/>
      <c r="DZ7" s="50"/>
      <c r="EA7" s="51"/>
      <c r="EB7" s="52" t="s">
        <v>235</v>
      </c>
      <c r="EC7" s="45"/>
      <c r="ED7" s="46"/>
      <c r="EE7" s="47"/>
      <c r="EF7" s="48" t="s">
        <v>235</v>
      </c>
      <c r="EG7" s="49"/>
      <c r="EH7" s="50"/>
      <c r="EI7" s="51"/>
      <c r="EJ7" s="52" t="s">
        <v>235</v>
      </c>
      <c r="EK7" s="45"/>
      <c r="EL7" s="46"/>
      <c r="EM7" s="47"/>
      <c r="EN7" s="48" t="s">
        <v>235</v>
      </c>
      <c r="EO7" s="49">
        <f t="shared" si="2"/>
        <v>9</v>
      </c>
      <c r="EP7" s="81">
        <f t="shared" si="3"/>
        <v>37.179310344827584</v>
      </c>
      <c r="EQ7" s="51">
        <f t="shared" si="4"/>
        <v>0</v>
      </c>
      <c r="ER7" s="84">
        <f t="shared" si="5"/>
        <v>0</v>
      </c>
    </row>
    <row r="8" spans="2:148" s="53" customFormat="1" ht="33" customHeight="1" x14ac:dyDescent="0.2">
      <c r="B8" s="96">
        <v>1706</v>
      </c>
      <c r="C8" s="43" t="s">
        <v>32</v>
      </c>
      <c r="D8" s="44" t="s">
        <v>233</v>
      </c>
      <c r="E8" s="45">
        <v>10</v>
      </c>
      <c r="F8" s="97">
        <v>30.275862068965516</v>
      </c>
      <c r="G8" s="47"/>
      <c r="H8" s="98" t="s">
        <v>235</v>
      </c>
      <c r="I8" s="49">
        <f t="shared" si="0"/>
        <v>10</v>
      </c>
      <c r="J8" s="81">
        <f t="shared" si="1"/>
        <v>30.275862068965516</v>
      </c>
      <c r="K8" s="51">
        <v>7</v>
      </c>
      <c r="L8" s="84">
        <v>22.762962962962959</v>
      </c>
      <c r="M8" s="45"/>
      <c r="N8" s="97"/>
      <c r="O8" s="47"/>
      <c r="P8" s="98" t="s">
        <v>235</v>
      </c>
      <c r="Q8" s="49"/>
      <c r="R8" s="81"/>
      <c r="S8" s="51"/>
      <c r="T8" s="84" t="s">
        <v>235</v>
      </c>
      <c r="U8" s="45"/>
      <c r="V8" s="46"/>
      <c r="W8" s="47"/>
      <c r="X8" s="48" t="s">
        <v>235</v>
      </c>
      <c r="Y8" s="49"/>
      <c r="Z8" s="50"/>
      <c r="AA8" s="51"/>
      <c r="AB8" s="52" t="s">
        <v>235</v>
      </c>
      <c r="AC8" s="45"/>
      <c r="AD8" s="46"/>
      <c r="AE8" s="47"/>
      <c r="AF8" s="48" t="s">
        <v>235</v>
      </c>
      <c r="AG8" s="49"/>
      <c r="AH8" s="50"/>
      <c r="AI8" s="51"/>
      <c r="AJ8" s="52" t="s">
        <v>235</v>
      </c>
      <c r="AK8" s="45"/>
      <c r="AL8" s="46"/>
      <c r="AM8" s="47"/>
      <c r="AN8" s="48" t="s">
        <v>235</v>
      </c>
      <c r="AO8" s="49"/>
      <c r="AP8" s="50"/>
      <c r="AQ8" s="51"/>
      <c r="AR8" s="52" t="s">
        <v>235</v>
      </c>
      <c r="AS8" s="45"/>
      <c r="AT8" s="46"/>
      <c r="AU8" s="47"/>
      <c r="AV8" s="48" t="s">
        <v>235</v>
      </c>
      <c r="AW8" s="49"/>
      <c r="AX8" s="50"/>
      <c r="AY8" s="51"/>
      <c r="AZ8" s="52" t="s">
        <v>235</v>
      </c>
      <c r="BA8" s="45"/>
      <c r="BB8" s="46"/>
      <c r="BC8" s="47"/>
      <c r="BD8" s="48" t="s">
        <v>235</v>
      </c>
      <c r="BE8" s="49"/>
      <c r="BF8" s="50"/>
      <c r="BG8" s="51"/>
      <c r="BH8" s="52" t="s">
        <v>235</v>
      </c>
      <c r="BI8" s="45"/>
      <c r="BJ8" s="46"/>
      <c r="BK8" s="47"/>
      <c r="BL8" s="48" t="s">
        <v>235</v>
      </c>
      <c r="BM8" s="49"/>
      <c r="BN8" s="50"/>
      <c r="BO8" s="51"/>
      <c r="BP8" s="52" t="s">
        <v>235</v>
      </c>
      <c r="BQ8" s="45"/>
      <c r="BR8" s="46"/>
      <c r="BS8" s="47"/>
      <c r="BT8" s="48" t="s">
        <v>235</v>
      </c>
      <c r="BU8" s="49"/>
      <c r="BV8" s="50"/>
      <c r="BW8" s="51"/>
      <c r="BX8" s="52" t="s">
        <v>235</v>
      </c>
      <c r="BY8" s="45"/>
      <c r="BZ8" s="46"/>
      <c r="CA8" s="47"/>
      <c r="CB8" s="48" t="s">
        <v>235</v>
      </c>
      <c r="CC8" s="49"/>
      <c r="CD8" s="50"/>
      <c r="CE8" s="51"/>
      <c r="CF8" s="52" t="s">
        <v>235</v>
      </c>
      <c r="CG8" s="45"/>
      <c r="CH8" s="46"/>
      <c r="CI8" s="47"/>
      <c r="CJ8" s="48" t="s">
        <v>235</v>
      </c>
      <c r="CK8" s="49"/>
      <c r="CL8" s="50"/>
      <c r="CM8" s="51"/>
      <c r="CN8" s="52" t="s">
        <v>235</v>
      </c>
      <c r="CO8" s="45"/>
      <c r="CP8" s="46"/>
      <c r="CQ8" s="47"/>
      <c r="CR8" s="48" t="s">
        <v>235</v>
      </c>
      <c r="CS8" s="49"/>
      <c r="CT8" s="50"/>
      <c r="CU8" s="51"/>
      <c r="CV8" s="52" t="s">
        <v>235</v>
      </c>
      <c r="CW8" s="45"/>
      <c r="CX8" s="46"/>
      <c r="CY8" s="47"/>
      <c r="CZ8" s="48" t="s">
        <v>235</v>
      </c>
      <c r="DA8" s="49"/>
      <c r="DB8" s="50"/>
      <c r="DC8" s="51"/>
      <c r="DD8" s="52" t="s">
        <v>235</v>
      </c>
      <c r="DE8" s="45"/>
      <c r="DF8" s="46"/>
      <c r="DG8" s="47"/>
      <c r="DH8" s="48" t="s">
        <v>235</v>
      </c>
      <c r="DI8" s="49"/>
      <c r="DJ8" s="50"/>
      <c r="DK8" s="51"/>
      <c r="DL8" s="52" t="s">
        <v>235</v>
      </c>
      <c r="DM8" s="45"/>
      <c r="DN8" s="46"/>
      <c r="DO8" s="47"/>
      <c r="DP8" s="48" t="s">
        <v>235</v>
      </c>
      <c r="DQ8" s="49"/>
      <c r="DR8" s="50"/>
      <c r="DS8" s="51"/>
      <c r="DT8" s="52" t="s">
        <v>235</v>
      </c>
      <c r="DU8" s="45"/>
      <c r="DV8" s="46"/>
      <c r="DW8" s="47"/>
      <c r="DX8" s="48" t="s">
        <v>235</v>
      </c>
      <c r="DY8" s="49"/>
      <c r="DZ8" s="50"/>
      <c r="EA8" s="51"/>
      <c r="EB8" s="52" t="s">
        <v>235</v>
      </c>
      <c r="EC8" s="45"/>
      <c r="ED8" s="46"/>
      <c r="EE8" s="47"/>
      <c r="EF8" s="48" t="s">
        <v>235</v>
      </c>
      <c r="EG8" s="49"/>
      <c r="EH8" s="50"/>
      <c r="EI8" s="51"/>
      <c r="EJ8" s="52" t="s">
        <v>235</v>
      </c>
      <c r="EK8" s="45"/>
      <c r="EL8" s="46"/>
      <c r="EM8" s="47"/>
      <c r="EN8" s="48" t="s">
        <v>235</v>
      </c>
      <c r="EO8" s="49">
        <f t="shared" si="2"/>
        <v>20</v>
      </c>
      <c r="EP8" s="81">
        <f t="shared" si="3"/>
        <v>60.551724137931032</v>
      </c>
      <c r="EQ8" s="51">
        <f t="shared" si="4"/>
        <v>7</v>
      </c>
      <c r="ER8" s="84">
        <f t="shared" si="5"/>
        <v>22.762962962962959</v>
      </c>
    </row>
    <row r="9" spans="2:148" s="53" customFormat="1" ht="33" customHeight="1" x14ac:dyDescent="0.2">
      <c r="B9" s="96">
        <v>1707</v>
      </c>
      <c r="C9" s="43" t="s">
        <v>27</v>
      </c>
      <c r="D9" s="44" t="s">
        <v>233</v>
      </c>
      <c r="E9" s="45">
        <v>6</v>
      </c>
      <c r="F9" s="97">
        <v>22.717241379310344</v>
      </c>
      <c r="G9" s="47"/>
      <c r="H9" s="98" t="s">
        <v>235</v>
      </c>
      <c r="I9" s="49">
        <f t="shared" si="0"/>
        <v>6</v>
      </c>
      <c r="J9" s="81">
        <f t="shared" si="1"/>
        <v>22.717241379310344</v>
      </c>
      <c r="K9" s="51"/>
      <c r="L9" s="84" t="s">
        <v>235</v>
      </c>
      <c r="M9" s="45"/>
      <c r="N9" s="97"/>
      <c r="O9" s="47"/>
      <c r="P9" s="98" t="s">
        <v>235</v>
      </c>
      <c r="Q9" s="49"/>
      <c r="R9" s="81"/>
      <c r="S9" s="51"/>
      <c r="T9" s="84" t="s">
        <v>235</v>
      </c>
      <c r="U9" s="45"/>
      <c r="V9" s="46"/>
      <c r="W9" s="47"/>
      <c r="X9" s="48" t="s">
        <v>235</v>
      </c>
      <c r="Y9" s="49"/>
      <c r="Z9" s="50"/>
      <c r="AA9" s="51"/>
      <c r="AB9" s="52" t="s">
        <v>235</v>
      </c>
      <c r="AC9" s="45"/>
      <c r="AD9" s="46"/>
      <c r="AE9" s="47"/>
      <c r="AF9" s="48" t="s">
        <v>235</v>
      </c>
      <c r="AG9" s="49"/>
      <c r="AH9" s="50"/>
      <c r="AI9" s="51"/>
      <c r="AJ9" s="52" t="s">
        <v>235</v>
      </c>
      <c r="AK9" s="45"/>
      <c r="AL9" s="46"/>
      <c r="AM9" s="47"/>
      <c r="AN9" s="48" t="s">
        <v>235</v>
      </c>
      <c r="AO9" s="49"/>
      <c r="AP9" s="50"/>
      <c r="AQ9" s="51"/>
      <c r="AR9" s="52" t="s">
        <v>235</v>
      </c>
      <c r="AS9" s="45"/>
      <c r="AT9" s="46"/>
      <c r="AU9" s="47"/>
      <c r="AV9" s="48" t="s">
        <v>235</v>
      </c>
      <c r="AW9" s="49"/>
      <c r="AX9" s="50"/>
      <c r="AY9" s="51"/>
      <c r="AZ9" s="52" t="s">
        <v>235</v>
      </c>
      <c r="BA9" s="45"/>
      <c r="BB9" s="46"/>
      <c r="BC9" s="47"/>
      <c r="BD9" s="48" t="s">
        <v>235</v>
      </c>
      <c r="BE9" s="49"/>
      <c r="BF9" s="50"/>
      <c r="BG9" s="51"/>
      <c r="BH9" s="52" t="s">
        <v>235</v>
      </c>
      <c r="BI9" s="45"/>
      <c r="BJ9" s="46"/>
      <c r="BK9" s="47"/>
      <c r="BL9" s="48" t="s">
        <v>235</v>
      </c>
      <c r="BM9" s="49"/>
      <c r="BN9" s="50"/>
      <c r="BO9" s="51"/>
      <c r="BP9" s="52" t="s">
        <v>235</v>
      </c>
      <c r="BQ9" s="45"/>
      <c r="BR9" s="46"/>
      <c r="BS9" s="47"/>
      <c r="BT9" s="48" t="s">
        <v>235</v>
      </c>
      <c r="BU9" s="49"/>
      <c r="BV9" s="50"/>
      <c r="BW9" s="51"/>
      <c r="BX9" s="52" t="s">
        <v>235</v>
      </c>
      <c r="BY9" s="45"/>
      <c r="BZ9" s="46"/>
      <c r="CA9" s="47"/>
      <c r="CB9" s="48" t="s">
        <v>235</v>
      </c>
      <c r="CC9" s="49"/>
      <c r="CD9" s="50"/>
      <c r="CE9" s="51"/>
      <c r="CF9" s="52" t="s">
        <v>235</v>
      </c>
      <c r="CG9" s="45"/>
      <c r="CH9" s="46"/>
      <c r="CI9" s="47"/>
      <c r="CJ9" s="48" t="s">
        <v>235</v>
      </c>
      <c r="CK9" s="49"/>
      <c r="CL9" s="50"/>
      <c r="CM9" s="51"/>
      <c r="CN9" s="52" t="s">
        <v>235</v>
      </c>
      <c r="CO9" s="45"/>
      <c r="CP9" s="46"/>
      <c r="CQ9" s="47"/>
      <c r="CR9" s="48" t="s">
        <v>235</v>
      </c>
      <c r="CS9" s="49"/>
      <c r="CT9" s="50"/>
      <c r="CU9" s="51"/>
      <c r="CV9" s="52" t="s">
        <v>235</v>
      </c>
      <c r="CW9" s="45"/>
      <c r="CX9" s="46"/>
      <c r="CY9" s="47"/>
      <c r="CZ9" s="48" t="s">
        <v>235</v>
      </c>
      <c r="DA9" s="49"/>
      <c r="DB9" s="50"/>
      <c r="DC9" s="51"/>
      <c r="DD9" s="52" t="s">
        <v>235</v>
      </c>
      <c r="DE9" s="45"/>
      <c r="DF9" s="46"/>
      <c r="DG9" s="47"/>
      <c r="DH9" s="48" t="s">
        <v>235</v>
      </c>
      <c r="DI9" s="49"/>
      <c r="DJ9" s="50"/>
      <c r="DK9" s="51"/>
      <c r="DL9" s="52" t="s">
        <v>235</v>
      </c>
      <c r="DM9" s="45"/>
      <c r="DN9" s="46"/>
      <c r="DO9" s="47"/>
      <c r="DP9" s="48" t="s">
        <v>235</v>
      </c>
      <c r="DQ9" s="49"/>
      <c r="DR9" s="50"/>
      <c r="DS9" s="51"/>
      <c r="DT9" s="52" t="s">
        <v>235</v>
      </c>
      <c r="DU9" s="45"/>
      <c r="DV9" s="46"/>
      <c r="DW9" s="47"/>
      <c r="DX9" s="48" t="s">
        <v>235</v>
      </c>
      <c r="DY9" s="49"/>
      <c r="DZ9" s="50"/>
      <c r="EA9" s="51"/>
      <c r="EB9" s="52" t="s">
        <v>235</v>
      </c>
      <c r="EC9" s="45"/>
      <c r="ED9" s="46"/>
      <c r="EE9" s="47"/>
      <c r="EF9" s="48" t="s">
        <v>235</v>
      </c>
      <c r="EG9" s="49"/>
      <c r="EH9" s="50"/>
      <c r="EI9" s="51"/>
      <c r="EJ9" s="52" t="s">
        <v>235</v>
      </c>
      <c r="EK9" s="45"/>
      <c r="EL9" s="46"/>
      <c r="EM9" s="47"/>
      <c r="EN9" s="48" t="s">
        <v>235</v>
      </c>
      <c r="EO9" s="49">
        <f t="shared" si="2"/>
        <v>12</v>
      </c>
      <c r="EP9" s="81">
        <f t="shared" si="3"/>
        <v>45.434482758620689</v>
      </c>
      <c r="EQ9" s="51">
        <f t="shared" si="4"/>
        <v>0</v>
      </c>
      <c r="ER9" s="84">
        <f t="shared" si="5"/>
        <v>0</v>
      </c>
    </row>
    <row r="10" spans="2:148" s="53" customFormat="1" ht="33" customHeight="1" x14ac:dyDescent="0.2">
      <c r="B10" s="96">
        <v>1708</v>
      </c>
      <c r="C10" s="43" t="s">
        <v>28</v>
      </c>
      <c r="D10" s="44" t="s">
        <v>233</v>
      </c>
      <c r="E10" s="45">
        <v>15</v>
      </c>
      <c r="F10" s="97">
        <v>56.793103448275865</v>
      </c>
      <c r="G10" s="47"/>
      <c r="H10" s="98" t="s">
        <v>235</v>
      </c>
      <c r="I10" s="49">
        <f t="shared" si="0"/>
        <v>15</v>
      </c>
      <c r="J10" s="81">
        <f t="shared" si="1"/>
        <v>56.793103448275865</v>
      </c>
      <c r="K10" s="51"/>
      <c r="L10" s="84" t="s">
        <v>235</v>
      </c>
      <c r="M10" s="45"/>
      <c r="N10" s="97"/>
      <c r="O10" s="47"/>
      <c r="P10" s="98" t="s">
        <v>235</v>
      </c>
      <c r="Q10" s="49"/>
      <c r="R10" s="81"/>
      <c r="S10" s="51"/>
      <c r="T10" s="84" t="s">
        <v>235</v>
      </c>
      <c r="U10" s="45"/>
      <c r="V10" s="46"/>
      <c r="W10" s="47"/>
      <c r="X10" s="48" t="s">
        <v>235</v>
      </c>
      <c r="Y10" s="49"/>
      <c r="Z10" s="50"/>
      <c r="AA10" s="51"/>
      <c r="AB10" s="52" t="s">
        <v>235</v>
      </c>
      <c r="AC10" s="45"/>
      <c r="AD10" s="46"/>
      <c r="AE10" s="47"/>
      <c r="AF10" s="48" t="s">
        <v>235</v>
      </c>
      <c r="AG10" s="49"/>
      <c r="AH10" s="50"/>
      <c r="AI10" s="51"/>
      <c r="AJ10" s="52" t="s">
        <v>235</v>
      </c>
      <c r="AK10" s="45"/>
      <c r="AL10" s="46"/>
      <c r="AM10" s="47"/>
      <c r="AN10" s="48" t="s">
        <v>235</v>
      </c>
      <c r="AO10" s="49"/>
      <c r="AP10" s="50"/>
      <c r="AQ10" s="51"/>
      <c r="AR10" s="52" t="s">
        <v>235</v>
      </c>
      <c r="AS10" s="45"/>
      <c r="AT10" s="46"/>
      <c r="AU10" s="47"/>
      <c r="AV10" s="48" t="s">
        <v>235</v>
      </c>
      <c r="AW10" s="49"/>
      <c r="AX10" s="50"/>
      <c r="AY10" s="51"/>
      <c r="AZ10" s="52" t="s">
        <v>235</v>
      </c>
      <c r="BA10" s="45"/>
      <c r="BB10" s="46"/>
      <c r="BC10" s="47"/>
      <c r="BD10" s="48" t="s">
        <v>235</v>
      </c>
      <c r="BE10" s="49"/>
      <c r="BF10" s="50"/>
      <c r="BG10" s="51"/>
      <c r="BH10" s="52" t="s">
        <v>235</v>
      </c>
      <c r="BI10" s="45"/>
      <c r="BJ10" s="46"/>
      <c r="BK10" s="47"/>
      <c r="BL10" s="48" t="s">
        <v>235</v>
      </c>
      <c r="BM10" s="49"/>
      <c r="BN10" s="50"/>
      <c r="BO10" s="51"/>
      <c r="BP10" s="52" t="s">
        <v>235</v>
      </c>
      <c r="BQ10" s="45"/>
      <c r="BR10" s="46"/>
      <c r="BS10" s="47"/>
      <c r="BT10" s="48" t="s">
        <v>235</v>
      </c>
      <c r="BU10" s="49"/>
      <c r="BV10" s="50"/>
      <c r="BW10" s="51"/>
      <c r="BX10" s="52" t="s">
        <v>235</v>
      </c>
      <c r="BY10" s="45"/>
      <c r="BZ10" s="46"/>
      <c r="CA10" s="47"/>
      <c r="CB10" s="48" t="s">
        <v>235</v>
      </c>
      <c r="CC10" s="49"/>
      <c r="CD10" s="50"/>
      <c r="CE10" s="51"/>
      <c r="CF10" s="52" t="s">
        <v>235</v>
      </c>
      <c r="CG10" s="45"/>
      <c r="CH10" s="46"/>
      <c r="CI10" s="47"/>
      <c r="CJ10" s="48" t="s">
        <v>235</v>
      </c>
      <c r="CK10" s="49"/>
      <c r="CL10" s="50"/>
      <c r="CM10" s="51"/>
      <c r="CN10" s="52" t="s">
        <v>235</v>
      </c>
      <c r="CO10" s="45"/>
      <c r="CP10" s="46"/>
      <c r="CQ10" s="47"/>
      <c r="CR10" s="48" t="s">
        <v>235</v>
      </c>
      <c r="CS10" s="49"/>
      <c r="CT10" s="50"/>
      <c r="CU10" s="51"/>
      <c r="CV10" s="52" t="s">
        <v>235</v>
      </c>
      <c r="CW10" s="45"/>
      <c r="CX10" s="46"/>
      <c r="CY10" s="47"/>
      <c r="CZ10" s="48" t="s">
        <v>235</v>
      </c>
      <c r="DA10" s="49"/>
      <c r="DB10" s="50"/>
      <c r="DC10" s="51"/>
      <c r="DD10" s="52" t="s">
        <v>235</v>
      </c>
      <c r="DE10" s="45"/>
      <c r="DF10" s="46"/>
      <c r="DG10" s="47"/>
      <c r="DH10" s="48" t="s">
        <v>235</v>
      </c>
      <c r="DI10" s="49"/>
      <c r="DJ10" s="50"/>
      <c r="DK10" s="51"/>
      <c r="DL10" s="52" t="s">
        <v>235</v>
      </c>
      <c r="DM10" s="45"/>
      <c r="DN10" s="46"/>
      <c r="DO10" s="47"/>
      <c r="DP10" s="48" t="s">
        <v>235</v>
      </c>
      <c r="DQ10" s="49"/>
      <c r="DR10" s="50"/>
      <c r="DS10" s="51"/>
      <c r="DT10" s="52" t="s">
        <v>235</v>
      </c>
      <c r="DU10" s="45"/>
      <c r="DV10" s="46"/>
      <c r="DW10" s="47"/>
      <c r="DX10" s="48" t="s">
        <v>235</v>
      </c>
      <c r="DY10" s="49"/>
      <c r="DZ10" s="50"/>
      <c r="EA10" s="51"/>
      <c r="EB10" s="52" t="s">
        <v>235</v>
      </c>
      <c r="EC10" s="45"/>
      <c r="ED10" s="46"/>
      <c r="EE10" s="47"/>
      <c r="EF10" s="48" t="s">
        <v>235</v>
      </c>
      <c r="EG10" s="49"/>
      <c r="EH10" s="50"/>
      <c r="EI10" s="51"/>
      <c r="EJ10" s="52" t="s">
        <v>235</v>
      </c>
      <c r="EK10" s="45"/>
      <c r="EL10" s="46"/>
      <c r="EM10" s="47"/>
      <c r="EN10" s="48" t="s">
        <v>235</v>
      </c>
      <c r="EO10" s="49">
        <f t="shared" si="2"/>
        <v>30</v>
      </c>
      <c r="EP10" s="81">
        <f t="shared" si="3"/>
        <v>113.58620689655173</v>
      </c>
      <c r="EQ10" s="51">
        <f t="shared" si="4"/>
        <v>0</v>
      </c>
      <c r="ER10" s="84">
        <f t="shared" si="5"/>
        <v>0</v>
      </c>
    </row>
    <row r="11" spans="2:148" s="53" customFormat="1" ht="33" customHeight="1" x14ac:dyDescent="0.2">
      <c r="B11" s="96">
        <v>1709</v>
      </c>
      <c r="C11" s="43" t="s">
        <v>236</v>
      </c>
      <c r="D11" s="44" t="s">
        <v>233</v>
      </c>
      <c r="E11" s="45">
        <v>12</v>
      </c>
      <c r="F11" s="97">
        <v>67.98</v>
      </c>
      <c r="G11" s="47"/>
      <c r="H11" s="98"/>
      <c r="I11" s="49"/>
      <c r="J11" s="81"/>
      <c r="K11" s="51"/>
      <c r="L11" s="84"/>
      <c r="M11" s="45"/>
      <c r="N11" s="97"/>
      <c r="O11" s="47"/>
      <c r="P11" s="98"/>
      <c r="Q11" s="49"/>
      <c r="R11" s="81"/>
      <c r="S11" s="51"/>
      <c r="T11" s="84"/>
      <c r="U11" s="45"/>
      <c r="V11" s="46"/>
      <c r="W11" s="47"/>
      <c r="X11" s="48"/>
      <c r="Y11" s="49"/>
      <c r="Z11" s="50"/>
      <c r="AA11" s="51"/>
      <c r="AB11" s="52"/>
      <c r="AC11" s="45"/>
      <c r="AD11" s="46"/>
      <c r="AE11" s="47"/>
      <c r="AF11" s="48"/>
      <c r="AG11" s="49"/>
      <c r="AH11" s="50"/>
      <c r="AI11" s="51"/>
      <c r="AJ11" s="52"/>
      <c r="AK11" s="45"/>
      <c r="AL11" s="46"/>
      <c r="AM11" s="47"/>
      <c r="AN11" s="48"/>
      <c r="AO11" s="49"/>
      <c r="AP11" s="50"/>
      <c r="AQ11" s="51"/>
      <c r="AR11" s="52"/>
      <c r="AS11" s="45"/>
      <c r="AT11" s="46"/>
      <c r="AU11" s="47"/>
      <c r="AV11" s="48"/>
      <c r="AW11" s="49"/>
      <c r="AX11" s="50"/>
      <c r="AY11" s="51"/>
      <c r="AZ11" s="52"/>
      <c r="BA11" s="45"/>
      <c r="BB11" s="46"/>
      <c r="BC11" s="47"/>
      <c r="BD11" s="48"/>
      <c r="BE11" s="49"/>
      <c r="BF11" s="50"/>
      <c r="BG11" s="51"/>
      <c r="BH11" s="52"/>
      <c r="BI11" s="45"/>
      <c r="BJ11" s="46"/>
      <c r="BK11" s="47"/>
      <c r="BL11" s="48"/>
      <c r="BM11" s="49"/>
      <c r="BN11" s="50"/>
      <c r="BO11" s="51"/>
      <c r="BP11" s="52"/>
      <c r="BQ11" s="45"/>
      <c r="BR11" s="46"/>
      <c r="BS11" s="47"/>
      <c r="BT11" s="48"/>
      <c r="BU11" s="49"/>
      <c r="BV11" s="50"/>
      <c r="BW11" s="51"/>
      <c r="BX11" s="52"/>
      <c r="BY11" s="45"/>
      <c r="BZ11" s="46"/>
      <c r="CA11" s="47"/>
      <c r="CB11" s="48"/>
      <c r="CC11" s="49"/>
      <c r="CD11" s="50"/>
      <c r="CE11" s="51"/>
      <c r="CF11" s="52"/>
      <c r="CG11" s="45"/>
      <c r="CH11" s="46"/>
      <c r="CI11" s="47"/>
      <c r="CJ11" s="48"/>
      <c r="CK11" s="49"/>
      <c r="CL11" s="50"/>
      <c r="CM11" s="51"/>
      <c r="CN11" s="52"/>
      <c r="CO11" s="45"/>
      <c r="CP11" s="46"/>
      <c r="CQ11" s="47"/>
      <c r="CR11" s="48"/>
      <c r="CS11" s="49"/>
      <c r="CT11" s="50"/>
      <c r="CU11" s="51"/>
      <c r="CV11" s="52"/>
      <c r="CW11" s="45"/>
      <c r="CX11" s="46"/>
      <c r="CY11" s="47"/>
      <c r="CZ11" s="48"/>
      <c r="DA11" s="49"/>
      <c r="DB11" s="50"/>
      <c r="DC11" s="51"/>
      <c r="DD11" s="52"/>
      <c r="DE11" s="45"/>
      <c r="DF11" s="46"/>
      <c r="DG11" s="47"/>
      <c r="DH11" s="48"/>
      <c r="DI11" s="49"/>
      <c r="DJ11" s="50"/>
      <c r="DK11" s="51"/>
      <c r="DL11" s="52"/>
      <c r="DM11" s="45"/>
      <c r="DN11" s="46"/>
      <c r="DO11" s="47"/>
      <c r="DP11" s="48"/>
      <c r="DQ11" s="49"/>
      <c r="DR11" s="50"/>
      <c r="DS11" s="51"/>
      <c r="DT11" s="52"/>
      <c r="DU11" s="45"/>
      <c r="DV11" s="46"/>
      <c r="DW11" s="47"/>
      <c r="DX11" s="48"/>
      <c r="DY11" s="49"/>
      <c r="DZ11" s="50"/>
      <c r="EA11" s="51"/>
      <c r="EB11" s="52"/>
      <c r="EC11" s="45"/>
      <c r="ED11" s="46"/>
      <c r="EE11" s="47"/>
      <c r="EF11" s="48"/>
      <c r="EG11" s="49"/>
      <c r="EH11" s="50"/>
      <c r="EI11" s="51"/>
      <c r="EJ11" s="52"/>
      <c r="EK11" s="45"/>
      <c r="EL11" s="46"/>
      <c r="EM11" s="47"/>
      <c r="EN11" s="48"/>
      <c r="EO11" s="49"/>
      <c r="EP11" s="81"/>
      <c r="EQ11" s="51"/>
      <c r="ER11" s="84"/>
    </row>
    <row r="12" spans="2:148" s="53" customFormat="1" ht="33" customHeight="1" x14ac:dyDescent="0.2">
      <c r="B12" s="96">
        <v>1710</v>
      </c>
      <c r="C12" s="43" t="s">
        <v>237</v>
      </c>
      <c r="D12" s="44" t="s">
        <v>234</v>
      </c>
      <c r="E12" s="45">
        <v>23</v>
      </c>
      <c r="F12" s="97">
        <v>45.6</v>
      </c>
      <c r="G12" s="47"/>
      <c r="H12" s="98"/>
      <c r="I12" s="49"/>
      <c r="J12" s="81"/>
      <c r="K12" s="51"/>
      <c r="L12" s="84"/>
      <c r="M12" s="45"/>
      <c r="N12" s="97"/>
      <c r="O12" s="47"/>
      <c r="P12" s="98"/>
      <c r="Q12" s="49"/>
      <c r="R12" s="81"/>
      <c r="S12" s="51"/>
      <c r="T12" s="84"/>
      <c r="U12" s="45"/>
      <c r="V12" s="46"/>
      <c r="W12" s="47"/>
      <c r="X12" s="48"/>
      <c r="Y12" s="49"/>
      <c r="Z12" s="50"/>
      <c r="AA12" s="51"/>
      <c r="AB12" s="52"/>
      <c r="AC12" s="45"/>
      <c r="AD12" s="46"/>
      <c r="AE12" s="47"/>
      <c r="AF12" s="48"/>
      <c r="AG12" s="49"/>
      <c r="AH12" s="50"/>
      <c r="AI12" s="51"/>
      <c r="AJ12" s="52"/>
      <c r="AK12" s="45"/>
      <c r="AL12" s="46"/>
      <c r="AM12" s="47"/>
      <c r="AN12" s="48"/>
      <c r="AO12" s="49"/>
      <c r="AP12" s="50"/>
      <c r="AQ12" s="51"/>
      <c r="AR12" s="52"/>
      <c r="AS12" s="45"/>
      <c r="AT12" s="46"/>
      <c r="AU12" s="47"/>
      <c r="AV12" s="48"/>
      <c r="AW12" s="49"/>
      <c r="AX12" s="50"/>
      <c r="AY12" s="51"/>
      <c r="AZ12" s="52"/>
      <c r="BA12" s="45"/>
      <c r="BB12" s="46"/>
      <c r="BC12" s="47"/>
      <c r="BD12" s="48"/>
      <c r="BE12" s="49"/>
      <c r="BF12" s="50"/>
      <c r="BG12" s="51"/>
      <c r="BH12" s="52"/>
      <c r="BI12" s="45"/>
      <c r="BJ12" s="46"/>
      <c r="BK12" s="47"/>
      <c r="BL12" s="48"/>
      <c r="BM12" s="49"/>
      <c r="BN12" s="50"/>
      <c r="BO12" s="51"/>
      <c r="BP12" s="52"/>
      <c r="BQ12" s="45"/>
      <c r="BR12" s="46"/>
      <c r="BS12" s="47"/>
      <c r="BT12" s="48"/>
      <c r="BU12" s="49"/>
      <c r="BV12" s="50"/>
      <c r="BW12" s="51"/>
      <c r="BX12" s="52"/>
      <c r="BY12" s="45"/>
      <c r="BZ12" s="46"/>
      <c r="CA12" s="47"/>
      <c r="CB12" s="48"/>
      <c r="CC12" s="49"/>
      <c r="CD12" s="50"/>
      <c r="CE12" s="51"/>
      <c r="CF12" s="52"/>
      <c r="CG12" s="45"/>
      <c r="CH12" s="46"/>
      <c r="CI12" s="47"/>
      <c r="CJ12" s="48"/>
      <c r="CK12" s="49"/>
      <c r="CL12" s="50"/>
      <c r="CM12" s="51"/>
      <c r="CN12" s="52"/>
      <c r="CO12" s="45"/>
      <c r="CP12" s="46"/>
      <c r="CQ12" s="47"/>
      <c r="CR12" s="48"/>
      <c r="CS12" s="49"/>
      <c r="CT12" s="50"/>
      <c r="CU12" s="51"/>
      <c r="CV12" s="52"/>
      <c r="CW12" s="45"/>
      <c r="CX12" s="46"/>
      <c r="CY12" s="47"/>
      <c r="CZ12" s="48"/>
      <c r="DA12" s="49"/>
      <c r="DB12" s="50"/>
      <c r="DC12" s="51"/>
      <c r="DD12" s="52"/>
      <c r="DE12" s="45"/>
      <c r="DF12" s="46"/>
      <c r="DG12" s="47"/>
      <c r="DH12" s="48"/>
      <c r="DI12" s="49"/>
      <c r="DJ12" s="50"/>
      <c r="DK12" s="51"/>
      <c r="DL12" s="52"/>
      <c r="DM12" s="45"/>
      <c r="DN12" s="46"/>
      <c r="DO12" s="47"/>
      <c r="DP12" s="48"/>
      <c r="DQ12" s="49"/>
      <c r="DR12" s="50"/>
      <c r="DS12" s="51"/>
      <c r="DT12" s="52"/>
      <c r="DU12" s="45"/>
      <c r="DV12" s="46"/>
      <c r="DW12" s="47"/>
      <c r="DX12" s="48"/>
      <c r="DY12" s="49"/>
      <c r="DZ12" s="50"/>
      <c r="EA12" s="51"/>
      <c r="EB12" s="52"/>
      <c r="EC12" s="45"/>
      <c r="ED12" s="46"/>
      <c r="EE12" s="47"/>
      <c r="EF12" s="48"/>
      <c r="EG12" s="49"/>
      <c r="EH12" s="50"/>
      <c r="EI12" s="51"/>
      <c r="EJ12" s="52"/>
      <c r="EK12" s="45"/>
      <c r="EL12" s="46"/>
      <c r="EM12" s="47"/>
      <c r="EN12" s="48"/>
      <c r="EO12" s="49"/>
      <c r="EP12" s="81"/>
      <c r="EQ12" s="51"/>
      <c r="ER12" s="84"/>
    </row>
    <row r="13" spans="2:148" s="53" customFormat="1" ht="33" customHeight="1" x14ac:dyDescent="0.2">
      <c r="B13" s="96">
        <v>1714</v>
      </c>
      <c r="C13" s="43" t="s">
        <v>29</v>
      </c>
      <c r="D13" s="44" t="s">
        <v>233</v>
      </c>
      <c r="E13" s="45">
        <v>10</v>
      </c>
      <c r="F13" s="97">
        <v>20.620689655172413</v>
      </c>
      <c r="G13" s="47"/>
      <c r="H13" s="98" t="s">
        <v>235</v>
      </c>
      <c r="I13" s="49">
        <f t="shared" si="0"/>
        <v>10</v>
      </c>
      <c r="J13" s="81">
        <f t="shared" si="1"/>
        <v>20.620689655172413</v>
      </c>
      <c r="K13" s="51"/>
      <c r="L13" s="84" t="s">
        <v>235</v>
      </c>
      <c r="M13" s="45"/>
      <c r="N13" s="97"/>
      <c r="O13" s="47"/>
      <c r="P13" s="98" t="s">
        <v>235</v>
      </c>
      <c r="Q13" s="49"/>
      <c r="R13" s="81"/>
      <c r="S13" s="51"/>
      <c r="T13" s="84" t="s">
        <v>235</v>
      </c>
      <c r="U13" s="45"/>
      <c r="V13" s="46"/>
      <c r="W13" s="47"/>
      <c r="X13" s="48" t="s">
        <v>235</v>
      </c>
      <c r="Y13" s="49"/>
      <c r="Z13" s="50"/>
      <c r="AA13" s="51"/>
      <c r="AB13" s="52" t="s">
        <v>235</v>
      </c>
      <c r="AC13" s="45"/>
      <c r="AD13" s="46"/>
      <c r="AE13" s="47"/>
      <c r="AF13" s="48" t="s">
        <v>235</v>
      </c>
      <c r="AG13" s="49"/>
      <c r="AH13" s="50"/>
      <c r="AI13" s="51"/>
      <c r="AJ13" s="52" t="s">
        <v>235</v>
      </c>
      <c r="AK13" s="45"/>
      <c r="AL13" s="46"/>
      <c r="AM13" s="47"/>
      <c r="AN13" s="48" t="s">
        <v>235</v>
      </c>
      <c r="AO13" s="49"/>
      <c r="AP13" s="50"/>
      <c r="AQ13" s="51"/>
      <c r="AR13" s="52" t="s">
        <v>235</v>
      </c>
      <c r="AS13" s="45"/>
      <c r="AT13" s="46"/>
      <c r="AU13" s="47"/>
      <c r="AV13" s="48" t="s">
        <v>235</v>
      </c>
      <c r="AW13" s="49"/>
      <c r="AX13" s="50"/>
      <c r="AY13" s="51"/>
      <c r="AZ13" s="52" t="s">
        <v>235</v>
      </c>
      <c r="BA13" s="45"/>
      <c r="BB13" s="46"/>
      <c r="BC13" s="47"/>
      <c r="BD13" s="48" t="s">
        <v>235</v>
      </c>
      <c r="BE13" s="49"/>
      <c r="BF13" s="50"/>
      <c r="BG13" s="51"/>
      <c r="BH13" s="52" t="s">
        <v>235</v>
      </c>
      <c r="BI13" s="45"/>
      <c r="BJ13" s="46"/>
      <c r="BK13" s="47"/>
      <c r="BL13" s="48" t="s">
        <v>235</v>
      </c>
      <c r="BM13" s="49"/>
      <c r="BN13" s="50"/>
      <c r="BO13" s="51"/>
      <c r="BP13" s="52" t="s">
        <v>235</v>
      </c>
      <c r="BQ13" s="45"/>
      <c r="BR13" s="46"/>
      <c r="BS13" s="47"/>
      <c r="BT13" s="48" t="s">
        <v>235</v>
      </c>
      <c r="BU13" s="49"/>
      <c r="BV13" s="50"/>
      <c r="BW13" s="51"/>
      <c r="BX13" s="52" t="s">
        <v>235</v>
      </c>
      <c r="BY13" s="45"/>
      <c r="BZ13" s="46"/>
      <c r="CA13" s="47"/>
      <c r="CB13" s="48" t="s">
        <v>235</v>
      </c>
      <c r="CC13" s="49"/>
      <c r="CD13" s="50"/>
      <c r="CE13" s="51"/>
      <c r="CF13" s="52" t="s">
        <v>235</v>
      </c>
      <c r="CG13" s="45"/>
      <c r="CH13" s="46"/>
      <c r="CI13" s="47"/>
      <c r="CJ13" s="48" t="s">
        <v>235</v>
      </c>
      <c r="CK13" s="49"/>
      <c r="CL13" s="50"/>
      <c r="CM13" s="51"/>
      <c r="CN13" s="52" t="s">
        <v>235</v>
      </c>
      <c r="CO13" s="45"/>
      <c r="CP13" s="46"/>
      <c r="CQ13" s="47"/>
      <c r="CR13" s="48" t="s">
        <v>235</v>
      </c>
      <c r="CS13" s="49"/>
      <c r="CT13" s="50"/>
      <c r="CU13" s="51"/>
      <c r="CV13" s="52" t="s">
        <v>235</v>
      </c>
      <c r="CW13" s="45"/>
      <c r="CX13" s="46"/>
      <c r="CY13" s="47"/>
      <c r="CZ13" s="48" t="s">
        <v>235</v>
      </c>
      <c r="DA13" s="49"/>
      <c r="DB13" s="50"/>
      <c r="DC13" s="51"/>
      <c r="DD13" s="52" t="s">
        <v>235</v>
      </c>
      <c r="DE13" s="45"/>
      <c r="DF13" s="46"/>
      <c r="DG13" s="47"/>
      <c r="DH13" s="48" t="s">
        <v>235</v>
      </c>
      <c r="DI13" s="49"/>
      <c r="DJ13" s="50"/>
      <c r="DK13" s="51"/>
      <c r="DL13" s="52" t="s">
        <v>235</v>
      </c>
      <c r="DM13" s="45"/>
      <c r="DN13" s="46"/>
      <c r="DO13" s="47"/>
      <c r="DP13" s="48" t="s">
        <v>235</v>
      </c>
      <c r="DQ13" s="49"/>
      <c r="DR13" s="50"/>
      <c r="DS13" s="51"/>
      <c r="DT13" s="52" t="s">
        <v>235</v>
      </c>
      <c r="DU13" s="45"/>
      <c r="DV13" s="46"/>
      <c r="DW13" s="47"/>
      <c r="DX13" s="48" t="s">
        <v>235</v>
      </c>
      <c r="DY13" s="49"/>
      <c r="DZ13" s="50"/>
      <c r="EA13" s="51"/>
      <c r="EB13" s="52" t="s">
        <v>235</v>
      </c>
      <c r="EC13" s="45"/>
      <c r="ED13" s="46"/>
      <c r="EE13" s="47"/>
      <c r="EF13" s="48" t="s">
        <v>235</v>
      </c>
      <c r="EG13" s="49"/>
      <c r="EH13" s="50"/>
      <c r="EI13" s="51"/>
      <c r="EJ13" s="52" t="s">
        <v>235</v>
      </c>
      <c r="EK13" s="45"/>
      <c r="EL13" s="46"/>
      <c r="EM13" s="47"/>
      <c r="EN13" s="48" t="s">
        <v>235</v>
      </c>
      <c r="EO13" s="49">
        <f t="shared" si="2"/>
        <v>20</v>
      </c>
      <c r="EP13" s="81">
        <f t="shared" si="3"/>
        <v>41.241379310344826</v>
      </c>
      <c r="EQ13" s="51">
        <f t="shared" si="4"/>
        <v>0</v>
      </c>
      <c r="ER13" s="84">
        <f t="shared" si="5"/>
        <v>0</v>
      </c>
    </row>
    <row r="14" spans="2:148" s="53" customFormat="1" ht="33" customHeight="1" x14ac:dyDescent="0.2">
      <c r="B14" s="96">
        <v>1715</v>
      </c>
      <c r="C14" s="43" t="s">
        <v>33</v>
      </c>
      <c r="D14" s="44" t="s">
        <v>233</v>
      </c>
      <c r="E14" s="45">
        <v>5</v>
      </c>
      <c r="F14" s="97">
        <v>13.413793103448276</v>
      </c>
      <c r="G14" s="47"/>
      <c r="H14" s="98" t="s">
        <v>235</v>
      </c>
      <c r="I14" s="49">
        <f t="shared" si="0"/>
        <v>5</v>
      </c>
      <c r="J14" s="81">
        <f t="shared" si="1"/>
        <v>13.413793103448276</v>
      </c>
      <c r="K14" s="51"/>
      <c r="L14" s="84" t="s">
        <v>235</v>
      </c>
      <c r="M14" s="45"/>
      <c r="N14" s="97"/>
      <c r="O14" s="47"/>
      <c r="P14" s="98" t="s">
        <v>235</v>
      </c>
      <c r="Q14" s="49"/>
      <c r="R14" s="81"/>
      <c r="S14" s="51"/>
      <c r="T14" s="84" t="s">
        <v>235</v>
      </c>
      <c r="U14" s="45"/>
      <c r="V14" s="46"/>
      <c r="W14" s="47"/>
      <c r="X14" s="48" t="s">
        <v>235</v>
      </c>
      <c r="Y14" s="49"/>
      <c r="Z14" s="50"/>
      <c r="AA14" s="51"/>
      <c r="AB14" s="52" t="s">
        <v>235</v>
      </c>
      <c r="AC14" s="45"/>
      <c r="AD14" s="46"/>
      <c r="AE14" s="47"/>
      <c r="AF14" s="48" t="s">
        <v>235</v>
      </c>
      <c r="AG14" s="49"/>
      <c r="AH14" s="50"/>
      <c r="AI14" s="51"/>
      <c r="AJ14" s="52" t="s">
        <v>235</v>
      </c>
      <c r="AK14" s="45"/>
      <c r="AL14" s="46"/>
      <c r="AM14" s="47"/>
      <c r="AN14" s="48" t="s">
        <v>235</v>
      </c>
      <c r="AO14" s="49"/>
      <c r="AP14" s="50"/>
      <c r="AQ14" s="51"/>
      <c r="AR14" s="52" t="s">
        <v>235</v>
      </c>
      <c r="AS14" s="45"/>
      <c r="AT14" s="46"/>
      <c r="AU14" s="47"/>
      <c r="AV14" s="48" t="s">
        <v>235</v>
      </c>
      <c r="AW14" s="49"/>
      <c r="AX14" s="50"/>
      <c r="AY14" s="51"/>
      <c r="AZ14" s="52" t="s">
        <v>235</v>
      </c>
      <c r="BA14" s="45"/>
      <c r="BB14" s="46"/>
      <c r="BC14" s="47"/>
      <c r="BD14" s="48" t="s">
        <v>235</v>
      </c>
      <c r="BE14" s="49"/>
      <c r="BF14" s="50"/>
      <c r="BG14" s="51"/>
      <c r="BH14" s="52" t="s">
        <v>235</v>
      </c>
      <c r="BI14" s="45"/>
      <c r="BJ14" s="46"/>
      <c r="BK14" s="47"/>
      <c r="BL14" s="48" t="s">
        <v>235</v>
      </c>
      <c r="BM14" s="49"/>
      <c r="BN14" s="50"/>
      <c r="BO14" s="51"/>
      <c r="BP14" s="52" t="s">
        <v>235</v>
      </c>
      <c r="BQ14" s="45"/>
      <c r="BR14" s="46"/>
      <c r="BS14" s="47"/>
      <c r="BT14" s="48" t="s">
        <v>235</v>
      </c>
      <c r="BU14" s="49"/>
      <c r="BV14" s="50"/>
      <c r="BW14" s="51"/>
      <c r="BX14" s="52" t="s">
        <v>235</v>
      </c>
      <c r="BY14" s="45"/>
      <c r="BZ14" s="46"/>
      <c r="CA14" s="47"/>
      <c r="CB14" s="48" t="s">
        <v>235</v>
      </c>
      <c r="CC14" s="49"/>
      <c r="CD14" s="50"/>
      <c r="CE14" s="51"/>
      <c r="CF14" s="52" t="s">
        <v>235</v>
      </c>
      <c r="CG14" s="45"/>
      <c r="CH14" s="46"/>
      <c r="CI14" s="47"/>
      <c r="CJ14" s="48" t="s">
        <v>235</v>
      </c>
      <c r="CK14" s="49"/>
      <c r="CL14" s="50"/>
      <c r="CM14" s="51"/>
      <c r="CN14" s="52" t="s">
        <v>235</v>
      </c>
      <c r="CO14" s="45"/>
      <c r="CP14" s="46"/>
      <c r="CQ14" s="47"/>
      <c r="CR14" s="48" t="s">
        <v>235</v>
      </c>
      <c r="CS14" s="49"/>
      <c r="CT14" s="50"/>
      <c r="CU14" s="51"/>
      <c r="CV14" s="52" t="s">
        <v>235</v>
      </c>
      <c r="CW14" s="45"/>
      <c r="CX14" s="46"/>
      <c r="CY14" s="47"/>
      <c r="CZ14" s="48" t="s">
        <v>235</v>
      </c>
      <c r="DA14" s="49"/>
      <c r="DB14" s="50"/>
      <c r="DC14" s="51"/>
      <c r="DD14" s="52" t="s">
        <v>235</v>
      </c>
      <c r="DE14" s="45"/>
      <c r="DF14" s="46"/>
      <c r="DG14" s="47"/>
      <c r="DH14" s="48" t="s">
        <v>235</v>
      </c>
      <c r="DI14" s="49"/>
      <c r="DJ14" s="50"/>
      <c r="DK14" s="51"/>
      <c r="DL14" s="52" t="s">
        <v>235</v>
      </c>
      <c r="DM14" s="45"/>
      <c r="DN14" s="46"/>
      <c r="DO14" s="47"/>
      <c r="DP14" s="48" t="s">
        <v>235</v>
      </c>
      <c r="DQ14" s="49"/>
      <c r="DR14" s="50"/>
      <c r="DS14" s="51"/>
      <c r="DT14" s="52" t="s">
        <v>235</v>
      </c>
      <c r="DU14" s="45"/>
      <c r="DV14" s="46"/>
      <c r="DW14" s="47"/>
      <c r="DX14" s="48" t="s">
        <v>235</v>
      </c>
      <c r="DY14" s="49"/>
      <c r="DZ14" s="50"/>
      <c r="EA14" s="51"/>
      <c r="EB14" s="52" t="s">
        <v>235</v>
      </c>
      <c r="EC14" s="45"/>
      <c r="ED14" s="46"/>
      <c r="EE14" s="47"/>
      <c r="EF14" s="48" t="s">
        <v>235</v>
      </c>
      <c r="EG14" s="49"/>
      <c r="EH14" s="50"/>
      <c r="EI14" s="51"/>
      <c r="EJ14" s="52" t="s">
        <v>235</v>
      </c>
      <c r="EK14" s="45"/>
      <c r="EL14" s="46"/>
      <c r="EM14" s="47"/>
      <c r="EN14" s="48" t="s">
        <v>235</v>
      </c>
      <c r="EO14" s="49">
        <f t="shared" si="2"/>
        <v>10</v>
      </c>
      <c r="EP14" s="81">
        <f t="shared" si="3"/>
        <v>26.827586206896552</v>
      </c>
      <c r="EQ14" s="51">
        <f t="shared" si="4"/>
        <v>0</v>
      </c>
      <c r="ER14" s="84">
        <f t="shared" si="5"/>
        <v>0</v>
      </c>
    </row>
    <row r="15" spans="2:148" s="53" customFormat="1" ht="33" customHeight="1" x14ac:dyDescent="0.2">
      <c r="B15" s="96">
        <v>1716</v>
      </c>
      <c r="C15" s="43" t="s">
        <v>34</v>
      </c>
      <c r="D15" s="44" t="s">
        <v>233</v>
      </c>
      <c r="E15" s="45">
        <v>10</v>
      </c>
      <c r="F15" s="97">
        <v>17.241379310344826</v>
      </c>
      <c r="G15" s="47"/>
      <c r="H15" s="98" t="s">
        <v>235</v>
      </c>
      <c r="I15" s="49">
        <f t="shared" si="0"/>
        <v>10</v>
      </c>
      <c r="J15" s="81">
        <f t="shared" si="1"/>
        <v>17.241379310344826</v>
      </c>
      <c r="K15" s="51"/>
      <c r="L15" s="84" t="s">
        <v>235</v>
      </c>
      <c r="M15" s="45"/>
      <c r="N15" s="97"/>
      <c r="O15" s="47"/>
      <c r="P15" s="98" t="s">
        <v>235</v>
      </c>
      <c r="Q15" s="49"/>
      <c r="R15" s="81"/>
      <c r="S15" s="51"/>
      <c r="T15" s="84" t="s">
        <v>235</v>
      </c>
      <c r="U15" s="45"/>
      <c r="V15" s="46"/>
      <c r="W15" s="47"/>
      <c r="X15" s="48" t="s">
        <v>235</v>
      </c>
      <c r="Y15" s="49"/>
      <c r="Z15" s="50"/>
      <c r="AA15" s="51"/>
      <c r="AB15" s="52" t="s">
        <v>235</v>
      </c>
      <c r="AC15" s="45"/>
      <c r="AD15" s="46"/>
      <c r="AE15" s="47"/>
      <c r="AF15" s="48" t="s">
        <v>235</v>
      </c>
      <c r="AG15" s="49"/>
      <c r="AH15" s="50"/>
      <c r="AI15" s="51"/>
      <c r="AJ15" s="52" t="s">
        <v>235</v>
      </c>
      <c r="AK15" s="45"/>
      <c r="AL15" s="46"/>
      <c r="AM15" s="47"/>
      <c r="AN15" s="48" t="s">
        <v>235</v>
      </c>
      <c r="AO15" s="49"/>
      <c r="AP15" s="50"/>
      <c r="AQ15" s="51"/>
      <c r="AR15" s="52" t="s">
        <v>235</v>
      </c>
      <c r="AS15" s="45"/>
      <c r="AT15" s="46"/>
      <c r="AU15" s="47"/>
      <c r="AV15" s="48" t="s">
        <v>235</v>
      </c>
      <c r="AW15" s="49"/>
      <c r="AX15" s="50"/>
      <c r="AY15" s="51"/>
      <c r="AZ15" s="52" t="s">
        <v>235</v>
      </c>
      <c r="BA15" s="45"/>
      <c r="BB15" s="46"/>
      <c r="BC15" s="47"/>
      <c r="BD15" s="48" t="s">
        <v>235</v>
      </c>
      <c r="BE15" s="49"/>
      <c r="BF15" s="50"/>
      <c r="BG15" s="51"/>
      <c r="BH15" s="52" t="s">
        <v>235</v>
      </c>
      <c r="BI15" s="45"/>
      <c r="BJ15" s="46"/>
      <c r="BK15" s="47"/>
      <c r="BL15" s="48" t="s">
        <v>235</v>
      </c>
      <c r="BM15" s="49"/>
      <c r="BN15" s="50"/>
      <c r="BO15" s="51"/>
      <c r="BP15" s="52" t="s">
        <v>235</v>
      </c>
      <c r="BQ15" s="45"/>
      <c r="BR15" s="46"/>
      <c r="BS15" s="47"/>
      <c r="BT15" s="48" t="s">
        <v>235</v>
      </c>
      <c r="BU15" s="49"/>
      <c r="BV15" s="50"/>
      <c r="BW15" s="51"/>
      <c r="BX15" s="52" t="s">
        <v>235</v>
      </c>
      <c r="BY15" s="45"/>
      <c r="BZ15" s="46"/>
      <c r="CA15" s="47"/>
      <c r="CB15" s="48" t="s">
        <v>235</v>
      </c>
      <c r="CC15" s="49"/>
      <c r="CD15" s="50"/>
      <c r="CE15" s="51"/>
      <c r="CF15" s="52" t="s">
        <v>235</v>
      </c>
      <c r="CG15" s="45"/>
      <c r="CH15" s="46"/>
      <c r="CI15" s="47"/>
      <c r="CJ15" s="48" t="s">
        <v>235</v>
      </c>
      <c r="CK15" s="49"/>
      <c r="CL15" s="50"/>
      <c r="CM15" s="51"/>
      <c r="CN15" s="52" t="s">
        <v>235</v>
      </c>
      <c r="CO15" s="45"/>
      <c r="CP15" s="46"/>
      <c r="CQ15" s="47"/>
      <c r="CR15" s="48" t="s">
        <v>235</v>
      </c>
      <c r="CS15" s="49"/>
      <c r="CT15" s="50"/>
      <c r="CU15" s="51"/>
      <c r="CV15" s="52" t="s">
        <v>235</v>
      </c>
      <c r="CW15" s="45"/>
      <c r="CX15" s="46"/>
      <c r="CY15" s="47"/>
      <c r="CZ15" s="48" t="s">
        <v>235</v>
      </c>
      <c r="DA15" s="49"/>
      <c r="DB15" s="50"/>
      <c r="DC15" s="51"/>
      <c r="DD15" s="52" t="s">
        <v>235</v>
      </c>
      <c r="DE15" s="45"/>
      <c r="DF15" s="46"/>
      <c r="DG15" s="47"/>
      <c r="DH15" s="48" t="s">
        <v>235</v>
      </c>
      <c r="DI15" s="49"/>
      <c r="DJ15" s="50"/>
      <c r="DK15" s="51"/>
      <c r="DL15" s="52" t="s">
        <v>235</v>
      </c>
      <c r="DM15" s="45"/>
      <c r="DN15" s="46"/>
      <c r="DO15" s="47"/>
      <c r="DP15" s="48" t="s">
        <v>235</v>
      </c>
      <c r="DQ15" s="49"/>
      <c r="DR15" s="50"/>
      <c r="DS15" s="51"/>
      <c r="DT15" s="52" t="s">
        <v>235</v>
      </c>
      <c r="DU15" s="45"/>
      <c r="DV15" s="46"/>
      <c r="DW15" s="47"/>
      <c r="DX15" s="48" t="s">
        <v>235</v>
      </c>
      <c r="DY15" s="49"/>
      <c r="DZ15" s="50"/>
      <c r="EA15" s="51"/>
      <c r="EB15" s="52" t="s">
        <v>235</v>
      </c>
      <c r="EC15" s="45"/>
      <c r="ED15" s="46"/>
      <c r="EE15" s="47"/>
      <c r="EF15" s="48" t="s">
        <v>235</v>
      </c>
      <c r="EG15" s="49"/>
      <c r="EH15" s="50"/>
      <c r="EI15" s="51"/>
      <c r="EJ15" s="52" t="s">
        <v>235</v>
      </c>
      <c r="EK15" s="45"/>
      <c r="EL15" s="46"/>
      <c r="EM15" s="47"/>
      <c r="EN15" s="48" t="s">
        <v>235</v>
      </c>
      <c r="EO15" s="49">
        <f t="shared" si="2"/>
        <v>20</v>
      </c>
      <c r="EP15" s="81">
        <f t="shared" si="3"/>
        <v>34.482758620689651</v>
      </c>
      <c r="EQ15" s="51">
        <f t="shared" si="4"/>
        <v>0</v>
      </c>
      <c r="ER15" s="84">
        <f t="shared" si="5"/>
        <v>0</v>
      </c>
    </row>
    <row r="16" spans="2:148" s="53" customFormat="1" ht="33" customHeight="1" x14ac:dyDescent="0.2">
      <c r="B16" s="96">
        <v>1722</v>
      </c>
      <c r="C16" s="43" t="s">
        <v>35</v>
      </c>
      <c r="D16" s="44" t="s">
        <v>233</v>
      </c>
      <c r="E16" s="45">
        <v>8</v>
      </c>
      <c r="F16" s="97">
        <v>18.151724137931033</v>
      </c>
      <c r="G16" s="47"/>
      <c r="H16" s="98" t="s">
        <v>235</v>
      </c>
      <c r="I16" s="49">
        <f t="shared" si="0"/>
        <v>8</v>
      </c>
      <c r="J16" s="81">
        <f t="shared" si="1"/>
        <v>18.151724137931033</v>
      </c>
      <c r="K16" s="51">
        <v>1</v>
      </c>
      <c r="L16" s="84">
        <v>2.4370370370370371</v>
      </c>
      <c r="M16" s="45"/>
      <c r="N16" s="97"/>
      <c r="O16" s="47"/>
      <c r="P16" s="98" t="s">
        <v>235</v>
      </c>
      <c r="Q16" s="49"/>
      <c r="R16" s="81"/>
      <c r="S16" s="51"/>
      <c r="T16" s="84" t="s">
        <v>235</v>
      </c>
      <c r="U16" s="45"/>
      <c r="V16" s="46"/>
      <c r="W16" s="47"/>
      <c r="X16" s="48" t="s">
        <v>235</v>
      </c>
      <c r="Y16" s="49"/>
      <c r="Z16" s="50"/>
      <c r="AA16" s="51"/>
      <c r="AB16" s="52" t="s">
        <v>235</v>
      </c>
      <c r="AC16" s="45"/>
      <c r="AD16" s="46"/>
      <c r="AE16" s="47"/>
      <c r="AF16" s="48" t="s">
        <v>235</v>
      </c>
      <c r="AG16" s="49"/>
      <c r="AH16" s="50"/>
      <c r="AI16" s="51"/>
      <c r="AJ16" s="52" t="s">
        <v>235</v>
      </c>
      <c r="AK16" s="45"/>
      <c r="AL16" s="46"/>
      <c r="AM16" s="47"/>
      <c r="AN16" s="48" t="s">
        <v>235</v>
      </c>
      <c r="AO16" s="49"/>
      <c r="AP16" s="50"/>
      <c r="AQ16" s="51"/>
      <c r="AR16" s="52" t="s">
        <v>235</v>
      </c>
      <c r="AS16" s="45"/>
      <c r="AT16" s="46"/>
      <c r="AU16" s="47"/>
      <c r="AV16" s="48" t="s">
        <v>235</v>
      </c>
      <c r="AW16" s="49"/>
      <c r="AX16" s="50"/>
      <c r="AY16" s="51"/>
      <c r="AZ16" s="52" t="s">
        <v>235</v>
      </c>
      <c r="BA16" s="45"/>
      <c r="BB16" s="46"/>
      <c r="BC16" s="47"/>
      <c r="BD16" s="48" t="s">
        <v>235</v>
      </c>
      <c r="BE16" s="49"/>
      <c r="BF16" s="50"/>
      <c r="BG16" s="51"/>
      <c r="BH16" s="52" t="s">
        <v>235</v>
      </c>
      <c r="BI16" s="45"/>
      <c r="BJ16" s="46"/>
      <c r="BK16" s="47"/>
      <c r="BL16" s="48" t="s">
        <v>235</v>
      </c>
      <c r="BM16" s="49"/>
      <c r="BN16" s="50"/>
      <c r="BO16" s="51"/>
      <c r="BP16" s="52" t="s">
        <v>235</v>
      </c>
      <c r="BQ16" s="45"/>
      <c r="BR16" s="46"/>
      <c r="BS16" s="47"/>
      <c r="BT16" s="48" t="s">
        <v>235</v>
      </c>
      <c r="BU16" s="49"/>
      <c r="BV16" s="50"/>
      <c r="BW16" s="51"/>
      <c r="BX16" s="52" t="s">
        <v>235</v>
      </c>
      <c r="BY16" s="45"/>
      <c r="BZ16" s="46"/>
      <c r="CA16" s="47"/>
      <c r="CB16" s="48" t="s">
        <v>235</v>
      </c>
      <c r="CC16" s="49"/>
      <c r="CD16" s="50"/>
      <c r="CE16" s="51"/>
      <c r="CF16" s="52" t="s">
        <v>235</v>
      </c>
      <c r="CG16" s="45"/>
      <c r="CH16" s="46"/>
      <c r="CI16" s="47"/>
      <c r="CJ16" s="48" t="s">
        <v>235</v>
      </c>
      <c r="CK16" s="49"/>
      <c r="CL16" s="50"/>
      <c r="CM16" s="51"/>
      <c r="CN16" s="52" t="s">
        <v>235</v>
      </c>
      <c r="CO16" s="45"/>
      <c r="CP16" s="46"/>
      <c r="CQ16" s="47"/>
      <c r="CR16" s="48" t="s">
        <v>235</v>
      </c>
      <c r="CS16" s="49"/>
      <c r="CT16" s="50"/>
      <c r="CU16" s="51"/>
      <c r="CV16" s="52" t="s">
        <v>235</v>
      </c>
      <c r="CW16" s="45"/>
      <c r="CX16" s="46"/>
      <c r="CY16" s="47"/>
      <c r="CZ16" s="48" t="s">
        <v>235</v>
      </c>
      <c r="DA16" s="49"/>
      <c r="DB16" s="50"/>
      <c r="DC16" s="51"/>
      <c r="DD16" s="52" t="s">
        <v>235</v>
      </c>
      <c r="DE16" s="45"/>
      <c r="DF16" s="46"/>
      <c r="DG16" s="47"/>
      <c r="DH16" s="48" t="s">
        <v>235</v>
      </c>
      <c r="DI16" s="49"/>
      <c r="DJ16" s="50"/>
      <c r="DK16" s="51"/>
      <c r="DL16" s="52" t="s">
        <v>235</v>
      </c>
      <c r="DM16" s="45"/>
      <c r="DN16" s="46"/>
      <c r="DO16" s="47"/>
      <c r="DP16" s="48" t="s">
        <v>235</v>
      </c>
      <c r="DQ16" s="49"/>
      <c r="DR16" s="50"/>
      <c r="DS16" s="51"/>
      <c r="DT16" s="52" t="s">
        <v>235</v>
      </c>
      <c r="DU16" s="45"/>
      <c r="DV16" s="46"/>
      <c r="DW16" s="47"/>
      <c r="DX16" s="48" t="s">
        <v>235</v>
      </c>
      <c r="DY16" s="49"/>
      <c r="DZ16" s="50"/>
      <c r="EA16" s="51"/>
      <c r="EB16" s="52" t="s">
        <v>235</v>
      </c>
      <c r="EC16" s="45"/>
      <c r="ED16" s="46"/>
      <c r="EE16" s="47"/>
      <c r="EF16" s="48" t="s">
        <v>235</v>
      </c>
      <c r="EG16" s="49"/>
      <c r="EH16" s="50"/>
      <c r="EI16" s="51"/>
      <c r="EJ16" s="52" t="s">
        <v>235</v>
      </c>
      <c r="EK16" s="45"/>
      <c r="EL16" s="46"/>
      <c r="EM16" s="47"/>
      <c r="EN16" s="48" t="s">
        <v>235</v>
      </c>
      <c r="EO16" s="49">
        <f t="shared" si="2"/>
        <v>16</v>
      </c>
      <c r="EP16" s="81">
        <f t="shared" si="3"/>
        <v>36.303448275862067</v>
      </c>
      <c r="EQ16" s="51">
        <f t="shared" si="4"/>
        <v>1</v>
      </c>
      <c r="ER16" s="84">
        <f t="shared" si="5"/>
        <v>2.4370370370370371</v>
      </c>
    </row>
    <row r="17" spans="2:148" s="53" customFormat="1" ht="33" customHeight="1" x14ac:dyDescent="0.2">
      <c r="B17" s="96">
        <v>1723</v>
      </c>
      <c r="C17" s="43" t="s">
        <v>36</v>
      </c>
      <c r="D17" s="44" t="s">
        <v>233</v>
      </c>
      <c r="E17" s="45">
        <v>0</v>
      </c>
      <c r="F17" s="97">
        <v>0</v>
      </c>
      <c r="G17" s="47"/>
      <c r="H17" s="98" t="s">
        <v>235</v>
      </c>
      <c r="I17" s="49">
        <f t="shared" si="0"/>
        <v>10</v>
      </c>
      <c r="J17" s="81">
        <f t="shared" si="1"/>
        <v>20.620689655172413</v>
      </c>
      <c r="K17" s="51"/>
      <c r="L17" s="84" t="s">
        <v>235</v>
      </c>
      <c r="M17" s="45"/>
      <c r="N17" s="97"/>
      <c r="O17" s="47"/>
      <c r="P17" s="98" t="s">
        <v>235</v>
      </c>
      <c r="Q17" s="49"/>
      <c r="R17" s="81"/>
      <c r="S17" s="51"/>
      <c r="T17" s="84" t="s">
        <v>235</v>
      </c>
      <c r="U17" s="45"/>
      <c r="V17" s="46"/>
      <c r="W17" s="47"/>
      <c r="X17" s="48" t="s">
        <v>235</v>
      </c>
      <c r="Y17" s="49"/>
      <c r="Z17" s="50"/>
      <c r="AA17" s="51"/>
      <c r="AB17" s="52" t="s">
        <v>235</v>
      </c>
      <c r="AC17" s="45"/>
      <c r="AD17" s="46"/>
      <c r="AE17" s="47"/>
      <c r="AF17" s="48" t="s">
        <v>235</v>
      </c>
      <c r="AG17" s="49"/>
      <c r="AH17" s="50"/>
      <c r="AI17" s="51"/>
      <c r="AJ17" s="52" t="s">
        <v>235</v>
      </c>
      <c r="AK17" s="45"/>
      <c r="AL17" s="46"/>
      <c r="AM17" s="47"/>
      <c r="AN17" s="48" t="s">
        <v>235</v>
      </c>
      <c r="AO17" s="49"/>
      <c r="AP17" s="50"/>
      <c r="AQ17" s="51"/>
      <c r="AR17" s="52" t="s">
        <v>235</v>
      </c>
      <c r="AS17" s="45"/>
      <c r="AT17" s="46"/>
      <c r="AU17" s="47"/>
      <c r="AV17" s="48" t="s">
        <v>235</v>
      </c>
      <c r="AW17" s="49"/>
      <c r="AX17" s="50"/>
      <c r="AY17" s="51"/>
      <c r="AZ17" s="52" t="s">
        <v>235</v>
      </c>
      <c r="BA17" s="45"/>
      <c r="BB17" s="46"/>
      <c r="BC17" s="47"/>
      <c r="BD17" s="48" t="s">
        <v>235</v>
      </c>
      <c r="BE17" s="49"/>
      <c r="BF17" s="50"/>
      <c r="BG17" s="51"/>
      <c r="BH17" s="52" t="s">
        <v>235</v>
      </c>
      <c r="BI17" s="45"/>
      <c r="BJ17" s="46"/>
      <c r="BK17" s="47"/>
      <c r="BL17" s="48" t="s">
        <v>235</v>
      </c>
      <c r="BM17" s="49"/>
      <c r="BN17" s="50"/>
      <c r="BO17" s="51"/>
      <c r="BP17" s="52" t="s">
        <v>235</v>
      </c>
      <c r="BQ17" s="45"/>
      <c r="BR17" s="46"/>
      <c r="BS17" s="47"/>
      <c r="BT17" s="48" t="s">
        <v>235</v>
      </c>
      <c r="BU17" s="49"/>
      <c r="BV17" s="50"/>
      <c r="BW17" s="51"/>
      <c r="BX17" s="52" t="s">
        <v>235</v>
      </c>
      <c r="BY17" s="45"/>
      <c r="BZ17" s="46"/>
      <c r="CA17" s="47"/>
      <c r="CB17" s="48" t="s">
        <v>235</v>
      </c>
      <c r="CC17" s="49"/>
      <c r="CD17" s="50"/>
      <c r="CE17" s="51"/>
      <c r="CF17" s="52" t="s">
        <v>235</v>
      </c>
      <c r="CG17" s="45"/>
      <c r="CH17" s="46"/>
      <c r="CI17" s="47"/>
      <c r="CJ17" s="48" t="s">
        <v>235</v>
      </c>
      <c r="CK17" s="49"/>
      <c r="CL17" s="50"/>
      <c r="CM17" s="51"/>
      <c r="CN17" s="52" t="s">
        <v>235</v>
      </c>
      <c r="CO17" s="45"/>
      <c r="CP17" s="46"/>
      <c r="CQ17" s="47"/>
      <c r="CR17" s="48" t="s">
        <v>235</v>
      </c>
      <c r="CS17" s="49"/>
      <c r="CT17" s="50"/>
      <c r="CU17" s="51"/>
      <c r="CV17" s="52" t="s">
        <v>235</v>
      </c>
      <c r="CW17" s="45"/>
      <c r="CX17" s="46"/>
      <c r="CY17" s="47"/>
      <c r="CZ17" s="48" t="s">
        <v>235</v>
      </c>
      <c r="DA17" s="49"/>
      <c r="DB17" s="50"/>
      <c r="DC17" s="51"/>
      <c r="DD17" s="52" t="s">
        <v>235</v>
      </c>
      <c r="DE17" s="45"/>
      <c r="DF17" s="46"/>
      <c r="DG17" s="47"/>
      <c r="DH17" s="48" t="s">
        <v>235</v>
      </c>
      <c r="DI17" s="49"/>
      <c r="DJ17" s="50"/>
      <c r="DK17" s="51"/>
      <c r="DL17" s="52" t="s">
        <v>235</v>
      </c>
      <c r="DM17" s="45"/>
      <c r="DN17" s="46"/>
      <c r="DO17" s="47"/>
      <c r="DP17" s="48" t="s">
        <v>235</v>
      </c>
      <c r="DQ17" s="49"/>
      <c r="DR17" s="50"/>
      <c r="DS17" s="51"/>
      <c r="DT17" s="52" t="s">
        <v>235</v>
      </c>
      <c r="DU17" s="45"/>
      <c r="DV17" s="46"/>
      <c r="DW17" s="47"/>
      <c r="DX17" s="48" t="s">
        <v>235</v>
      </c>
      <c r="DY17" s="49"/>
      <c r="DZ17" s="50"/>
      <c r="EA17" s="51"/>
      <c r="EB17" s="52" t="s">
        <v>235</v>
      </c>
      <c r="EC17" s="45"/>
      <c r="ED17" s="46"/>
      <c r="EE17" s="47"/>
      <c r="EF17" s="48" t="s">
        <v>235</v>
      </c>
      <c r="EG17" s="49"/>
      <c r="EH17" s="50"/>
      <c r="EI17" s="51"/>
      <c r="EJ17" s="52" t="s">
        <v>235</v>
      </c>
      <c r="EK17" s="45"/>
      <c r="EL17" s="46"/>
      <c r="EM17" s="47"/>
      <c r="EN17" s="48" t="s">
        <v>235</v>
      </c>
      <c r="EO17" s="49">
        <f t="shared" si="2"/>
        <v>10</v>
      </c>
      <c r="EP17" s="81">
        <f t="shared" si="3"/>
        <v>20.620689655172413</v>
      </c>
      <c r="EQ17" s="51">
        <f t="shared" si="4"/>
        <v>0</v>
      </c>
      <c r="ER17" s="84">
        <f t="shared" si="5"/>
        <v>0</v>
      </c>
    </row>
    <row r="18" spans="2:148" s="53" customFormat="1" ht="33" customHeight="1" x14ac:dyDescent="0.2">
      <c r="B18" s="96">
        <v>1725</v>
      </c>
      <c r="C18" s="43" t="s">
        <v>37</v>
      </c>
      <c r="D18" s="44" t="s">
        <v>233</v>
      </c>
      <c r="E18" s="45">
        <v>10</v>
      </c>
      <c r="F18" s="97">
        <v>20.620689655172413</v>
      </c>
      <c r="G18" s="47"/>
      <c r="H18" s="98" t="s">
        <v>235</v>
      </c>
      <c r="I18" s="49">
        <f t="shared" si="0"/>
        <v>10</v>
      </c>
      <c r="J18" s="81">
        <f t="shared" si="1"/>
        <v>20.620689655172413</v>
      </c>
      <c r="K18" s="51"/>
      <c r="L18" s="84" t="s">
        <v>235</v>
      </c>
      <c r="M18" s="45"/>
      <c r="N18" s="97"/>
      <c r="O18" s="47"/>
      <c r="P18" s="98" t="s">
        <v>235</v>
      </c>
      <c r="Q18" s="49"/>
      <c r="R18" s="81"/>
      <c r="S18" s="51"/>
      <c r="T18" s="84" t="s">
        <v>235</v>
      </c>
      <c r="U18" s="45"/>
      <c r="V18" s="46"/>
      <c r="W18" s="47"/>
      <c r="X18" s="48" t="s">
        <v>235</v>
      </c>
      <c r="Y18" s="49"/>
      <c r="Z18" s="50"/>
      <c r="AA18" s="51"/>
      <c r="AB18" s="52" t="s">
        <v>235</v>
      </c>
      <c r="AC18" s="45"/>
      <c r="AD18" s="46"/>
      <c r="AE18" s="47"/>
      <c r="AF18" s="48" t="s">
        <v>235</v>
      </c>
      <c r="AG18" s="49"/>
      <c r="AH18" s="50"/>
      <c r="AI18" s="51"/>
      <c r="AJ18" s="52" t="s">
        <v>235</v>
      </c>
      <c r="AK18" s="45"/>
      <c r="AL18" s="46"/>
      <c r="AM18" s="47"/>
      <c r="AN18" s="48" t="s">
        <v>235</v>
      </c>
      <c r="AO18" s="49"/>
      <c r="AP18" s="50"/>
      <c r="AQ18" s="51"/>
      <c r="AR18" s="52" t="s">
        <v>235</v>
      </c>
      <c r="AS18" s="45"/>
      <c r="AT18" s="46"/>
      <c r="AU18" s="47"/>
      <c r="AV18" s="48" t="s">
        <v>235</v>
      </c>
      <c r="AW18" s="49"/>
      <c r="AX18" s="50"/>
      <c r="AY18" s="51"/>
      <c r="AZ18" s="52" t="s">
        <v>235</v>
      </c>
      <c r="BA18" s="45"/>
      <c r="BB18" s="46"/>
      <c r="BC18" s="47"/>
      <c r="BD18" s="48" t="s">
        <v>235</v>
      </c>
      <c r="BE18" s="49"/>
      <c r="BF18" s="50"/>
      <c r="BG18" s="51"/>
      <c r="BH18" s="52" t="s">
        <v>235</v>
      </c>
      <c r="BI18" s="45"/>
      <c r="BJ18" s="46"/>
      <c r="BK18" s="47"/>
      <c r="BL18" s="48" t="s">
        <v>235</v>
      </c>
      <c r="BM18" s="49"/>
      <c r="BN18" s="50"/>
      <c r="BO18" s="51"/>
      <c r="BP18" s="52" t="s">
        <v>235</v>
      </c>
      <c r="BQ18" s="45"/>
      <c r="BR18" s="46"/>
      <c r="BS18" s="47"/>
      <c r="BT18" s="48" t="s">
        <v>235</v>
      </c>
      <c r="BU18" s="49"/>
      <c r="BV18" s="50"/>
      <c r="BW18" s="51"/>
      <c r="BX18" s="52" t="s">
        <v>235</v>
      </c>
      <c r="BY18" s="45"/>
      <c r="BZ18" s="46"/>
      <c r="CA18" s="47"/>
      <c r="CB18" s="48" t="s">
        <v>235</v>
      </c>
      <c r="CC18" s="49"/>
      <c r="CD18" s="50"/>
      <c r="CE18" s="51"/>
      <c r="CF18" s="52" t="s">
        <v>235</v>
      </c>
      <c r="CG18" s="45"/>
      <c r="CH18" s="46"/>
      <c r="CI18" s="47"/>
      <c r="CJ18" s="48" t="s">
        <v>235</v>
      </c>
      <c r="CK18" s="49"/>
      <c r="CL18" s="50"/>
      <c r="CM18" s="51"/>
      <c r="CN18" s="52" t="s">
        <v>235</v>
      </c>
      <c r="CO18" s="45"/>
      <c r="CP18" s="46"/>
      <c r="CQ18" s="47"/>
      <c r="CR18" s="48" t="s">
        <v>235</v>
      </c>
      <c r="CS18" s="49"/>
      <c r="CT18" s="50"/>
      <c r="CU18" s="51"/>
      <c r="CV18" s="52" t="s">
        <v>235</v>
      </c>
      <c r="CW18" s="45"/>
      <c r="CX18" s="46"/>
      <c r="CY18" s="47"/>
      <c r="CZ18" s="48" t="s">
        <v>235</v>
      </c>
      <c r="DA18" s="49"/>
      <c r="DB18" s="50"/>
      <c r="DC18" s="51"/>
      <c r="DD18" s="52" t="s">
        <v>235</v>
      </c>
      <c r="DE18" s="45"/>
      <c r="DF18" s="46"/>
      <c r="DG18" s="47"/>
      <c r="DH18" s="48" t="s">
        <v>235</v>
      </c>
      <c r="DI18" s="49"/>
      <c r="DJ18" s="50"/>
      <c r="DK18" s="51"/>
      <c r="DL18" s="52" t="s">
        <v>235</v>
      </c>
      <c r="DM18" s="45"/>
      <c r="DN18" s="46"/>
      <c r="DO18" s="47"/>
      <c r="DP18" s="48" t="s">
        <v>235</v>
      </c>
      <c r="DQ18" s="49"/>
      <c r="DR18" s="50"/>
      <c r="DS18" s="51"/>
      <c r="DT18" s="52" t="s">
        <v>235</v>
      </c>
      <c r="DU18" s="45"/>
      <c r="DV18" s="46"/>
      <c r="DW18" s="47"/>
      <c r="DX18" s="48" t="s">
        <v>235</v>
      </c>
      <c r="DY18" s="49"/>
      <c r="DZ18" s="50"/>
      <c r="EA18" s="51"/>
      <c r="EB18" s="52" t="s">
        <v>235</v>
      </c>
      <c r="EC18" s="45"/>
      <c r="ED18" s="46"/>
      <c r="EE18" s="47"/>
      <c r="EF18" s="48" t="s">
        <v>235</v>
      </c>
      <c r="EG18" s="49"/>
      <c r="EH18" s="50"/>
      <c r="EI18" s="51"/>
      <c r="EJ18" s="52" t="s">
        <v>235</v>
      </c>
      <c r="EK18" s="45"/>
      <c r="EL18" s="46"/>
      <c r="EM18" s="47"/>
      <c r="EN18" s="48" t="s">
        <v>235</v>
      </c>
      <c r="EO18" s="49">
        <f t="shared" si="2"/>
        <v>20</v>
      </c>
      <c r="EP18" s="81">
        <f t="shared" si="3"/>
        <v>41.241379310344826</v>
      </c>
      <c r="EQ18" s="51">
        <f t="shared" si="4"/>
        <v>0</v>
      </c>
      <c r="ER18" s="84">
        <f t="shared" si="5"/>
        <v>0</v>
      </c>
    </row>
    <row r="19" spans="2:148" s="53" customFormat="1" ht="33" customHeight="1" x14ac:dyDescent="0.2">
      <c r="B19" s="96">
        <v>1732</v>
      </c>
      <c r="C19" s="43" t="s">
        <v>38</v>
      </c>
      <c r="D19" s="44" t="s">
        <v>233</v>
      </c>
      <c r="E19" s="45">
        <v>6</v>
      </c>
      <c r="F19" s="97">
        <v>22.717241379310344</v>
      </c>
      <c r="G19" s="47"/>
      <c r="H19" s="98" t="s">
        <v>235</v>
      </c>
      <c r="I19" s="49">
        <f t="shared" si="0"/>
        <v>8</v>
      </c>
      <c r="J19" s="81">
        <f t="shared" si="1"/>
        <v>30.289655172413791</v>
      </c>
      <c r="K19" s="51">
        <v>1</v>
      </c>
      <c r="L19" s="84">
        <v>4.0666666666666664</v>
      </c>
      <c r="M19" s="45"/>
      <c r="N19" s="97"/>
      <c r="O19" s="47"/>
      <c r="P19" s="98" t="s">
        <v>235</v>
      </c>
      <c r="Q19" s="49"/>
      <c r="R19" s="81"/>
      <c r="S19" s="51"/>
      <c r="T19" s="84" t="s">
        <v>235</v>
      </c>
      <c r="U19" s="45"/>
      <c r="V19" s="46"/>
      <c r="W19" s="47"/>
      <c r="X19" s="48" t="s">
        <v>235</v>
      </c>
      <c r="Y19" s="49"/>
      <c r="Z19" s="50"/>
      <c r="AA19" s="51"/>
      <c r="AB19" s="52" t="s">
        <v>235</v>
      </c>
      <c r="AC19" s="45"/>
      <c r="AD19" s="46"/>
      <c r="AE19" s="47"/>
      <c r="AF19" s="48" t="s">
        <v>235</v>
      </c>
      <c r="AG19" s="49"/>
      <c r="AH19" s="50"/>
      <c r="AI19" s="51"/>
      <c r="AJ19" s="52" t="s">
        <v>235</v>
      </c>
      <c r="AK19" s="45"/>
      <c r="AL19" s="46"/>
      <c r="AM19" s="47"/>
      <c r="AN19" s="48" t="s">
        <v>235</v>
      </c>
      <c r="AO19" s="49"/>
      <c r="AP19" s="50"/>
      <c r="AQ19" s="51"/>
      <c r="AR19" s="52" t="s">
        <v>235</v>
      </c>
      <c r="AS19" s="45"/>
      <c r="AT19" s="46"/>
      <c r="AU19" s="47"/>
      <c r="AV19" s="48" t="s">
        <v>235</v>
      </c>
      <c r="AW19" s="49"/>
      <c r="AX19" s="50"/>
      <c r="AY19" s="51"/>
      <c r="AZ19" s="52" t="s">
        <v>235</v>
      </c>
      <c r="BA19" s="45"/>
      <c r="BB19" s="46"/>
      <c r="BC19" s="47"/>
      <c r="BD19" s="48" t="s">
        <v>235</v>
      </c>
      <c r="BE19" s="49"/>
      <c r="BF19" s="50"/>
      <c r="BG19" s="51"/>
      <c r="BH19" s="52" t="s">
        <v>235</v>
      </c>
      <c r="BI19" s="45"/>
      <c r="BJ19" s="46"/>
      <c r="BK19" s="47"/>
      <c r="BL19" s="48" t="s">
        <v>235</v>
      </c>
      <c r="BM19" s="49"/>
      <c r="BN19" s="50"/>
      <c r="BO19" s="51"/>
      <c r="BP19" s="52" t="s">
        <v>235</v>
      </c>
      <c r="BQ19" s="45"/>
      <c r="BR19" s="46"/>
      <c r="BS19" s="47"/>
      <c r="BT19" s="48" t="s">
        <v>235</v>
      </c>
      <c r="BU19" s="49"/>
      <c r="BV19" s="50"/>
      <c r="BW19" s="51"/>
      <c r="BX19" s="52" t="s">
        <v>235</v>
      </c>
      <c r="BY19" s="45"/>
      <c r="BZ19" s="46"/>
      <c r="CA19" s="47"/>
      <c r="CB19" s="48" t="s">
        <v>235</v>
      </c>
      <c r="CC19" s="49"/>
      <c r="CD19" s="50"/>
      <c r="CE19" s="51"/>
      <c r="CF19" s="52" t="s">
        <v>235</v>
      </c>
      <c r="CG19" s="45"/>
      <c r="CH19" s="46"/>
      <c r="CI19" s="47"/>
      <c r="CJ19" s="48" t="s">
        <v>235</v>
      </c>
      <c r="CK19" s="49"/>
      <c r="CL19" s="50"/>
      <c r="CM19" s="51"/>
      <c r="CN19" s="52" t="s">
        <v>235</v>
      </c>
      <c r="CO19" s="45"/>
      <c r="CP19" s="46"/>
      <c r="CQ19" s="47"/>
      <c r="CR19" s="48" t="s">
        <v>235</v>
      </c>
      <c r="CS19" s="49"/>
      <c r="CT19" s="50"/>
      <c r="CU19" s="51"/>
      <c r="CV19" s="52" t="s">
        <v>235</v>
      </c>
      <c r="CW19" s="45"/>
      <c r="CX19" s="46"/>
      <c r="CY19" s="47"/>
      <c r="CZ19" s="48" t="s">
        <v>235</v>
      </c>
      <c r="DA19" s="49"/>
      <c r="DB19" s="50"/>
      <c r="DC19" s="51"/>
      <c r="DD19" s="52" t="s">
        <v>235</v>
      </c>
      <c r="DE19" s="45"/>
      <c r="DF19" s="46"/>
      <c r="DG19" s="47"/>
      <c r="DH19" s="48" t="s">
        <v>235</v>
      </c>
      <c r="DI19" s="49"/>
      <c r="DJ19" s="50"/>
      <c r="DK19" s="51"/>
      <c r="DL19" s="52" t="s">
        <v>235</v>
      </c>
      <c r="DM19" s="45"/>
      <c r="DN19" s="46"/>
      <c r="DO19" s="47"/>
      <c r="DP19" s="48" t="s">
        <v>235</v>
      </c>
      <c r="DQ19" s="49"/>
      <c r="DR19" s="50"/>
      <c r="DS19" s="51"/>
      <c r="DT19" s="52" t="s">
        <v>235</v>
      </c>
      <c r="DU19" s="45"/>
      <c r="DV19" s="46"/>
      <c r="DW19" s="47"/>
      <c r="DX19" s="48" t="s">
        <v>235</v>
      </c>
      <c r="DY19" s="49"/>
      <c r="DZ19" s="50"/>
      <c r="EA19" s="51"/>
      <c r="EB19" s="52" t="s">
        <v>235</v>
      </c>
      <c r="EC19" s="45"/>
      <c r="ED19" s="46"/>
      <c r="EE19" s="47"/>
      <c r="EF19" s="48" t="s">
        <v>235</v>
      </c>
      <c r="EG19" s="49"/>
      <c r="EH19" s="50"/>
      <c r="EI19" s="51"/>
      <c r="EJ19" s="52" t="s">
        <v>235</v>
      </c>
      <c r="EK19" s="45"/>
      <c r="EL19" s="46"/>
      <c r="EM19" s="47"/>
      <c r="EN19" s="48" t="s">
        <v>235</v>
      </c>
      <c r="EO19" s="49">
        <f t="shared" si="2"/>
        <v>14</v>
      </c>
      <c r="EP19" s="81">
        <f t="shared" si="3"/>
        <v>53.006896551724139</v>
      </c>
      <c r="EQ19" s="51">
        <f t="shared" si="4"/>
        <v>1</v>
      </c>
      <c r="ER19" s="84">
        <f t="shared" si="5"/>
        <v>4.0666666666666664</v>
      </c>
    </row>
    <row r="20" spans="2:148" s="53" customFormat="1" ht="33" customHeight="1" x14ac:dyDescent="0.2">
      <c r="B20" s="96">
        <v>1730</v>
      </c>
      <c r="C20" s="43" t="s">
        <v>240</v>
      </c>
      <c r="D20" s="44" t="s">
        <v>234</v>
      </c>
      <c r="E20" s="45">
        <v>1</v>
      </c>
      <c r="F20" s="97">
        <v>2.99</v>
      </c>
      <c r="G20" s="47"/>
      <c r="H20" s="98"/>
      <c r="I20" s="49"/>
      <c r="J20" s="81"/>
      <c r="K20" s="51"/>
      <c r="L20" s="84"/>
      <c r="M20" s="45"/>
      <c r="N20" s="97"/>
      <c r="O20" s="47"/>
      <c r="P20" s="98"/>
      <c r="Q20" s="49"/>
      <c r="R20" s="81"/>
      <c r="S20" s="51"/>
      <c r="T20" s="84"/>
      <c r="U20" s="45"/>
      <c r="V20" s="46"/>
      <c r="W20" s="47"/>
      <c r="X20" s="48"/>
      <c r="Y20" s="49"/>
      <c r="Z20" s="50"/>
      <c r="AA20" s="51"/>
      <c r="AB20" s="52"/>
      <c r="AC20" s="45"/>
      <c r="AD20" s="46"/>
      <c r="AE20" s="47"/>
      <c r="AF20" s="48"/>
      <c r="AG20" s="49"/>
      <c r="AH20" s="50"/>
      <c r="AI20" s="51"/>
      <c r="AJ20" s="52"/>
      <c r="AK20" s="45"/>
      <c r="AL20" s="46"/>
      <c r="AM20" s="47"/>
      <c r="AN20" s="48"/>
      <c r="AO20" s="49"/>
      <c r="AP20" s="50"/>
      <c r="AQ20" s="51"/>
      <c r="AR20" s="52"/>
      <c r="AS20" s="45"/>
      <c r="AT20" s="46"/>
      <c r="AU20" s="47"/>
      <c r="AV20" s="48"/>
      <c r="AW20" s="49"/>
      <c r="AX20" s="50"/>
      <c r="AY20" s="51"/>
      <c r="AZ20" s="52"/>
      <c r="BA20" s="45"/>
      <c r="BB20" s="46"/>
      <c r="BC20" s="47"/>
      <c r="BD20" s="48"/>
      <c r="BE20" s="49"/>
      <c r="BF20" s="50"/>
      <c r="BG20" s="51"/>
      <c r="BH20" s="52"/>
      <c r="BI20" s="45"/>
      <c r="BJ20" s="46"/>
      <c r="BK20" s="47"/>
      <c r="BL20" s="48"/>
      <c r="BM20" s="49"/>
      <c r="BN20" s="50"/>
      <c r="BO20" s="51"/>
      <c r="BP20" s="52"/>
      <c r="BQ20" s="45"/>
      <c r="BR20" s="46"/>
      <c r="BS20" s="47"/>
      <c r="BT20" s="48"/>
      <c r="BU20" s="49"/>
      <c r="BV20" s="50"/>
      <c r="BW20" s="51"/>
      <c r="BX20" s="52"/>
      <c r="BY20" s="45"/>
      <c r="BZ20" s="46"/>
      <c r="CA20" s="47"/>
      <c r="CB20" s="48"/>
      <c r="CC20" s="49"/>
      <c r="CD20" s="50"/>
      <c r="CE20" s="51"/>
      <c r="CF20" s="52"/>
      <c r="CG20" s="45"/>
      <c r="CH20" s="46"/>
      <c r="CI20" s="47"/>
      <c r="CJ20" s="48"/>
      <c r="CK20" s="49"/>
      <c r="CL20" s="50"/>
      <c r="CM20" s="51"/>
      <c r="CN20" s="52"/>
      <c r="CO20" s="45"/>
      <c r="CP20" s="46"/>
      <c r="CQ20" s="47"/>
      <c r="CR20" s="48"/>
      <c r="CS20" s="49"/>
      <c r="CT20" s="50"/>
      <c r="CU20" s="51"/>
      <c r="CV20" s="52"/>
      <c r="CW20" s="45"/>
      <c r="CX20" s="46"/>
      <c r="CY20" s="47"/>
      <c r="CZ20" s="48"/>
      <c r="DA20" s="49"/>
      <c r="DB20" s="50"/>
      <c r="DC20" s="51"/>
      <c r="DD20" s="52"/>
      <c r="DE20" s="45"/>
      <c r="DF20" s="46"/>
      <c r="DG20" s="47"/>
      <c r="DH20" s="48"/>
      <c r="DI20" s="49"/>
      <c r="DJ20" s="50"/>
      <c r="DK20" s="51"/>
      <c r="DL20" s="52"/>
      <c r="DM20" s="45"/>
      <c r="DN20" s="46"/>
      <c r="DO20" s="47"/>
      <c r="DP20" s="48"/>
      <c r="DQ20" s="49"/>
      <c r="DR20" s="50"/>
      <c r="DS20" s="51"/>
      <c r="DT20" s="52"/>
      <c r="DU20" s="45"/>
      <c r="DV20" s="46"/>
      <c r="DW20" s="47"/>
      <c r="DX20" s="48"/>
      <c r="DY20" s="49"/>
      <c r="DZ20" s="50"/>
      <c r="EA20" s="51"/>
      <c r="EB20" s="52"/>
      <c r="EC20" s="45"/>
      <c r="ED20" s="46"/>
      <c r="EE20" s="47"/>
      <c r="EF20" s="48"/>
      <c r="EG20" s="49"/>
      <c r="EH20" s="50"/>
      <c r="EI20" s="51"/>
      <c r="EJ20" s="52"/>
      <c r="EK20" s="45"/>
      <c r="EL20" s="46"/>
      <c r="EM20" s="47"/>
      <c r="EN20" s="48"/>
      <c r="EO20" s="49"/>
      <c r="EP20" s="81"/>
      <c r="EQ20" s="51"/>
      <c r="ER20" s="84"/>
    </row>
    <row r="21" spans="2:148" s="53" customFormat="1" ht="33" customHeight="1" x14ac:dyDescent="0.2">
      <c r="B21" s="96">
        <v>1733</v>
      </c>
      <c r="C21" s="43" t="s">
        <v>39</v>
      </c>
      <c r="D21" s="44" t="s">
        <v>233</v>
      </c>
      <c r="E21" s="45">
        <v>8</v>
      </c>
      <c r="F21" s="97">
        <v>38.344827586206897</v>
      </c>
      <c r="G21" s="47"/>
      <c r="H21" s="98" t="s">
        <v>235</v>
      </c>
      <c r="I21" s="49">
        <f t="shared" si="0"/>
        <v>8</v>
      </c>
      <c r="J21" s="81">
        <f t="shared" si="1"/>
        <v>38.344827586206897</v>
      </c>
      <c r="K21" s="51"/>
      <c r="L21" s="84" t="s">
        <v>235</v>
      </c>
      <c r="M21" s="45"/>
      <c r="N21" s="97"/>
      <c r="O21" s="47"/>
      <c r="P21" s="98" t="s">
        <v>235</v>
      </c>
      <c r="Q21" s="49"/>
      <c r="R21" s="81"/>
      <c r="S21" s="51"/>
      <c r="T21" s="84" t="s">
        <v>235</v>
      </c>
      <c r="U21" s="45"/>
      <c r="V21" s="46"/>
      <c r="W21" s="47"/>
      <c r="X21" s="48" t="s">
        <v>235</v>
      </c>
      <c r="Y21" s="49"/>
      <c r="Z21" s="50"/>
      <c r="AA21" s="51"/>
      <c r="AB21" s="52" t="s">
        <v>235</v>
      </c>
      <c r="AC21" s="45"/>
      <c r="AD21" s="46"/>
      <c r="AE21" s="47"/>
      <c r="AF21" s="48" t="s">
        <v>235</v>
      </c>
      <c r="AG21" s="49"/>
      <c r="AH21" s="50"/>
      <c r="AI21" s="51"/>
      <c r="AJ21" s="52" t="s">
        <v>235</v>
      </c>
      <c r="AK21" s="45"/>
      <c r="AL21" s="46"/>
      <c r="AM21" s="47"/>
      <c r="AN21" s="48" t="s">
        <v>235</v>
      </c>
      <c r="AO21" s="49"/>
      <c r="AP21" s="50"/>
      <c r="AQ21" s="51"/>
      <c r="AR21" s="52" t="s">
        <v>235</v>
      </c>
      <c r="AS21" s="45"/>
      <c r="AT21" s="46"/>
      <c r="AU21" s="47"/>
      <c r="AV21" s="48" t="s">
        <v>235</v>
      </c>
      <c r="AW21" s="49"/>
      <c r="AX21" s="50"/>
      <c r="AY21" s="51"/>
      <c r="AZ21" s="52" t="s">
        <v>235</v>
      </c>
      <c r="BA21" s="45"/>
      <c r="BB21" s="46"/>
      <c r="BC21" s="47"/>
      <c r="BD21" s="48" t="s">
        <v>235</v>
      </c>
      <c r="BE21" s="49"/>
      <c r="BF21" s="50"/>
      <c r="BG21" s="51"/>
      <c r="BH21" s="52" t="s">
        <v>235</v>
      </c>
      <c r="BI21" s="45"/>
      <c r="BJ21" s="46"/>
      <c r="BK21" s="47"/>
      <c r="BL21" s="48" t="s">
        <v>235</v>
      </c>
      <c r="BM21" s="49"/>
      <c r="BN21" s="50"/>
      <c r="BO21" s="51"/>
      <c r="BP21" s="52" t="s">
        <v>235</v>
      </c>
      <c r="BQ21" s="45"/>
      <c r="BR21" s="46"/>
      <c r="BS21" s="47"/>
      <c r="BT21" s="48" t="s">
        <v>235</v>
      </c>
      <c r="BU21" s="49"/>
      <c r="BV21" s="50"/>
      <c r="BW21" s="51"/>
      <c r="BX21" s="52" t="s">
        <v>235</v>
      </c>
      <c r="BY21" s="45"/>
      <c r="BZ21" s="46"/>
      <c r="CA21" s="47"/>
      <c r="CB21" s="48" t="s">
        <v>235</v>
      </c>
      <c r="CC21" s="49"/>
      <c r="CD21" s="50"/>
      <c r="CE21" s="51"/>
      <c r="CF21" s="52" t="s">
        <v>235</v>
      </c>
      <c r="CG21" s="45"/>
      <c r="CH21" s="46"/>
      <c r="CI21" s="47"/>
      <c r="CJ21" s="48" t="s">
        <v>235</v>
      </c>
      <c r="CK21" s="49"/>
      <c r="CL21" s="50"/>
      <c r="CM21" s="51"/>
      <c r="CN21" s="52" t="s">
        <v>235</v>
      </c>
      <c r="CO21" s="45"/>
      <c r="CP21" s="46"/>
      <c r="CQ21" s="47"/>
      <c r="CR21" s="48" t="s">
        <v>235</v>
      </c>
      <c r="CS21" s="49"/>
      <c r="CT21" s="50"/>
      <c r="CU21" s="51"/>
      <c r="CV21" s="52" t="s">
        <v>235</v>
      </c>
      <c r="CW21" s="45"/>
      <c r="CX21" s="46"/>
      <c r="CY21" s="47"/>
      <c r="CZ21" s="48" t="s">
        <v>235</v>
      </c>
      <c r="DA21" s="49"/>
      <c r="DB21" s="50"/>
      <c r="DC21" s="51"/>
      <c r="DD21" s="52" t="s">
        <v>235</v>
      </c>
      <c r="DE21" s="45"/>
      <c r="DF21" s="46"/>
      <c r="DG21" s="47"/>
      <c r="DH21" s="48" t="s">
        <v>235</v>
      </c>
      <c r="DI21" s="49"/>
      <c r="DJ21" s="50"/>
      <c r="DK21" s="51"/>
      <c r="DL21" s="52" t="s">
        <v>235</v>
      </c>
      <c r="DM21" s="45"/>
      <c r="DN21" s="46"/>
      <c r="DO21" s="47"/>
      <c r="DP21" s="48" t="s">
        <v>235</v>
      </c>
      <c r="DQ21" s="49"/>
      <c r="DR21" s="50"/>
      <c r="DS21" s="51"/>
      <c r="DT21" s="52" t="s">
        <v>235</v>
      </c>
      <c r="DU21" s="45"/>
      <c r="DV21" s="46"/>
      <c r="DW21" s="47"/>
      <c r="DX21" s="48" t="s">
        <v>235</v>
      </c>
      <c r="DY21" s="49"/>
      <c r="DZ21" s="50"/>
      <c r="EA21" s="51"/>
      <c r="EB21" s="52" t="s">
        <v>235</v>
      </c>
      <c r="EC21" s="45"/>
      <c r="ED21" s="46"/>
      <c r="EE21" s="47"/>
      <c r="EF21" s="48" t="s">
        <v>235</v>
      </c>
      <c r="EG21" s="49"/>
      <c r="EH21" s="50"/>
      <c r="EI21" s="51"/>
      <c r="EJ21" s="52" t="s">
        <v>235</v>
      </c>
      <c r="EK21" s="45"/>
      <c r="EL21" s="46"/>
      <c r="EM21" s="47"/>
      <c r="EN21" s="48" t="s">
        <v>235</v>
      </c>
      <c r="EO21" s="49">
        <f t="shared" si="2"/>
        <v>16</v>
      </c>
      <c r="EP21" s="81">
        <f t="shared" si="3"/>
        <v>76.689655172413794</v>
      </c>
      <c r="EQ21" s="51">
        <f t="shared" si="4"/>
        <v>0</v>
      </c>
      <c r="ER21" s="84">
        <f t="shared" si="5"/>
        <v>0</v>
      </c>
    </row>
    <row r="22" spans="2:148" s="53" customFormat="1" ht="33" customHeight="1" x14ac:dyDescent="0.2">
      <c r="B22" s="96">
        <v>1734</v>
      </c>
      <c r="C22" s="43" t="s">
        <v>40</v>
      </c>
      <c r="D22" s="44" t="s">
        <v>233</v>
      </c>
      <c r="E22" s="45">
        <v>12</v>
      </c>
      <c r="F22" s="97">
        <v>21.103448275862068</v>
      </c>
      <c r="G22" s="47">
        <v>4</v>
      </c>
      <c r="H22" s="98">
        <v>7.5555555555555545</v>
      </c>
      <c r="I22" s="49">
        <f t="shared" si="0"/>
        <v>12</v>
      </c>
      <c r="J22" s="81">
        <f t="shared" si="1"/>
        <v>21.103448275862068</v>
      </c>
      <c r="K22" s="51">
        <v>3</v>
      </c>
      <c r="L22" s="84">
        <v>5.6666666666666661</v>
      </c>
      <c r="M22" s="45"/>
      <c r="N22" s="97"/>
      <c r="O22" s="47"/>
      <c r="P22" s="98" t="s">
        <v>235</v>
      </c>
      <c r="Q22" s="49"/>
      <c r="R22" s="81"/>
      <c r="S22" s="51"/>
      <c r="T22" s="84" t="s">
        <v>235</v>
      </c>
      <c r="U22" s="45"/>
      <c r="V22" s="46"/>
      <c r="W22" s="47"/>
      <c r="X22" s="48" t="s">
        <v>235</v>
      </c>
      <c r="Y22" s="49"/>
      <c r="Z22" s="50"/>
      <c r="AA22" s="51"/>
      <c r="AB22" s="52" t="s">
        <v>235</v>
      </c>
      <c r="AC22" s="45"/>
      <c r="AD22" s="46"/>
      <c r="AE22" s="47"/>
      <c r="AF22" s="48" t="s">
        <v>235</v>
      </c>
      <c r="AG22" s="49"/>
      <c r="AH22" s="50"/>
      <c r="AI22" s="51"/>
      <c r="AJ22" s="52" t="s">
        <v>235</v>
      </c>
      <c r="AK22" s="45"/>
      <c r="AL22" s="46"/>
      <c r="AM22" s="47"/>
      <c r="AN22" s="48" t="s">
        <v>235</v>
      </c>
      <c r="AO22" s="49"/>
      <c r="AP22" s="50"/>
      <c r="AQ22" s="51"/>
      <c r="AR22" s="52" t="s">
        <v>235</v>
      </c>
      <c r="AS22" s="45"/>
      <c r="AT22" s="46"/>
      <c r="AU22" s="47"/>
      <c r="AV22" s="48" t="s">
        <v>235</v>
      </c>
      <c r="AW22" s="49"/>
      <c r="AX22" s="50"/>
      <c r="AY22" s="51"/>
      <c r="AZ22" s="52" t="s">
        <v>235</v>
      </c>
      <c r="BA22" s="45"/>
      <c r="BB22" s="46"/>
      <c r="BC22" s="47"/>
      <c r="BD22" s="48" t="s">
        <v>235</v>
      </c>
      <c r="BE22" s="49"/>
      <c r="BF22" s="50"/>
      <c r="BG22" s="51"/>
      <c r="BH22" s="52" t="s">
        <v>235</v>
      </c>
      <c r="BI22" s="45"/>
      <c r="BJ22" s="46"/>
      <c r="BK22" s="47"/>
      <c r="BL22" s="48" t="s">
        <v>235</v>
      </c>
      <c r="BM22" s="49"/>
      <c r="BN22" s="50"/>
      <c r="BO22" s="51"/>
      <c r="BP22" s="52" t="s">
        <v>235</v>
      </c>
      <c r="BQ22" s="45"/>
      <c r="BR22" s="46"/>
      <c r="BS22" s="47"/>
      <c r="BT22" s="48" t="s">
        <v>235</v>
      </c>
      <c r="BU22" s="49"/>
      <c r="BV22" s="50"/>
      <c r="BW22" s="51"/>
      <c r="BX22" s="52" t="s">
        <v>235</v>
      </c>
      <c r="BY22" s="45"/>
      <c r="BZ22" s="46"/>
      <c r="CA22" s="47"/>
      <c r="CB22" s="48" t="s">
        <v>235</v>
      </c>
      <c r="CC22" s="49"/>
      <c r="CD22" s="50"/>
      <c r="CE22" s="51"/>
      <c r="CF22" s="52" t="s">
        <v>235</v>
      </c>
      <c r="CG22" s="45"/>
      <c r="CH22" s="46"/>
      <c r="CI22" s="47"/>
      <c r="CJ22" s="48" t="s">
        <v>235</v>
      </c>
      <c r="CK22" s="49"/>
      <c r="CL22" s="50"/>
      <c r="CM22" s="51"/>
      <c r="CN22" s="52" t="s">
        <v>235</v>
      </c>
      <c r="CO22" s="45"/>
      <c r="CP22" s="46"/>
      <c r="CQ22" s="47"/>
      <c r="CR22" s="48" t="s">
        <v>235</v>
      </c>
      <c r="CS22" s="49"/>
      <c r="CT22" s="50"/>
      <c r="CU22" s="51"/>
      <c r="CV22" s="52" t="s">
        <v>235</v>
      </c>
      <c r="CW22" s="45"/>
      <c r="CX22" s="46"/>
      <c r="CY22" s="47"/>
      <c r="CZ22" s="48" t="s">
        <v>235</v>
      </c>
      <c r="DA22" s="49"/>
      <c r="DB22" s="50"/>
      <c r="DC22" s="51"/>
      <c r="DD22" s="52" t="s">
        <v>235</v>
      </c>
      <c r="DE22" s="45"/>
      <c r="DF22" s="46"/>
      <c r="DG22" s="47"/>
      <c r="DH22" s="48" t="s">
        <v>235</v>
      </c>
      <c r="DI22" s="49"/>
      <c r="DJ22" s="50"/>
      <c r="DK22" s="51"/>
      <c r="DL22" s="52" t="s">
        <v>235</v>
      </c>
      <c r="DM22" s="45"/>
      <c r="DN22" s="46"/>
      <c r="DO22" s="47"/>
      <c r="DP22" s="48" t="s">
        <v>235</v>
      </c>
      <c r="DQ22" s="49"/>
      <c r="DR22" s="50"/>
      <c r="DS22" s="51"/>
      <c r="DT22" s="52" t="s">
        <v>235</v>
      </c>
      <c r="DU22" s="45"/>
      <c r="DV22" s="46"/>
      <c r="DW22" s="47"/>
      <c r="DX22" s="48" t="s">
        <v>235</v>
      </c>
      <c r="DY22" s="49"/>
      <c r="DZ22" s="50"/>
      <c r="EA22" s="51"/>
      <c r="EB22" s="52" t="s">
        <v>235</v>
      </c>
      <c r="EC22" s="45"/>
      <c r="ED22" s="46"/>
      <c r="EE22" s="47"/>
      <c r="EF22" s="48" t="s">
        <v>235</v>
      </c>
      <c r="EG22" s="49"/>
      <c r="EH22" s="50"/>
      <c r="EI22" s="51"/>
      <c r="EJ22" s="52" t="s">
        <v>235</v>
      </c>
      <c r="EK22" s="45"/>
      <c r="EL22" s="46"/>
      <c r="EM22" s="47"/>
      <c r="EN22" s="48" t="s">
        <v>235</v>
      </c>
      <c r="EO22" s="49">
        <f t="shared" si="2"/>
        <v>24</v>
      </c>
      <c r="EP22" s="81">
        <f t="shared" si="3"/>
        <v>42.206896551724135</v>
      </c>
      <c r="EQ22" s="51">
        <f t="shared" si="4"/>
        <v>7</v>
      </c>
      <c r="ER22" s="84">
        <f t="shared" si="5"/>
        <v>13.222222222222221</v>
      </c>
    </row>
    <row r="23" spans="2:148" s="53" customFormat="1" ht="33" customHeight="1" x14ac:dyDescent="0.2">
      <c r="B23" s="96">
        <v>1735</v>
      </c>
      <c r="C23" s="43" t="s">
        <v>41</v>
      </c>
      <c r="D23" s="44" t="s">
        <v>233</v>
      </c>
      <c r="E23" s="45">
        <v>8</v>
      </c>
      <c r="F23" s="97">
        <v>18.151724137931033</v>
      </c>
      <c r="G23" s="47"/>
      <c r="H23" s="98" t="s">
        <v>235</v>
      </c>
      <c r="I23" s="49">
        <f t="shared" si="0"/>
        <v>8</v>
      </c>
      <c r="J23" s="81">
        <f t="shared" si="1"/>
        <v>18.151724137931033</v>
      </c>
      <c r="K23" s="51">
        <v>2</v>
      </c>
      <c r="L23" s="84">
        <v>4.8740740740740742</v>
      </c>
      <c r="M23" s="45"/>
      <c r="N23" s="97"/>
      <c r="O23" s="47"/>
      <c r="P23" s="98" t="s">
        <v>235</v>
      </c>
      <c r="Q23" s="49"/>
      <c r="R23" s="81"/>
      <c r="S23" s="51"/>
      <c r="T23" s="84" t="s">
        <v>235</v>
      </c>
      <c r="U23" s="45"/>
      <c r="V23" s="46"/>
      <c r="W23" s="47"/>
      <c r="X23" s="48" t="s">
        <v>235</v>
      </c>
      <c r="Y23" s="49"/>
      <c r="Z23" s="50"/>
      <c r="AA23" s="51"/>
      <c r="AB23" s="52" t="s">
        <v>235</v>
      </c>
      <c r="AC23" s="45"/>
      <c r="AD23" s="46"/>
      <c r="AE23" s="47"/>
      <c r="AF23" s="48" t="s">
        <v>235</v>
      </c>
      <c r="AG23" s="49"/>
      <c r="AH23" s="50"/>
      <c r="AI23" s="51"/>
      <c r="AJ23" s="52" t="s">
        <v>235</v>
      </c>
      <c r="AK23" s="45"/>
      <c r="AL23" s="46"/>
      <c r="AM23" s="47"/>
      <c r="AN23" s="48" t="s">
        <v>235</v>
      </c>
      <c r="AO23" s="49"/>
      <c r="AP23" s="50"/>
      <c r="AQ23" s="51"/>
      <c r="AR23" s="52" t="s">
        <v>235</v>
      </c>
      <c r="AS23" s="45"/>
      <c r="AT23" s="46"/>
      <c r="AU23" s="47"/>
      <c r="AV23" s="48" t="s">
        <v>235</v>
      </c>
      <c r="AW23" s="49"/>
      <c r="AX23" s="50"/>
      <c r="AY23" s="51"/>
      <c r="AZ23" s="52" t="s">
        <v>235</v>
      </c>
      <c r="BA23" s="45"/>
      <c r="BB23" s="46"/>
      <c r="BC23" s="47"/>
      <c r="BD23" s="48" t="s">
        <v>235</v>
      </c>
      <c r="BE23" s="49"/>
      <c r="BF23" s="50"/>
      <c r="BG23" s="51"/>
      <c r="BH23" s="52" t="s">
        <v>235</v>
      </c>
      <c r="BI23" s="45"/>
      <c r="BJ23" s="46"/>
      <c r="BK23" s="47"/>
      <c r="BL23" s="48" t="s">
        <v>235</v>
      </c>
      <c r="BM23" s="49"/>
      <c r="BN23" s="50"/>
      <c r="BO23" s="51"/>
      <c r="BP23" s="52" t="s">
        <v>235</v>
      </c>
      <c r="BQ23" s="45"/>
      <c r="BR23" s="46"/>
      <c r="BS23" s="47"/>
      <c r="BT23" s="48" t="s">
        <v>235</v>
      </c>
      <c r="BU23" s="49"/>
      <c r="BV23" s="50"/>
      <c r="BW23" s="51"/>
      <c r="BX23" s="52" t="s">
        <v>235</v>
      </c>
      <c r="BY23" s="45"/>
      <c r="BZ23" s="46"/>
      <c r="CA23" s="47"/>
      <c r="CB23" s="48" t="s">
        <v>235</v>
      </c>
      <c r="CC23" s="49"/>
      <c r="CD23" s="50"/>
      <c r="CE23" s="51"/>
      <c r="CF23" s="52" t="s">
        <v>235</v>
      </c>
      <c r="CG23" s="45"/>
      <c r="CH23" s="46"/>
      <c r="CI23" s="47"/>
      <c r="CJ23" s="48" t="s">
        <v>235</v>
      </c>
      <c r="CK23" s="49"/>
      <c r="CL23" s="50"/>
      <c r="CM23" s="51"/>
      <c r="CN23" s="52" t="s">
        <v>235</v>
      </c>
      <c r="CO23" s="45"/>
      <c r="CP23" s="46"/>
      <c r="CQ23" s="47"/>
      <c r="CR23" s="48" t="s">
        <v>235</v>
      </c>
      <c r="CS23" s="49"/>
      <c r="CT23" s="50"/>
      <c r="CU23" s="51"/>
      <c r="CV23" s="52" t="s">
        <v>235</v>
      </c>
      <c r="CW23" s="45"/>
      <c r="CX23" s="46"/>
      <c r="CY23" s="47"/>
      <c r="CZ23" s="48" t="s">
        <v>235</v>
      </c>
      <c r="DA23" s="49"/>
      <c r="DB23" s="50"/>
      <c r="DC23" s="51"/>
      <c r="DD23" s="52" t="s">
        <v>235</v>
      </c>
      <c r="DE23" s="45"/>
      <c r="DF23" s="46"/>
      <c r="DG23" s="47"/>
      <c r="DH23" s="48" t="s">
        <v>235</v>
      </c>
      <c r="DI23" s="49"/>
      <c r="DJ23" s="50"/>
      <c r="DK23" s="51"/>
      <c r="DL23" s="52" t="s">
        <v>235</v>
      </c>
      <c r="DM23" s="45"/>
      <c r="DN23" s="46"/>
      <c r="DO23" s="47"/>
      <c r="DP23" s="48" t="s">
        <v>235</v>
      </c>
      <c r="DQ23" s="49"/>
      <c r="DR23" s="50"/>
      <c r="DS23" s="51"/>
      <c r="DT23" s="52" t="s">
        <v>235</v>
      </c>
      <c r="DU23" s="45"/>
      <c r="DV23" s="46"/>
      <c r="DW23" s="47"/>
      <c r="DX23" s="48" t="s">
        <v>235</v>
      </c>
      <c r="DY23" s="49"/>
      <c r="DZ23" s="50"/>
      <c r="EA23" s="51"/>
      <c r="EB23" s="52" t="s">
        <v>235</v>
      </c>
      <c r="EC23" s="45"/>
      <c r="ED23" s="46"/>
      <c r="EE23" s="47"/>
      <c r="EF23" s="48" t="s">
        <v>235</v>
      </c>
      <c r="EG23" s="49"/>
      <c r="EH23" s="50"/>
      <c r="EI23" s="51"/>
      <c r="EJ23" s="52" t="s">
        <v>235</v>
      </c>
      <c r="EK23" s="45"/>
      <c r="EL23" s="46"/>
      <c r="EM23" s="47"/>
      <c r="EN23" s="48" t="s">
        <v>235</v>
      </c>
      <c r="EO23" s="49">
        <f t="shared" si="2"/>
        <v>16</v>
      </c>
      <c r="EP23" s="81">
        <f t="shared" si="3"/>
        <v>36.303448275862067</v>
      </c>
      <c r="EQ23" s="51">
        <f t="shared" si="4"/>
        <v>2</v>
      </c>
      <c r="ER23" s="84">
        <f t="shared" si="5"/>
        <v>4.8740740740740742</v>
      </c>
    </row>
    <row r="24" spans="2:148" s="53" customFormat="1" ht="30" customHeight="1" x14ac:dyDescent="0.2">
      <c r="B24" s="96">
        <v>5935</v>
      </c>
      <c r="C24" s="43" t="s">
        <v>43</v>
      </c>
      <c r="D24" s="44" t="s">
        <v>233</v>
      </c>
      <c r="E24" s="45">
        <v>15</v>
      </c>
      <c r="F24" s="97">
        <v>51.62068965517242</v>
      </c>
      <c r="G24" s="47">
        <v>4</v>
      </c>
      <c r="H24" s="98">
        <v>14.785185185185185</v>
      </c>
      <c r="I24" s="49">
        <f t="shared" si="0"/>
        <v>15</v>
      </c>
      <c r="J24" s="81">
        <f t="shared" si="1"/>
        <v>51.62068965517242</v>
      </c>
      <c r="K24" s="51">
        <v>8</v>
      </c>
      <c r="L24" s="84">
        <v>29.57037037037037</v>
      </c>
      <c r="M24" s="45"/>
      <c r="N24" s="97"/>
      <c r="O24" s="47"/>
      <c r="P24" s="98" t="s">
        <v>235</v>
      </c>
      <c r="Q24" s="49"/>
      <c r="R24" s="81"/>
      <c r="S24" s="51"/>
      <c r="T24" s="84" t="s">
        <v>235</v>
      </c>
      <c r="U24" s="45"/>
      <c r="V24" s="46"/>
      <c r="W24" s="47"/>
      <c r="X24" s="48" t="s">
        <v>235</v>
      </c>
      <c r="Y24" s="49"/>
      <c r="Z24" s="50"/>
      <c r="AA24" s="51"/>
      <c r="AB24" s="52" t="s">
        <v>235</v>
      </c>
      <c r="AC24" s="45"/>
      <c r="AD24" s="46"/>
      <c r="AE24" s="47"/>
      <c r="AF24" s="48" t="s">
        <v>235</v>
      </c>
      <c r="AG24" s="49"/>
      <c r="AH24" s="50"/>
      <c r="AI24" s="51"/>
      <c r="AJ24" s="52" t="s">
        <v>235</v>
      </c>
      <c r="AK24" s="45"/>
      <c r="AL24" s="46"/>
      <c r="AM24" s="47"/>
      <c r="AN24" s="48" t="s">
        <v>235</v>
      </c>
      <c r="AO24" s="49"/>
      <c r="AP24" s="50"/>
      <c r="AQ24" s="51"/>
      <c r="AR24" s="52" t="s">
        <v>235</v>
      </c>
      <c r="AS24" s="45"/>
      <c r="AT24" s="46"/>
      <c r="AU24" s="47"/>
      <c r="AV24" s="48" t="s">
        <v>235</v>
      </c>
      <c r="AW24" s="49"/>
      <c r="AX24" s="50"/>
      <c r="AY24" s="51"/>
      <c r="AZ24" s="52" t="s">
        <v>235</v>
      </c>
      <c r="BA24" s="45"/>
      <c r="BB24" s="46"/>
      <c r="BC24" s="47"/>
      <c r="BD24" s="48" t="s">
        <v>235</v>
      </c>
      <c r="BE24" s="49"/>
      <c r="BF24" s="50"/>
      <c r="BG24" s="51"/>
      <c r="BH24" s="52" t="s">
        <v>235</v>
      </c>
      <c r="BI24" s="45"/>
      <c r="BJ24" s="46"/>
      <c r="BK24" s="47"/>
      <c r="BL24" s="48" t="s">
        <v>235</v>
      </c>
      <c r="BM24" s="49"/>
      <c r="BN24" s="50"/>
      <c r="BO24" s="51"/>
      <c r="BP24" s="52" t="s">
        <v>235</v>
      </c>
      <c r="BQ24" s="45"/>
      <c r="BR24" s="46"/>
      <c r="BS24" s="47"/>
      <c r="BT24" s="48" t="s">
        <v>235</v>
      </c>
      <c r="BU24" s="49"/>
      <c r="BV24" s="50"/>
      <c r="BW24" s="51"/>
      <c r="BX24" s="52" t="s">
        <v>235</v>
      </c>
      <c r="BY24" s="45"/>
      <c r="BZ24" s="46"/>
      <c r="CA24" s="47"/>
      <c r="CB24" s="48" t="s">
        <v>235</v>
      </c>
      <c r="CC24" s="49"/>
      <c r="CD24" s="50"/>
      <c r="CE24" s="51"/>
      <c r="CF24" s="52" t="s">
        <v>235</v>
      </c>
      <c r="CG24" s="45"/>
      <c r="CH24" s="46"/>
      <c r="CI24" s="47"/>
      <c r="CJ24" s="48" t="s">
        <v>235</v>
      </c>
      <c r="CK24" s="49"/>
      <c r="CL24" s="50"/>
      <c r="CM24" s="51"/>
      <c r="CN24" s="52" t="s">
        <v>235</v>
      </c>
      <c r="CO24" s="45"/>
      <c r="CP24" s="46"/>
      <c r="CQ24" s="47"/>
      <c r="CR24" s="48" t="s">
        <v>235</v>
      </c>
      <c r="CS24" s="49"/>
      <c r="CT24" s="50"/>
      <c r="CU24" s="51"/>
      <c r="CV24" s="52" t="s">
        <v>235</v>
      </c>
      <c r="CW24" s="45"/>
      <c r="CX24" s="46"/>
      <c r="CY24" s="47"/>
      <c r="CZ24" s="48" t="s">
        <v>235</v>
      </c>
      <c r="DA24" s="49"/>
      <c r="DB24" s="50"/>
      <c r="DC24" s="51"/>
      <c r="DD24" s="52" t="s">
        <v>235</v>
      </c>
      <c r="DE24" s="45"/>
      <c r="DF24" s="46"/>
      <c r="DG24" s="47"/>
      <c r="DH24" s="48" t="s">
        <v>235</v>
      </c>
      <c r="DI24" s="49"/>
      <c r="DJ24" s="50"/>
      <c r="DK24" s="51"/>
      <c r="DL24" s="52" t="s">
        <v>235</v>
      </c>
      <c r="DM24" s="45"/>
      <c r="DN24" s="46"/>
      <c r="DO24" s="47"/>
      <c r="DP24" s="48" t="s">
        <v>235</v>
      </c>
      <c r="DQ24" s="49"/>
      <c r="DR24" s="50"/>
      <c r="DS24" s="51"/>
      <c r="DT24" s="52" t="s">
        <v>235</v>
      </c>
      <c r="DU24" s="45"/>
      <c r="DV24" s="46"/>
      <c r="DW24" s="47"/>
      <c r="DX24" s="48" t="s">
        <v>235</v>
      </c>
      <c r="DY24" s="49"/>
      <c r="DZ24" s="50"/>
      <c r="EA24" s="51"/>
      <c r="EB24" s="52" t="s">
        <v>235</v>
      </c>
      <c r="EC24" s="45"/>
      <c r="ED24" s="46"/>
      <c r="EE24" s="47"/>
      <c r="EF24" s="48" t="s">
        <v>235</v>
      </c>
      <c r="EG24" s="49"/>
      <c r="EH24" s="50"/>
      <c r="EI24" s="51"/>
      <c r="EJ24" s="52" t="s">
        <v>235</v>
      </c>
      <c r="EK24" s="45"/>
      <c r="EL24" s="46"/>
      <c r="EM24" s="47"/>
      <c r="EN24" s="48" t="s">
        <v>235</v>
      </c>
      <c r="EO24" s="49">
        <f t="shared" si="2"/>
        <v>30</v>
      </c>
      <c r="EP24" s="81">
        <f t="shared" si="3"/>
        <v>103.24137931034484</v>
      </c>
      <c r="EQ24" s="51">
        <f t="shared" si="4"/>
        <v>12</v>
      </c>
      <c r="ER24" s="84">
        <f t="shared" si="5"/>
        <v>44.355555555555554</v>
      </c>
    </row>
    <row r="25" spans="2:148" s="53" customFormat="1" ht="30" customHeight="1" x14ac:dyDescent="0.2">
      <c r="B25" s="96">
        <v>6125</v>
      </c>
      <c r="C25" s="43" t="s">
        <v>241</v>
      </c>
      <c r="D25" s="44" t="s">
        <v>234</v>
      </c>
      <c r="E25" s="45">
        <v>3</v>
      </c>
      <c r="F25" s="97">
        <v>4.5999999999999996</v>
      </c>
      <c r="G25" s="47"/>
      <c r="H25" s="98"/>
      <c r="I25" s="49"/>
      <c r="J25" s="81"/>
      <c r="K25" s="51"/>
      <c r="L25" s="84"/>
      <c r="M25" s="45"/>
      <c r="N25" s="97"/>
      <c r="O25" s="47"/>
      <c r="P25" s="98"/>
      <c r="Q25" s="49"/>
      <c r="R25" s="81"/>
      <c r="S25" s="51"/>
      <c r="T25" s="84"/>
      <c r="U25" s="45"/>
      <c r="V25" s="46"/>
      <c r="W25" s="47"/>
      <c r="X25" s="48"/>
      <c r="Y25" s="49"/>
      <c r="Z25" s="50"/>
      <c r="AA25" s="51"/>
      <c r="AB25" s="52"/>
      <c r="AC25" s="45"/>
      <c r="AD25" s="46"/>
      <c r="AE25" s="47"/>
      <c r="AF25" s="48"/>
      <c r="AG25" s="49"/>
      <c r="AH25" s="50"/>
      <c r="AI25" s="51"/>
      <c r="AJ25" s="52"/>
      <c r="AK25" s="45"/>
      <c r="AL25" s="46"/>
      <c r="AM25" s="47"/>
      <c r="AN25" s="48"/>
      <c r="AO25" s="49"/>
      <c r="AP25" s="50"/>
      <c r="AQ25" s="51"/>
      <c r="AR25" s="52"/>
      <c r="AS25" s="45"/>
      <c r="AT25" s="46"/>
      <c r="AU25" s="47"/>
      <c r="AV25" s="48"/>
      <c r="AW25" s="49"/>
      <c r="AX25" s="50"/>
      <c r="AY25" s="51"/>
      <c r="AZ25" s="52"/>
      <c r="BA25" s="45"/>
      <c r="BB25" s="46"/>
      <c r="BC25" s="47"/>
      <c r="BD25" s="48"/>
      <c r="BE25" s="49"/>
      <c r="BF25" s="50"/>
      <c r="BG25" s="51"/>
      <c r="BH25" s="52"/>
      <c r="BI25" s="45"/>
      <c r="BJ25" s="46"/>
      <c r="BK25" s="47"/>
      <c r="BL25" s="48"/>
      <c r="BM25" s="49"/>
      <c r="BN25" s="50"/>
      <c r="BO25" s="51"/>
      <c r="BP25" s="52"/>
      <c r="BQ25" s="45"/>
      <c r="BR25" s="46"/>
      <c r="BS25" s="47"/>
      <c r="BT25" s="48"/>
      <c r="BU25" s="49"/>
      <c r="BV25" s="50"/>
      <c r="BW25" s="51"/>
      <c r="BX25" s="52"/>
      <c r="BY25" s="45"/>
      <c r="BZ25" s="46"/>
      <c r="CA25" s="47"/>
      <c r="CB25" s="48"/>
      <c r="CC25" s="49"/>
      <c r="CD25" s="50"/>
      <c r="CE25" s="51"/>
      <c r="CF25" s="52"/>
      <c r="CG25" s="45"/>
      <c r="CH25" s="46"/>
      <c r="CI25" s="47"/>
      <c r="CJ25" s="48"/>
      <c r="CK25" s="49"/>
      <c r="CL25" s="50"/>
      <c r="CM25" s="51"/>
      <c r="CN25" s="52"/>
      <c r="CO25" s="45"/>
      <c r="CP25" s="46"/>
      <c r="CQ25" s="47"/>
      <c r="CR25" s="48"/>
      <c r="CS25" s="49"/>
      <c r="CT25" s="50"/>
      <c r="CU25" s="51"/>
      <c r="CV25" s="52"/>
      <c r="CW25" s="45"/>
      <c r="CX25" s="46"/>
      <c r="CY25" s="47"/>
      <c r="CZ25" s="48"/>
      <c r="DA25" s="49"/>
      <c r="DB25" s="50"/>
      <c r="DC25" s="51"/>
      <c r="DD25" s="52"/>
      <c r="DE25" s="45"/>
      <c r="DF25" s="46"/>
      <c r="DG25" s="47"/>
      <c r="DH25" s="48"/>
      <c r="DI25" s="49"/>
      <c r="DJ25" s="50"/>
      <c r="DK25" s="51"/>
      <c r="DL25" s="52"/>
      <c r="DM25" s="45"/>
      <c r="DN25" s="46"/>
      <c r="DO25" s="47"/>
      <c r="DP25" s="48"/>
      <c r="DQ25" s="49"/>
      <c r="DR25" s="50"/>
      <c r="DS25" s="51"/>
      <c r="DT25" s="52"/>
      <c r="DU25" s="45"/>
      <c r="DV25" s="46"/>
      <c r="DW25" s="47"/>
      <c r="DX25" s="48"/>
      <c r="DY25" s="49"/>
      <c r="DZ25" s="50"/>
      <c r="EA25" s="51"/>
      <c r="EB25" s="52"/>
      <c r="EC25" s="45"/>
      <c r="ED25" s="46"/>
      <c r="EE25" s="47"/>
      <c r="EF25" s="48"/>
      <c r="EG25" s="49"/>
      <c r="EH25" s="50"/>
      <c r="EI25" s="51"/>
      <c r="EJ25" s="52"/>
      <c r="EK25" s="45"/>
      <c r="EL25" s="46"/>
      <c r="EM25" s="47"/>
      <c r="EN25" s="48"/>
      <c r="EO25" s="49"/>
      <c r="EP25" s="81"/>
      <c r="EQ25" s="51"/>
      <c r="ER25" s="84"/>
    </row>
    <row r="26" spans="2:148" s="53" customFormat="1" ht="30" customHeight="1" x14ac:dyDescent="0.2">
      <c r="B26" s="96">
        <v>6291</v>
      </c>
      <c r="C26" s="43" t="s">
        <v>44</v>
      </c>
      <c r="D26" s="44" t="s">
        <v>233</v>
      </c>
      <c r="E26" s="45">
        <v>5</v>
      </c>
      <c r="F26" s="97">
        <v>17.206896551724139</v>
      </c>
      <c r="G26" s="47"/>
      <c r="H26" s="98" t="s">
        <v>235</v>
      </c>
      <c r="I26" s="49">
        <f t="shared" si="0"/>
        <v>5</v>
      </c>
      <c r="J26" s="81">
        <f t="shared" si="1"/>
        <v>17.206896551724139</v>
      </c>
      <c r="K26" s="51">
        <v>5</v>
      </c>
      <c r="L26" s="84">
        <v>18.481481481481481</v>
      </c>
      <c r="M26" s="45"/>
      <c r="N26" s="97"/>
      <c r="O26" s="47"/>
      <c r="P26" s="98" t="s">
        <v>235</v>
      </c>
      <c r="Q26" s="49"/>
      <c r="R26" s="81"/>
      <c r="S26" s="51"/>
      <c r="T26" s="84" t="s">
        <v>235</v>
      </c>
      <c r="U26" s="45"/>
      <c r="V26" s="46"/>
      <c r="W26" s="47"/>
      <c r="X26" s="48" t="s">
        <v>235</v>
      </c>
      <c r="Y26" s="49"/>
      <c r="Z26" s="50"/>
      <c r="AA26" s="51"/>
      <c r="AB26" s="52" t="s">
        <v>235</v>
      </c>
      <c r="AC26" s="45"/>
      <c r="AD26" s="46"/>
      <c r="AE26" s="47"/>
      <c r="AF26" s="48" t="s">
        <v>235</v>
      </c>
      <c r="AG26" s="49"/>
      <c r="AH26" s="50"/>
      <c r="AI26" s="51"/>
      <c r="AJ26" s="52" t="s">
        <v>235</v>
      </c>
      <c r="AK26" s="45"/>
      <c r="AL26" s="46"/>
      <c r="AM26" s="47"/>
      <c r="AN26" s="48" t="s">
        <v>235</v>
      </c>
      <c r="AO26" s="49"/>
      <c r="AP26" s="50"/>
      <c r="AQ26" s="51"/>
      <c r="AR26" s="52" t="s">
        <v>235</v>
      </c>
      <c r="AS26" s="45"/>
      <c r="AT26" s="46"/>
      <c r="AU26" s="47"/>
      <c r="AV26" s="48" t="s">
        <v>235</v>
      </c>
      <c r="AW26" s="49"/>
      <c r="AX26" s="50"/>
      <c r="AY26" s="51"/>
      <c r="AZ26" s="52" t="s">
        <v>235</v>
      </c>
      <c r="BA26" s="45"/>
      <c r="BB26" s="46"/>
      <c r="BC26" s="47"/>
      <c r="BD26" s="48" t="s">
        <v>235</v>
      </c>
      <c r="BE26" s="49"/>
      <c r="BF26" s="50"/>
      <c r="BG26" s="51"/>
      <c r="BH26" s="52" t="s">
        <v>235</v>
      </c>
      <c r="BI26" s="45"/>
      <c r="BJ26" s="46"/>
      <c r="BK26" s="47"/>
      <c r="BL26" s="48" t="s">
        <v>235</v>
      </c>
      <c r="BM26" s="49"/>
      <c r="BN26" s="50"/>
      <c r="BO26" s="51"/>
      <c r="BP26" s="52" t="s">
        <v>235</v>
      </c>
      <c r="BQ26" s="45"/>
      <c r="BR26" s="46"/>
      <c r="BS26" s="47"/>
      <c r="BT26" s="48" t="s">
        <v>235</v>
      </c>
      <c r="BU26" s="49"/>
      <c r="BV26" s="50"/>
      <c r="BW26" s="51"/>
      <c r="BX26" s="52" t="s">
        <v>235</v>
      </c>
      <c r="BY26" s="45"/>
      <c r="BZ26" s="46"/>
      <c r="CA26" s="47"/>
      <c r="CB26" s="48" t="s">
        <v>235</v>
      </c>
      <c r="CC26" s="49"/>
      <c r="CD26" s="50"/>
      <c r="CE26" s="51"/>
      <c r="CF26" s="52" t="s">
        <v>235</v>
      </c>
      <c r="CG26" s="45"/>
      <c r="CH26" s="46"/>
      <c r="CI26" s="47"/>
      <c r="CJ26" s="48" t="s">
        <v>235</v>
      </c>
      <c r="CK26" s="49"/>
      <c r="CL26" s="50"/>
      <c r="CM26" s="51"/>
      <c r="CN26" s="52" t="s">
        <v>235</v>
      </c>
      <c r="CO26" s="45"/>
      <c r="CP26" s="46"/>
      <c r="CQ26" s="47"/>
      <c r="CR26" s="48" t="s">
        <v>235</v>
      </c>
      <c r="CS26" s="49"/>
      <c r="CT26" s="50"/>
      <c r="CU26" s="51"/>
      <c r="CV26" s="52" t="s">
        <v>235</v>
      </c>
      <c r="CW26" s="45"/>
      <c r="CX26" s="46"/>
      <c r="CY26" s="47"/>
      <c r="CZ26" s="48" t="s">
        <v>235</v>
      </c>
      <c r="DA26" s="49"/>
      <c r="DB26" s="50"/>
      <c r="DC26" s="51"/>
      <c r="DD26" s="52" t="s">
        <v>235</v>
      </c>
      <c r="DE26" s="45"/>
      <c r="DF26" s="46"/>
      <c r="DG26" s="47"/>
      <c r="DH26" s="48" t="s">
        <v>235</v>
      </c>
      <c r="DI26" s="49"/>
      <c r="DJ26" s="50"/>
      <c r="DK26" s="51"/>
      <c r="DL26" s="52" t="s">
        <v>235</v>
      </c>
      <c r="DM26" s="45"/>
      <c r="DN26" s="46"/>
      <c r="DO26" s="47"/>
      <c r="DP26" s="48" t="s">
        <v>235</v>
      </c>
      <c r="DQ26" s="49"/>
      <c r="DR26" s="50"/>
      <c r="DS26" s="51"/>
      <c r="DT26" s="52" t="s">
        <v>235</v>
      </c>
      <c r="DU26" s="45"/>
      <c r="DV26" s="46"/>
      <c r="DW26" s="47"/>
      <c r="DX26" s="48" t="s">
        <v>235</v>
      </c>
      <c r="DY26" s="49"/>
      <c r="DZ26" s="50"/>
      <c r="EA26" s="51"/>
      <c r="EB26" s="52" t="s">
        <v>235</v>
      </c>
      <c r="EC26" s="45"/>
      <c r="ED26" s="46"/>
      <c r="EE26" s="47"/>
      <c r="EF26" s="48" t="s">
        <v>235</v>
      </c>
      <c r="EG26" s="49"/>
      <c r="EH26" s="50"/>
      <c r="EI26" s="51"/>
      <c r="EJ26" s="52" t="s">
        <v>235</v>
      </c>
      <c r="EK26" s="45"/>
      <c r="EL26" s="46"/>
      <c r="EM26" s="47"/>
      <c r="EN26" s="48" t="s">
        <v>235</v>
      </c>
      <c r="EO26" s="49">
        <f t="shared" si="2"/>
        <v>10</v>
      </c>
      <c r="EP26" s="81">
        <f t="shared" si="3"/>
        <v>34.413793103448278</v>
      </c>
      <c r="EQ26" s="51">
        <f t="shared" si="4"/>
        <v>5</v>
      </c>
      <c r="ER26" s="84">
        <f t="shared" si="5"/>
        <v>18.481481481481481</v>
      </c>
    </row>
    <row r="27" spans="2:148" s="53" customFormat="1" ht="30" customHeight="1" x14ac:dyDescent="0.2">
      <c r="B27" s="96">
        <v>6327</v>
      </c>
      <c r="C27" s="43" t="s">
        <v>45</v>
      </c>
      <c r="D27" s="44" t="s">
        <v>234</v>
      </c>
      <c r="E27" s="45">
        <v>10</v>
      </c>
      <c r="F27" s="97">
        <v>13.724137931034484</v>
      </c>
      <c r="G27" s="47"/>
      <c r="H27" s="98" t="s">
        <v>235</v>
      </c>
      <c r="I27" s="49">
        <f t="shared" si="0"/>
        <v>9</v>
      </c>
      <c r="J27" s="81">
        <f t="shared" si="1"/>
        <v>12.351724137931033</v>
      </c>
      <c r="K27" s="51">
        <v>4</v>
      </c>
      <c r="L27" s="84">
        <v>5.8962962962962955</v>
      </c>
      <c r="M27" s="45"/>
      <c r="N27" s="97"/>
      <c r="O27" s="47"/>
      <c r="P27" s="98" t="s">
        <v>235</v>
      </c>
      <c r="Q27" s="49"/>
      <c r="R27" s="81"/>
      <c r="S27" s="51"/>
      <c r="T27" s="84" t="s">
        <v>235</v>
      </c>
      <c r="U27" s="45"/>
      <c r="V27" s="46"/>
      <c r="W27" s="47"/>
      <c r="X27" s="48" t="s">
        <v>235</v>
      </c>
      <c r="Y27" s="49"/>
      <c r="Z27" s="50"/>
      <c r="AA27" s="51"/>
      <c r="AB27" s="52" t="s">
        <v>235</v>
      </c>
      <c r="AC27" s="45"/>
      <c r="AD27" s="46"/>
      <c r="AE27" s="47"/>
      <c r="AF27" s="48" t="s">
        <v>235</v>
      </c>
      <c r="AG27" s="49"/>
      <c r="AH27" s="50"/>
      <c r="AI27" s="51"/>
      <c r="AJ27" s="52" t="s">
        <v>235</v>
      </c>
      <c r="AK27" s="45"/>
      <c r="AL27" s="46"/>
      <c r="AM27" s="47"/>
      <c r="AN27" s="48" t="s">
        <v>235</v>
      </c>
      <c r="AO27" s="49"/>
      <c r="AP27" s="50"/>
      <c r="AQ27" s="51"/>
      <c r="AR27" s="52" t="s">
        <v>235</v>
      </c>
      <c r="AS27" s="45"/>
      <c r="AT27" s="46"/>
      <c r="AU27" s="47"/>
      <c r="AV27" s="48" t="s">
        <v>235</v>
      </c>
      <c r="AW27" s="49"/>
      <c r="AX27" s="50"/>
      <c r="AY27" s="51"/>
      <c r="AZ27" s="52" t="s">
        <v>235</v>
      </c>
      <c r="BA27" s="45"/>
      <c r="BB27" s="46"/>
      <c r="BC27" s="47"/>
      <c r="BD27" s="48" t="s">
        <v>235</v>
      </c>
      <c r="BE27" s="49"/>
      <c r="BF27" s="50"/>
      <c r="BG27" s="51"/>
      <c r="BH27" s="52" t="s">
        <v>235</v>
      </c>
      <c r="BI27" s="45"/>
      <c r="BJ27" s="46"/>
      <c r="BK27" s="47"/>
      <c r="BL27" s="48" t="s">
        <v>235</v>
      </c>
      <c r="BM27" s="49"/>
      <c r="BN27" s="50"/>
      <c r="BO27" s="51"/>
      <c r="BP27" s="52" t="s">
        <v>235</v>
      </c>
      <c r="BQ27" s="45"/>
      <c r="BR27" s="46"/>
      <c r="BS27" s="47"/>
      <c r="BT27" s="48" t="s">
        <v>235</v>
      </c>
      <c r="BU27" s="49"/>
      <c r="BV27" s="50"/>
      <c r="BW27" s="51"/>
      <c r="BX27" s="52" t="s">
        <v>235</v>
      </c>
      <c r="BY27" s="45"/>
      <c r="BZ27" s="46"/>
      <c r="CA27" s="47"/>
      <c r="CB27" s="48" t="s">
        <v>235</v>
      </c>
      <c r="CC27" s="49"/>
      <c r="CD27" s="50"/>
      <c r="CE27" s="51"/>
      <c r="CF27" s="52" t="s">
        <v>235</v>
      </c>
      <c r="CG27" s="45"/>
      <c r="CH27" s="46"/>
      <c r="CI27" s="47"/>
      <c r="CJ27" s="48" t="s">
        <v>235</v>
      </c>
      <c r="CK27" s="49"/>
      <c r="CL27" s="50"/>
      <c r="CM27" s="51"/>
      <c r="CN27" s="52" t="s">
        <v>235</v>
      </c>
      <c r="CO27" s="45"/>
      <c r="CP27" s="46"/>
      <c r="CQ27" s="47"/>
      <c r="CR27" s="48" t="s">
        <v>235</v>
      </c>
      <c r="CS27" s="49"/>
      <c r="CT27" s="50"/>
      <c r="CU27" s="51"/>
      <c r="CV27" s="52" t="s">
        <v>235</v>
      </c>
      <c r="CW27" s="45"/>
      <c r="CX27" s="46"/>
      <c r="CY27" s="47"/>
      <c r="CZ27" s="48" t="s">
        <v>235</v>
      </c>
      <c r="DA27" s="49"/>
      <c r="DB27" s="50"/>
      <c r="DC27" s="51"/>
      <c r="DD27" s="52" t="s">
        <v>235</v>
      </c>
      <c r="DE27" s="45"/>
      <c r="DF27" s="46"/>
      <c r="DG27" s="47"/>
      <c r="DH27" s="48" t="s">
        <v>235</v>
      </c>
      <c r="DI27" s="49"/>
      <c r="DJ27" s="50"/>
      <c r="DK27" s="51"/>
      <c r="DL27" s="52" t="s">
        <v>235</v>
      </c>
      <c r="DM27" s="45"/>
      <c r="DN27" s="46"/>
      <c r="DO27" s="47"/>
      <c r="DP27" s="48" t="s">
        <v>235</v>
      </c>
      <c r="DQ27" s="49"/>
      <c r="DR27" s="50"/>
      <c r="DS27" s="51"/>
      <c r="DT27" s="52" t="s">
        <v>235</v>
      </c>
      <c r="DU27" s="45"/>
      <c r="DV27" s="46"/>
      <c r="DW27" s="47"/>
      <c r="DX27" s="48" t="s">
        <v>235</v>
      </c>
      <c r="DY27" s="49"/>
      <c r="DZ27" s="50"/>
      <c r="EA27" s="51"/>
      <c r="EB27" s="52" t="s">
        <v>235</v>
      </c>
      <c r="EC27" s="45"/>
      <c r="ED27" s="46"/>
      <c r="EE27" s="47"/>
      <c r="EF27" s="48" t="s">
        <v>235</v>
      </c>
      <c r="EG27" s="49"/>
      <c r="EH27" s="50"/>
      <c r="EI27" s="51"/>
      <c r="EJ27" s="52" t="s">
        <v>235</v>
      </c>
      <c r="EK27" s="45"/>
      <c r="EL27" s="46"/>
      <c r="EM27" s="47"/>
      <c r="EN27" s="48" t="s">
        <v>235</v>
      </c>
      <c r="EO27" s="49">
        <f t="shared" si="2"/>
        <v>19</v>
      </c>
      <c r="EP27" s="81">
        <f t="shared" si="3"/>
        <v>26.075862068965517</v>
      </c>
      <c r="EQ27" s="51">
        <f t="shared" si="4"/>
        <v>4</v>
      </c>
      <c r="ER27" s="84">
        <f t="shared" si="5"/>
        <v>5.8962962962962955</v>
      </c>
    </row>
    <row r="28" spans="2:148" s="53" customFormat="1" ht="30" customHeight="1" x14ac:dyDescent="0.2">
      <c r="B28" s="96">
        <v>8564</v>
      </c>
      <c r="C28" s="43" t="s">
        <v>46</v>
      </c>
      <c r="D28" s="44" t="s">
        <v>234</v>
      </c>
      <c r="E28" s="45">
        <v>10</v>
      </c>
      <c r="F28" s="97">
        <v>18.275862068965516</v>
      </c>
      <c r="G28" s="47"/>
      <c r="H28" s="98" t="s">
        <v>235</v>
      </c>
      <c r="I28" s="49">
        <f t="shared" si="0"/>
        <v>10</v>
      </c>
      <c r="J28" s="81">
        <f t="shared" si="1"/>
        <v>18.275862068965516</v>
      </c>
      <c r="K28" s="51"/>
      <c r="L28" s="84" t="s">
        <v>235</v>
      </c>
      <c r="M28" s="45"/>
      <c r="N28" s="97"/>
      <c r="O28" s="47"/>
      <c r="P28" s="98" t="s">
        <v>235</v>
      </c>
      <c r="Q28" s="49"/>
      <c r="R28" s="81"/>
      <c r="S28" s="51"/>
      <c r="T28" s="84" t="s">
        <v>235</v>
      </c>
      <c r="U28" s="45"/>
      <c r="V28" s="46"/>
      <c r="W28" s="47"/>
      <c r="X28" s="48" t="s">
        <v>235</v>
      </c>
      <c r="Y28" s="49"/>
      <c r="Z28" s="50"/>
      <c r="AA28" s="51"/>
      <c r="AB28" s="52" t="s">
        <v>235</v>
      </c>
      <c r="AC28" s="45"/>
      <c r="AD28" s="46"/>
      <c r="AE28" s="47"/>
      <c r="AF28" s="48" t="s">
        <v>235</v>
      </c>
      <c r="AG28" s="49"/>
      <c r="AH28" s="50"/>
      <c r="AI28" s="51"/>
      <c r="AJ28" s="52" t="s">
        <v>235</v>
      </c>
      <c r="AK28" s="45"/>
      <c r="AL28" s="46"/>
      <c r="AM28" s="47"/>
      <c r="AN28" s="48" t="s">
        <v>235</v>
      </c>
      <c r="AO28" s="49"/>
      <c r="AP28" s="50"/>
      <c r="AQ28" s="51"/>
      <c r="AR28" s="52" t="s">
        <v>235</v>
      </c>
      <c r="AS28" s="45"/>
      <c r="AT28" s="46"/>
      <c r="AU28" s="47"/>
      <c r="AV28" s="48" t="s">
        <v>235</v>
      </c>
      <c r="AW28" s="49"/>
      <c r="AX28" s="50"/>
      <c r="AY28" s="51"/>
      <c r="AZ28" s="52" t="s">
        <v>235</v>
      </c>
      <c r="BA28" s="45"/>
      <c r="BB28" s="46"/>
      <c r="BC28" s="47"/>
      <c r="BD28" s="48" t="s">
        <v>235</v>
      </c>
      <c r="BE28" s="49"/>
      <c r="BF28" s="50"/>
      <c r="BG28" s="51"/>
      <c r="BH28" s="52" t="s">
        <v>235</v>
      </c>
      <c r="BI28" s="45"/>
      <c r="BJ28" s="46"/>
      <c r="BK28" s="47"/>
      <c r="BL28" s="48" t="s">
        <v>235</v>
      </c>
      <c r="BM28" s="49"/>
      <c r="BN28" s="50"/>
      <c r="BO28" s="51"/>
      <c r="BP28" s="52" t="s">
        <v>235</v>
      </c>
      <c r="BQ28" s="45"/>
      <c r="BR28" s="46"/>
      <c r="BS28" s="47"/>
      <c r="BT28" s="48" t="s">
        <v>235</v>
      </c>
      <c r="BU28" s="49"/>
      <c r="BV28" s="50"/>
      <c r="BW28" s="51"/>
      <c r="BX28" s="52" t="s">
        <v>235</v>
      </c>
      <c r="BY28" s="45"/>
      <c r="BZ28" s="46"/>
      <c r="CA28" s="47"/>
      <c r="CB28" s="48" t="s">
        <v>235</v>
      </c>
      <c r="CC28" s="49"/>
      <c r="CD28" s="50"/>
      <c r="CE28" s="51"/>
      <c r="CF28" s="52" t="s">
        <v>235</v>
      </c>
      <c r="CG28" s="45"/>
      <c r="CH28" s="46"/>
      <c r="CI28" s="47"/>
      <c r="CJ28" s="48" t="s">
        <v>235</v>
      </c>
      <c r="CK28" s="49"/>
      <c r="CL28" s="50"/>
      <c r="CM28" s="51"/>
      <c r="CN28" s="52" t="s">
        <v>235</v>
      </c>
      <c r="CO28" s="45"/>
      <c r="CP28" s="46"/>
      <c r="CQ28" s="47"/>
      <c r="CR28" s="48" t="s">
        <v>235</v>
      </c>
      <c r="CS28" s="49"/>
      <c r="CT28" s="50"/>
      <c r="CU28" s="51"/>
      <c r="CV28" s="52" t="s">
        <v>235</v>
      </c>
      <c r="CW28" s="45"/>
      <c r="CX28" s="46"/>
      <c r="CY28" s="47"/>
      <c r="CZ28" s="48" t="s">
        <v>235</v>
      </c>
      <c r="DA28" s="49"/>
      <c r="DB28" s="50"/>
      <c r="DC28" s="51"/>
      <c r="DD28" s="52" t="s">
        <v>235</v>
      </c>
      <c r="DE28" s="45"/>
      <c r="DF28" s="46"/>
      <c r="DG28" s="47"/>
      <c r="DH28" s="48" t="s">
        <v>235</v>
      </c>
      <c r="DI28" s="49"/>
      <c r="DJ28" s="50"/>
      <c r="DK28" s="51"/>
      <c r="DL28" s="52" t="s">
        <v>235</v>
      </c>
      <c r="DM28" s="45"/>
      <c r="DN28" s="46"/>
      <c r="DO28" s="47"/>
      <c r="DP28" s="48" t="s">
        <v>235</v>
      </c>
      <c r="DQ28" s="49"/>
      <c r="DR28" s="50"/>
      <c r="DS28" s="51"/>
      <c r="DT28" s="52" t="s">
        <v>235</v>
      </c>
      <c r="DU28" s="45"/>
      <c r="DV28" s="46"/>
      <c r="DW28" s="47"/>
      <c r="DX28" s="48" t="s">
        <v>235</v>
      </c>
      <c r="DY28" s="49"/>
      <c r="DZ28" s="50"/>
      <c r="EA28" s="51"/>
      <c r="EB28" s="52" t="s">
        <v>235</v>
      </c>
      <c r="EC28" s="45"/>
      <c r="ED28" s="46"/>
      <c r="EE28" s="47"/>
      <c r="EF28" s="48" t="s">
        <v>235</v>
      </c>
      <c r="EG28" s="49"/>
      <c r="EH28" s="50"/>
      <c r="EI28" s="51"/>
      <c r="EJ28" s="52" t="s">
        <v>235</v>
      </c>
      <c r="EK28" s="45"/>
      <c r="EL28" s="46"/>
      <c r="EM28" s="47"/>
      <c r="EN28" s="48" t="s">
        <v>235</v>
      </c>
      <c r="EO28" s="49">
        <f t="shared" si="2"/>
        <v>20</v>
      </c>
      <c r="EP28" s="81">
        <f t="shared" si="3"/>
        <v>36.551724137931032</v>
      </c>
      <c r="EQ28" s="51">
        <f t="shared" si="4"/>
        <v>0</v>
      </c>
      <c r="ER28" s="84">
        <f t="shared" si="5"/>
        <v>0</v>
      </c>
    </row>
    <row r="29" spans="2:148" s="53" customFormat="1" ht="30" customHeight="1" x14ac:dyDescent="0.2">
      <c r="B29" s="96">
        <v>8859</v>
      </c>
      <c r="C29" s="43" t="s">
        <v>47</v>
      </c>
      <c r="D29" s="44" t="s">
        <v>234</v>
      </c>
      <c r="E29" s="45">
        <v>10</v>
      </c>
      <c r="F29" s="97">
        <v>34.413793103448278</v>
      </c>
      <c r="G29" s="47">
        <v>1</v>
      </c>
      <c r="H29" s="98">
        <v>3.6962962962962962</v>
      </c>
      <c r="I29" s="49">
        <f t="shared" si="0"/>
        <v>10</v>
      </c>
      <c r="J29" s="81">
        <f t="shared" si="1"/>
        <v>34.413793103448278</v>
      </c>
      <c r="K29" s="51">
        <v>7</v>
      </c>
      <c r="L29" s="84">
        <v>25.874074074074073</v>
      </c>
      <c r="M29" s="45"/>
      <c r="N29" s="97"/>
      <c r="O29" s="47"/>
      <c r="P29" s="98" t="s">
        <v>235</v>
      </c>
      <c r="Q29" s="49"/>
      <c r="R29" s="81"/>
      <c r="S29" s="51"/>
      <c r="T29" s="84" t="s">
        <v>235</v>
      </c>
      <c r="U29" s="45"/>
      <c r="V29" s="46"/>
      <c r="W29" s="47"/>
      <c r="X29" s="48" t="s">
        <v>235</v>
      </c>
      <c r="Y29" s="49"/>
      <c r="Z29" s="50"/>
      <c r="AA29" s="51"/>
      <c r="AB29" s="52" t="s">
        <v>235</v>
      </c>
      <c r="AC29" s="45"/>
      <c r="AD29" s="46"/>
      <c r="AE29" s="47"/>
      <c r="AF29" s="48" t="s">
        <v>235</v>
      </c>
      <c r="AG29" s="49"/>
      <c r="AH29" s="50"/>
      <c r="AI29" s="51"/>
      <c r="AJ29" s="52" t="s">
        <v>235</v>
      </c>
      <c r="AK29" s="45"/>
      <c r="AL29" s="46"/>
      <c r="AM29" s="47"/>
      <c r="AN29" s="48" t="s">
        <v>235</v>
      </c>
      <c r="AO29" s="49"/>
      <c r="AP29" s="50"/>
      <c r="AQ29" s="51"/>
      <c r="AR29" s="52" t="s">
        <v>235</v>
      </c>
      <c r="AS29" s="45"/>
      <c r="AT29" s="46"/>
      <c r="AU29" s="47"/>
      <c r="AV29" s="48" t="s">
        <v>235</v>
      </c>
      <c r="AW29" s="49"/>
      <c r="AX29" s="50"/>
      <c r="AY29" s="51"/>
      <c r="AZ29" s="52" t="s">
        <v>235</v>
      </c>
      <c r="BA29" s="45"/>
      <c r="BB29" s="46"/>
      <c r="BC29" s="47"/>
      <c r="BD29" s="48" t="s">
        <v>235</v>
      </c>
      <c r="BE29" s="49"/>
      <c r="BF29" s="50"/>
      <c r="BG29" s="51"/>
      <c r="BH29" s="52" t="s">
        <v>235</v>
      </c>
      <c r="BI29" s="45"/>
      <c r="BJ29" s="46"/>
      <c r="BK29" s="47"/>
      <c r="BL29" s="48" t="s">
        <v>235</v>
      </c>
      <c r="BM29" s="49"/>
      <c r="BN29" s="50"/>
      <c r="BO29" s="51"/>
      <c r="BP29" s="52" t="s">
        <v>235</v>
      </c>
      <c r="BQ29" s="45"/>
      <c r="BR29" s="46"/>
      <c r="BS29" s="47"/>
      <c r="BT29" s="48" t="s">
        <v>235</v>
      </c>
      <c r="BU29" s="49"/>
      <c r="BV29" s="50"/>
      <c r="BW29" s="51"/>
      <c r="BX29" s="52" t="s">
        <v>235</v>
      </c>
      <c r="BY29" s="45"/>
      <c r="BZ29" s="46"/>
      <c r="CA29" s="47"/>
      <c r="CB29" s="48" t="s">
        <v>235</v>
      </c>
      <c r="CC29" s="49"/>
      <c r="CD29" s="50"/>
      <c r="CE29" s="51"/>
      <c r="CF29" s="52" t="s">
        <v>235</v>
      </c>
      <c r="CG29" s="45"/>
      <c r="CH29" s="46"/>
      <c r="CI29" s="47"/>
      <c r="CJ29" s="48" t="s">
        <v>235</v>
      </c>
      <c r="CK29" s="49"/>
      <c r="CL29" s="50"/>
      <c r="CM29" s="51"/>
      <c r="CN29" s="52" t="s">
        <v>235</v>
      </c>
      <c r="CO29" s="45"/>
      <c r="CP29" s="46"/>
      <c r="CQ29" s="47"/>
      <c r="CR29" s="48" t="s">
        <v>235</v>
      </c>
      <c r="CS29" s="49"/>
      <c r="CT29" s="50"/>
      <c r="CU29" s="51"/>
      <c r="CV29" s="52" t="s">
        <v>235</v>
      </c>
      <c r="CW29" s="45"/>
      <c r="CX29" s="46"/>
      <c r="CY29" s="47"/>
      <c r="CZ29" s="48" t="s">
        <v>235</v>
      </c>
      <c r="DA29" s="49"/>
      <c r="DB29" s="50"/>
      <c r="DC29" s="51"/>
      <c r="DD29" s="52" t="s">
        <v>235</v>
      </c>
      <c r="DE29" s="45"/>
      <c r="DF29" s="46"/>
      <c r="DG29" s="47"/>
      <c r="DH29" s="48" t="s">
        <v>235</v>
      </c>
      <c r="DI29" s="49"/>
      <c r="DJ29" s="50"/>
      <c r="DK29" s="51"/>
      <c r="DL29" s="52" t="s">
        <v>235</v>
      </c>
      <c r="DM29" s="45"/>
      <c r="DN29" s="46"/>
      <c r="DO29" s="47"/>
      <c r="DP29" s="48" t="s">
        <v>235</v>
      </c>
      <c r="DQ29" s="49"/>
      <c r="DR29" s="50"/>
      <c r="DS29" s="51"/>
      <c r="DT29" s="52" t="s">
        <v>235</v>
      </c>
      <c r="DU29" s="45"/>
      <c r="DV29" s="46"/>
      <c r="DW29" s="47"/>
      <c r="DX29" s="48" t="s">
        <v>235</v>
      </c>
      <c r="DY29" s="49"/>
      <c r="DZ29" s="50"/>
      <c r="EA29" s="51"/>
      <c r="EB29" s="52" t="s">
        <v>235</v>
      </c>
      <c r="EC29" s="45"/>
      <c r="ED29" s="46"/>
      <c r="EE29" s="47"/>
      <c r="EF29" s="48" t="s">
        <v>235</v>
      </c>
      <c r="EG29" s="49"/>
      <c r="EH29" s="50"/>
      <c r="EI29" s="51"/>
      <c r="EJ29" s="52" t="s">
        <v>235</v>
      </c>
      <c r="EK29" s="45"/>
      <c r="EL29" s="46"/>
      <c r="EM29" s="47"/>
      <c r="EN29" s="48" t="s">
        <v>235</v>
      </c>
      <c r="EO29" s="49">
        <f t="shared" si="2"/>
        <v>20</v>
      </c>
      <c r="EP29" s="81">
        <f t="shared" si="3"/>
        <v>68.827586206896555</v>
      </c>
      <c r="EQ29" s="51">
        <f t="shared" si="4"/>
        <v>8</v>
      </c>
      <c r="ER29" s="84">
        <f t="shared" si="5"/>
        <v>29.57037037037037</v>
      </c>
    </row>
    <row r="30" spans="2:148" s="53" customFormat="1" ht="30" customHeight="1" x14ac:dyDescent="0.2">
      <c r="B30" s="96">
        <v>9124</v>
      </c>
      <c r="C30" s="43" t="s">
        <v>48</v>
      </c>
      <c r="D30" s="44" t="s">
        <v>233</v>
      </c>
      <c r="E30" s="45">
        <v>5</v>
      </c>
      <c r="F30" s="97">
        <v>13.758620689655173</v>
      </c>
      <c r="G30" s="47"/>
      <c r="H30" s="98" t="s">
        <v>235</v>
      </c>
      <c r="I30" s="49">
        <f t="shared" si="0"/>
        <v>5</v>
      </c>
      <c r="J30" s="81">
        <f t="shared" si="1"/>
        <v>13.758620689655173</v>
      </c>
      <c r="K30" s="51"/>
      <c r="L30" s="84" t="s">
        <v>235</v>
      </c>
      <c r="M30" s="45"/>
      <c r="N30" s="97"/>
      <c r="O30" s="47"/>
      <c r="P30" s="98" t="s">
        <v>235</v>
      </c>
      <c r="Q30" s="49"/>
      <c r="R30" s="81"/>
      <c r="S30" s="51"/>
      <c r="T30" s="84" t="s">
        <v>235</v>
      </c>
      <c r="U30" s="45"/>
      <c r="V30" s="46"/>
      <c r="W30" s="47"/>
      <c r="X30" s="48" t="s">
        <v>235</v>
      </c>
      <c r="Y30" s="49"/>
      <c r="Z30" s="50"/>
      <c r="AA30" s="51"/>
      <c r="AB30" s="52" t="s">
        <v>235</v>
      </c>
      <c r="AC30" s="45"/>
      <c r="AD30" s="46"/>
      <c r="AE30" s="47"/>
      <c r="AF30" s="48" t="s">
        <v>235</v>
      </c>
      <c r="AG30" s="49"/>
      <c r="AH30" s="50"/>
      <c r="AI30" s="51"/>
      <c r="AJ30" s="52" t="s">
        <v>235</v>
      </c>
      <c r="AK30" s="45"/>
      <c r="AL30" s="46"/>
      <c r="AM30" s="47"/>
      <c r="AN30" s="48" t="s">
        <v>235</v>
      </c>
      <c r="AO30" s="49"/>
      <c r="AP30" s="50"/>
      <c r="AQ30" s="51"/>
      <c r="AR30" s="52" t="s">
        <v>235</v>
      </c>
      <c r="AS30" s="45"/>
      <c r="AT30" s="46"/>
      <c r="AU30" s="47"/>
      <c r="AV30" s="48" t="s">
        <v>235</v>
      </c>
      <c r="AW30" s="49"/>
      <c r="AX30" s="50"/>
      <c r="AY30" s="51"/>
      <c r="AZ30" s="52" t="s">
        <v>235</v>
      </c>
      <c r="BA30" s="45"/>
      <c r="BB30" s="46"/>
      <c r="BC30" s="47"/>
      <c r="BD30" s="48" t="s">
        <v>235</v>
      </c>
      <c r="BE30" s="49"/>
      <c r="BF30" s="50"/>
      <c r="BG30" s="51"/>
      <c r="BH30" s="52" t="s">
        <v>235</v>
      </c>
      <c r="BI30" s="45"/>
      <c r="BJ30" s="46"/>
      <c r="BK30" s="47"/>
      <c r="BL30" s="48" t="s">
        <v>235</v>
      </c>
      <c r="BM30" s="49"/>
      <c r="BN30" s="50"/>
      <c r="BO30" s="51"/>
      <c r="BP30" s="52" t="s">
        <v>235</v>
      </c>
      <c r="BQ30" s="45"/>
      <c r="BR30" s="46"/>
      <c r="BS30" s="47"/>
      <c r="BT30" s="48" t="s">
        <v>235</v>
      </c>
      <c r="BU30" s="49"/>
      <c r="BV30" s="50"/>
      <c r="BW30" s="51"/>
      <c r="BX30" s="52" t="s">
        <v>235</v>
      </c>
      <c r="BY30" s="45"/>
      <c r="BZ30" s="46"/>
      <c r="CA30" s="47"/>
      <c r="CB30" s="48" t="s">
        <v>235</v>
      </c>
      <c r="CC30" s="49"/>
      <c r="CD30" s="50"/>
      <c r="CE30" s="51"/>
      <c r="CF30" s="52" t="s">
        <v>235</v>
      </c>
      <c r="CG30" s="45"/>
      <c r="CH30" s="46"/>
      <c r="CI30" s="47"/>
      <c r="CJ30" s="48" t="s">
        <v>235</v>
      </c>
      <c r="CK30" s="49"/>
      <c r="CL30" s="50"/>
      <c r="CM30" s="51"/>
      <c r="CN30" s="52" t="s">
        <v>235</v>
      </c>
      <c r="CO30" s="45"/>
      <c r="CP30" s="46"/>
      <c r="CQ30" s="47"/>
      <c r="CR30" s="48" t="s">
        <v>235</v>
      </c>
      <c r="CS30" s="49"/>
      <c r="CT30" s="50"/>
      <c r="CU30" s="51"/>
      <c r="CV30" s="52" t="s">
        <v>235</v>
      </c>
      <c r="CW30" s="45"/>
      <c r="CX30" s="46"/>
      <c r="CY30" s="47"/>
      <c r="CZ30" s="48" t="s">
        <v>235</v>
      </c>
      <c r="DA30" s="49"/>
      <c r="DB30" s="50"/>
      <c r="DC30" s="51"/>
      <c r="DD30" s="52" t="s">
        <v>235</v>
      </c>
      <c r="DE30" s="45"/>
      <c r="DF30" s="46"/>
      <c r="DG30" s="47"/>
      <c r="DH30" s="48" t="s">
        <v>235</v>
      </c>
      <c r="DI30" s="49"/>
      <c r="DJ30" s="50"/>
      <c r="DK30" s="51"/>
      <c r="DL30" s="52" t="s">
        <v>235</v>
      </c>
      <c r="DM30" s="45"/>
      <c r="DN30" s="46"/>
      <c r="DO30" s="47"/>
      <c r="DP30" s="48" t="s">
        <v>235</v>
      </c>
      <c r="DQ30" s="49"/>
      <c r="DR30" s="50"/>
      <c r="DS30" s="51"/>
      <c r="DT30" s="52" t="s">
        <v>235</v>
      </c>
      <c r="DU30" s="45"/>
      <c r="DV30" s="46"/>
      <c r="DW30" s="47"/>
      <c r="DX30" s="48" t="s">
        <v>235</v>
      </c>
      <c r="DY30" s="49"/>
      <c r="DZ30" s="50"/>
      <c r="EA30" s="51"/>
      <c r="EB30" s="52" t="s">
        <v>235</v>
      </c>
      <c r="EC30" s="45"/>
      <c r="ED30" s="46"/>
      <c r="EE30" s="47"/>
      <c r="EF30" s="48" t="s">
        <v>235</v>
      </c>
      <c r="EG30" s="49"/>
      <c r="EH30" s="50"/>
      <c r="EI30" s="51"/>
      <c r="EJ30" s="52" t="s">
        <v>235</v>
      </c>
      <c r="EK30" s="45"/>
      <c r="EL30" s="46"/>
      <c r="EM30" s="47"/>
      <c r="EN30" s="48" t="s">
        <v>235</v>
      </c>
      <c r="EO30" s="49">
        <f t="shared" si="2"/>
        <v>10</v>
      </c>
      <c r="EP30" s="81">
        <f t="shared" si="3"/>
        <v>27.517241379310345</v>
      </c>
      <c r="EQ30" s="51">
        <f t="shared" si="4"/>
        <v>0</v>
      </c>
      <c r="ER30" s="84">
        <f t="shared" si="5"/>
        <v>0</v>
      </c>
    </row>
    <row r="31" spans="2:148" s="53" customFormat="1" ht="30" customHeight="1" thickBot="1" x14ac:dyDescent="0.25">
      <c r="B31" s="54"/>
      <c r="C31" s="55" t="s">
        <v>235</v>
      </c>
      <c r="D31" s="44" t="s">
        <v>235</v>
      </c>
      <c r="E31" s="45">
        <v>0</v>
      </c>
      <c r="F31" s="97">
        <v>0</v>
      </c>
      <c r="G31" s="47"/>
      <c r="H31" s="98" t="s">
        <v>235</v>
      </c>
      <c r="I31" s="49">
        <f t="shared" si="0"/>
        <v>0</v>
      </c>
      <c r="J31" s="81">
        <f t="shared" si="1"/>
        <v>0</v>
      </c>
      <c r="K31" s="51"/>
      <c r="L31" s="84" t="s">
        <v>235</v>
      </c>
      <c r="M31" s="45"/>
      <c r="N31" s="97"/>
      <c r="O31" s="47"/>
      <c r="P31" s="98" t="s">
        <v>235</v>
      </c>
      <c r="Q31" s="49"/>
      <c r="R31" s="81"/>
      <c r="S31" s="51"/>
      <c r="T31" s="84" t="s">
        <v>235</v>
      </c>
      <c r="U31" s="45"/>
      <c r="V31" s="46"/>
      <c r="W31" s="47"/>
      <c r="X31" s="48" t="s">
        <v>235</v>
      </c>
      <c r="Y31" s="49"/>
      <c r="Z31" s="50"/>
      <c r="AA31" s="51"/>
      <c r="AB31" s="52" t="s">
        <v>235</v>
      </c>
      <c r="AC31" s="45"/>
      <c r="AD31" s="46"/>
      <c r="AE31" s="47"/>
      <c r="AF31" s="48" t="s">
        <v>235</v>
      </c>
      <c r="AG31" s="49"/>
      <c r="AH31" s="50"/>
      <c r="AI31" s="51"/>
      <c r="AJ31" s="52" t="s">
        <v>235</v>
      </c>
      <c r="AK31" s="45"/>
      <c r="AL31" s="46"/>
      <c r="AM31" s="47"/>
      <c r="AN31" s="48" t="s">
        <v>235</v>
      </c>
      <c r="AO31" s="56"/>
      <c r="AP31" s="57"/>
      <c r="AQ31" s="58"/>
      <c r="AR31" s="59" t="s">
        <v>235</v>
      </c>
      <c r="AS31" s="45"/>
      <c r="AT31" s="46"/>
      <c r="AU31" s="47"/>
      <c r="AV31" s="48" t="s">
        <v>235</v>
      </c>
      <c r="AW31" s="56"/>
      <c r="AX31" s="57"/>
      <c r="AY31" s="58"/>
      <c r="AZ31" s="59" t="s">
        <v>235</v>
      </c>
      <c r="BA31" s="45"/>
      <c r="BB31" s="46"/>
      <c r="BC31" s="47"/>
      <c r="BD31" s="48" t="s">
        <v>235</v>
      </c>
      <c r="BE31" s="56"/>
      <c r="BF31" s="57"/>
      <c r="BG31" s="58"/>
      <c r="BH31" s="59" t="s">
        <v>235</v>
      </c>
      <c r="BI31" s="45"/>
      <c r="BJ31" s="46"/>
      <c r="BK31" s="47"/>
      <c r="BL31" s="48" t="s">
        <v>235</v>
      </c>
      <c r="BM31" s="56"/>
      <c r="BN31" s="57"/>
      <c r="BO31" s="58"/>
      <c r="BP31" s="59" t="s">
        <v>235</v>
      </c>
      <c r="BQ31" s="45"/>
      <c r="BR31" s="46"/>
      <c r="BS31" s="47"/>
      <c r="BT31" s="48" t="s">
        <v>235</v>
      </c>
      <c r="BU31" s="56"/>
      <c r="BV31" s="57"/>
      <c r="BW31" s="58"/>
      <c r="BX31" s="59" t="s">
        <v>235</v>
      </c>
      <c r="BY31" s="45"/>
      <c r="BZ31" s="46"/>
      <c r="CA31" s="47"/>
      <c r="CB31" s="48" t="s">
        <v>235</v>
      </c>
      <c r="CC31" s="56"/>
      <c r="CD31" s="57"/>
      <c r="CE31" s="58"/>
      <c r="CF31" s="59" t="s">
        <v>235</v>
      </c>
      <c r="CG31" s="45"/>
      <c r="CH31" s="46"/>
      <c r="CI31" s="47"/>
      <c r="CJ31" s="48" t="s">
        <v>235</v>
      </c>
      <c r="CK31" s="56"/>
      <c r="CL31" s="57"/>
      <c r="CM31" s="58"/>
      <c r="CN31" s="59" t="s">
        <v>235</v>
      </c>
      <c r="CO31" s="45"/>
      <c r="CP31" s="46"/>
      <c r="CQ31" s="47"/>
      <c r="CR31" s="48" t="s">
        <v>235</v>
      </c>
      <c r="CS31" s="56"/>
      <c r="CT31" s="57"/>
      <c r="CU31" s="58"/>
      <c r="CV31" s="59" t="s">
        <v>235</v>
      </c>
      <c r="CW31" s="45"/>
      <c r="CX31" s="46"/>
      <c r="CY31" s="47"/>
      <c r="CZ31" s="48" t="s">
        <v>235</v>
      </c>
      <c r="DA31" s="56"/>
      <c r="DB31" s="57"/>
      <c r="DC31" s="58"/>
      <c r="DD31" s="59" t="s">
        <v>235</v>
      </c>
      <c r="DE31" s="45"/>
      <c r="DF31" s="46"/>
      <c r="DG31" s="47"/>
      <c r="DH31" s="48" t="s">
        <v>235</v>
      </c>
      <c r="DI31" s="56"/>
      <c r="DJ31" s="57"/>
      <c r="DK31" s="58"/>
      <c r="DL31" s="59" t="s">
        <v>235</v>
      </c>
      <c r="DM31" s="45"/>
      <c r="DN31" s="46"/>
      <c r="DO31" s="47"/>
      <c r="DP31" s="48" t="s">
        <v>235</v>
      </c>
      <c r="DQ31" s="56"/>
      <c r="DR31" s="57"/>
      <c r="DS31" s="58"/>
      <c r="DT31" s="59" t="s">
        <v>235</v>
      </c>
      <c r="DU31" s="45"/>
      <c r="DV31" s="46"/>
      <c r="DW31" s="47"/>
      <c r="DX31" s="48" t="s">
        <v>235</v>
      </c>
      <c r="DY31" s="56"/>
      <c r="DZ31" s="57"/>
      <c r="EA31" s="58"/>
      <c r="EB31" s="59" t="s">
        <v>235</v>
      </c>
      <c r="EC31" s="60"/>
      <c r="ED31" s="61"/>
      <c r="EE31" s="62"/>
      <c r="EF31" s="63" t="s">
        <v>235</v>
      </c>
      <c r="EG31" s="56"/>
      <c r="EH31" s="57"/>
      <c r="EI31" s="58"/>
      <c r="EJ31" s="59" t="s">
        <v>235</v>
      </c>
      <c r="EK31" s="45"/>
      <c r="EL31" s="46"/>
      <c r="EM31" s="47"/>
      <c r="EN31" s="48" t="s">
        <v>235</v>
      </c>
      <c r="EO31" s="49">
        <f t="shared" si="2"/>
        <v>0</v>
      </c>
      <c r="EP31" s="81">
        <f t="shared" si="3"/>
        <v>0</v>
      </c>
      <c r="EQ31" s="51">
        <f t="shared" si="4"/>
        <v>0</v>
      </c>
      <c r="ER31" s="84">
        <f t="shared" si="5"/>
        <v>0</v>
      </c>
    </row>
    <row r="32" spans="2:148" s="53" customFormat="1" ht="30" customHeight="1" thickBot="1" x14ac:dyDescent="0.25">
      <c r="B32" s="54"/>
      <c r="C32" s="55" t="s">
        <v>235</v>
      </c>
      <c r="D32" s="44" t="s">
        <v>235</v>
      </c>
      <c r="E32" s="45">
        <v>0</v>
      </c>
      <c r="F32" s="97">
        <v>0</v>
      </c>
      <c r="G32" s="47"/>
      <c r="H32" s="98" t="s">
        <v>235</v>
      </c>
      <c r="I32" s="49">
        <f t="shared" si="0"/>
        <v>0</v>
      </c>
      <c r="J32" s="81">
        <f t="shared" si="1"/>
        <v>0</v>
      </c>
      <c r="K32" s="58"/>
      <c r="L32" s="99" t="s">
        <v>235</v>
      </c>
      <c r="M32" s="45"/>
      <c r="N32" s="97"/>
      <c r="O32" s="47"/>
      <c r="P32" s="98" t="s">
        <v>235</v>
      </c>
      <c r="Q32" s="56"/>
      <c r="R32" s="100"/>
      <c r="S32" s="58"/>
      <c r="T32" s="99" t="s">
        <v>235</v>
      </c>
      <c r="U32" s="45"/>
      <c r="V32" s="46"/>
      <c r="W32" s="47"/>
      <c r="X32" s="48" t="s">
        <v>235</v>
      </c>
      <c r="Y32" s="56"/>
      <c r="Z32" s="57"/>
      <c r="AA32" s="58"/>
      <c r="AB32" s="59" t="s">
        <v>235</v>
      </c>
      <c r="AC32" s="45"/>
      <c r="AD32" s="46"/>
      <c r="AE32" s="47"/>
      <c r="AF32" s="48" t="s">
        <v>235</v>
      </c>
      <c r="AG32" s="56"/>
      <c r="AH32" s="57"/>
      <c r="AI32" s="58"/>
      <c r="AJ32" s="59" t="s">
        <v>235</v>
      </c>
      <c r="AK32" s="45"/>
      <c r="AL32" s="46"/>
      <c r="AM32" s="47"/>
      <c r="AN32" s="48" t="s">
        <v>235</v>
      </c>
      <c r="AO32" s="56"/>
      <c r="AP32" s="57"/>
      <c r="AQ32" s="58"/>
      <c r="AR32" s="59" t="s">
        <v>235</v>
      </c>
      <c r="AS32" s="45"/>
      <c r="AT32" s="46"/>
      <c r="AU32" s="47"/>
      <c r="AV32" s="48" t="s">
        <v>235</v>
      </c>
      <c r="AW32" s="56"/>
      <c r="AX32" s="57"/>
      <c r="AY32" s="58"/>
      <c r="AZ32" s="59" t="s">
        <v>235</v>
      </c>
      <c r="BA32" s="45"/>
      <c r="BB32" s="46"/>
      <c r="BC32" s="47"/>
      <c r="BD32" s="48" t="s">
        <v>235</v>
      </c>
      <c r="BE32" s="56"/>
      <c r="BF32" s="57"/>
      <c r="BG32" s="58"/>
      <c r="BH32" s="59" t="s">
        <v>235</v>
      </c>
      <c r="BI32" s="45"/>
      <c r="BJ32" s="46"/>
      <c r="BK32" s="47"/>
      <c r="BL32" s="48" t="s">
        <v>235</v>
      </c>
      <c r="BM32" s="56"/>
      <c r="BN32" s="57"/>
      <c r="BO32" s="58"/>
      <c r="BP32" s="59" t="s">
        <v>235</v>
      </c>
      <c r="BQ32" s="45"/>
      <c r="BR32" s="46"/>
      <c r="BS32" s="47"/>
      <c r="BT32" s="48" t="s">
        <v>235</v>
      </c>
      <c r="BU32" s="56"/>
      <c r="BV32" s="57"/>
      <c r="BW32" s="58"/>
      <c r="BX32" s="59" t="s">
        <v>235</v>
      </c>
      <c r="BY32" s="45"/>
      <c r="BZ32" s="46"/>
      <c r="CA32" s="47"/>
      <c r="CB32" s="48" t="s">
        <v>235</v>
      </c>
      <c r="CC32" s="56"/>
      <c r="CD32" s="57"/>
      <c r="CE32" s="58"/>
      <c r="CF32" s="59" t="s">
        <v>235</v>
      </c>
      <c r="CG32" s="45"/>
      <c r="CH32" s="46"/>
      <c r="CI32" s="47"/>
      <c r="CJ32" s="48" t="s">
        <v>235</v>
      </c>
      <c r="CK32" s="56"/>
      <c r="CL32" s="57"/>
      <c r="CM32" s="58"/>
      <c r="CN32" s="59" t="s">
        <v>235</v>
      </c>
      <c r="CO32" s="45"/>
      <c r="CP32" s="46"/>
      <c r="CQ32" s="47"/>
      <c r="CR32" s="48" t="s">
        <v>235</v>
      </c>
      <c r="CS32" s="56"/>
      <c r="CT32" s="57"/>
      <c r="CU32" s="58"/>
      <c r="CV32" s="59" t="s">
        <v>235</v>
      </c>
      <c r="CW32" s="45"/>
      <c r="CX32" s="46"/>
      <c r="CY32" s="47"/>
      <c r="CZ32" s="48" t="s">
        <v>235</v>
      </c>
      <c r="DA32" s="56"/>
      <c r="DB32" s="57"/>
      <c r="DC32" s="58"/>
      <c r="DD32" s="59" t="s">
        <v>235</v>
      </c>
      <c r="DE32" s="45"/>
      <c r="DF32" s="46"/>
      <c r="DG32" s="47"/>
      <c r="DH32" s="48" t="s">
        <v>235</v>
      </c>
      <c r="DI32" s="56"/>
      <c r="DJ32" s="57"/>
      <c r="DK32" s="58"/>
      <c r="DL32" s="59" t="s">
        <v>235</v>
      </c>
      <c r="DM32" s="45"/>
      <c r="DN32" s="46"/>
      <c r="DO32" s="47"/>
      <c r="DP32" s="48" t="s">
        <v>235</v>
      </c>
      <c r="DQ32" s="56"/>
      <c r="DR32" s="57"/>
      <c r="DS32" s="58"/>
      <c r="DT32" s="59" t="s">
        <v>235</v>
      </c>
      <c r="DU32" s="45"/>
      <c r="DV32" s="46"/>
      <c r="DW32" s="47"/>
      <c r="DX32" s="48" t="s">
        <v>235</v>
      </c>
      <c r="DY32" s="56"/>
      <c r="DZ32" s="57"/>
      <c r="EA32" s="58"/>
      <c r="EB32" s="59" t="s">
        <v>235</v>
      </c>
      <c r="EC32" s="60"/>
      <c r="ED32" s="61"/>
      <c r="EE32" s="62"/>
      <c r="EF32" s="63" t="s">
        <v>235</v>
      </c>
      <c r="EG32" s="56"/>
      <c r="EH32" s="57"/>
      <c r="EI32" s="58"/>
      <c r="EJ32" s="59" t="s">
        <v>235</v>
      </c>
      <c r="EK32" s="45"/>
      <c r="EL32" s="46"/>
      <c r="EM32" s="47"/>
      <c r="EN32" s="48" t="s">
        <v>235</v>
      </c>
      <c r="EO32" s="49">
        <f t="shared" si="2"/>
        <v>0</v>
      </c>
      <c r="EP32" s="81">
        <f t="shared" si="3"/>
        <v>0</v>
      </c>
      <c r="EQ32" s="51">
        <f t="shared" si="4"/>
        <v>0</v>
      </c>
      <c r="ER32" s="84">
        <f t="shared" si="5"/>
        <v>0</v>
      </c>
    </row>
    <row r="33" spans="2:148" s="72" customFormat="1" ht="34" customHeight="1" thickBot="1" x14ac:dyDescent="0.25">
      <c r="B33" s="64"/>
      <c r="C33" s="65" t="s">
        <v>49</v>
      </c>
      <c r="D33" s="66"/>
      <c r="E33" s="67">
        <f t="shared" ref="E33:AJ33" si="6">SUM(E4:E32)</f>
        <v>223</v>
      </c>
      <c r="F33" s="88">
        <f t="shared" si="6"/>
        <v>638.12517241379305</v>
      </c>
      <c r="G33" s="68">
        <f t="shared" si="6"/>
        <v>9</v>
      </c>
      <c r="H33" s="89">
        <f t="shared" si="6"/>
        <v>26.037037037037035</v>
      </c>
      <c r="I33" s="67">
        <f t="shared" si="6"/>
        <v>194</v>
      </c>
      <c r="J33" s="88">
        <f t="shared" si="6"/>
        <v>539.00689655172414</v>
      </c>
      <c r="K33" s="68">
        <f t="shared" si="6"/>
        <v>39</v>
      </c>
      <c r="L33" s="89">
        <f t="shared" si="6"/>
        <v>121.59259259259258</v>
      </c>
      <c r="M33" s="67">
        <f t="shared" si="6"/>
        <v>0</v>
      </c>
      <c r="N33" s="88">
        <f t="shared" si="6"/>
        <v>0</v>
      </c>
      <c r="O33" s="68">
        <f t="shared" si="6"/>
        <v>0</v>
      </c>
      <c r="P33" s="89">
        <f t="shared" si="6"/>
        <v>0</v>
      </c>
      <c r="Q33" s="67">
        <f t="shared" si="6"/>
        <v>0</v>
      </c>
      <c r="R33" s="88">
        <f t="shared" si="6"/>
        <v>0</v>
      </c>
      <c r="S33" s="68">
        <f t="shared" si="6"/>
        <v>0</v>
      </c>
      <c r="T33" s="89">
        <f t="shared" si="6"/>
        <v>0</v>
      </c>
      <c r="U33" s="67">
        <f t="shared" si="6"/>
        <v>0</v>
      </c>
      <c r="V33" s="88">
        <f t="shared" si="6"/>
        <v>0</v>
      </c>
      <c r="W33" s="68">
        <f t="shared" si="6"/>
        <v>0</v>
      </c>
      <c r="X33" s="89">
        <f t="shared" si="6"/>
        <v>0</v>
      </c>
      <c r="Y33" s="67">
        <f t="shared" si="6"/>
        <v>0</v>
      </c>
      <c r="Z33" s="88">
        <f t="shared" si="6"/>
        <v>0</v>
      </c>
      <c r="AA33" s="68">
        <f t="shared" si="6"/>
        <v>0</v>
      </c>
      <c r="AB33" s="89">
        <f t="shared" si="6"/>
        <v>0</v>
      </c>
      <c r="AC33" s="67">
        <f t="shared" si="6"/>
        <v>0</v>
      </c>
      <c r="AD33" s="88">
        <f t="shared" si="6"/>
        <v>0</v>
      </c>
      <c r="AE33" s="68">
        <f t="shared" si="6"/>
        <v>0</v>
      </c>
      <c r="AF33" s="89">
        <f t="shared" si="6"/>
        <v>0</v>
      </c>
      <c r="AG33" s="67">
        <f t="shared" si="6"/>
        <v>0</v>
      </c>
      <c r="AH33" s="88">
        <f t="shared" si="6"/>
        <v>0</v>
      </c>
      <c r="AI33" s="68">
        <f t="shared" si="6"/>
        <v>0</v>
      </c>
      <c r="AJ33" s="89">
        <f t="shared" si="6"/>
        <v>0</v>
      </c>
      <c r="AK33" s="67">
        <f t="shared" ref="AK33:BP33" si="7">SUM(AK4:AK32)</f>
        <v>0</v>
      </c>
      <c r="AL33" s="88">
        <f t="shared" si="7"/>
        <v>0</v>
      </c>
      <c r="AM33" s="68">
        <f t="shared" si="7"/>
        <v>0</v>
      </c>
      <c r="AN33" s="89">
        <f t="shared" si="7"/>
        <v>0</v>
      </c>
      <c r="AO33" s="67">
        <f t="shared" si="7"/>
        <v>0</v>
      </c>
      <c r="AP33" s="88">
        <f t="shared" si="7"/>
        <v>0</v>
      </c>
      <c r="AQ33" s="68">
        <f t="shared" si="7"/>
        <v>0</v>
      </c>
      <c r="AR33" s="89">
        <f t="shared" si="7"/>
        <v>0</v>
      </c>
      <c r="AS33" s="67">
        <f t="shared" si="7"/>
        <v>0</v>
      </c>
      <c r="AT33" s="88">
        <f t="shared" si="7"/>
        <v>0</v>
      </c>
      <c r="AU33" s="68">
        <f t="shared" si="7"/>
        <v>0</v>
      </c>
      <c r="AV33" s="89">
        <f t="shared" si="7"/>
        <v>0</v>
      </c>
      <c r="AW33" s="67">
        <f t="shared" si="7"/>
        <v>0</v>
      </c>
      <c r="AX33" s="88">
        <f t="shared" si="7"/>
        <v>0</v>
      </c>
      <c r="AY33" s="68">
        <f t="shared" si="7"/>
        <v>0</v>
      </c>
      <c r="AZ33" s="89">
        <f t="shared" si="7"/>
        <v>0</v>
      </c>
      <c r="BA33" s="67">
        <f t="shared" si="7"/>
        <v>0</v>
      </c>
      <c r="BB33" s="88">
        <f t="shared" si="7"/>
        <v>0</v>
      </c>
      <c r="BC33" s="68">
        <f t="shared" si="7"/>
        <v>0</v>
      </c>
      <c r="BD33" s="89">
        <f t="shared" si="7"/>
        <v>0</v>
      </c>
      <c r="BE33" s="67">
        <f t="shared" si="7"/>
        <v>0</v>
      </c>
      <c r="BF33" s="88">
        <f t="shared" si="7"/>
        <v>0</v>
      </c>
      <c r="BG33" s="68">
        <f t="shared" si="7"/>
        <v>0</v>
      </c>
      <c r="BH33" s="89">
        <f t="shared" si="7"/>
        <v>0</v>
      </c>
      <c r="BI33" s="67">
        <f t="shared" si="7"/>
        <v>0</v>
      </c>
      <c r="BJ33" s="88">
        <f t="shared" si="7"/>
        <v>0</v>
      </c>
      <c r="BK33" s="68">
        <f t="shared" si="7"/>
        <v>0</v>
      </c>
      <c r="BL33" s="89">
        <f t="shared" si="7"/>
        <v>0</v>
      </c>
      <c r="BM33" s="67">
        <f t="shared" si="7"/>
        <v>0</v>
      </c>
      <c r="BN33" s="88">
        <f t="shared" si="7"/>
        <v>0</v>
      </c>
      <c r="BO33" s="68">
        <f t="shared" si="7"/>
        <v>0</v>
      </c>
      <c r="BP33" s="89">
        <f t="shared" si="7"/>
        <v>0</v>
      </c>
      <c r="BQ33" s="67">
        <f t="shared" ref="BQ33:CV33" si="8">SUM(BQ4:BQ32)</f>
        <v>0</v>
      </c>
      <c r="BR33" s="88">
        <f t="shared" si="8"/>
        <v>0</v>
      </c>
      <c r="BS33" s="68">
        <f t="shared" si="8"/>
        <v>0</v>
      </c>
      <c r="BT33" s="89">
        <f t="shared" si="8"/>
        <v>0</v>
      </c>
      <c r="BU33" s="67">
        <f t="shared" si="8"/>
        <v>0</v>
      </c>
      <c r="BV33" s="88">
        <f t="shared" si="8"/>
        <v>0</v>
      </c>
      <c r="BW33" s="68">
        <f t="shared" si="8"/>
        <v>0</v>
      </c>
      <c r="BX33" s="89">
        <f t="shared" si="8"/>
        <v>0</v>
      </c>
      <c r="BY33" s="67">
        <f t="shared" si="8"/>
        <v>0</v>
      </c>
      <c r="BZ33" s="88">
        <f t="shared" si="8"/>
        <v>0</v>
      </c>
      <c r="CA33" s="68">
        <f t="shared" si="8"/>
        <v>0</v>
      </c>
      <c r="CB33" s="89">
        <f t="shared" si="8"/>
        <v>0</v>
      </c>
      <c r="CC33" s="67">
        <f t="shared" si="8"/>
        <v>0</v>
      </c>
      <c r="CD33" s="88">
        <f t="shared" si="8"/>
        <v>0</v>
      </c>
      <c r="CE33" s="68">
        <f t="shared" si="8"/>
        <v>0</v>
      </c>
      <c r="CF33" s="89">
        <f t="shared" si="8"/>
        <v>0</v>
      </c>
      <c r="CG33" s="67">
        <f t="shared" si="8"/>
        <v>0</v>
      </c>
      <c r="CH33" s="88">
        <f t="shared" si="8"/>
        <v>0</v>
      </c>
      <c r="CI33" s="68">
        <f t="shared" si="8"/>
        <v>0</v>
      </c>
      <c r="CJ33" s="89">
        <f t="shared" si="8"/>
        <v>0</v>
      </c>
      <c r="CK33" s="67">
        <f t="shared" si="8"/>
        <v>0</v>
      </c>
      <c r="CL33" s="88">
        <f t="shared" si="8"/>
        <v>0</v>
      </c>
      <c r="CM33" s="68">
        <f t="shared" si="8"/>
        <v>0</v>
      </c>
      <c r="CN33" s="89">
        <f t="shared" si="8"/>
        <v>0</v>
      </c>
      <c r="CO33" s="67">
        <f t="shared" si="8"/>
        <v>0</v>
      </c>
      <c r="CP33" s="88">
        <f t="shared" si="8"/>
        <v>0</v>
      </c>
      <c r="CQ33" s="68">
        <f t="shared" si="8"/>
        <v>0</v>
      </c>
      <c r="CR33" s="89">
        <f t="shared" si="8"/>
        <v>0</v>
      </c>
      <c r="CS33" s="67">
        <f t="shared" si="8"/>
        <v>0</v>
      </c>
      <c r="CT33" s="88">
        <f t="shared" si="8"/>
        <v>0</v>
      </c>
      <c r="CU33" s="68">
        <f t="shared" si="8"/>
        <v>0</v>
      </c>
      <c r="CV33" s="89">
        <f t="shared" si="8"/>
        <v>0</v>
      </c>
      <c r="CW33" s="67">
        <f t="shared" ref="CW33:EB33" si="9">SUM(CW4:CW32)</f>
        <v>0</v>
      </c>
      <c r="CX33" s="88">
        <f t="shared" si="9"/>
        <v>0</v>
      </c>
      <c r="CY33" s="68">
        <f t="shared" si="9"/>
        <v>0</v>
      </c>
      <c r="CZ33" s="89">
        <f t="shared" si="9"/>
        <v>0</v>
      </c>
      <c r="DA33" s="67">
        <f t="shared" si="9"/>
        <v>0</v>
      </c>
      <c r="DB33" s="88">
        <f t="shared" si="9"/>
        <v>0</v>
      </c>
      <c r="DC33" s="68">
        <f t="shared" si="9"/>
        <v>0</v>
      </c>
      <c r="DD33" s="89">
        <f t="shared" si="9"/>
        <v>0</v>
      </c>
      <c r="DE33" s="67">
        <f t="shared" si="9"/>
        <v>0</v>
      </c>
      <c r="DF33" s="88">
        <f t="shared" si="9"/>
        <v>0</v>
      </c>
      <c r="DG33" s="68">
        <f t="shared" si="9"/>
        <v>0</v>
      </c>
      <c r="DH33" s="89">
        <f t="shared" si="9"/>
        <v>0</v>
      </c>
      <c r="DI33" s="67">
        <f t="shared" si="9"/>
        <v>0</v>
      </c>
      <c r="DJ33" s="88">
        <f t="shared" si="9"/>
        <v>0</v>
      </c>
      <c r="DK33" s="68">
        <f t="shared" si="9"/>
        <v>0</v>
      </c>
      <c r="DL33" s="89">
        <f t="shared" si="9"/>
        <v>0</v>
      </c>
      <c r="DM33" s="67">
        <f t="shared" si="9"/>
        <v>0</v>
      </c>
      <c r="DN33" s="88">
        <f t="shared" si="9"/>
        <v>0</v>
      </c>
      <c r="DO33" s="68">
        <f t="shared" si="9"/>
        <v>0</v>
      </c>
      <c r="DP33" s="89">
        <f t="shared" si="9"/>
        <v>0</v>
      </c>
      <c r="DQ33" s="67">
        <f t="shared" si="9"/>
        <v>0</v>
      </c>
      <c r="DR33" s="88">
        <f t="shared" si="9"/>
        <v>0</v>
      </c>
      <c r="DS33" s="68">
        <f t="shared" si="9"/>
        <v>0</v>
      </c>
      <c r="DT33" s="89">
        <f t="shared" si="9"/>
        <v>0</v>
      </c>
      <c r="DU33" s="67">
        <f t="shared" si="9"/>
        <v>0</v>
      </c>
      <c r="DV33" s="88">
        <f t="shared" si="9"/>
        <v>0</v>
      </c>
      <c r="DW33" s="68">
        <f t="shared" si="9"/>
        <v>0</v>
      </c>
      <c r="DX33" s="89">
        <f t="shared" si="9"/>
        <v>0</v>
      </c>
      <c r="DY33" s="67">
        <f t="shared" si="9"/>
        <v>0</v>
      </c>
      <c r="DZ33" s="88">
        <f t="shared" si="9"/>
        <v>0</v>
      </c>
      <c r="EA33" s="68">
        <f t="shared" si="9"/>
        <v>0</v>
      </c>
      <c r="EB33" s="89">
        <f t="shared" si="9"/>
        <v>0</v>
      </c>
      <c r="EC33" s="67">
        <f t="shared" ref="EC33:FH33" si="10">SUM(EC4:EC32)</f>
        <v>0</v>
      </c>
      <c r="ED33" s="88">
        <f t="shared" si="10"/>
        <v>0</v>
      </c>
      <c r="EE33" s="68">
        <f t="shared" si="10"/>
        <v>0</v>
      </c>
      <c r="EF33" s="89">
        <f t="shared" si="10"/>
        <v>0</v>
      </c>
      <c r="EG33" s="67">
        <f t="shared" si="10"/>
        <v>0</v>
      </c>
      <c r="EH33" s="88">
        <f t="shared" si="10"/>
        <v>0</v>
      </c>
      <c r="EI33" s="68">
        <f t="shared" si="10"/>
        <v>0</v>
      </c>
      <c r="EJ33" s="89">
        <f t="shared" si="10"/>
        <v>0</v>
      </c>
      <c r="EK33" s="67">
        <f t="shared" si="10"/>
        <v>0</v>
      </c>
      <c r="EL33" s="88">
        <f t="shared" si="10"/>
        <v>0</v>
      </c>
      <c r="EM33" s="68">
        <f t="shared" si="10"/>
        <v>0</v>
      </c>
      <c r="EN33" s="89">
        <f t="shared" si="10"/>
        <v>0</v>
      </c>
      <c r="EO33" s="70">
        <f t="shared" si="10"/>
        <v>376</v>
      </c>
      <c r="EP33" s="69">
        <f t="shared" si="10"/>
        <v>1047.0620689655173</v>
      </c>
      <c r="EQ33" s="71">
        <f t="shared" si="10"/>
        <v>48</v>
      </c>
      <c r="ER33" s="85">
        <f t="shared" si="10"/>
        <v>147.62962962962962</v>
      </c>
    </row>
    <row r="34" spans="2:148" ht="22" customHeight="1" x14ac:dyDescent="0.2">
      <c r="B34" s="73"/>
      <c r="C34" s="74"/>
      <c r="EO34" s="77"/>
      <c r="EP34" s="78"/>
      <c r="EQ34" s="77"/>
      <c r="ER34" s="86"/>
    </row>
    <row r="35" spans="2:148" ht="22" customHeight="1" x14ac:dyDescent="0.2">
      <c r="B35" s="101" t="s">
        <v>238</v>
      </c>
      <c r="C35" s="102" t="s">
        <v>231</v>
      </c>
      <c r="D35" s="102"/>
      <c r="E35" s="103"/>
      <c r="EO35" s="77"/>
      <c r="EP35" s="78"/>
      <c r="EQ35" s="77"/>
      <c r="ER35" s="86"/>
    </row>
    <row r="36" spans="2:148" ht="22" customHeight="1" x14ac:dyDescent="0.2">
      <c r="B36" s="101" t="s">
        <v>239</v>
      </c>
      <c r="C36" s="102" t="s">
        <v>232</v>
      </c>
      <c r="D36" s="102"/>
      <c r="E36" s="103"/>
      <c r="EO36" s="79"/>
      <c r="EP36" s="78"/>
      <c r="EQ36" s="77"/>
      <c r="ER36" s="86"/>
    </row>
    <row r="40" spans="2:148" s="76" customFormat="1" ht="22" customHeight="1" x14ac:dyDescent="0.2">
      <c r="B40" s="80"/>
      <c r="D40" s="33"/>
      <c r="E40" s="75"/>
      <c r="F40" s="75"/>
      <c r="G40" s="75"/>
      <c r="H40" s="75"/>
      <c r="I40" s="75"/>
      <c r="K40" s="75"/>
      <c r="M40" s="75"/>
      <c r="N40" s="75"/>
      <c r="O40" s="75"/>
      <c r="P40" s="75"/>
      <c r="Q40" s="75"/>
      <c r="S40" s="75"/>
      <c r="U40" s="75"/>
      <c r="V40" s="75"/>
      <c r="W40" s="75"/>
      <c r="X40" s="75"/>
      <c r="Y40" s="75"/>
      <c r="AA40" s="75"/>
      <c r="AC40" s="75"/>
      <c r="AD40" s="75"/>
      <c r="AE40" s="75"/>
      <c r="AF40" s="75"/>
      <c r="AG40" s="75"/>
      <c r="AI40" s="75"/>
      <c r="AK40" s="75"/>
      <c r="AL40" s="75"/>
      <c r="AM40" s="75"/>
      <c r="AN40" s="75"/>
      <c r="AO40" s="75"/>
      <c r="AQ40" s="75"/>
      <c r="AS40" s="75"/>
      <c r="AT40" s="75"/>
      <c r="AU40" s="75"/>
      <c r="AV40" s="75"/>
      <c r="AW40" s="75"/>
      <c r="AY40" s="75"/>
      <c r="BA40" s="75"/>
      <c r="BB40" s="75"/>
      <c r="BC40" s="75"/>
      <c r="BD40" s="75"/>
      <c r="BE40" s="75"/>
      <c r="BG40" s="75"/>
      <c r="BI40" s="75"/>
      <c r="BJ40" s="75"/>
      <c r="BK40" s="75"/>
      <c r="BL40" s="75"/>
      <c r="BM40" s="75"/>
      <c r="BO40" s="75"/>
      <c r="BQ40" s="75"/>
      <c r="BR40" s="75"/>
      <c r="BS40" s="75"/>
      <c r="BT40" s="75"/>
      <c r="BU40" s="75"/>
      <c r="BW40" s="75"/>
      <c r="BY40" s="75"/>
      <c r="BZ40" s="75"/>
      <c r="CA40" s="75"/>
      <c r="CB40" s="75"/>
      <c r="CC40" s="75"/>
      <c r="CE40" s="75"/>
      <c r="CG40" s="75"/>
      <c r="CH40" s="75"/>
      <c r="CI40" s="75"/>
      <c r="CJ40" s="75"/>
      <c r="CK40" s="75"/>
      <c r="CM40" s="75"/>
      <c r="CO40" s="75"/>
      <c r="CP40" s="75"/>
      <c r="CQ40" s="75"/>
      <c r="CR40" s="75"/>
      <c r="CS40" s="75"/>
      <c r="CU40" s="75"/>
      <c r="CW40" s="75"/>
      <c r="CX40" s="75"/>
      <c r="CY40" s="75"/>
      <c r="CZ40" s="75"/>
      <c r="DA40" s="75"/>
      <c r="DC40" s="75"/>
      <c r="DE40" s="75"/>
      <c r="DF40" s="75"/>
      <c r="DG40" s="75"/>
      <c r="DH40" s="75"/>
      <c r="DI40" s="75"/>
      <c r="DK40" s="75"/>
      <c r="DM40" s="75"/>
      <c r="DN40" s="75"/>
      <c r="DO40" s="75"/>
      <c r="DP40" s="75"/>
      <c r="DQ40" s="75"/>
      <c r="DS40" s="75"/>
      <c r="DU40" s="75"/>
      <c r="DV40" s="75"/>
      <c r="DW40" s="75"/>
      <c r="DX40" s="75"/>
      <c r="DY40" s="75"/>
      <c r="EA40" s="75"/>
      <c r="EC40" s="75"/>
      <c r="EE40" s="75"/>
      <c r="EG40" s="75"/>
      <c r="EI40" s="75"/>
      <c r="EK40" s="75"/>
      <c r="EL40" s="92"/>
      <c r="EM40" s="92"/>
      <c r="EN40" s="92"/>
      <c r="EO40" s="92"/>
      <c r="EQ40" s="75"/>
      <c r="ER40" s="87"/>
    </row>
    <row r="41" spans="2:148" s="76" customFormat="1" ht="22" customHeight="1" x14ac:dyDescent="0.2">
      <c r="B41" s="80"/>
      <c r="D41" s="33"/>
      <c r="E41" s="75"/>
      <c r="F41" s="75"/>
      <c r="G41" s="75"/>
      <c r="H41" s="75"/>
      <c r="I41" s="75"/>
      <c r="K41" s="75"/>
      <c r="M41" s="75"/>
      <c r="N41" s="75"/>
      <c r="O41" s="75"/>
      <c r="P41" s="75"/>
      <c r="Q41" s="75"/>
      <c r="S41" s="75"/>
      <c r="U41" s="75"/>
      <c r="V41" s="75"/>
      <c r="W41" s="75"/>
      <c r="X41" s="75"/>
      <c r="Y41" s="75"/>
      <c r="AA41" s="75"/>
      <c r="AC41" s="75"/>
      <c r="AD41" s="75"/>
      <c r="AE41" s="75"/>
      <c r="AF41" s="75"/>
      <c r="AG41" s="75"/>
      <c r="AI41" s="75"/>
      <c r="AK41" s="75"/>
      <c r="AL41" s="75"/>
      <c r="AM41" s="75"/>
      <c r="AN41" s="75"/>
      <c r="AO41" s="75"/>
      <c r="AQ41" s="75"/>
      <c r="AS41" s="75"/>
      <c r="AT41" s="75"/>
      <c r="AU41" s="75"/>
      <c r="AV41" s="75"/>
      <c r="AW41" s="75"/>
      <c r="AY41" s="75"/>
      <c r="BA41" s="75"/>
      <c r="BB41" s="75"/>
      <c r="BC41" s="75"/>
      <c r="BD41" s="75"/>
      <c r="BE41" s="75"/>
      <c r="BG41" s="75"/>
      <c r="BI41" s="75"/>
      <c r="BJ41" s="75"/>
      <c r="BK41" s="75"/>
      <c r="BL41" s="75"/>
      <c r="BM41" s="75"/>
      <c r="BO41" s="75"/>
      <c r="BQ41" s="75"/>
      <c r="BR41" s="75"/>
      <c r="BS41" s="75"/>
      <c r="BT41" s="75"/>
      <c r="BU41" s="75"/>
      <c r="BW41" s="75"/>
      <c r="BY41" s="75"/>
      <c r="BZ41" s="75"/>
      <c r="CA41" s="75"/>
      <c r="CB41" s="75"/>
      <c r="CC41" s="75"/>
      <c r="CE41" s="75"/>
      <c r="CG41" s="75"/>
      <c r="CH41" s="75"/>
      <c r="CI41" s="75"/>
      <c r="CJ41" s="75"/>
      <c r="CK41" s="75"/>
      <c r="CM41" s="75"/>
      <c r="CO41" s="75"/>
      <c r="CP41" s="75"/>
      <c r="CQ41" s="75"/>
      <c r="CR41" s="75"/>
      <c r="CS41" s="75"/>
      <c r="CU41" s="75"/>
      <c r="CW41" s="75"/>
      <c r="CX41" s="75"/>
      <c r="CY41" s="75"/>
      <c r="CZ41" s="75"/>
      <c r="DA41" s="75"/>
      <c r="DC41" s="75"/>
      <c r="DE41" s="75"/>
      <c r="DF41" s="75"/>
      <c r="DG41" s="75"/>
      <c r="DH41" s="75"/>
      <c r="DI41" s="75"/>
      <c r="DK41" s="75"/>
      <c r="DM41" s="75"/>
      <c r="DN41" s="75"/>
      <c r="DO41" s="75"/>
      <c r="DP41" s="75"/>
      <c r="DQ41" s="75"/>
      <c r="DS41" s="75"/>
      <c r="DU41" s="75"/>
      <c r="DV41" s="75"/>
      <c r="DW41" s="75"/>
      <c r="DX41" s="75"/>
      <c r="DY41" s="75"/>
      <c r="EA41" s="75"/>
      <c r="EC41" s="75"/>
      <c r="EE41" s="75"/>
      <c r="EG41" s="75"/>
      <c r="EI41" s="75"/>
      <c r="EK41" s="75"/>
      <c r="EL41" s="92"/>
      <c r="EM41" s="92"/>
      <c r="EN41" s="92"/>
      <c r="EO41" s="92"/>
      <c r="EQ41" s="75"/>
      <c r="ER41" s="87"/>
    </row>
    <row r="42" spans="2:148" s="76" customFormat="1" ht="22" customHeight="1" x14ac:dyDescent="0.2">
      <c r="B42" s="80"/>
      <c r="C42" s="33"/>
      <c r="D42" s="33"/>
      <c r="E42" s="75"/>
      <c r="F42" s="75"/>
      <c r="G42" s="75"/>
      <c r="H42" s="75"/>
      <c r="I42" s="75"/>
      <c r="K42" s="75"/>
      <c r="M42" s="75"/>
      <c r="N42" s="75"/>
      <c r="O42" s="75"/>
      <c r="P42" s="75"/>
      <c r="Q42" s="75"/>
      <c r="S42" s="75"/>
      <c r="U42" s="75"/>
      <c r="V42" s="75"/>
      <c r="W42" s="75"/>
      <c r="X42" s="75"/>
      <c r="Y42" s="75"/>
      <c r="AA42" s="75"/>
      <c r="AC42" s="75"/>
      <c r="AD42" s="75"/>
      <c r="AE42" s="75"/>
      <c r="AF42" s="75"/>
      <c r="AG42" s="75"/>
      <c r="AI42" s="75"/>
      <c r="AK42" s="75"/>
      <c r="AL42" s="75"/>
      <c r="AM42" s="75"/>
      <c r="AN42" s="75"/>
      <c r="AO42" s="75"/>
      <c r="AQ42" s="75"/>
      <c r="AS42" s="75"/>
      <c r="AT42" s="75"/>
      <c r="AU42" s="75"/>
      <c r="AV42" s="75"/>
      <c r="AW42" s="75"/>
      <c r="AY42" s="75"/>
      <c r="BA42" s="75"/>
      <c r="BB42" s="75"/>
      <c r="BC42" s="75"/>
      <c r="BD42" s="75"/>
      <c r="BE42" s="75"/>
      <c r="BG42" s="75"/>
      <c r="BI42" s="75"/>
      <c r="BJ42" s="75"/>
      <c r="BK42" s="75"/>
      <c r="BL42" s="75"/>
      <c r="BM42" s="75"/>
      <c r="BO42" s="75"/>
      <c r="BQ42" s="75"/>
      <c r="BR42" s="75"/>
      <c r="BS42" s="75"/>
      <c r="BT42" s="75"/>
      <c r="BU42" s="75"/>
      <c r="BW42" s="75"/>
      <c r="BY42" s="75"/>
      <c r="BZ42" s="75"/>
      <c r="CA42" s="75"/>
      <c r="CB42" s="75"/>
      <c r="CC42" s="75"/>
      <c r="CE42" s="75"/>
      <c r="CG42" s="75"/>
      <c r="CH42" s="75"/>
      <c r="CI42" s="75"/>
      <c r="CJ42" s="75"/>
      <c r="CK42" s="75"/>
      <c r="CM42" s="75"/>
      <c r="CO42" s="75"/>
      <c r="CP42" s="75"/>
      <c r="CQ42" s="75"/>
      <c r="CR42" s="75"/>
      <c r="CS42" s="75"/>
      <c r="CU42" s="75"/>
      <c r="CW42" s="75"/>
      <c r="CX42" s="75"/>
      <c r="CY42" s="75"/>
      <c r="CZ42" s="75"/>
      <c r="DA42" s="75"/>
      <c r="DC42" s="75"/>
      <c r="DE42" s="75"/>
      <c r="DF42" s="75"/>
      <c r="DG42" s="75"/>
      <c r="DH42" s="75"/>
      <c r="DI42" s="75"/>
      <c r="DK42" s="75"/>
      <c r="DM42" s="75"/>
      <c r="DN42" s="75"/>
      <c r="DO42" s="75"/>
      <c r="DP42" s="75"/>
      <c r="DQ42" s="75"/>
      <c r="DS42" s="75"/>
      <c r="DU42" s="75"/>
      <c r="DV42" s="75"/>
      <c r="DW42" s="75"/>
      <c r="DX42" s="75"/>
      <c r="DY42" s="75"/>
      <c r="EA42" s="75"/>
      <c r="EC42" s="75"/>
      <c r="EE42" s="75"/>
      <c r="EG42" s="75"/>
      <c r="EI42" s="75"/>
      <c r="EK42" s="75"/>
      <c r="EL42" s="91"/>
      <c r="EM42" s="91"/>
      <c r="EN42" s="91"/>
      <c r="EO42" s="91"/>
      <c r="EQ42" s="75"/>
      <c r="ER42" s="87"/>
    </row>
  </sheetData>
  <autoFilter ref="B3:ER36" xr:uid="{4E67A5C0-AEA3-4D1E-959B-BC3119F6617B}">
    <sortState xmlns:xlrd2="http://schemas.microsoft.com/office/spreadsheetml/2017/richdata2" ref="B4:ER36">
      <sortCondition ref="B3:B36"/>
    </sortState>
  </autoFilter>
  <mergeCells count="40">
    <mergeCell ref="U1:X1"/>
    <mergeCell ref="B1:D1"/>
    <mergeCell ref="E1:H1"/>
    <mergeCell ref="I1:L1"/>
    <mergeCell ref="M1:P1"/>
    <mergeCell ref="Q1:T1"/>
    <mergeCell ref="BQ1:BT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DM1:DP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EL42:EO42"/>
    <mergeCell ref="EL40:EO40"/>
    <mergeCell ref="EL41:EO41"/>
    <mergeCell ref="EO1:ER1"/>
    <mergeCell ref="DQ1:DT1"/>
    <mergeCell ref="DU1:DX1"/>
    <mergeCell ref="DY1:EB1"/>
    <mergeCell ref="EC1:EF1"/>
    <mergeCell ref="EG1:EJ1"/>
    <mergeCell ref="EK1:EN1"/>
  </mergeCells>
  <phoneticPr fontId="14" type="noConversion"/>
  <conditionalFormatting sqref="EP32">
    <cfRule type="top10" dxfId="27" priority="69" bottom="1" rank="5"/>
    <cfRule type="top10" dxfId="26" priority="70" rank="5"/>
  </conditionalFormatting>
  <conditionalFormatting sqref="EO32">
    <cfRule type="top10" dxfId="25" priority="71" bottom="1" rank="5"/>
    <cfRule type="top10" dxfId="24" priority="72" rank="5"/>
  </conditionalFormatting>
  <conditionalFormatting sqref="EP31">
    <cfRule type="top10" dxfId="23" priority="1" bottom="1" rank="5"/>
    <cfRule type="top10" dxfId="22" priority="2" rank="5"/>
  </conditionalFormatting>
  <conditionalFormatting sqref="EO31">
    <cfRule type="top10" dxfId="21" priority="3" bottom="1" rank="5"/>
    <cfRule type="top10" dxfId="20" priority="4" rank="5"/>
  </conditionalFormatting>
  <conditionalFormatting sqref="EP24:EP25">
    <cfRule type="top10" dxfId="19" priority="88" bottom="1" rank="5"/>
    <cfRule type="top10" dxfId="18" priority="89" rank="5"/>
  </conditionalFormatting>
  <conditionalFormatting sqref="EO24:EO25">
    <cfRule type="top10" dxfId="17" priority="90" bottom="1" rank="5"/>
    <cfRule type="top10" dxfId="16" priority="91" rank="5"/>
  </conditionalFormatting>
  <conditionalFormatting sqref="EP28">
    <cfRule type="top10" dxfId="15" priority="102" bottom="1" rank="5"/>
    <cfRule type="top10" dxfId="14" priority="103" rank="5"/>
  </conditionalFormatting>
  <conditionalFormatting sqref="EO28">
    <cfRule type="top10" dxfId="13" priority="104" bottom="1" rank="5"/>
    <cfRule type="top10" dxfId="12" priority="105" rank="5"/>
  </conditionalFormatting>
  <conditionalFormatting sqref="EP4:EP23">
    <cfRule type="top10" dxfId="11" priority="128" bottom="1" rank="5"/>
    <cfRule type="top10" dxfId="10" priority="129" rank="5"/>
  </conditionalFormatting>
  <conditionalFormatting sqref="EO4:EO23">
    <cfRule type="top10" dxfId="9" priority="132" bottom="1" rank="5"/>
    <cfRule type="top10" dxfId="8" priority="133" rank="5"/>
  </conditionalFormatting>
  <conditionalFormatting sqref="EP26:EP27">
    <cfRule type="top10" dxfId="7" priority="134" bottom="1" rank="5"/>
    <cfRule type="top10" dxfId="6" priority="135" rank="5"/>
  </conditionalFormatting>
  <conditionalFormatting sqref="EO26:EO27">
    <cfRule type="top10" dxfId="5" priority="136" bottom="1" rank="5"/>
    <cfRule type="top10" dxfId="4" priority="137" rank="5"/>
  </conditionalFormatting>
  <conditionalFormatting sqref="EP29:EP30">
    <cfRule type="top10" dxfId="3" priority="138" bottom="1" rank="5"/>
    <cfRule type="top10" dxfId="2" priority="139" rank="5"/>
  </conditionalFormatting>
  <conditionalFormatting sqref="EO29:EO30">
    <cfRule type="top10" dxfId="1" priority="140" bottom="1" rank="5"/>
    <cfRule type="top10" dxfId="0" priority="141" rank="5"/>
  </conditionalFormatting>
  <pageMargins left="0.4" right="0.4" top="0.3" bottom="0.3" header="0.3" footer="0.3"/>
  <pageSetup paperSize="8" scale="10" fitToHeight="3" orientation="portrait" verticalDpi="0" r:id="rId1"/>
  <headerFooter>
    <oddFooter>&amp;LPrinted on &amp;D&amp;CPage &amp;P / &amp;N&amp;R&amp;F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FF456-D453-FD45-89A9-D1D9D669CF26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9EAFD-2A23-EA4A-8774-A35EB1ED6F2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178</vt:i4>
      </vt:variant>
    </vt:vector>
  </HeadingPairs>
  <TitlesOfParts>
    <vt:vector size="182" baseType="lpstr">
      <vt:lpstr>Export_Access</vt:lpstr>
      <vt:lpstr>Ventes</vt:lpstr>
      <vt:lpstr>Feuil1</vt:lpstr>
      <vt:lpstr>Feuil2</vt:lpstr>
      <vt:lpstr>Access</vt:lpstr>
      <vt:lpstr>Category</vt:lpstr>
      <vt:lpstr>RW18_</vt:lpstr>
      <vt:lpstr>RW19_</vt:lpstr>
      <vt:lpstr>RW20_</vt:lpstr>
      <vt:lpstr>RW21_</vt:lpstr>
      <vt:lpstr>RW22_</vt:lpstr>
      <vt:lpstr>RW23_</vt:lpstr>
      <vt:lpstr>RW24_</vt:lpstr>
      <vt:lpstr>RW25_</vt:lpstr>
      <vt:lpstr>RW26_</vt:lpstr>
      <vt:lpstr>RW27_</vt:lpstr>
      <vt:lpstr>RW28_</vt:lpstr>
      <vt:lpstr>RW29_</vt:lpstr>
      <vt:lpstr>RW30_</vt:lpstr>
      <vt:lpstr>RW31_</vt:lpstr>
      <vt:lpstr>RW32_</vt:lpstr>
      <vt:lpstr>RW33_</vt:lpstr>
      <vt:lpstr>RW34_</vt:lpstr>
      <vt:lpstr>RW35_</vt:lpstr>
      <vt:lpstr>RW36_</vt:lpstr>
      <vt:lpstr>RW37_</vt:lpstr>
      <vt:lpstr>RW38_</vt:lpstr>
      <vt:lpstr>RW39_</vt:lpstr>
      <vt:lpstr>RW40_</vt:lpstr>
      <vt:lpstr>RW41_</vt:lpstr>
      <vt:lpstr>RW42_</vt:lpstr>
      <vt:lpstr>RW43_</vt:lpstr>
      <vt:lpstr>RW44_</vt:lpstr>
      <vt:lpstr>RW45_</vt:lpstr>
      <vt:lpstr>RW46_</vt:lpstr>
      <vt:lpstr>RW47_</vt:lpstr>
      <vt:lpstr>RW48_</vt:lpstr>
      <vt:lpstr>RW49_</vt:lpstr>
      <vt:lpstr>RW50_</vt:lpstr>
      <vt:lpstr>RW51_</vt:lpstr>
      <vt:lpstr>RW52_</vt:lpstr>
      <vt:lpstr>s18_</vt:lpstr>
      <vt:lpstr>s19_</vt:lpstr>
      <vt:lpstr>s20_</vt:lpstr>
      <vt:lpstr>s21_</vt:lpstr>
      <vt:lpstr>s22_</vt:lpstr>
      <vt:lpstr>s23_</vt:lpstr>
      <vt:lpstr>s24_</vt:lpstr>
      <vt:lpstr>s25_</vt:lpstr>
      <vt:lpstr>s26_</vt:lpstr>
      <vt:lpstr>s27_</vt:lpstr>
      <vt:lpstr>s28_</vt:lpstr>
      <vt:lpstr>s29_</vt:lpstr>
      <vt:lpstr>s30_</vt:lpstr>
      <vt:lpstr>s31_</vt:lpstr>
      <vt:lpstr>s32_</vt:lpstr>
      <vt:lpstr>s33_</vt:lpstr>
      <vt:lpstr>s34_</vt:lpstr>
      <vt:lpstr>s35_</vt:lpstr>
      <vt:lpstr>s36_</vt:lpstr>
      <vt:lpstr>s37_</vt:lpstr>
      <vt:lpstr>s38_</vt:lpstr>
      <vt:lpstr>s39_</vt:lpstr>
      <vt:lpstr>s40_</vt:lpstr>
      <vt:lpstr>s41_</vt:lpstr>
      <vt:lpstr>s42_</vt:lpstr>
      <vt:lpstr>s43_</vt:lpstr>
      <vt:lpstr>s44_</vt:lpstr>
      <vt:lpstr>s45_</vt:lpstr>
      <vt:lpstr>s46_</vt:lpstr>
      <vt:lpstr>s47_</vt:lpstr>
      <vt:lpstr>s48_</vt:lpstr>
      <vt:lpstr>s49_</vt:lpstr>
      <vt:lpstr>s50_</vt:lpstr>
      <vt:lpstr>s51_</vt:lpstr>
      <vt:lpstr>s52_</vt:lpstr>
      <vt:lpstr>Sales</vt:lpstr>
      <vt:lpstr>SW18_</vt:lpstr>
      <vt:lpstr>SW19_</vt:lpstr>
      <vt:lpstr>SW20_</vt:lpstr>
      <vt:lpstr>SW21_</vt:lpstr>
      <vt:lpstr>SW22_</vt:lpstr>
      <vt:lpstr>SW23_</vt:lpstr>
      <vt:lpstr>SW24_</vt:lpstr>
      <vt:lpstr>SW25_</vt:lpstr>
      <vt:lpstr>SW26_</vt:lpstr>
      <vt:lpstr>SW27_</vt:lpstr>
      <vt:lpstr>SW28_</vt:lpstr>
      <vt:lpstr>SW29_</vt:lpstr>
      <vt:lpstr>SW30_</vt:lpstr>
      <vt:lpstr>SW31_</vt:lpstr>
      <vt:lpstr>SW32_</vt:lpstr>
      <vt:lpstr>SW33_</vt:lpstr>
      <vt:lpstr>SW34_</vt:lpstr>
      <vt:lpstr>SW35_</vt:lpstr>
      <vt:lpstr>SW36_</vt:lpstr>
      <vt:lpstr>SW37_</vt:lpstr>
      <vt:lpstr>SW38_</vt:lpstr>
      <vt:lpstr>SW39_</vt:lpstr>
      <vt:lpstr>SW40_</vt:lpstr>
      <vt:lpstr>SW41_</vt:lpstr>
      <vt:lpstr>SW42_</vt:lpstr>
      <vt:lpstr>SW43_</vt:lpstr>
      <vt:lpstr>SW44_</vt:lpstr>
      <vt:lpstr>SW45_</vt:lpstr>
      <vt:lpstr>SW46_</vt:lpstr>
      <vt:lpstr>SW47_</vt:lpstr>
      <vt:lpstr>SW48_</vt:lpstr>
      <vt:lpstr>SW49_</vt:lpstr>
      <vt:lpstr>SW50_</vt:lpstr>
      <vt:lpstr>SW51_</vt:lpstr>
      <vt:lpstr>SW52_</vt:lpstr>
      <vt:lpstr>UW18_</vt:lpstr>
      <vt:lpstr>UW19_</vt:lpstr>
      <vt:lpstr>UW20_</vt:lpstr>
      <vt:lpstr>UW21_</vt:lpstr>
      <vt:lpstr>UW22_</vt:lpstr>
      <vt:lpstr>UW23_</vt:lpstr>
      <vt:lpstr>UW24_</vt:lpstr>
      <vt:lpstr>UW25_</vt:lpstr>
      <vt:lpstr>UW26_</vt:lpstr>
      <vt:lpstr>UW27_</vt:lpstr>
      <vt:lpstr>UW28_</vt:lpstr>
      <vt:lpstr>UW29_</vt:lpstr>
      <vt:lpstr>UW30_</vt:lpstr>
      <vt:lpstr>UW31_</vt:lpstr>
      <vt:lpstr>UW32_</vt:lpstr>
      <vt:lpstr>UW33_</vt:lpstr>
      <vt:lpstr>UW34_</vt:lpstr>
      <vt:lpstr>UW35_</vt:lpstr>
      <vt:lpstr>UW36_</vt:lpstr>
      <vt:lpstr>UW37_</vt:lpstr>
      <vt:lpstr>UW38_</vt:lpstr>
      <vt:lpstr>UW39_</vt:lpstr>
      <vt:lpstr>UW40_</vt:lpstr>
      <vt:lpstr>UW41_</vt:lpstr>
      <vt:lpstr>UW42_</vt:lpstr>
      <vt:lpstr>UW43_</vt:lpstr>
      <vt:lpstr>UW44_</vt:lpstr>
      <vt:lpstr>UW45_</vt:lpstr>
      <vt:lpstr>UW46_</vt:lpstr>
      <vt:lpstr>UW47_</vt:lpstr>
      <vt:lpstr>UW48_</vt:lpstr>
      <vt:lpstr>UW49_</vt:lpstr>
      <vt:lpstr>UW50_</vt:lpstr>
      <vt:lpstr>UW51_</vt:lpstr>
      <vt:lpstr>UW52_</vt:lpstr>
      <vt:lpstr>VW18_</vt:lpstr>
      <vt:lpstr>VW19_</vt:lpstr>
      <vt:lpstr>VW20_</vt:lpstr>
      <vt:lpstr>VW21_</vt:lpstr>
      <vt:lpstr>VW22_</vt:lpstr>
      <vt:lpstr>VW23_</vt:lpstr>
      <vt:lpstr>VW24_</vt:lpstr>
      <vt:lpstr>VW25_</vt:lpstr>
      <vt:lpstr>VW26_</vt:lpstr>
      <vt:lpstr>VW27_</vt:lpstr>
      <vt:lpstr>VW28_</vt:lpstr>
      <vt:lpstr>VW29_</vt:lpstr>
      <vt:lpstr>VW30_</vt:lpstr>
      <vt:lpstr>VW31_</vt:lpstr>
      <vt:lpstr>VW32_</vt:lpstr>
      <vt:lpstr>VW33_</vt:lpstr>
      <vt:lpstr>VW34_</vt:lpstr>
      <vt:lpstr>VW35_</vt:lpstr>
      <vt:lpstr>VW36_</vt:lpstr>
      <vt:lpstr>VW37_</vt:lpstr>
      <vt:lpstr>VW38_</vt:lpstr>
      <vt:lpstr>VW39_</vt:lpstr>
      <vt:lpstr>VW40_</vt:lpstr>
      <vt:lpstr>VW41_</vt:lpstr>
      <vt:lpstr>VW42_</vt:lpstr>
      <vt:lpstr>VW43_</vt:lpstr>
      <vt:lpstr>VW44_</vt:lpstr>
      <vt:lpstr>VW45_</vt:lpstr>
      <vt:lpstr>VW46_</vt:lpstr>
      <vt:lpstr>VW47_</vt:lpstr>
      <vt:lpstr>VW48_</vt:lpstr>
      <vt:lpstr>VW49_</vt:lpstr>
      <vt:lpstr>VW50_</vt:lpstr>
      <vt:lpstr>VW51_</vt:lpstr>
      <vt:lpstr>VW52_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2020-05-11T10:52:21Z</cp:lastPrinted>
  <dcterms:created xsi:type="dcterms:W3CDTF">2020-05-11T10:36:41Z</dcterms:created>
  <dcterms:modified xsi:type="dcterms:W3CDTF">2020-05-11T11:15:34Z</dcterms:modified>
</cp:coreProperties>
</file>