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cla\Desktop\"/>
    </mc:Choice>
  </mc:AlternateContent>
  <bookViews>
    <workbookView xWindow="0" yWindow="0" windowWidth="24000" windowHeight="9330" activeTab="2"/>
  </bookViews>
  <sheets>
    <sheet name="2016" sheetId="3" r:id="rId1"/>
    <sheet name="2017" sheetId="4" r:id="rId2"/>
    <sheet name="2018" sheetId="5" r:id="rId3"/>
    <sheet name="RECAPITULATIF" sheetId="6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6" l="1"/>
  <c r="D4" i="6"/>
  <c r="D5" i="6"/>
  <c r="D6" i="6"/>
  <c r="D7" i="6"/>
  <c r="D8" i="6"/>
  <c r="D9" i="6"/>
  <c r="D10" i="6"/>
  <c r="D11" i="6"/>
  <c r="D12" i="6"/>
  <c r="D13" i="6"/>
  <c r="D14" i="6"/>
  <c r="D15" i="6"/>
  <c r="D16" i="6"/>
  <c r="D17" i="6"/>
  <c r="D18" i="6"/>
  <c r="D19" i="6"/>
  <c r="D20" i="6"/>
  <c r="D21" i="6"/>
  <c r="D22" i="6"/>
  <c r="D23" i="6"/>
  <c r="D24" i="6"/>
  <c r="D25" i="6"/>
  <c r="D26" i="6"/>
  <c r="D27" i="6"/>
  <c r="D28" i="6"/>
  <c r="D29" i="6"/>
  <c r="D30" i="6"/>
  <c r="D31" i="6"/>
  <c r="D32" i="6"/>
  <c r="D33" i="6"/>
  <c r="D34" i="6"/>
  <c r="D35" i="6"/>
  <c r="D36" i="6"/>
  <c r="D37" i="6"/>
  <c r="D38" i="6"/>
  <c r="D39" i="6"/>
  <c r="D40" i="6"/>
  <c r="D41" i="6"/>
  <c r="D42" i="6"/>
  <c r="D43" i="6"/>
  <c r="D44" i="6"/>
  <c r="D45" i="6"/>
  <c r="D46" i="6"/>
  <c r="D47" i="6"/>
  <c r="D48" i="6"/>
  <c r="D49" i="6"/>
  <c r="D50" i="6"/>
  <c r="D51" i="6"/>
  <c r="D52" i="6"/>
  <c r="D53" i="6"/>
  <c r="D54" i="6"/>
  <c r="D55" i="6"/>
  <c r="D56" i="6"/>
  <c r="D57" i="6"/>
  <c r="D58" i="6"/>
  <c r="D59" i="6"/>
  <c r="D60" i="6"/>
  <c r="D61" i="6"/>
  <c r="D62" i="6"/>
  <c r="D63" i="6"/>
  <c r="D64" i="6"/>
  <c r="D65" i="6"/>
  <c r="D66" i="6"/>
  <c r="D67" i="6"/>
  <c r="D68" i="6"/>
  <c r="D69" i="6"/>
  <c r="D70" i="6"/>
  <c r="D71" i="6"/>
  <c r="N106" i="5" l="1"/>
  <c r="N107" i="5"/>
  <c r="N108" i="5"/>
  <c r="N109" i="5"/>
  <c r="N110" i="5"/>
  <c r="N111" i="5"/>
  <c r="N112" i="5"/>
  <c r="N113" i="5"/>
  <c r="N116" i="5"/>
  <c r="N105" i="5"/>
  <c r="C105" i="6" l="1"/>
  <c r="B105" i="6"/>
  <c r="N3" i="5" l="1"/>
  <c r="N4" i="5"/>
  <c r="N5" i="5"/>
  <c r="N6" i="5"/>
  <c r="N7" i="5"/>
  <c r="N8" i="5"/>
  <c r="N9" i="5"/>
  <c r="N10" i="5"/>
  <c r="N11" i="5"/>
  <c r="N12" i="5"/>
  <c r="N13" i="5"/>
  <c r="N14" i="5"/>
  <c r="N15" i="5"/>
  <c r="N16" i="5"/>
  <c r="N17" i="5"/>
  <c r="N18" i="5"/>
  <c r="N19" i="5"/>
  <c r="N20" i="5"/>
  <c r="N102" i="5" s="1"/>
  <c r="N21" i="5"/>
  <c r="N22" i="5"/>
  <c r="N23" i="5"/>
  <c r="N24" i="5"/>
  <c r="N25" i="5"/>
  <c r="N26" i="5"/>
  <c r="N27" i="5"/>
  <c r="N28" i="5"/>
  <c r="N29" i="5"/>
  <c r="N30" i="5"/>
  <c r="N31" i="5"/>
  <c r="N32" i="5"/>
  <c r="N33" i="5"/>
  <c r="N34" i="5"/>
  <c r="N35" i="5"/>
  <c r="N36" i="5"/>
  <c r="N37" i="5"/>
  <c r="N38" i="5"/>
  <c r="N39" i="5"/>
  <c r="N40" i="5"/>
  <c r="N41" i="5"/>
  <c r="N42" i="5"/>
  <c r="N43" i="5"/>
  <c r="N44" i="5"/>
  <c r="N45" i="5"/>
  <c r="N46" i="5"/>
  <c r="N47" i="5"/>
  <c r="N48" i="5"/>
  <c r="N49" i="5"/>
  <c r="N50" i="5"/>
  <c r="N51" i="5"/>
  <c r="N52" i="5"/>
  <c r="N53" i="5"/>
  <c r="N54" i="5"/>
  <c r="N55" i="5"/>
  <c r="N56" i="5"/>
  <c r="N57" i="5"/>
  <c r="N58" i="5"/>
  <c r="N59" i="5"/>
  <c r="N60" i="5"/>
  <c r="N61" i="5"/>
  <c r="N62" i="5"/>
  <c r="N63" i="5"/>
  <c r="N64" i="5"/>
  <c r="N65" i="5"/>
  <c r="N66" i="5"/>
  <c r="N67" i="5"/>
  <c r="N68" i="5"/>
  <c r="N69" i="5"/>
  <c r="N70" i="5"/>
  <c r="N71" i="5"/>
  <c r="N72" i="5"/>
  <c r="N73" i="5"/>
  <c r="N74" i="5"/>
  <c r="N75" i="5"/>
  <c r="N76" i="5"/>
  <c r="N77" i="5"/>
  <c r="N78" i="5"/>
  <c r="N79" i="5"/>
  <c r="N80" i="5"/>
  <c r="N81" i="5"/>
  <c r="N82" i="5"/>
  <c r="N83" i="5"/>
  <c r="N84" i="5"/>
  <c r="N85" i="5"/>
  <c r="N86" i="5"/>
  <c r="N87" i="5"/>
  <c r="N88" i="5"/>
  <c r="N89" i="5"/>
  <c r="N90" i="5"/>
  <c r="N91" i="5"/>
  <c r="N92" i="5"/>
  <c r="N93" i="5"/>
  <c r="N94" i="5"/>
  <c r="N95" i="5"/>
  <c r="N96" i="5"/>
  <c r="N97" i="5"/>
  <c r="N98" i="5"/>
  <c r="N99" i="5"/>
  <c r="N100" i="5"/>
  <c r="N101" i="5"/>
  <c r="N2" i="5"/>
  <c r="D2" i="6" s="1"/>
  <c r="N101" i="4"/>
  <c r="N3" i="4"/>
  <c r="N4" i="4"/>
  <c r="N5" i="4"/>
  <c r="N6" i="4"/>
  <c r="N7" i="4"/>
  <c r="N8" i="4"/>
  <c r="N9" i="4"/>
  <c r="N10" i="4"/>
  <c r="N11" i="4"/>
  <c r="N12" i="4"/>
  <c r="N13" i="4"/>
  <c r="N14" i="4"/>
  <c r="N15" i="4"/>
  <c r="N16" i="4"/>
  <c r="N17" i="4"/>
  <c r="N18" i="4"/>
  <c r="N19" i="4"/>
  <c r="N20" i="4"/>
  <c r="N21" i="4"/>
  <c r="N22" i="4"/>
  <c r="N23" i="4"/>
  <c r="N24" i="4"/>
  <c r="N25" i="4"/>
  <c r="N26" i="4"/>
  <c r="N27" i="4"/>
  <c r="N28" i="4"/>
  <c r="N29" i="4"/>
  <c r="N30" i="4"/>
  <c r="N31" i="4"/>
  <c r="N32" i="4"/>
  <c r="N33" i="4"/>
  <c r="N34" i="4"/>
  <c r="N35" i="4"/>
  <c r="N36" i="4"/>
  <c r="N37" i="4"/>
  <c r="N38" i="4"/>
  <c r="N39" i="4"/>
  <c r="N40" i="4"/>
  <c r="N41" i="4"/>
  <c r="N42" i="4"/>
  <c r="N43" i="4"/>
  <c r="N44" i="4"/>
  <c r="N45" i="4"/>
  <c r="N46" i="4"/>
  <c r="N47" i="4"/>
  <c r="N48" i="4"/>
  <c r="N49" i="4"/>
  <c r="N50" i="4"/>
  <c r="N51" i="4"/>
  <c r="N52" i="4"/>
  <c r="N53" i="4"/>
  <c r="N54" i="4"/>
  <c r="N55" i="4"/>
  <c r="N56" i="4"/>
  <c r="N57" i="4"/>
  <c r="N58" i="4"/>
  <c r="N59" i="4"/>
  <c r="N60" i="4"/>
  <c r="N61" i="4"/>
  <c r="N62" i="4"/>
  <c r="N63" i="4"/>
  <c r="N64" i="4"/>
  <c r="N65" i="4"/>
  <c r="N66" i="4"/>
  <c r="N67" i="4"/>
  <c r="N68" i="4"/>
  <c r="N69" i="4"/>
  <c r="N70" i="4"/>
  <c r="N71" i="4"/>
  <c r="N72" i="4"/>
  <c r="N73" i="4"/>
  <c r="N74" i="4"/>
  <c r="N75" i="4"/>
  <c r="N76" i="4"/>
  <c r="N77" i="4"/>
  <c r="N78" i="4"/>
  <c r="N79" i="4"/>
  <c r="N80" i="4"/>
  <c r="N81" i="4"/>
  <c r="N82" i="4"/>
  <c r="N83" i="4"/>
  <c r="N84" i="4"/>
  <c r="N85" i="4"/>
  <c r="N86" i="4"/>
  <c r="N87" i="4"/>
  <c r="N88" i="4"/>
  <c r="N89" i="4"/>
  <c r="N90" i="4"/>
  <c r="N91" i="4"/>
  <c r="N92" i="4"/>
  <c r="N93" i="4"/>
  <c r="N94" i="4"/>
  <c r="N95" i="4"/>
  <c r="N96" i="4"/>
  <c r="N97" i="4"/>
  <c r="N98" i="4"/>
  <c r="N99" i="4"/>
  <c r="N100" i="4"/>
  <c r="N2" i="4"/>
  <c r="N69" i="3"/>
  <c r="N3" i="3"/>
  <c r="N4" i="3"/>
  <c r="N5" i="3"/>
  <c r="N6" i="3"/>
  <c r="N7" i="3"/>
  <c r="N8" i="3"/>
  <c r="N9" i="3"/>
  <c r="N10" i="3"/>
  <c r="N11" i="3"/>
  <c r="N12" i="3"/>
  <c r="N13" i="3"/>
  <c r="N14" i="3"/>
  <c r="N15" i="3"/>
  <c r="N16" i="3"/>
  <c r="N18" i="3"/>
  <c r="N19" i="3"/>
  <c r="N20" i="3"/>
  <c r="N21" i="3"/>
  <c r="N22" i="3"/>
  <c r="N23" i="3"/>
  <c r="N24" i="3"/>
  <c r="N25" i="3"/>
  <c r="N26" i="3"/>
  <c r="N27" i="3"/>
  <c r="N28" i="3"/>
  <c r="N29" i="3"/>
  <c r="N30" i="3"/>
  <c r="N31" i="3"/>
  <c r="N32" i="3"/>
  <c r="N33" i="3"/>
  <c r="N34" i="3"/>
  <c r="N35" i="3"/>
  <c r="N36" i="3"/>
  <c r="N37" i="3"/>
  <c r="N38" i="3"/>
  <c r="N39" i="3"/>
  <c r="N40" i="3"/>
  <c r="N41" i="3"/>
  <c r="N42" i="3"/>
  <c r="N43" i="3"/>
  <c r="N44" i="3"/>
  <c r="N45" i="3"/>
  <c r="N46" i="3"/>
  <c r="N47" i="3"/>
  <c r="N48" i="3"/>
  <c r="N49" i="3"/>
  <c r="N50" i="3"/>
  <c r="N51" i="3"/>
  <c r="N52" i="3"/>
  <c r="N53" i="3"/>
  <c r="N54" i="3"/>
  <c r="N55" i="3"/>
  <c r="N56" i="3"/>
  <c r="N57" i="3"/>
  <c r="N58" i="3"/>
  <c r="N59" i="3"/>
  <c r="N60" i="3"/>
  <c r="N61" i="3"/>
  <c r="N62" i="3"/>
  <c r="N63" i="3"/>
  <c r="N64" i="3"/>
  <c r="N65" i="3"/>
  <c r="N66" i="3"/>
  <c r="N67" i="3"/>
  <c r="N68" i="3"/>
  <c r="N2" i="3"/>
  <c r="M112" i="5" l="1"/>
  <c r="M116" i="5" s="1"/>
  <c r="L112" i="5"/>
  <c r="L116" i="5" s="1"/>
  <c r="K112" i="5"/>
  <c r="K116" i="5" s="1"/>
  <c r="J112" i="5"/>
  <c r="J116" i="5" s="1"/>
  <c r="I112" i="5"/>
  <c r="I116" i="5" s="1"/>
  <c r="H112" i="5"/>
  <c r="H116" i="5" s="1"/>
  <c r="G112" i="5"/>
  <c r="G116" i="5" s="1"/>
  <c r="F112" i="5"/>
  <c r="F116" i="5" s="1"/>
  <c r="E112" i="5"/>
  <c r="E116" i="5" s="1"/>
  <c r="D112" i="5"/>
  <c r="D116" i="5" s="1"/>
  <c r="C112" i="5"/>
  <c r="C116" i="5" s="1"/>
  <c r="B112" i="5"/>
  <c r="B116" i="5" s="1"/>
  <c r="M102" i="5"/>
  <c r="M115" i="5" s="1"/>
  <c r="L102" i="5"/>
  <c r="L115" i="5" s="1"/>
  <c r="K102" i="5"/>
  <c r="K115" i="5" s="1"/>
  <c r="J102" i="5"/>
  <c r="J115" i="5" s="1"/>
  <c r="I102" i="5"/>
  <c r="I115" i="5" s="1"/>
  <c r="H102" i="5"/>
  <c r="H115" i="5" s="1"/>
  <c r="G102" i="5"/>
  <c r="G115" i="5" s="1"/>
  <c r="F102" i="5"/>
  <c r="F115" i="5" s="1"/>
  <c r="E102" i="5"/>
  <c r="E115" i="5" s="1"/>
  <c r="D102" i="5"/>
  <c r="D115" i="5" s="1"/>
  <c r="N115" i="5" s="1"/>
  <c r="C102" i="5"/>
  <c r="C115" i="5" s="1"/>
  <c r="B102" i="5"/>
  <c r="B115" i="5" s="1"/>
  <c r="B117" i="5" l="1"/>
  <c r="C114" i="5" s="1"/>
  <c r="C117" i="5" s="1"/>
  <c r="D114" i="5" s="1"/>
  <c r="D117" i="5" s="1"/>
  <c r="C101" i="4"/>
  <c r="D101" i="4"/>
  <c r="E101" i="4"/>
  <c r="F101" i="4"/>
  <c r="G101" i="4"/>
  <c r="H101" i="4"/>
  <c r="I101" i="4"/>
  <c r="J101" i="4"/>
  <c r="K101" i="4"/>
  <c r="L101" i="4"/>
  <c r="M101" i="4"/>
  <c r="B101" i="4"/>
  <c r="E114" i="5" l="1"/>
  <c r="C69" i="3"/>
  <c r="D69" i="3"/>
  <c r="E69" i="3"/>
  <c r="F69" i="3"/>
  <c r="G69" i="3"/>
  <c r="H69" i="3"/>
  <c r="I69" i="3"/>
  <c r="J69" i="3"/>
  <c r="K69" i="3"/>
  <c r="L69" i="3"/>
  <c r="M69" i="3"/>
  <c r="B69" i="3"/>
  <c r="E117" i="5" l="1"/>
  <c r="M112" i="4"/>
  <c r="M116" i="4" s="1"/>
  <c r="L112" i="4"/>
  <c r="L116" i="4" s="1"/>
  <c r="K112" i="4"/>
  <c r="K116" i="4" s="1"/>
  <c r="J112" i="4"/>
  <c r="J116" i="4" s="1"/>
  <c r="I112" i="4"/>
  <c r="I116" i="4" s="1"/>
  <c r="H112" i="4"/>
  <c r="H116" i="4" s="1"/>
  <c r="G112" i="4"/>
  <c r="G116" i="4" s="1"/>
  <c r="F112" i="4"/>
  <c r="F116" i="4" s="1"/>
  <c r="E112" i="4"/>
  <c r="E116" i="4" s="1"/>
  <c r="D112" i="4"/>
  <c r="D116" i="4" s="1"/>
  <c r="C112" i="4"/>
  <c r="C116" i="4" s="1"/>
  <c r="B112" i="4"/>
  <c r="B116" i="4" s="1"/>
  <c r="M115" i="4"/>
  <c r="L115" i="4"/>
  <c r="K115" i="4"/>
  <c r="J115" i="4"/>
  <c r="I115" i="4"/>
  <c r="H115" i="4"/>
  <c r="G115" i="4"/>
  <c r="F115" i="4"/>
  <c r="E115" i="4"/>
  <c r="D115" i="4"/>
  <c r="C115" i="4"/>
  <c r="B115" i="4"/>
  <c r="F114" i="5" l="1"/>
  <c r="B117" i="4"/>
  <c r="C114" i="4" s="1"/>
  <c r="C117" i="4" s="1"/>
  <c r="D114" i="4" s="1"/>
  <c r="D117" i="4" s="1"/>
  <c r="E114" i="4" s="1"/>
  <c r="E117" i="4" s="1"/>
  <c r="F114" i="4" s="1"/>
  <c r="F117" i="4" s="1"/>
  <c r="G114" i="4" s="1"/>
  <c r="G117" i="4" s="1"/>
  <c r="H114" i="4" s="1"/>
  <c r="H117" i="4" s="1"/>
  <c r="I114" i="4" s="1"/>
  <c r="I117" i="4" s="1"/>
  <c r="J114" i="4" s="1"/>
  <c r="J117" i="4" s="1"/>
  <c r="K114" i="4" s="1"/>
  <c r="K117" i="4" s="1"/>
  <c r="L114" i="4" s="1"/>
  <c r="L117" i="4" s="1"/>
  <c r="M114" i="4" s="1"/>
  <c r="M117" i="4" s="1"/>
  <c r="C80" i="3"/>
  <c r="D80" i="3"/>
  <c r="E80" i="3"/>
  <c r="F80" i="3"/>
  <c r="F84" i="3" s="1"/>
  <c r="G80" i="3"/>
  <c r="G84" i="3" s="1"/>
  <c r="H80" i="3"/>
  <c r="I80" i="3"/>
  <c r="I84" i="3" s="1"/>
  <c r="J80" i="3"/>
  <c r="K80" i="3"/>
  <c r="K84" i="3" s="1"/>
  <c r="L80" i="3"/>
  <c r="M80" i="3"/>
  <c r="M84" i="3" s="1"/>
  <c r="B80" i="3"/>
  <c r="C84" i="3"/>
  <c r="D84" i="3"/>
  <c r="E84" i="3"/>
  <c r="H84" i="3"/>
  <c r="J84" i="3"/>
  <c r="L84" i="3"/>
  <c r="H83" i="3"/>
  <c r="I83" i="3"/>
  <c r="K83" i="3"/>
  <c r="L83" i="3"/>
  <c r="B83" i="3"/>
  <c r="B84" i="3"/>
  <c r="F117" i="5" l="1"/>
  <c r="B85" i="3"/>
  <c r="C82" i="3" s="1"/>
  <c r="C83" i="3"/>
  <c r="C85" i="3" s="1"/>
  <c r="D82" i="3" s="1"/>
  <c r="D83" i="3"/>
  <c r="E83" i="3"/>
  <c r="F83" i="3"/>
  <c r="G83" i="3"/>
  <c r="J83" i="3"/>
  <c r="M83" i="3"/>
  <c r="G114" i="5" l="1"/>
  <c r="D85" i="3"/>
  <c r="E82" i="3" s="1"/>
  <c r="E85" i="3" s="1"/>
  <c r="F82" i="3" s="1"/>
  <c r="F85" i="3" s="1"/>
  <c r="G82" i="3" s="1"/>
  <c r="G85" i="3" s="1"/>
  <c r="H82" i="3" s="1"/>
  <c r="H85" i="3" s="1"/>
  <c r="I82" i="3" s="1"/>
  <c r="I85" i="3" s="1"/>
  <c r="J82" i="3" s="1"/>
  <c r="J85" i="3" s="1"/>
  <c r="K82" i="3" s="1"/>
  <c r="K85" i="3" s="1"/>
  <c r="L82" i="3" s="1"/>
  <c r="L85" i="3" s="1"/>
  <c r="M82" i="3" s="1"/>
  <c r="M85" i="3" s="1"/>
  <c r="G117" i="5" l="1"/>
  <c r="H114" i="5" l="1"/>
  <c r="H117" i="5" l="1"/>
  <c r="I114" i="5" l="1"/>
  <c r="I117" i="5" l="1"/>
  <c r="J114" i="5" s="1"/>
  <c r="J117" i="5" s="1"/>
  <c r="K114" i="5" s="1"/>
  <c r="K117" i="5" s="1"/>
  <c r="L114" i="5" s="1"/>
  <c r="L117" i="5" s="1"/>
  <c r="M114" i="5" s="1"/>
  <c r="M117" i="5" s="1"/>
  <c r="N117" i="5" s="1"/>
  <c r="N114" i="5" l="1"/>
</calcChain>
</file>

<file path=xl/sharedStrings.xml><?xml version="1.0" encoding="utf-8"?>
<sst xmlns="http://schemas.openxmlformats.org/spreadsheetml/2006/main" count="487" uniqueCount="129">
  <si>
    <t>MANCHE HABITAT</t>
  </si>
  <si>
    <t>CCM</t>
  </si>
  <si>
    <t>SUPER U</t>
  </si>
  <si>
    <t>MAAF</t>
  </si>
  <si>
    <t>GDF</t>
  </si>
  <si>
    <t>LES VERGERS DE LA CHAPELLE</t>
  </si>
  <si>
    <t>DISTRI CENTER</t>
  </si>
  <si>
    <t>ORANGE</t>
  </si>
  <si>
    <t>CARREFOUR CONTACT</t>
  </si>
  <si>
    <t>TRESORERIE DE CARENTAN</t>
  </si>
  <si>
    <t>TOTAL</t>
  </si>
  <si>
    <t>RAM</t>
  </si>
  <si>
    <t>LE GRAND HARD</t>
  </si>
  <si>
    <t>AMAZON</t>
  </si>
  <si>
    <t>LIDL</t>
  </si>
  <si>
    <t>BRICOMARCHE</t>
  </si>
  <si>
    <t>DIAC</t>
  </si>
  <si>
    <t>AXA</t>
  </si>
  <si>
    <t>SAUR</t>
  </si>
  <si>
    <t>TURROU</t>
  </si>
  <si>
    <t>CABINET D'INFIRMIERES</t>
  </si>
  <si>
    <t>TRESORERIE DE STE MERE EGLISE</t>
  </si>
  <si>
    <t>LA POSTE</t>
  </si>
  <si>
    <t>LECAPLAIN</t>
  </si>
  <si>
    <t>BASLER</t>
  </si>
  <si>
    <t>KASPERSKY</t>
  </si>
  <si>
    <t>JMT</t>
  </si>
  <si>
    <t>CABLE RJ45</t>
  </si>
  <si>
    <t>COIFF'STYLL</t>
  </si>
  <si>
    <t>PHARMACIE DE LA DOUVE</t>
  </si>
  <si>
    <t>SO CERAMIQUE</t>
  </si>
  <si>
    <t>MOTTIN</t>
  </si>
  <si>
    <t>JUILLET</t>
  </si>
  <si>
    <t>AOUT</t>
  </si>
  <si>
    <t>SEPTEMBRE</t>
  </si>
  <si>
    <t>OCTOBRE</t>
  </si>
  <si>
    <t>NOVEMBRE</t>
  </si>
  <si>
    <t>DECEMBRE</t>
  </si>
  <si>
    <t>CPAM</t>
  </si>
  <si>
    <t>ALDI</t>
  </si>
  <si>
    <t>JANVIER</t>
  </si>
  <si>
    <t>FEVRIER</t>
  </si>
  <si>
    <t>MARS</t>
  </si>
  <si>
    <t>AVRIL</t>
  </si>
  <si>
    <t>MAI</t>
  </si>
  <si>
    <t>JUIN</t>
  </si>
  <si>
    <t>SME MATERIAUX</t>
  </si>
  <si>
    <t>VETERINAIRE DE STE MERE EGLISE</t>
  </si>
  <si>
    <t>REME</t>
  </si>
  <si>
    <t>WOK GRILL</t>
  </si>
  <si>
    <t>CREDIT MUTUEL MOBILE</t>
  </si>
  <si>
    <t>CHAUSS'EXPO</t>
  </si>
  <si>
    <t>LA FOIR'FOUILLE</t>
  </si>
  <si>
    <t>LES GEMS DE FABIOLA</t>
  </si>
  <si>
    <t>EUDES</t>
  </si>
  <si>
    <t>PIECES AUTOS</t>
  </si>
  <si>
    <t>KIABI</t>
  </si>
  <si>
    <t>LAUNEY</t>
  </si>
  <si>
    <t>MEUNIER</t>
  </si>
  <si>
    <t>LAMY</t>
  </si>
  <si>
    <t xml:space="preserve">INTERMARCHE </t>
  </si>
  <si>
    <t>AUTOVISION</t>
  </si>
  <si>
    <t>BERTRAND</t>
  </si>
  <si>
    <t>CONRAUD</t>
  </si>
  <si>
    <t>CRAQUELIN</t>
  </si>
  <si>
    <t>CHAUSSEA</t>
  </si>
  <si>
    <t>DALTONER</t>
  </si>
  <si>
    <t>ESSO EXPRESS</t>
  </si>
  <si>
    <t>IN EXTENSO</t>
  </si>
  <si>
    <t>JARDI LECLERC</t>
  </si>
  <si>
    <t>JARDILAND</t>
  </si>
  <si>
    <t>LE CHANNEL</t>
  </si>
  <si>
    <t>LEBON COTENTIN</t>
  </si>
  <si>
    <t>LECLERC</t>
  </si>
  <si>
    <t>LES DOUCEURS DE CHEF DU PONT</t>
  </si>
  <si>
    <t>MAXI TOYS</t>
  </si>
  <si>
    <t>POINT VERT</t>
  </si>
  <si>
    <t>SAPN</t>
  </si>
  <si>
    <t>SHOPIX</t>
  </si>
  <si>
    <t>TURGIS MEZERETTE</t>
  </si>
  <si>
    <t>VAN DORSSELAERE Patrick</t>
  </si>
  <si>
    <t>POLE EMPLOI</t>
  </si>
  <si>
    <t>BRICO DEPOT</t>
  </si>
  <si>
    <t>C DISCOUNT</t>
  </si>
  <si>
    <t>CABINET D'IMAGERIE MEDICALE</t>
  </si>
  <si>
    <t>CCI</t>
  </si>
  <si>
    <t>RSI</t>
  </si>
  <si>
    <t xml:space="preserve"> </t>
  </si>
  <si>
    <t>RECETTES</t>
  </si>
  <si>
    <t>DEPENSES</t>
  </si>
  <si>
    <t>SOLDE</t>
  </si>
  <si>
    <t xml:space="preserve">SOLDE </t>
  </si>
  <si>
    <t>ABACA</t>
  </si>
  <si>
    <t xml:space="preserve">CARREFOUR </t>
  </si>
  <si>
    <t>CORNILLE</t>
  </si>
  <si>
    <t>ABBAYE DE SEPT FONS</t>
  </si>
  <si>
    <t>BISCUITERIE DES MENHIRS</t>
  </si>
  <si>
    <t>BUT</t>
  </si>
  <si>
    <t>CARAIB</t>
  </si>
  <si>
    <t>DECATHLON</t>
  </si>
  <si>
    <t>ENTENDRE</t>
  </si>
  <si>
    <t>FAMILLE MARY</t>
  </si>
  <si>
    <t>FOIRE DE CAEN</t>
  </si>
  <si>
    <t>GEMO</t>
  </si>
  <si>
    <t>GUEZELLO</t>
  </si>
  <si>
    <t>HP</t>
  </si>
  <si>
    <t>LA HALLE</t>
  </si>
  <si>
    <t>LA TRINITAINE</t>
  </si>
  <si>
    <t>LEPELLETIER</t>
  </si>
  <si>
    <t>LES GANIVELLES</t>
  </si>
  <si>
    <t>LINA France</t>
  </si>
  <si>
    <t>LIVORY</t>
  </si>
  <si>
    <t>MASCULIN</t>
  </si>
  <si>
    <t>VISTAPRINT</t>
  </si>
  <si>
    <t>MALWAREBYTES</t>
  </si>
  <si>
    <t>SIBER SYSTEMS</t>
  </si>
  <si>
    <t>RALET</t>
  </si>
  <si>
    <t>RAVENEL</t>
  </si>
  <si>
    <t>RENARD</t>
  </si>
  <si>
    <t>LEMIERE POISSON</t>
  </si>
  <si>
    <t>IZENAH</t>
  </si>
  <si>
    <t>LDLC</t>
  </si>
  <si>
    <t>ENGIE</t>
  </si>
  <si>
    <t>FRAGONARD</t>
  </si>
  <si>
    <t>LEPELLEY</t>
  </si>
  <si>
    <t>TOMTOM</t>
  </si>
  <si>
    <t>TECNIK INFO</t>
  </si>
  <si>
    <t>ABBAYE NOTRE DAMES DES DOMBES</t>
  </si>
  <si>
    <t>TECKNIC INFO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</si>
</sst>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\ _€_-;\-* #,##0.00\ _€_-;_-* &quot;-&quot;??\ _€_-;_-@_-"/>
  </numFmts>
  <fonts count="9" x14ac:knownFonts="1">
    <font>
      <sz val="11"/>
      <color theme="1"/>
      <name val="Calibri"/>
      <family val="2"/>
      <scheme val="minor"/>
    </font>
    <font>
      <sz val="10"/>
      <color theme="1"/>
      <name val="MS Reference Sans Serif"/>
      <family val="2"/>
    </font>
    <font>
      <sz val="10"/>
      <color theme="1"/>
      <name val="MS Reference Sans Serif"/>
      <family val="2"/>
    </font>
    <font>
      <sz val="9"/>
      <color theme="1"/>
      <name val="MS Reference Sans Serif"/>
      <family val="2"/>
    </font>
    <font>
      <sz val="9"/>
      <color theme="1"/>
      <name val="MS Reference Sans Serif"/>
      <family val="2"/>
    </font>
    <font>
      <sz val="9"/>
      <color theme="1"/>
      <name val="MS Reference Sans Serif"/>
      <family val="2"/>
    </font>
    <font>
      <sz val="9"/>
      <color theme="1"/>
      <name val="MS Reference Sans Serif"/>
      <family val="2"/>
    </font>
    <font>
      <sz val="9"/>
      <color theme="1"/>
      <name val="MS Reference Sans Serif"/>
      <family val="2"/>
    </font>
    <font>
      <sz val="9"/>
      <color theme="1"/>
      <name val="MS Reference Sans Serif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8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center" vertical="center"/>
    </xf>
    <xf numFmtId="43" fontId="8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43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3" fontId="2" fillId="0" borderId="1" xfId="0" applyNumberFormat="1" applyFont="1" applyBorder="1" applyAlignment="1">
      <alignment horizontal="center" vertical="center"/>
    </xf>
    <xf numFmtId="43" fontId="2" fillId="0" borderId="0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43" fontId="2" fillId="0" borderId="1" xfId="0" applyNumberFormat="1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3" fontId="1" fillId="0" borderId="0" xfId="0" applyNumberFormat="1" applyFont="1" applyAlignment="1">
      <alignment horizontal="center" vertical="center"/>
    </xf>
    <xf numFmtId="0" fontId="5" fillId="0" borderId="2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8" fillId="0" borderId="2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1" fillId="0" borderId="1" xfId="0" applyNumberFormat="1" applyFont="1" applyBorder="1" applyAlignment="1">
      <alignment horizontal="center" vertical="center"/>
    </xf>
    <xf numFmtId="43" fontId="1" fillId="0" borderId="1" xfId="0" applyNumberFormat="1" applyFont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/>
    </xf>
    <xf numFmtId="43" fontId="2" fillId="0" borderId="0" xfId="0" applyNumberFormat="1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theme="7" tint="0.79998168889431442"/>
  </sheetPr>
  <dimension ref="A1:P86"/>
  <sheetViews>
    <sheetView workbookViewId="0">
      <selection activeCell="I49" sqref="I49"/>
    </sheetView>
  </sheetViews>
  <sheetFormatPr defaultColWidth="11.42578125" defaultRowHeight="20.100000000000001" customHeight="1" x14ac:dyDescent="0.25"/>
  <cols>
    <col min="1" max="1" width="32.5703125" style="2" bestFit="1" customWidth="1"/>
    <col min="2" max="13" width="15.7109375" style="1" customWidth="1"/>
    <col min="14" max="14" width="14.28515625" style="14" bestFit="1" customWidth="1"/>
  </cols>
  <sheetData>
    <row r="1" spans="1:16" ht="20.100000000000001" customHeight="1" x14ac:dyDescent="0.25">
      <c r="A1" s="3"/>
      <c r="B1" s="4" t="s">
        <v>40</v>
      </c>
      <c r="C1" s="4" t="s">
        <v>41</v>
      </c>
      <c r="D1" s="4" t="s">
        <v>42</v>
      </c>
      <c r="E1" s="4" t="s">
        <v>43</v>
      </c>
      <c r="F1" s="4" t="s">
        <v>44</v>
      </c>
      <c r="G1" s="4" t="s">
        <v>45</v>
      </c>
      <c r="H1" s="4" t="s">
        <v>32</v>
      </c>
      <c r="I1" s="4" t="s">
        <v>33</v>
      </c>
      <c r="J1" s="4" t="s">
        <v>34</v>
      </c>
      <c r="K1" s="4" t="s">
        <v>35</v>
      </c>
      <c r="L1" s="4" t="s">
        <v>36</v>
      </c>
      <c r="M1" s="4" t="s">
        <v>37</v>
      </c>
      <c r="N1" s="15"/>
    </row>
    <row r="2" spans="1:16" ht="20.100000000000001" customHeight="1" x14ac:dyDescent="0.25">
      <c r="A2" s="9" t="s">
        <v>92</v>
      </c>
      <c r="B2" s="5"/>
      <c r="C2" s="5"/>
      <c r="D2" s="5"/>
      <c r="E2" s="5"/>
      <c r="F2" s="5">
        <v>80</v>
      </c>
      <c r="G2" s="5"/>
      <c r="H2" s="5"/>
      <c r="I2" s="5"/>
      <c r="J2" s="5"/>
      <c r="K2" s="5"/>
      <c r="L2" s="5"/>
      <c r="M2" s="5"/>
      <c r="N2" s="16">
        <f>SUM(B2:M2)</f>
        <v>80</v>
      </c>
    </row>
    <row r="3" spans="1:16" ht="20.100000000000001" customHeight="1" x14ac:dyDescent="0.25">
      <c r="A3" s="3" t="s">
        <v>39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>
        <v>46.95</v>
      </c>
      <c r="N3" s="16">
        <f t="shared" ref="N3:N66" si="0">SUM(B3:M3)</f>
        <v>46.95</v>
      </c>
    </row>
    <row r="4" spans="1:16" ht="20.100000000000001" customHeight="1" x14ac:dyDescent="0.25">
      <c r="A4" s="3" t="s">
        <v>13</v>
      </c>
      <c r="B4" s="5">
        <v>68.22</v>
      </c>
      <c r="C4" s="5"/>
      <c r="D4" s="5"/>
      <c r="E4" s="5"/>
      <c r="F4" s="5"/>
      <c r="G4" s="5"/>
      <c r="H4" s="5"/>
      <c r="I4" s="5">
        <v>40.479999999999997</v>
      </c>
      <c r="J4" s="5"/>
      <c r="K4" s="5">
        <v>28.09</v>
      </c>
      <c r="L4" s="5">
        <v>79.44</v>
      </c>
      <c r="M4" s="5">
        <v>75.959999999999994</v>
      </c>
      <c r="N4" s="16">
        <f t="shared" si="0"/>
        <v>292.19</v>
      </c>
    </row>
    <row r="5" spans="1:16" ht="20.100000000000001" customHeight="1" x14ac:dyDescent="0.25">
      <c r="A5" s="3" t="s">
        <v>61</v>
      </c>
      <c r="B5" s="5">
        <v>62</v>
      </c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16">
        <f t="shared" si="0"/>
        <v>62</v>
      </c>
    </row>
    <row r="6" spans="1:16" ht="20.100000000000001" customHeight="1" x14ac:dyDescent="0.25">
      <c r="A6" s="3" t="s">
        <v>17</v>
      </c>
      <c r="B6" s="5">
        <v>89.09</v>
      </c>
      <c r="C6" s="5">
        <v>89.09</v>
      </c>
      <c r="D6" s="5">
        <v>89.09</v>
      </c>
      <c r="E6" s="5">
        <v>89.09</v>
      </c>
      <c r="F6" s="5">
        <v>89.09</v>
      </c>
      <c r="G6" s="5">
        <v>89.09</v>
      </c>
      <c r="H6" s="5"/>
      <c r="I6" s="5"/>
      <c r="J6" s="5">
        <v>319.94</v>
      </c>
      <c r="K6" s="5"/>
      <c r="L6" s="5"/>
      <c r="M6" s="5"/>
      <c r="N6" s="16">
        <f t="shared" si="0"/>
        <v>854.48</v>
      </c>
    </row>
    <row r="7" spans="1:16" ht="20.100000000000001" customHeight="1" x14ac:dyDescent="0.25">
      <c r="A7" s="3" t="s">
        <v>24</v>
      </c>
      <c r="B7" s="5"/>
      <c r="C7" s="5"/>
      <c r="D7" s="5">
        <v>52.75</v>
      </c>
      <c r="E7" s="5"/>
      <c r="F7" s="5"/>
      <c r="G7" s="5"/>
      <c r="H7" s="5"/>
      <c r="I7" s="5"/>
      <c r="J7" s="5"/>
      <c r="K7" s="5">
        <v>49.65</v>
      </c>
      <c r="L7" s="5"/>
      <c r="M7" s="5"/>
      <c r="N7" s="16">
        <f t="shared" si="0"/>
        <v>102.4</v>
      </c>
    </row>
    <row r="8" spans="1:16" ht="20.100000000000001" customHeight="1" x14ac:dyDescent="0.25">
      <c r="A8" s="3" t="s">
        <v>62</v>
      </c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16">
        <f t="shared" si="0"/>
        <v>0</v>
      </c>
      <c r="O8" t="s">
        <v>87</v>
      </c>
    </row>
    <row r="9" spans="1:16" ht="20.100000000000001" customHeight="1" x14ac:dyDescent="0.25">
      <c r="A9" s="3" t="s">
        <v>82</v>
      </c>
      <c r="B9" s="5"/>
      <c r="C9" s="5"/>
      <c r="D9" s="5"/>
      <c r="E9" s="5"/>
      <c r="F9" s="5">
        <v>22.9</v>
      </c>
      <c r="G9" s="5"/>
      <c r="H9" s="5"/>
      <c r="I9" s="5"/>
      <c r="J9" s="5"/>
      <c r="K9" s="5"/>
      <c r="L9" s="5"/>
      <c r="M9" s="5"/>
      <c r="N9" s="16">
        <f t="shared" si="0"/>
        <v>22.9</v>
      </c>
    </row>
    <row r="10" spans="1:16" ht="20.100000000000001" customHeight="1" x14ac:dyDescent="0.25">
      <c r="A10" s="3" t="s">
        <v>15</v>
      </c>
      <c r="B10" s="5"/>
      <c r="C10" s="5"/>
      <c r="D10" s="5"/>
      <c r="E10" s="5"/>
      <c r="F10" s="5"/>
      <c r="G10" s="5"/>
      <c r="H10" s="5"/>
      <c r="I10" s="5"/>
      <c r="J10" s="5">
        <v>12.8</v>
      </c>
      <c r="K10" s="5"/>
      <c r="L10" s="5"/>
      <c r="M10" s="5"/>
      <c r="N10" s="16">
        <f t="shared" si="0"/>
        <v>12.8</v>
      </c>
    </row>
    <row r="11" spans="1:16" ht="20.100000000000001" customHeight="1" x14ac:dyDescent="0.25">
      <c r="A11" s="3" t="s">
        <v>83</v>
      </c>
      <c r="B11" s="5"/>
      <c r="C11" s="5"/>
      <c r="D11" s="5"/>
      <c r="E11" s="5"/>
      <c r="F11" s="5">
        <v>39.99</v>
      </c>
      <c r="G11" s="5"/>
      <c r="H11" s="5"/>
      <c r="I11" s="5"/>
      <c r="J11" s="5"/>
      <c r="K11" s="5"/>
      <c r="L11" s="5">
        <v>329.99</v>
      </c>
      <c r="M11" s="5"/>
      <c r="N11" s="16">
        <f t="shared" si="0"/>
        <v>369.98</v>
      </c>
      <c r="P11" t="s">
        <v>87</v>
      </c>
    </row>
    <row r="12" spans="1:16" ht="20.100000000000001" customHeight="1" x14ac:dyDescent="0.25">
      <c r="A12" s="3" t="s">
        <v>84</v>
      </c>
      <c r="B12" s="5"/>
      <c r="C12" s="5">
        <v>25.92</v>
      </c>
      <c r="D12" s="5"/>
      <c r="E12" s="5"/>
      <c r="F12" s="5"/>
      <c r="G12" s="5"/>
      <c r="H12" s="5"/>
      <c r="I12" s="5"/>
      <c r="J12" s="5"/>
      <c r="K12" s="5"/>
      <c r="L12" s="5"/>
      <c r="M12" s="5"/>
      <c r="N12" s="16">
        <f t="shared" si="0"/>
        <v>25.92</v>
      </c>
    </row>
    <row r="13" spans="1:16" ht="20.100000000000001" customHeight="1" x14ac:dyDescent="0.25">
      <c r="A13" s="3" t="s">
        <v>20</v>
      </c>
      <c r="B13" s="5"/>
      <c r="C13" s="5"/>
      <c r="D13" s="5"/>
      <c r="E13" s="5"/>
      <c r="F13" s="5"/>
      <c r="G13" s="5"/>
      <c r="H13" s="5"/>
      <c r="I13" s="5"/>
      <c r="J13" s="5">
        <v>6.08</v>
      </c>
      <c r="K13" s="5"/>
      <c r="L13" s="5"/>
      <c r="M13" s="5"/>
      <c r="N13" s="16">
        <f t="shared" si="0"/>
        <v>6.08</v>
      </c>
    </row>
    <row r="14" spans="1:16" ht="20.100000000000001" customHeight="1" x14ac:dyDescent="0.25">
      <c r="A14" s="3" t="s">
        <v>27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>
        <v>6.96</v>
      </c>
      <c r="M14" s="5"/>
      <c r="N14" s="16">
        <f t="shared" si="0"/>
        <v>6.96</v>
      </c>
    </row>
    <row r="15" spans="1:16" ht="20.100000000000001" customHeight="1" x14ac:dyDescent="0.25">
      <c r="A15" s="10" t="s">
        <v>93</v>
      </c>
      <c r="B15" s="5"/>
      <c r="C15" s="5"/>
      <c r="D15" s="5"/>
      <c r="E15" s="5"/>
      <c r="F15" s="5"/>
      <c r="G15" s="5">
        <v>50</v>
      </c>
      <c r="H15" s="5">
        <v>4.12</v>
      </c>
      <c r="I15" s="5">
        <v>17.89</v>
      </c>
      <c r="J15" s="5">
        <v>58.74</v>
      </c>
      <c r="K15" s="5">
        <v>23.44</v>
      </c>
      <c r="L15" s="5">
        <v>18.010000000000002</v>
      </c>
      <c r="M15" s="5">
        <v>66.75</v>
      </c>
      <c r="N15" s="16">
        <f t="shared" si="0"/>
        <v>238.95</v>
      </c>
    </row>
    <row r="16" spans="1:16" ht="20.100000000000001" customHeight="1" x14ac:dyDescent="0.25">
      <c r="A16" s="3" t="s">
        <v>85</v>
      </c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16">
        <f t="shared" si="0"/>
        <v>0</v>
      </c>
    </row>
    <row r="17" spans="1:14" ht="20.100000000000001" customHeight="1" x14ac:dyDescent="0.25">
      <c r="A17" s="3" t="s">
        <v>1</v>
      </c>
      <c r="B17" s="5">
        <v>5.4</v>
      </c>
      <c r="C17" s="5">
        <v>5.4</v>
      </c>
      <c r="D17" s="5">
        <v>5.4</v>
      </c>
      <c r="E17" s="5">
        <v>5.4</v>
      </c>
      <c r="F17" s="5">
        <v>5005.8999999999996</v>
      </c>
      <c r="G17" s="5">
        <v>5.4</v>
      </c>
      <c r="H17" s="5">
        <v>5.4</v>
      </c>
      <c r="I17" s="5">
        <v>5.4</v>
      </c>
      <c r="J17" s="5">
        <v>5.4</v>
      </c>
      <c r="K17" s="5">
        <v>5.4</v>
      </c>
      <c r="L17" s="5">
        <v>5.4</v>
      </c>
      <c r="M17" s="5">
        <v>5.4</v>
      </c>
      <c r="N17" s="16">
        <v>65.3</v>
      </c>
    </row>
    <row r="18" spans="1:14" ht="20.100000000000001" customHeight="1" x14ac:dyDescent="0.25">
      <c r="A18" s="3" t="s">
        <v>65</v>
      </c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16">
        <f t="shared" si="0"/>
        <v>0</v>
      </c>
    </row>
    <row r="19" spans="1:14" ht="20.100000000000001" customHeight="1" x14ac:dyDescent="0.25">
      <c r="A19" s="3" t="s">
        <v>51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16">
        <f t="shared" si="0"/>
        <v>0</v>
      </c>
    </row>
    <row r="20" spans="1:14" ht="20.100000000000001" customHeight="1" x14ac:dyDescent="0.25">
      <c r="A20" s="3" t="s">
        <v>28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>
        <v>14.5</v>
      </c>
      <c r="M20" s="5"/>
      <c r="N20" s="16">
        <f t="shared" si="0"/>
        <v>14.5</v>
      </c>
    </row>
    <row r="21" spans="1:14" ht="20.100000000000001" customHeight="1" x14ac:dyDescent="0.25">
      <c r="A21" s="3" t="s">
        <v>63</v>
      </c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16">
        <f t="shared" si="0"/>
        <v>0</v>
      </c>
    </row>
    <row r="22" spans="1:14" ht="20.100000000000001" customHeight="1" x14ac:dyDescent="0.25">
      <c r="A22" s="3" t="s">
        <v>64</v>
      </c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16">
        <f t="shared" si="0"/>
        <v>0</v>
      </c>
    </row>
    <row r="23" spans="1:14" ht="20.100000000000001" customHeight="1" x14ac:dyDescent="0.25">
      <c r="A23" s="3" t="s">
        <v>50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16">
        <f t="shared" si="0"/>
        <v>0</v>
      </c>
    </row>
    <row r="24" spans="1:14" ht="20.100000000000001" customHeight="1" x14ac:dyDescent="0.25">
      <c r="A24" s="3" t="s">
        <v>66</v>
      </c>
      <c r="B24" s="5"/>
      <c r="C24" s="5"/>
      <c r="D24" s="5"/>
      <c r="E24" s="5">
        <v>19.100000000000001</v>
      </c>
      <c r="F24" s="5"/>
      <c r="G24" s="5"/>
      <c r="H24" s="5"/>
      <c r="I24" s="5"/>
      <c r="J24" s="5"/>
      <c r="K24" s="5"/>
      <c r="L24" s="5"/>
      <c r="M24" s="5"/>
      <c r="N24" s="16">
        <f t="shared" si="0"/>
        <v>19.100000000000001</v>
      </c>
    </row>
    <row r="25" spans="1:14" ht="20.100000000000001" customHeight="1" x14ac:dyDescent="0.25">
      <c r="A25" s="3" t="s">
        <v>16</v>
      </c>
      <c r="B25" s="5"/>
      <c r="C25" s="5"/>
      <c r="D25" s="5"/>
      <c r="E25" s="5"/>
      <c r="F25" s="5"/>
      <c r="G25" s="5"/>
      <c r="H25" s="5"/>
      <c r="I25" s="5"/>
      <c r="J25" s="5">
        <v>223.29</v>
      </c>
      <c r="K25" s="5">
        <v>223.29</v>
      </c>
      <c r="L25" s="5">
        <v>223.29</v>
      </c>
      <c r="M25" s="5">
        <v>223.29</v>
      </c>
      <c r="N25" s="16">
        <f t="shared" si="0"/>
        <v>893.16</v>
      </c>
    </row>
    <row r="26" spans="1:14" ht="20.100000000000001" customHeight="1" x14ac:dyDescent="0.25">
      <c r="A26" s="3" t="s">
        <v>6</v>
      </c>
      <c r="B26" s="5"/>
      <c r="C26" s="5"/>
      <c r="D26" s="5"/>
      <c r="E26" s="5"/>
      <c r="F26" s="5"/>
      <c r="G26" s="5">
        <v>86.46</v>
      </c>
      <c r="H26" s="5">
        <v>55.97</v>
      </c>
      <c r="I26" s="5"/>
      <c r="J26" s="5"/>
      <c r="K26" s="5"/>
      <c r="L26" s="5"/>
      <c r="M26" s="5"/>
      <c r="N26" s="16">
        <f t="shared" si="0"/>
        <v>142.43</v>
      </c>
    </row>
    <row r="27" spans="1:14" ht="20.100000000000001" customHeight="1" x14ac:dyDescent="0.25">
      <c r="A27" s="3" t="s">
        <v>67</v>
      </c>
      <c r="B27" s="5"/>
      <c r="C27" s="5">
        <v>50.01</v>
      </c>
      <c r="D27" s="5"/>
      <c r="E27" s="5"/>
      <c r="F27" s="5"/>
      <c r="G27" s="5"/>
      <c r="H27" s="5"/>
      <c r="I27" s="5"/>
      <c r="J27" s="5"/>
      <c r="K27" s="5"/>
      <c r="L27" s="5"/>
      <c r="M27" s="5"/>
      <c r="N27" s="16">
        <f t="shared" si="0"/>
        <v>50.01</v>
      </c>
    </row>
    <row r="28" spans="1:14" ht="20.100000000000001" customHeight="1" x14ac:dyDescent="0.25">
      <c r="A28" s="3" t="s">
        <v>54</v>
      </c>
      <c r="B28" s="5"/>
      <c r="C28" s="5"/>
      <c r="D28" s="5">
        <v>35</v>
      </c>
      <c r="E28" s="5"/>
      <c r="F28" s="5"/>
      <c r="G28" s="5"/>
      <c r="H28" s="5"/>
      <c r="I28" s="5"/>
      <c r="J28" s="5"/>
      <c r="K28" s="5"/>
      <c r="L28" s="5"/>
      <c r="M28" s="5"/>
      <c r="N28" s="16">
        <f t="shared" si="0"/>
        <v>35</v>
      </c>
    </row>
    <row r="29" spans="1:14" ht="20.100000000000001" customHeight="1" x14ac:dyDescent="0.25">
      <c r="A29" s="3" t="s">
        <v>4</v>
      </c>
      <c r="B29" s="5">
        <v>150</v>
      </c>
      <c r="C29" s="5">
        <v>486.22</v>
      </c>
      <c r="D29" s="5">
        <v>218.23</v>
      </c>
      <c r="E29" s="5">
        <v>218.23</v>
      </c>
      <c r="F29" s="5">
        <v>218.23</v>
      </c>
      <c r="G29" s="5">
        <v>218.23</v>
      </c>
      <c r="H29" s="5">
        <v>218.23</v>
      </c>
      <c r="I29" s="5">
        <v>218.23</v>
      </c>
      <c r="J29" s="5">
        <v>218.23</v>
      </c>
      <c r="K29" s="5">
        <v>218.23</v>
      </c>
      <c r="L29" s="5">
        <v>218.23</v>
      </c>
      <c r="M29" s="5">
        <v>218.23</v>
      </c>
      <c r="N29" s="16">
        <f t="shared" si="0"/>
        <v>2818.52</v>
      </c>
    </row>
    <row r="30" spans="1:14" ht="20.100000000000001" customHeight="1" x14ac:dyDescent="0.25">
      <c r="A30" s="3" t="s">
        <v>68</v>
      </c>
      <c r="B30" s="5"/>
      <c r="C30" s="5"/>
      <c r="D30" s="5">
        <v>56.65</v>
      </c>
      <c r="E30" s="5"/>
      <c r="F30" s="5"/>
      <c r="G30" s="5"/>
      <c r="H30" s="5"/>
      <c r="I30" s="5"/>
      <c r="J30" s="5"/>
      <c r="K30" s="5"/>
      <c r="L30" s="5"/>
      <c r="M30" s="5"/>
      <c r="N30" s="16">
        <f t="shared" si="0"/>
        <v>56.65</v>
      </c>
    </row>
    <row r="31" spans="1:14" ht="20.100000000000001" customHeight="1" x14ac:dyDescent="0.25">
      <c r="A31" s="3" t="s">
        <v>60</v>
      </c>
      <c r="B31" s="5">
        <v>187.68</v>
      </c>
      <c r="C31" s="5">
        <v>39.4</v>
      </c>
      <c r="D31" s="5">
        <v>65.75</v>
      </c>
      <c r="E31" s="5">
        <v>130.02000000000001</v>
      </c>
      <c r="F31" s="5">
        <v>144.56</v>
      </c>
      <c r="G31" s="5">
        <v>191.65</v>
      </c>
      <c r="H31" s="5">
        <v>154.25</v>
      </c>
      <c r="I31" s="5">
        <v>214.13</v>
      </c>
      <c r="J31" s="5">
        <v>66.2</v>
      </c>
      <c r="K31" s="5">
        <v>201.81</v>
      </c>
      <c r="L31" s="5">
        <v>106.76</v>
      </c>
      <c r="M31" s="5">
        <v>112.53</v>
      </c>
      <c r="N31" s="16">
        <f t="shared" si="0"/>
        <v>1614.74</v>
      </c>
    </row>
    <row r="32" spans="1:14" ht="20.100000000000001" customHeight="1" x14ac:dyDescent="0.25">
      <c r="A32" s="3" t="s">
        <v>69</v>
      </c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16">
        <f t="shared" si="0"/>
        <v>0</v>
      </c>
    </row>
    <row r="33" spans="1:14" ht="20.100000000000001" customHeight="1" x14ac:dyDescent="0.25">
      <c r="A33" s="3" t="s">
        <v>70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16">
        <f t="shared" si="0"/>
        <v>0</v>
      </c>
    </row>
    <row r="34" spans="1:14" ht="20.100000000000001" customHeight="1" x14ac:dyDescent="0.25">
      <c r="A34" s="3" t="s">
        <v>26</v>
      </c>
      <c r="B34" s="5"/>
      <c r="C34" s="5"/>
      <c r="D34" s="5"/>
      <c r="E34" s="5"/>
      <c r="F34" s="5">
        <v>27</v>
      </c>
      <c r="G34" s="5">
        <v>87</v>
      </c>
      <c r="H34" s="5"/>
      <c r="I34" s="5"/>
      <c r="J34" s="5"/>
      <c r="K34" s="5">
        <v>40.5</v>
      </c>
      <c r="L34" s="5"/>
      <c r="M34" s="5"/>
      <c r="N34" s="16">
        <f t="shared" si="0"/>
        <v>154.5</v>
      </c>
    </row>
    <row r="35" spans="1:14" ht="20.100000000000001" customHeight="1" x14ac:dyDescent="0.25">
      <c r="A35" s="3" t="s">
        <v>25</v>
      </c>
      <c r="B35" s="5"/>
      <c r="C35" s="5"/>
      <c r="D35" s="5"/>
      <c r="E35" s="5"/>
      <c r="F35" s="5"/>
      <c r="G35" s="5"/>
      <c r="H35" s="5"/>
      <c r="I35" s="5"/>
      <c r="J35" s="5"/>
      <c r="K35" s="5">
        <v>54.99</v>
      </c>
      <c r="L35" s="5"/>
      <c r="M35" s="5"/>
      <c r="N35" s="16">
        <f t="shared" si="0"/>
        <v>54.99</v>
      </c>
    </row>
    <row r="36" spans="1:14" ht="20.100000000000001" customHeight="1" x14ac:dyDescent="0.25">
      <c r="A36" s="3" t="s">
        <v>56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16">
        <f t="shared" si="0"/>
        <v>0</v>
      </c>
    </row>
    <row r="37" spans="1:14" ht="20.100000000000001" customHeight="1" x14ac:dyDescent="0.25">
      <c r="A37" s="3" t="s">
        <v>52</v>
      </c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16">
        <f t="shared" si="0"/>
        <v>0</v>
      </c>
    </row>
    <row r="38" spans="1:14" ht="20.100000000000001" customHeight="1" x14ac:dyDescent="0.25">
      <c r="A38" s="3" t="s">
        <v>22</v>
      </c>
      <c r="B38" s="5"/>
      <c r="C38" s="5"/>
      <c r="D38" s="5"/>
      <c r="E38" s="5"/>
      <c r="F38" s="5"/>
      <c r="G38" s="5"/>
      <c r="H38" s="5"/>
      <c r="I38" s="5"/>
      <c r="J38" s="5"/>
      <c r="K38" s="5">
        <v>23</v>
      </c>
      <c r="L38" s="5"/>
      <c r="M38" s="5">
        <v>33.6</v>
      </c>
      <c r="N38" s="16">
        <f t="shared" si="0"/>
        <v>56.6</v>
      </c>
    </row>
    <row r="39" spans="1:14" ht="20.100000000000001" customHeight="1" x14ac:dyDescent="0.25">
      <c r="A39" s="3" t="s">
        <v>59</v>
      </c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16">
        <f t="shared" si="0"/>
        <v>0</v>
      </c>
    </row>
    <row r="40" spans="1:14" ht="20.100000000000001" customHeight="1" x14ac:dyDescent="0.25">
      <c r="A40" s="3" t="s">
        <v>57</v>
      </c>
      <c r="B40" s="5"/>
      <c r="C40" s="5"/>
      <c r="D40" s="5"/>
      <c r="E40" s="5"/>
      <c r="F40" s="5"/>
      <c r="G40" s="5"/>
      <c r="H40" s="5">
        <v>34.89</v>
      </c>
      <c r="I40" s="5"/>
      <c r="J40" s="5"/>
      <c r="K40" s="5"/>
      <c r="L40" s="5"/>
      <c r="M40" s="5"/>
      <c r="N40" s="16">
        <f t="shared" si="0"/>
        <v>34.89</v>
      </c>
    </row>
    <row r="41" spans="1:14" ht="20.100000000000001" customHeight="1" x14ac:dyDescent="0.25">
      <c r="A41" s="3" t="s">
        <v>71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16">
        <f t="shared" si="0"/>
        <v>0</v>
      </c>
    </row>
    <row r="42" spans="1:14" ht="20.100000000000001" customHeight="1" x14ac:dyDescent="0.25">
      <c r="A42" s="3" t="s">
        <v>12</v>
      </c>
      <c r="B42" s="5"/>
      <c r="C42" s="5"/>
      <c r="D42" s="5"/>
      <c r="E42" s="5"/>
      <c r="F42" s="5"/>
      <c r="G42" s="5"/>
      <c r="H42" s="5"/>
      <c r="I42" s="5">
        <v>106.5</v>
      </c>
      <c r="J42" s="5"/>
      <c r="K42" s="5"/>
      <c r="L42" s="5"/>
      <c r="M42" s="5"/>
      <c r="N42" s="16">
        <f t="shared" si="0"/>
        <v>106.5</v>
      </c>
    </row>
    <row r="43" spans="1:14" ht="20.100000000000001" customHeight="1" x14ac:dyDescent="0.25">
      <c r="A43" s="3" t="s">
        <v>72</v>
      </c>
      <c r="B43" s="5"/>
      <c r="C43" s="5"/>
      <c r="D43" s="5"/>
      <c r="E43" s="5"/>
      <c r="F43" s="5">
        <v>173.71</v>
      </c>
      <c r="G43" s="5"/>
      <c r="H43" s="5"/>
      <c r="I43" s="5"/>
      <c r="J43" s="5"/>
      <c r="K43" s="5"/>
      <c r="L43" s="5"/>
      <c r="M43" s="5"/>
      <c r="N43" s="16">
        <f t="shared" si="0"/>
        <v>173.71</v>
      </c>
    </row>
    <row r="44" spans="1:14" ht="20.100000000000001" customHeight="1" x14ac:dyDescent="0.25">
      <c r="A44" s="3" t="s">
        <v>23</v>
      </c>
      <c r="B44" s="5"/>
      <c r="C44" s="5"/>
      <c r="D44" s="5"/>
      <c r="E44" s="5"/>
      <c r="F44" s="5"/>
      <c r="G44" s="5"/>
      <c r="H44" s="5"/>
      <c r="I44" s="5"/>
      <c r="J44" s="5"/>
      <c r="K44" s="5">
        <v>140</v>
      </c>
      <c r="L44" s="5"/>
      <c r="M44" s="5"/>
      <c r="N44" s="16">
        <f t="shared" si="0"/>
        <v>140</v>
      </c>
    </row>
    <row r="45" spans="1:14" ht="20.100000000000001" customHeight="1" x14ac:dyDescent="0.25">
      <c r="A45" s="3" t="s">
        <v>73</v>
      </c>
      <c r="B45" s="5"/>
      <c r="C45" s="5"/>
      <c r="D45" s="5"/>
      <c r="E45" s="5">
        <v>19.579999999999998</v>
      </c>
      <c r="F45" s="5"/>
      <c r="G45" s="5"/>
      <c r="H45" s="5"/>
      <c r="I45" s="5"/>
      <c r="J45" s="5"/>
      <c r="K45" s="5"/>
      <c r="L45" s="5"/>
      <c r="M45" s="5"/>
      <c r="N45" s="16">
        <f t="shared" si="0"/>
        <v>19.579999999999998</v>
      </c>
    </row>
    <row r="46" spans="1:14" ht="20.100000000000001" customHeight="1" x14ac:dyDescent="0.25">
      <c r="A46" s="3" t="s">
        <v>74</v>
      </c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16">
        <f t="shared" si="0"/>
        <v>0</v>
      </c>
    </row>
    <row r="47" spans="1:14" ht="20.100000000000001" customHeight="1" x14ac:dyDescent="0.25">
      <c r="A47" s="3" t="s">
        <v>53</v>
      </c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16">
        <f t="shared" si="0"/>
        <v>0</v>
      </c>
    </row>
    <row r="48" spans="1:14" ht="20.100000000000001" customHeight="1" x14ac:dyDescent="0.25">
      <c r="A48" s="3" t="s">
        <v>5</v>
      </c>
      <c r="B48" s="5"/>
      <c r="C48" s="5"/>
      <c r="D48" s="5"/>
      <c r="E48" s="5">
        <v>35</v>
      </c>
      <c r="F48" s="5"/>
      <c r="G48" s="5"/>
      <c r="H48" s="5">
        <v>35</v>
      </c>
      <c r="I48" s="5"/>
      <c r="J48" s="5"/>
      <c r="K48" s="5"/>
      <c r="L48" s="5">
        <v>70</v>
      </c>
      <c r="M48" s="5"/>
      <c r="N48" s="16">
        <f t="shared" si="0"/>
        <v>140</v>
      </c>
    </row>
    <row r="49" spans="1:14" ht="20.100000000000001" customHeight="1" x14ac:dyDescent="0.25">
      <c r="A49" s="3" t="s">
        <v>14</v>
      </c>
      <c r="B49" s="5"/>
      <c r="C49" s="5"/>
      <c r="D49" s="5"/>
      <c r="E49" s="5"/>
      <c r="F49" s="5"/>
      <c r="G49" s="5">
        <v>10.210000000000001</v>
      </c>
      <c r="H49" s="5"/>
      <c r="I49" s="5">
        <v>20.399999999999999</v>
      </c>
      <c r="J49" s="5"/>
      <c r="K49" s="5"/>
      <c r="L49" s="5"/>
      <c r="M49" s="5"/>
      <c r="N49" s="16">
        <f t="shared" si="0"/>
        <v>30.61</v>
      </c>
    </row>
    <row r="50" spans="1:14" ht="20.100000000000001" customHeight="1" x14ac:dyDescent="0.25">
      <c r="A50" s="3" t="s">
        <v>3</v>
      </c>
      <c r="B50" s="5">
        <v>220.52</v>
      </c>
      <c r="C50" s="5"/>
      <c r="D50" s="5"/>
      <c r="E50" s="5"/>
      <c r="F50" s="5"/>
      <c r="G50" s="5"/>
      <c r="H50" s="5">
        <v>216.22</v>
      </c>
      <c r="I50" s="5"/>
      <c r="J50" s="5"/>
      <c r="K50" s="5"/>
      <c r="L50" s="5"/>
      <c r="M50" s="5"/>
      <c r="N50" s="16">
        <f t="shared" si="0"/>
        <v>436.74</v>
      </c>
    </row>
    <row r="51" spans="1:14" ht="20.100000000000001" customHeight="1" x14ac:dyDescent="0.25">
      <c r="A51" s="3" t="s">
        <v>0</v>
      </c>
      <c r="B51" s="5">
        <v>23.93</v>
      </c>
      <c r="C51" s="5">
        <v>143.62</v>
      </c>
      <c r="D51" s="5"/>
      <c r="E51" s="5">
        <v>266.12</v>
      </c>
      <c r="F51" s="5">
        <v>22.12</v>
      </c>
      <c r="G51" s="5">
        <v>144.12</v>
      </c>
      <c r="H51" s="5">
        <v>144.63</v>
      </c>
      <c r="I51" s="5">
        <v>144.12</v>
      </c>
      <c r="J51" s="5">
        <v>144.12</v>
      </c>
      <c r="K51" s="5">
        <v>327.12</v>
      </c>
      <c r="L51" s="5">
        <v>205.12</v>
      </c>
      <c r="M51" s="5">
        <v>205.12</v>
      </c>
      <c r="N51" s="16">
        <f t="shared" si="0"/>
        <v>1770.1399999999999</v>
      </c>
    </row>
    <row r="52" spans="1:14" ht="20.100000000000001" customHeight="1" x14ac:dyDescent="0.25">
      <c r="A52" s="3" t="s">
        <v>75</v>
      </c>
      <c r="B52" s="5"/>
      <c r="C52" s="5"/>
      <c r="D52" s="5"/>
      <c r="E52" s="5"/>
      <c r="F52" s="5"/>
      <c r="G52" s="5">
        <v>24.99</v>
      </c>
      <c r="H52" s="5"/>
      <c r="I52" s="5"/>
      <c r="J52" s="5"/>
      <c r="K52" s="5"/>
      <c r="L52" s="5"/>
      <c r="M52" s="5"/>
      <c r="N52" s="16">
        <f t="shared" si="0"/>
        <v>24.99</v>
      </c>
    </row>
    <row r="53" spans="1:14" ht="20.100000000000001" customHeight="1" x14ac:dyDescent="0.25">
      <c r="A53" s="3" t="s">
        <v>58</v>
      </c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16">
        <f t="shared" si="0"/>
        <v>0</v>
      </c>
    </row>
    <row r="54" spans="1:14" ht="20.100000000000001" customHeight="1" x14ac:dyDescent="0.25">
      <c r="A54" s="3" t="s">
        <v>31</v>
      </c>
      <c r="B54" s="5">
        <v>28.65</v>
      </c>
      <c r="C54" s="5"/>
      <c r="D54" s="5"/>
      <c r="E54" s="5"/>
      <c r="F54" s="5"/>
      <c r="G54" s="5"/>
      <c r="H54" s="5"/>
      <c r="I54" s="5"/>
      <c r="J54" s="5"/>
      <c r="K54" s="5"/>
      <c r="L54" s="5">
        <v>18.25</v>
      </c>
      <c r="M54" s="5"/>
      <c r="N54" s="16">
        <f t="shared" si="0"/>
        <v>46.9</v>
      </c>
    </row>
    <row r="55" spans="1:14" ht="20.100000000000001" customHeight="1" x14ac:dyDescent="0.25">
      <c r="A55" s="3" t="s">
        <v>7</v>
      </c>
      <c r="B55" s="5">
        <v>24.9</v>
      </c>
      <c r="C55" s="5">
        <v>24.9</v>
      </c>
      <c r="D55" s="5">
        <v>24.9</v>
      </c>
      <c r="E55" s="5">
        <v>24.9</v>
      </c>
      <c r="F55" s="5">
        <v>24.9</v>
      </c>
      <c r="G55" s="5">
        <v>17.989999999999998</v>
      </c>
      <c r="H55" s="5">
        <v>17.989999999999998</v>
      </c>
      <c r="I55" s="5">
        <v>17.989999999999998</v>
      </c>
      <c r="J55" s="5">
        <v>24.99</v>
      </c>
      <c r="K55" s="5">
        <v>25.4</v>
      </c>
      <c r="L55" s="5">
        <v>26.3</v>
      </c>
      <c r="M55" s="5">
        <v>24.99</v>
      </c>
      <c r="N55" s="16">
        <f t="shared" si="0"/>
        <v>280.15000000000003</v>
      </c>
    </row>
    <row r="56" spans="1:14" ht="20.100000000000001" customHeight="1" x14ac:dyDescent="0.25">
      <c r="A56" s="3" t="s">
        <v>29</v>
      </c>
      <c r="B56" s="5"/>
      <c r="C56" s="5">
        <v>68.28</v>
      </c>
      <c r="D56" s="5">
        <v>37.549999999999997</v>
      </c>
      <c r="E56" s="5"/>
      <c r="F56" s="5">
        <v>49</v>
      </c>
      <c r="G56" s="5"/>
      <c r="H56" s="5"/>
      <c r="I56" s="5"/>
      <c r="J56" s="5"/>
      <c r="K56" s="5"/>
      <c r="L56" s="5">
        <v>66</v>
      </c>
      <c r="M56" s="5">
        <v>66.7</v>
      </c>
      <c r="N56" s="16">
        <f t="shared" si="0"/>
        <v>287.52999999999997</v>
      </c>
    </row>
    <row r="57" spans="1:14" ht="20.100000000000001" customHeight="1" x14ac:dyDescent="0.25">
      <c r="A57" s="3" t="s">
        <v>55</v>
      </c>
      <c r="B57" s="5"/>
      <c r="C57" s="5"/>
      <c r="D57" s="5"/>
      <c r="E57" s="5"/>
      <c r="F57" s="5"/>
      <c r="G57" s="5"/>
      <c r="H57" s="5">
        <v>114</v>
      </c>
      <c r="I57" s="5"/>
      <c r="J57" s="5"/>
      <c r="K57" s="5"/>
      <c r="L57" s="5"/>
      <c r="M57" s="5"/>
      <c r="N57" s="16">
        <f t="shared" si="0"/>
        <v>114</v>
      </c>
    </row>
    <row r="58" spans="1:14" ht="20.100000000000001" customHeight="1" x14ac:dyDescent="0.25">
      <c r="A58" s="3" t="s">
        <v>48</v>
      </c>
      <c r="B58" s="5"/>
      <c r="C58" s="5"/>
      <c r="D58" s="5"/>
      <c r="E58" s="5">
        <v>37.46</v>
      </c>
      <c r="F58" s="5"/>
      <c r="G58" s="5"/>
      <c r="H58" s="5"/>
      <c r="I58" s="5"/>
      <c r="J58" s="5"/>
      <c r="K58" s="5"/>
      <c r="L58" s="5"/>
      <c r="M58" s="5"/>
      <c r="N58" s="16">
        <f t="shared" si="0"/>
        <v>37.46</v>
      </c>
    </row>
    <row r="59" spans="1:14" ht="20.100000000000001" customHeight="1" x14ac:dyDescent="0.25">
      <c r="A59" s="3" t="s">
        <v>77</v>
      </c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16">
        <f t="shared" si="0"/>
        <v>0</v>
      </c>
    </row>
    <row r="60" spans="1:14" ht="20.100000000000001" customHeight="1" x14ac:dyDescent="0.25">
      <c r="A60" s="3" t="s">
        <v>18</v>
      </c>
      <c r="B60" s="5"/>
      <c r="C60" s="5"/>
      <c r="D60" s="5"/>
      <c r="E60" s="5">
        <v>181.73</v>
      </c>
      <c r="F60" s="5"/>
      <c r="G60" s="5"/>
      <c r="H60" s="5"/>
      <c r="I60" s="5"/>
      <c r="J60" s="5">
        <v>187.97</v>
      </c>
      <c r="K60" s="5"/>
      <c r="L60" s="5"/>
      <c r="M60" s="5"/>
      <c r="N60" s="16">
        <f t="shared" si="0"/>
        <v>369.7</v>
      </c>
    </row>
    <row r="61" spans="1:14" ht="20.100000000000001" customHeight="1" x14ac:dyDescent="0.25">
      <c r="A61" s="3" t="s">
        <v>30</v>
      </c>
      <c r="B61" s="5"/>
      <c r="C61" s="5"/>
      <c r="D61" s="5"/>
      <c r="E61" s="5"/>
      <c r="F61" s="5"/>
      <c r="G61" s="5"/>
      <c r="H61" s="5"/>
      <c r="I61" s="5"/>
      <c r="J61" s="5"/>
      <c r="K61" s="5"/>
      <c r="L61" s="5">
        <v>65</v>
      </c>
      <c r="M61" s="5"/>
      <c r="N61" s="16">
        <f t="shared" si="0"/>
        <v>65</v>
      </c>
    </row>
    <row r="62" spans="1:14" ht="20.100000000000001" customHeight="1" x14ac:dyDescent="0.25">
      <c r="A62" s="3" t="s">
        <v>2</v>
      </c>
      <c r="B62" s="5">
        <v>90.07</v>
      </c>
      <c r="C62" s="5"/>
      <c r="D62" s="5">
        <v>50.04</v>
      </c>
      <c r="E62" s="5">
        <v>100.04</v>
      </c>
      <c r="F62" s="5">
        <v>46.03</v>
      </c>
      <c r="G62" s="5">
        <v>30</v>
      </c>
      <c r="H62" s="5">
        <v>50</v>
      </c>
      <c r="I62" s="5">
        <v>55.98</v>
      </c>
      <c r="J62" s="5"/>
      <c r="K62" s="5">
        <v>52.43</v>
      </c>
      <c r="L62" s="5"/>
      <c r="M62" s="5">
        <v>54.73</v>
      </c>
      <c r="N62" s="16">
        <f t="shared" si="0"/>
        <v>529.31999999999994</v>
      </c>
    </row>
    <row r="63" spans="1:14" ht="20.100000000000001" customHeight="1" x14ac:dyDescent="0.25">
      <c r="A63" s="3" t="s">
        <v>9</v>
      </c>
      <c r="B63" s="5"/>
      <c r="C63" s="5"/>
      <c r="D63" s="5"/>
      <c r="E63" s="5"/>
      <c r="F63" s="5"/>
      <c r="G63" s="5"/>
      <c r="H63" s="5">
        <v>115.27</v>
      </c>
      <c r="I63" s="5"/>
      <c r="J63" s="5"/>
      <c r="K63" s="5"/>
      <c r="L63" s="5"/>
      <c r="M63" s="5"/>
      <c r="N63" s="16">
        <f t="shared" si="0"/>
        <v>115.27</v>
      </c>
    </row>
    <row r="64" spans="1:14" ht="20.100000000000001" customHeight="1" x14ac:dyDescent="0.25">
      <c r="A64" s="3" t="s">
        <v>21</v>
      </c>
      <c r="B64" s="5"/>
      <c r="C64" s="5"/>
      <c r="D64" s="5"/>
      <c r="E64" s="5">
        <v>131.25</v>
      </c>
      <c r="F64" s="5"/>
      <c r="G64" s="5"/>
      <c r="H64" s="5"/>
      <c r="I64" s="5"/>
      <c r="J64" s="5">
        <v>136.03</v>
      </c>
      <c r="K64" s="5"/>
      <c r="L64" s="5"/>
      <c r="M64" s="5"/>
      <c r="N64" s="16">
        <f t="shared" si="0"/>
        <v>267.27999999999997</v>
      </c>
    </row>
    <row r="65" spans="1:14" ht="20.100000000000001" customHeight="1" x14ac:dyDescent="0.25">
      <c r="A65" s="3" t="s">
        <v>79</v>
      </c>
      <c r="B65" s="5">
        <v>46.3</v>
      </c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16">
        <f t="shared" si="0"/>
        <v>46.3</v>
      </c>
    </row>
    <row r="66" spans="1:14" ht="20.100000000000001" customHeight="1" x14ac:dyDescent="0.25">
      <c r="A66" s="3" t="s">
        <v>19</v>
      </c>
      <c r="B66" s="5"/>
      <c r="C66" s="5">
        <v>92</v>
      </c>
      <c r="D66" s="5">
        <v>23</v>
      </c>
      <c r="E66" s="5">
        <v>23</v>
      </c>
      <c r="F66" s="5"/>
      <c r="G66" s="5"/>
      <c r="H66" s="5"/>
      <c r="I66" s="5"/>
      <c r="J66" s="5">
        <v>23</v>
      </c>
      <c r="K66" s="5"/>
      <c r="L66" s="5"/>
      <c r="M66" s="5"/>
      <c r="N66" s="16">
        <f t="shared" si="0"/>
        <v>161</v>
      </c>
    </row>
    <row r="67" spans="1:14" ht="20.100000000000001" customHeight="1" x14ac:dyDescent="0.25">
      <c r="A67" s="3" t="s">
        <v>80</v>
      </c>
      <c r="B67" s="5"/>
      <c r="C67" s="5"/>
      <c r="D67" s="5">
        <v>40</v>
      </c>
      <c r="E67" s="5"/>
      <c r="F67" s="5"/>
      <c r="G67" s="5"/>
      <c r="H67" s="5"/>
      <c r="I67" s="5"/>
      <c r="J67" s="5"/>
      <c r="K67" s="5"/>
      <c r="L67" s="5">
        <v>19</v>
      </c>
      <c r="M67" s="5"/>
      <c r="N67" s="16">
        <f t="shared" ref="N67:N68" si="1">SUM(B67:M67)</f>
        <v>59</v>
      </c>
    </row>
    <row r="68" spans="1:14" ht="20.100000000000001" customHeight="1" x14ac:dyDescent="0.25">
      <c r="A68" s="3" t="s">
        <v>47</v>
      </c>
      <c r="B68" s="5">
        <v>8.4499999999999993</v>
      </c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16">
        <f t="shared" si="1"/>
        <v>8.4499999999999993</v>
      </c>
    </row>
    <row r="69" spans="1:14" ht="20.100000000000001" customHeight="1" x14ac:dyDescent="0.25">
      <c r="A69" s="3" t="s">
        <v>10</v>
      </c>
      <c r="B69" s="5">
        <f t="shared" ref="B69:M69" si="2">SUM(B2:B68)</f>
        <v>1005.21</v>
      </c>
      <c r="C69" s="5">
        <f t="shared" si="2"/>
        <v>1024.8400000000001</v>
      </c>
      <c r="D69" s="5">
        <f t="shared" si="2"/>
        <v>698.3599999999999</v>
      </c>
      <c r="E69" s="5">
        <f t="shared" si="2"/>
        <v>1280.92</v>
      </c>
      <c r="F69" s="5">
        <f t="shared" si="2"/>
        <v>5943.4299999999985</v>
      </c>
      <c r="G69" s="5">
        <f t="shared" si="2"/>
        <v>955.14</v>
      </c>
      <c r="H69" s="5">
        <f t="shared" si="2"/>
        <v>1165.9699999999998</v>
      </c>
      <c r="I69" s="5">
        <f t="shared" si="2"/>
        <v>841.12</v>
      </c>
      <c r="J69" s="5">
        <f t="shared" si="2"/>
        <v>1426.7900000000002</v>
      </c>
      <c r="K69" s="5">
        <f t="shared" si="2"/>
        <v>1413.3500000000001</v>
      </c>
      <c r="L69" s="5">
        <f t="shared" si="2"/>
        <v>1472.2499999999998</v>
      </c>
      <c r="M69" s="5">
        <f t="shared" si="2"/>
        <v>1134.25</v>
      </c>
      <c r="N69" s="16">
        <f>SUM(N2:N68)</f>
        <v>13361.63</v>
      </c>
    </row>
    <row r="71" spans="1:14" ht="20.100000000000001" customHeight="1" x14ac:dyDescent="0.25">
      <c r="A71" s="3"/>
      <c r="B71" s="4" t="s">
        <v>40</v>
      </c>
      <c r="C71" s="4" t="s">
        <v>41</v>
      </c>
      <c r="D71" s="4" t="s">
        <v>42</v>
      </c>
      <c r="E71" s="4" t="s">
        <v>43</v>
      </c>
      <c r="F71" s="4" t="s">
        <v>44</v>
      </c>
      <c r="G71" s="4" t="s">
        <v>45</v>
      </c>
      <c r="H71" s="4" t="s">
        <v>32</v>
      </c>
      <c r="I71" s="4" t="s">
        <v>33</v>
      </c>
      <c r="J71" s="4" t="s">
        <v>34</v>
      </c>
      <c r="K71" s="4" t="s">
        <v>35</v>
      </c>
      <c r="L71" s="4" t="s">
        <v>36</v>
      </c>
      <c r="M71" s="4" t="s">
        <v>37</v>
      </c>
    </row>
    <row r="72" spans="1:14" ht="20.100000000000001" customHeight="1" x14ac:dyDescent="0.25">
      <c r="A72" s="6" t="s">
        <v>17</v>
      </c>
      <c r="B72" s="5">
        <v>13.89</v>
      </c>
      <c r="C72" s="5">
        <v>27.6</v>
      </c>
      <c r="D72" s="5">
        <v>14.68</v>
      </c>
      <c r="E72" s="5">
        <v>22.46</v>
      </c>
      <c r="F72" s="5"/>
      <c r="G72" s="5">
        <v>11.2</v>
      </c>
      <c r="H72" s="5"/>
      <c r="I72" s="5"/>
      <c r="J72" s="5"/>
      <c r="K72" s="5"/>
      <c r="L72" s="5"/>
      <c r="M72" s="5"/>
    </row>
    <row r="73" spans="1:14" ht="20.100000000000001" customHeight="1" x14ac:dyDescent="0.25">
      <c r="A73" s="3" t="s">
        <v>8</v>
      </c>
      <c r="B73" s="5"/>
      <c r="C73" s="5"/>
      <c r="D73" s="5"/>
      <c r="E73" s="5"/>
      <c r="F73" s="5"/>
      <c r="G73" s="5"/>
      <c r="H73" s="5"/>
      <c r="I73" s="5">
        <v>1093.42</v>
      </c>
      <c r="J73" s="5">
        <v>1229.3</v>
      </c>
      <c r="K73" s="5">
        <v>1208.17</v>
      </c>
      <c r="L73" s="5">
        <v>1198.01</v>
      </c>
      <c r="M73" s="5">
        <v>1283.92</v>
      </c>
    </row>
    <row r="74" spans="1:14" ht="20.100000000000001" customHeight="1" x14ac:dyDescent="0.25">
      <c r="A74" s="6" t="s">
        <v>1</v>
      </c>
      <c r="B74" s="5"/>
      <c r="C74" s="5"/>
      <c r="D74" s="5">
        <v>1000</v>
      </c>
      <c r="E74" s="5"/>
      <c r="F74" s="5"/>
      <c r="G74" s="5"/>
      <c r="H74" s="5"/>
      <c r="I74" s="5"/>
      <c r="J74" s="5"/>
      <c r="K74" s="5"/>
      <c r="L74" s="5"/>
      <c r="M74" s="5"/>
    </row>
    <row r="75" spans="1:14" ht="20.100000000000001" customHeight="1" x14ac:dyDescent="0.25">
      <c r="A75" s="11" t="s">
        <v>94</v>
      </c>
      <c r="B75" s="5"/>
      <c r="C75" s="5"/>
      <c r="D75" s="5"/>
      <c r="E75" s="5"/>
      <c r="F75" s="5">
        <v>10460</v>
      </c>
      <c r="G75" s="5"/>
      <c r="H75" s="5"/>
      <c r="I75" s="5"/>
      <c r="J75" s="5"/>
      <c r="K75" s="5"/>
      <c r="L75" s="5"/>
      <c r="M75" s="5"/>
    </row>
    <row r="76" spans="1:14" ht="20.100000000000001" customHeight="1" x14ac:dyDescent="0.25">
      <c r="A76" s="3" t="s">
        <v>81</v>
      </c>
      <c r="B76" s="5">
        <v>651.92999999999995</v>
      </c>
      <c r="C76" s="5">
        <v>651.92999999999995</v>
      </c>
      <c r="D76" s="5">
        <v>67.44</v>
      </c>
      <c r="E76" s="5"/>
      <c r="F76" s="5"/>
      <c r="G76" s="5"/>
      <c r="H76" s="5"/>
      <c r="I76" s="5"/>
      <c r="J76" s="5"/>
      <c r="K76" s="5"/>
      <c r="L76" s="5"/>
      <c r="M76" s="5"/>
    </row>
    <row r="77" spans="1:14" ht="20.100000000000001" customHeight="1" x14ac:dyDescent="0.25">
      <c r="A77" s="3" t="s">
        <v>38</v>
      </c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>
        <v>3.15</v>
      </c>
    </row>
    <row r="78" spans="1:14" ht="20.100000000000001" customHeight="1" x14ac:dyDescent="0.25">
      <c r="A78" s="3" t="s">
        <v>11</v>
      </c>
      <c r="B78" s="5">
        <v>376.93</v>
      </c>
      <c r="C78" s="5">
        <v>67.7</v>
      </c>
      <c r="D78" s="5">
        <v>13.1</v>
      </c>
      <c r="E78" s="5">
        <v>45.95</v>
      </c>
      <c r="F78" s="5"/>
      <c r="G78" s="5"/>
      <c r="H78" s="5"/>
      <c r="I78" s="5">
        <v>21.42</v>
      </c>
      <c r="J78" s="5">
        <v>15.1</v>
      </c>
      <c r="K78" s="5"/>
      <c r="L78" s="5"/>
      <c r="M78" s="5"/>
    </row>
    <row r="79" spans="1:14" ht="20.100000000000001" customHeight="1" x14ac:dyDescent="0.25">
      <c r="A79" s="6" t="s">
        <v>86</v>
      </c>
      <c r="B79" s="5"/>
      <c r="C79" s="5"/>
      <c r="D79" s="5">
        <v>216</v>
      </c>
      <c r="E79" s="5"/>
      <c r="F79" s="5"/>
      <c r="G79" s="5"/>
      <c r="H79" s="5"/>
      <c r="I79" s="5"/>
      <c r="J79" s="5"/>
      <c r="K79" s="5"/>
      <c r="L79" s="5"/>
      <c r="M79" s="5"/>
    </row>
    <row r="80" spans="1:14" ht="20.100000000000001" customHeight="1" x14ac:dyDescent="0.25">
      <c r="A80" s="6" t="s">
        <v>10</v>
      </c>
      <c r="B80" s="5">
        <f>SUM(B72:B79)</f>
        <v>1042.75</v>
      </c>
      <c r="C80" s="5">
        <f t="shared" ref="C80:M80" si="3">SUM(C72:C79)</f>
        <v>747.23</v>
      </c>
      <c r="D80" s="5">
        <f t="shared" si="3"/>
        <v>1311.2199999999998</v>
      </c>
      <c r="E80" s="5">
        <f t="shared" si="3"/>
        <v>68.41</v>
      </c>
      <c r="F80" s="5">
        <f t="shared" si="3"/>
        <v>10460</v>
      </c>
      <c r="G80" s="5">
        <f t="shared" si="3"/>
        <v>11.2</v>
      </c>
      <c r="H80" s="5">
        <f t="shared" si="3"/>
        <v>0</v>
      </c>
      <c r="I80" s="5">
        <f t="shared" si="3"/>
        <v>1114.8400000000001</v>
      </c>
      <c r="J80" s="5">
        <f t="shared" si="3"/>
        <v>1244.3999999999999</v>
      </c>
      <c r="K80" s="5">
        <f t="shared" si="3"/>
        <v>1208.17</v>
      </c>
      <c r="L80" s="5">
        <f t="shared" si="3"/>
        <v>1198.01</v>
      </c>
      <c r="M80" s="5">
        <f t="shared" si="3"/>
        <v>1287.0700000000002</v>
      </c>
    </row>
    <row r="82" spans="1:14" ht="20.100000000000001" customHeight="1" x14ac:dyDescent="0.25">
      <c r="A82" s="8" t="s">
        <v>91</v>
      </c>
      <c r="B82" s="5">
        <v>363.81</v>
      </c>
      <c r="C82" s="5">
        <f>B85</f>
        <v>401.34999999999997</v>
      </c>
      <c r="D82" s="5">
        <f t="shared" ref="D82:M82" si="4">C85</f>
        <v>123.73999999999984</v>
      </c>
      <c r="E82" s="5">
        <f t="shared" si="4"/>
        <v>736.59999999999968</v>
      </c>
      <c r="F82" s="5">
        <f t="shared" si="4"/>
        <v>-475.91000000000031</v>
      </c>
      <c r="G82" s="5">
        <f t="shared" si="4"/>
        <v>4040.6600000000012</v>
      </c>
      <c r="H82" s="5">
        <f t="shared" si="4"/>
        <v>3096.7200000000012</v>
      </c>
      <c r="I82" s="5">
        <f t="shared" si="4"/>
        <v>1930.7500000000014</v>
      </c>
      <c r="J82" s="5">
        <f t="shared" si="4"/>
        <v>2204.4700000000016</v>
      </c>
      <c r="K82" s="5">
        <f t="shared" si="4"/>
        <v>2022.0800000000013</v>
      </c>
      <c r="L82" s="5">
        <f t="shared" si="4"/>
        <v>1816.9000000000012</v>
      </c>
      <c r="M82" s="5">
        <f t="shared" si="4"/>
        <v>1542.6600000000014</v>
      </c>
      <c r="N82" s="18"/>
    </row>
    <row r="83" spans="1:14" ht="20.100000000000001" customHeight="1" x14ac:dyDescent="0.25">
      <c r="A83" s="6" t="s">
        <v>89</v>
      </c>
      <c r="B83" s="5">
        <f>B69</f>
        <v>1005.21</v>
      </c>
      <c r="C83" s="5">
        <f t="shared" ref="C83:M83" si="5">C69</f>
        <v>1024.8400000000001</v>
      </c>
      <c r="D83" s="5">
        <f t="shared" si="5"/>
        <v>698.3599999999999</v>
      </c>
      <c r="E83" s="5">
        <f t="shared" si="5"/>
        <v>1280.92</v>
      </c>
      <c r="F83" s="5">
        <f t="shared" si="5"/>
        <v>5943.4299999999985</v>
      </c>
      <c r="G83" s="5">
        <f t="shared" si="5"/>
        <v>955.14</v>
      </c>
      <c r="H83" s="5">
        <f t="shared" si="5"/>
        <v>1165.9699999999998</v>
      </c>
      <c r="I83" s="5">
        <f t="shared" si="5"/>
        <v>841.12</v>
      </c>
      <c r="J83" s="5">
        <f t="shared" si="5"/>
        <v>1426.7900000000002</v>
      </c>
      <c r="K83" s="5">
        <f t="shared" si="5"/>
        <v>1413.3500000000001</v>
      </c>
      <c r="L83" s="5">
        <f t="shared" si="5"/>
        <v>1472.2499999999998</v>
      </c>
      <c r="M83" s="5">
        <f t="shared" si="5"/>
        <v>1134.25</v>
      </c>
      <c r="N83" s="17"/>
    </row>
    <row r="84" spans="1:14" ht="20.100000000000001" customHeight="1" x14ac:dyDescent="0.25">
      <c r="A84" s="6" t="s">
        <v>88</v>
      </c>
      <c r="B84" s="5">
        <f>B80</f>
        <v>1042.75</v>
      </c>
      <c r="C84" s="5">
        <f t="shared" ref="C84:M84" si="6">C80</f>
        <v>747.23</v>
      </c>
      <c r="D84" s="5">
        <f t="shared" si="6"/>
        <v>1311.2199999999998</v>
      </c>
      <c r="E84" s="5">
        <f t="shared" si="6"/>
        <v>68.41</v>
      </c>
      <c r="F84" s="5">
        <f t="shared" si="6"/>
        <v>10460</v>
      </c>
      <c r="G84" s="5">
        <f t="shared" si="6"/>
        <v>11.2</v>
      </c>
      <c r="H84" s="5">
        <f t="shared" si="6"/>
        <v>0</v>
      </c>
      <c r="I84" s="5">
        <f t="shared" si="6"/>
        <v>1114.8400000000001</v>
      </c>
      <c r="J84" s="5">
        <f t="shared" si="6"/>
        <v>1244.3999999999999</v>
      </c>
      <c r="K84" s="5">
        <f t="shared" si="6"/>
        <v>1208.17</v>
      </c>
      <c r="L84" s="5">
        <f t="shared" si="6"/>
        <v>1198.01</v>
      </c>
      <c r="M84" s="5">
        <f t="shared" si="6"/>
        <v>1287.0700000000002</v>
      </c>
      <c r="N84" s="17"/>
    </row>
    <row r="85" spans="1:14" ht="20.100000000000001" customHeight="1" x14ac:dyDescent="0.25">
      <c r="A85" s="6" t="s">
        <v>90</v>
      </c>
      <c r="B85" s="5">
        <f>B82+(B84-B83)</f>
        <v>401.34999999999997</v>
      </c>
      <c r="C85" s="5">
        <f t="shared" ref="C85:M85" si="7">C82+(C84-C83)</f>
        <v>123.73999999999984</v>
      </c>
      <c r="D85" s="5">
        <f t="shared" si="7"/>
        <v>736.59999999999968</v>
      </c>
      <c r="E85" s="5">
        <f t="shared" si="7"/>
        <v>-475.91000000000031</v>
      </c>
      <c r="F85" s="5">
        <f t="shared" si="7"/>
        <v>4040.6600000000012</v>
      </c>
      <c r="G85" s="5">
        <f t="shared" si="7"/>
        <v>3096.7200000000012</v>
      </c>
      <c r="H85" s="5">
        <f t="shared" si="7"/>
        <v>1930.7500000000014</v>
      </c>
      <c r="I85" s="5">
        <f t="shared" si="7"/>
        <v>2204.4700000000016</v>
      </c>
      <c r="J85" s="5">
        <f t="shared" si="7"/>
        <v>2022.0800000000013</v>
      </c>
      <c r="K85" s="5">
        <f t="shared" si="7"/>
        <v>1816.9000000000012</v>
      </c>
      <c r="L85" s="5">
        <f t="shared" si="7"/>
        <v>1542.6600000000014</v>
      </c>
      <c r="M85" s="5">
        <f t="shared" si="7"/>
        <v>1695.4800000000016</v>
      </c>
      <c r="N85" s="17"/>
    </row>
    <row r="86" spans="1:14" ht="20.100000000000001" customHeight="1" x14ac:dyDescent="0.25">
      <c r="C86" s="7" t="s">
        <v>87</v>
      </c>
    </row>
  </sheetData>
  <sortState ref="A2:A71">
    <sortCondition ref="A2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theme="7" tint="0.79998168889431442"/>
  </sheetPr>
  <dimension ref="A1:O117"/>
  <sheetViews>
    <sheetView topLeftCell="A100" workbookViewId="0">
      <selection activeCell="B117" sqref="B117"/>
    </sheetView>
  </sheetViews>
  <sheetFormatPr defaultColWidth="11.42578125" defaultRowHeight="19.5" customHeight="1" x14ac:dyDescent="0.25"/>
  <cols>
    <col min="1" max="1" width="32.5703125" bestFit="1" customWidth="1"/>
    <col min="2" max="13" width="15.7109375" customWidth="1"/>
    <col min="14" max="14" width="14.28515625" style="13" bestFit="1" customWidth="1"/>
  </cols>
  <sheetData>
    <row r="1" spans="1:15" ht="19.5" customHeight="1" x14ac:dyDescent="0.25">
      <c r="A1" s="3"/>
      <c r="B1" s="4" t="s">
        <v>40</v>
      </c>
      <c r="C1" s="4" t="s">
        <v>41</v>
      </c>
      <c r="D1" s="4" t="s">
        <v>42</v>
      </c>
      <c r="E1" s="4" t="s">
        <v>43</v>
      </c>
      <c r="F1" s="4" t="s">
        <v>44</v>
      </c>
      <c r="G1" s="4" t="s">
        <v>45</v>
      </c>
      <c r="H1" s="4" t="s">
        <v>32</v>
      </c>
      <c r="I1" s="4" t="s">
        <v>33</v>
      </c>
      <c r="J1" s="4" t="s">
        <v>34</v>
      </c>
      <c r="K1" s="4" t="s">
        <v>35</v>
      </c>
      <c r="L1" s="4" t="s">
        <v>36</v>
      </c>
      <c r="M1" s="4" t="s">
        <v>37</v>
      </c>
      <c r="N1" s="19"/>
    </row>
    <row r="2" spans="1:15" ht="19.5" customHeight="1" x14ac:dyDescent="0.25">
      <c r="A2" s="11" t="s">
        <v>92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20">
        <f>SUM(B2:M2)</f>
        <v>0</v>
      </c>
    </row>
    <row r="3" spans="1:15" ht="19.5" customHeight="1" x14ac:dyDescent="0.25">
      <c r="A3" s="11" t="s">
        <v>95</v>
      </c>
      <c r="B3" s="5"/>
      <c r="C3" s="5"/>
      <c r="D3" s="5"/>
      <c r="E3" s="5"/>
      <c r="F3" s="5"/>
      <c r="G3" s="5"/>
      <c r="H3" s="5">
        <v>67.5</v>
      </c>
      <c r="I3" s="5"/>
      <c r="J3" s="5"/>
      <c r="K3" s="5"/>
      <c r="L3" s="5"/>
      <c r="M3" s="5"/>
      <c r="N3" s="20">
        <f t="shared" ref="N3:N66" si="0">SUM(B3:M3)</f>
        <v>67.5</v>
      </c>
    </row>
    <row r="4" spans="1:15" ht="19.5" customHeight="1" x14ac:dyDescent="0.25">
      <c r="A4" s="3" t="s">
        <v>39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20">
        <f t="shared" si="0"/>
        <v>0</v>
      </c>
    </row>
    <row r="5" spans="1:15" ht="19.5" customHeight="1" x14ac:dyDescent="0.25">
      <c r="A5" s="3" t="s">
        <v>13</v>
      </c>
      <c r="B5" s="5">
        <v>56.58</v>
      </c>
      <c r="C5" s="5">
        <v>7.99</v>
      </c>
      <c r="D5" s="5">
        <v>114</v>
      </c>
      <c r="E5" s="5"/>
      <c r="F5" s="5"/>
      <c r="G5" s="5"/>
      <c r="H5" s="5">
        <v>35.15</v>
      </c>
      <c r="I5" s="5"/>
      <c r="J5" s="5"/>
      <c r="K5" s="5"/>
      <c r="L5" s="5"/>
      <c r="M5" s="5">
        <v>27.98</v>
      </c>
      <c r="N5" s="20">
        <f t="shared" si="0"/>
        <v>241.7</v>
      </c>
    </row>
    <row r="6" spans="1:15" ht="19.5" customHeight="1" x14ac:dyDescent="0.25">
      <c r="A6" s="3" t="s">
        <v>61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20">
        <f t="shared" si="0"/>
        <v>0</v>
      </c>
      <c r="O6" t="s">
        <v>87</v>
      </c>
    </row>
    <row r="7" spans="1:15" ht="19.5" customHeight="1" x14ac:dyDescent="0.25">
      <c r="A7" s="3" t="s">
        <v>17</v>
      </c>
      <c r="B7" s="5"/>
      <c r="C7" s="5"/>
      <c r="D7" s="5"/>
      <c r="E7" s="5"/>
      <c r="F7" s="5"/>
      <c r="G7" s="5"/>
      <c r="H7" s="5"/>
      <c r="I7" s="5"/>
      <c r="J7" s="5">
        <v>335.86</v>
      </c>
      <c r="K7" s="5"/>
      <c r="L7" s="5"/>
      <c r="M7" s="5"/>
      <c r="N7" s="20">
        <f t="shared" si="0"/>
        <v>335.86</v>
      </c>
    </row>
    <row r="8" spans="1:15" ht="19.5" customHeight="1" x14ac:dyDescent="0.25">
      <c r="A8" s="3" t="s">
        <v>24</v>
      </c>
      <c r="B8" s="5"/>
      <c r="C8" s="5"/>
      <c r="D8" s="5"/>
      <c r="E8" s="5"/>
      <c r="F8" s="5">
        <v>56.45</v>
      </c>
      <c r="G8" s="5"/>
      <c r="H8" s="5"/>
      <c r="I8" s="5"/>
      <c r="J8" s="5"/>
      <c r="K8" s="5"/>
      <c r="L8" s="5"/>
      <c r="M8" s="5">
        <v>55.94</v>
      </c>
      <c r="N8" s="20">
        <f t="shared" si="0"/>
        <v>112.39</v>
      </c>
    </row>
    <row r="9" spans="1:15" ht="19.5" customHeight="1" x14ac:dyDescent="0.25">
      <c r="A9" s="3" t="s">
        <v>62</v>
      </c>
      <c r="B9" s="5"/>
      <c r="C9" s="5"/>
      <c r="D9" s="5"/>
      <c r="E9" s="5"/>
      <c r="F9" s="5">
        <v>28</v>
      </c>
      <c r="G9" s="5"/>
      <c r="H9" s="5"/>
      <c r="I9" s="5"/>
      <c r="J9" s="5"/>
      <c r="K9" s="5"/>
      <c r="L9" s="5"/>
      <c r="M9" s="5"/>
      <c r="N9" s="20">
        <f t="shared" si="0"/>
        <v>28</v>
      </c>
    </row>
    <row r="10" spans="1:15" ht="19.5" customHeight="1" x14ac:dyDescent="0.25">
      <c r="A10" s="11" t="s">
        <v>96</v>
      </c>
      <c r="B10" s="5"/>
      <c r="C10" s="5"/>
      <c r="D10" s="5"/>
      <c r="E10" s="5"/>
      <c r="F10" s="5"/>
      <c r="G10" s="5"/>
      <c r="H10" s="5"/>
      <c r="I10" s="5"/>
      <c r="J10" s="5">
        <v>40.6</v>
      </c>
      <c r="K10" s="5"/>
      <c r="L10" s="5"/>
      <c r="M10" s="5"/>
      <c r="N10" s="20">
        <f t="shared" si="0"/>
        <v>40.6</v>
      </c>
    </row>
    <row r="11" spans="1:15" ht="19.5" customHeight="1" x14ac:dyDescent="0.25">
      <c r="A11" s="3" t="s">
        <v>82</v>
      </c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20">
        <f t="shared" si="0"/>
        <v>0</v>
      </c>
    </row>
    <row r="12" spans="1:15" ht="19.5" customHeight="1" x14ac:dyDescent="0.25">
      <c r="A12" s="3" t="s">
        <v>15</v>
      </c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20">
        <f t="shared" si="0"/>
        <v>0</v>
      </c>
    </row>
    <row r="13" spans="1:15" ht="19.5" customHeight="1" x14ac:dyDescent="0.25">
      <c r="A13" s="11" t="s">
        <v>97</v>
      </c>
      <c r="B13" s="5"/>
      <c r="C13" s="5"/>
      <c r="D13" s="5"/>
      <c r="E13" s="5">
        <v>339.98</v>
      </c>
      <c r="F13" s="5"/>
      <c r="G13" s="5"/>
      <c r="H13" s="5"/>
      <c r="I13" s="5"/>
      <c r="J13" s="5"/>
      <c r="K13" s="5"/>
      <c r="L13" s="5"/>
      <c r="M13" s="5"/>
      <c r="N13" s="20">
        <f t="shared" si="0"/>
        <v>339.98</v>
      </c>
    </row>
    <row r="14" spans="1:15" ht="19.5" customHeight="1" x14ac:dyDescent="0.25">
      <c r="A14" s="3" t="s">
        <v>83</v>
      </c>
      <c r="B14" s="5"/>
      <c r="C14" s="5"/>
      <c r="D14" s="5">
        <v>63.26</v>
      </c>
      <c r="E14" s="5"/>
      <c r="F14" s="5"/>
      <c r="G14" s="5"/>
      <c r="H14" s="5"/>
      <c r="I14" s="5"/>
      <c r="J14" s="5"/>
      <c r="K14" s="5"/>
      <c r="L14" s="5"/>
      <c r="M14" s="5"/>
      <c r="N14" s="20">
        <f t="shared" si="0"/>
        <v>63.26</v>
      </c>
    </row>
    <row r="15" spans="1:15" ht="19.5" customHeight="1" x14ac:dyDescent="0.25">
      <c r="A15" s="3" t="s">
        <v>84</v>
      </c>
      <c r="B15" s="5"/>
      <c r="C15" s="5"/>
      <c r="D15" s="5">
        <v>25.92</v>
      </c>
      <c r="E15" s="5"/>
      <c r="F15" s="5"/>
      <c r="G15" s="5"/>
      <c r="H15" s="5"/>
      <c r="I15" s="5"/>
      <c r="J15" s="5"/>
      <c r="K15" s="5"/>
      <c r="L15" s="5"/>
      <c r="M15" s="5"/>
      <c r="N15" s="20">
        <f t="shared" si="0"/>
        <v>25.92</v>
      </c>
    </row>
    <row r="16" spans="1:15" ht="19.5" customHeight="1" x14ac:dyDescent="0.25">
      <c r="A16" s="3" t="s">
        <v>20</v>
      </c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20">
        <f t="shared" si="0"/>
        <v>0</v>
      </c>
    </row>
    <row r="17" spans="1:14" ht="19.5" customHeight="1" x14ac:dyDescent="0.25">
      <c r="A17" s="3" t="s">
        <v>27</v>
      </c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20">
        <f t="shared" si="0"/>
        <v>0</v>
      </c>
    </row>
    <row r="18" spans="1:14" ht="19.5" customHeight="1" x14ac:dyDescent="0.25">
      <c r="A18" s="11" t="s">
        <v>98</v>
      </c>
      <c r="B18" s="5"/>
      <c r="C18" s="5"/>
      <c r="D18" s="5"/>
      <c r="E18" s="5"/>
      <c r="F18" s="5"/>
      <c r="G18" s="5"/>
      <c r="H18" s="5"/>
      <c r="I18" s="5"/>
      <c r="J18" s="5">
        <v>22</v>
      </c>
      <c r="K18" s="5"/>
      <c r="L18" s="5"/>
      <c r="M18" s="5"/>
      <c r="N18" s="20">
        <f t="shared" si="0"/>
        <v>22</v>
      </c>
    </row>
    <row r="19" spans="1:14" ht="19.5" customHeight="1" x14ac:dyDescent="0.25">
      <c r="A19" s="3" t="s">
        <v>8</v>
      </c>
      <c r="B19" s="5">
        <v>32.06</v>
      </c>
      <c r="C19" s="5">
        <v>7.08</v>
      </c>
      <c r="D19" s="5">
        <v>77.459999999999994</v>
      </c>
      <c r="E19" s="5">
        <v>68.040000000000006</v>
      </c>
      <c r="F19" s="5">
        <v>26.31</v>
      </c>
      <c r="G19" s="5">
        <v>97.25</v>
      </c>
      <c r="H19" s="5">
        <v>38.33</v>
      </c>
      <c r="I19" s="5">
        <v>127.81</v>
      </c>
      <c r="J19" s="5">
        <v>52.41</v>
      </c>
      <c r="K19" s="5">
        <v>70.010000000000005</v>
      </c>
      <c r="L19" s="5">
        <v>88.95</v>
      </c>
      <c r="M19" s="5">
        <v>163.07</v>
      </c>
      <c r="N19" s="20">
        <f t="shared" si="0"/>
        <v>848.78</v>
      </c>
    </row>
    <row r="20" spans="1:14" ht="19.5" customHeight="1" x14ac:dyDescent="0.25">
      <c r="A20" s="3" t="s">
        <v>85</v>
      </c>
      <c r="B20" s="5"/>
      <c r="C20" s="5"/>
      <c r="D20" s="5">
        <v>5.4</v>
      </c>
      <c r="E20" s="5"/>
      <c r="F20" s="5"/>
      <c r="G20" s="5"/>
      <c r="H20" s="5"/>
      <c r="I20" s="5"/>
      <c r="J20" s="5"/>
      <c r="K20" s="5"/>
      <c r="L20" s="5"/>
      <c r="M20" s="5"/>
      <c r="N20" s="20">
        <f t="shared" si="0"/>
        <v>5.4</v>
      </c>
    </row>
    <row r="21" spans="1:14" ht="19.5" customHeight="1" x14ac:dyDescent="0.25">
      <c r="A21" s="3" t="s">
        <v>1</v>
      </c>
      <c r="B21" s="5">
        <v>5.15</v>
      </c>
      <c r="C21" s="5">
        <v>5.15</v>
      </c>
      <c r="D21" s="5">
        <v>6.15</v>
      </c>
      <c r="E21" s="5">
        <v>6.15</v>
      </c>
      <c r="F21" s="5">
        <v>5.15</v>
      </c>
      <c r="G21" s="5">
        <v>5.15</v>
      </c>
      <c r="H21" s="5">
        <v>5.15</v>
      </c>
      <c r="I21" s="5">
        <v>5.15</v>
      </c>
      <c r="J21" s="5">
        <v>5.15</v>
      </c>
      <c r="K21" s="5">
        <v>5.15</v>
      </c>
      <c r="L21" s="5">
        <v>245.15</v>
      </c>
      <c r="M21" s="5">
        <v>45.15</v>
      </c>
      <c r="N21" s="20">
        <f t="shared" si="0"/>
        <v>343.79999999999995</v>
      </c>
    </row>
    <row r="22" spans="1:14" ht="19.5" customHeight="1" x14ac:dyDescent="0.25">
      <c r="A22" s="3" t="s">
        <v>65</v>
      </c>
      <c r="B22" s="5"/>
      <c r="C22" s="5"/>
      <c r="D22" s="5"/>
      <c r="E22" s="5"/>
      <c r="F22" s="5">
        <v>24.99</v>
      </c>
      <c r="G22" s="5"/>
      <c r="H22" s="5"/>
      <c r="I22" s="5"/>
      <c r="J22" s="5"/>
      <c r="K22" s="5"/>
      <c r="L22" s="5"/>
      <c r="M22" s="5"/>
      <c r="N22" s="20">
        <f t="shared" si="0"/>
        <v>24.99</v>
      </c>
    </row>
    <row r="23" spans="1:14" ht="19.5" customHeight="1" x14ac:dyDescent="0.25">
      <c r="A23" s="3" t="s">
        <v>51</v>
      </c>
      <c r="B23" s="5"/>
      <c r="C23" s="5"/>
      <c r="D23" s="5">
        <v>45</v>
      </c>
      <c r="E23" s="5"/>
      <c r="F23" s="5"/>
      <c r="G23" s="5"/>
      <c r="H23" s="5"/>
      <c r="I23" s="5"/>
      <c r="J23" s="5"/>
      <c r="K23" s="5"/>
      <c r="L23" s="5"/>
      <c r="M23" s="5"/>
      <c r="N23" s="20">
        <f t="shared" si="0"/>
        <v>45</v>
      </c>
    </row>
    <row r="24" spans="1:14" ht="19.5" customHeight="1" x14ac:dyDescent="0.25">
      <c r="A24" s="3" t="s">
        <v>28</v>
      </c>
      <c r="B24" s="5">
        <v>14.5</v>
      </c>
      <c r="C24" s="5"/>
      <c r="D24" s="5"/>
      <c r="E24" s="5">
        <v>15.5</v>
      </c>
      <c r="F24" s="5"/>
      <c r="G24" s="5">
        <v>15.5</v>
      </c>
      <c r="H24" s="5"/>
      <c r="I24" s="5">
        <v>15.8</v>
      </c>
      <c r="J24" s="5"/>
      <c r="K24" s="5">
        <v>14.5</v>
      </c>
      <c r="L24" s="5"/>
      <c r="M24" s="5">
        <v>14.5</v>
      </c>
      <c r="N24" s="20">
        <f t="shared" si="0"/>
        <v>90.3</v>
      </c>
    </row>
    <row r="25" spans="1:14" ht="19.5" customHeight="1" x14ac:dyDescent="0.25">
      <c r="A25" s="3" t="s">
        <v>63</v>
      </c>
      <c r="B25" s="5"/>
      <c r="C25" s="5"/>
      <c r="D25" s="5"/>
      <c r="E25" s="5"/>
      <c r="F25" s="5"/>
      <c r="G25" s="5">
        <v>22</v>
      </c>
      <c r="H25" s="5"/>
      <c r="I25" s="5"/>
      <c r="J25" s="5"/>
      <c r="K25" s="5"/>
      <c r="L25" s="5"/>
      <c r="M25" s="5"/>
      <c r="N25" s="20">
        <f t="shared" si="0"/>
        <v>22</v>
      </c>
    </row>
    <row r="26" spans="1:14" ht="19.5" customHeight="1" x14ac:dyDescent="0.25">
      <c r="A26" s="3" t="s">
        <v>64</v>
      </c>
      <c r="B26" s="5"/>
      <c r="C26" s="5"/>
      <c r="D26" s="5"/>
      <c r="E26" s="5">
        <v>60</v>
      </c>
      <c r="F26" s="5"/>
      <c r="G26" s="5"/>
      <c r="H26" s="5"/>
      <c r="I26" s="5"/>
      <c r="J26" s="5"/>
      <c r="K26" s="5"/>
      <c r="L26" s="5"/>
      <c r="M26" s="5"/>
      <c r="N26" s="20">
        <f t="shared" si="0"/>
        <v>60</v>
      </c>
    </row>
    <row r="27" spans="1:14" ht="19.5" customHeight="1" x14ac:dyDescent="0.25">
      <c r="A27" s="3" t="s">
        <v>50</v>
      </c>
      <c r="B27" s="5"/>
      <c r="C27" s="5">
        <v>19.989999999999998</v>
      </c>
      <c r="D27" s="5">
        <v>17.16</v>
      </c>
      <c r="E27" s="5">
        <v>12.98</v>
      </c>
      <c r="F27" s="5">
        <v>12.98</v>
      </c>
      <c r="G27" s="5">
        <v>12.98</v>
      </c>
      <c r="H27" s="5">
        <v>12.98</v>
      </c>
      <c r="I27" s="5">
        <v>12.98</v>
      </c>
      <c r="J27" s="5">
        <v>12.98</v>
      </c>
      <c r="K27" s="5">
        <v>12.98</v>
      </c>
      <c r="L27" s="5">
        <v>12.98</v>
      </c>
      <c r="M27" s="5">
        <v>12.98</v>
      </c>
      <c r="N27" s="20">
        <f t="shared" si="0"/>
        <v>153.97</v>
      </c>
    </row>
    <row r="28" spans="1:14" ht="19.5" customHeight="1" x14ac:dyDescent="0.25">
      <c r="A28" s="3" t="s">
        <v>66</v>
      </c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20">
        <f t="shared" si="0"/>
        <v>0</v>
      </c>
    </row>
    <row r="29" spans="1:14" ht="19.5" customHeight="1" x14ac:dyDescent="0.25">
      <c r="A29" s="11" t="s">
        <v>99</v>
      </c>
      <c r="B29" s="5"/>
      <c r="C29" s="5"/>
      <c r="D29" s="5"/>
      <c r="E29" s="5"/>
      <c r="F29" s="5"/>
      <c r="G29" s="5"/>
      <c r="H29" s="5"/>
      <c r="I29" s="5">
        <v>5.99</v>
      </c>
      <c r="J29" s="5"/>
      <c r="K29" s="5"/>
      <c r="L29" s="5">
        <v>69.989999999999995</v>
      </c>
      <c r="M29" s="5"/>
      <c r="N29" s="20">
        <f t="shared" si="0"/>
        <v>75.97999999999999</v>
      </c>
    </row>
    <row r="30" spans="1:14" ht="19.5" customHeight="1" x14ac:dyDescent="0.25">
      <c r="A30" s="3" t="s">
        <v>16</v>
      </c>
      <c r="B30" s="5">
        <v>223.29</v>
      </c>
      <c r="C30" s="5">
        <v>223.29</v>
      </c>
      <c r="D30" s="5">
        <v>223.29</v>
      </c>
      <c r="E30" s="5">
        <v>223.29</v>
      </c>
      <c r="F30" s="5">
        <v>223.29</v>
      </c>
      <c r="G30" s="5">
        <v>223.29</v>
      </c>
      <c r="H30" s="5">
        <v>223.29</v>
      </c>
      <c r="I30" s="5">
        <v>223.29</v>
      </c>
      <c r="J30" s="5">
        <v>223.29</v>
      </c>
      <c r="K30" s="5">
        <v>223.29</v>
      </c>
      <c r="L30" s="5">
        <v>223.29</v>
      </c>
      <c r="M30" s="5">
        <v>223.29</v>
      </c>
      <c r="N30" s="20">
        <f t="shared" si="0"/>
        <v>2679.48</v>
      </c>
    </row>
    <row r="31" spans="1:14" ht="19.5" customHeight="1" x14ac:dyDescent="0.25">
      <c r="A31" s="3" t="s">
        <v>6</v>
      </c>
      <c r="B31" s="5"/>
      <c r="C31" s="5"/>
      <c r="D31" s="5"/>
      <c r="E31" s="5"/>
      <c r="F31" s="5">
        <v>25.99</v>
      </c>
      <c r="G31" s="5">
        <v>67.959999999999994</v>
      </c>
      <c r="H31" s="5"/>
      <c r="I31" s="5"/>
      <c r="J31" s="5"/>
      <c r="K31" s="5"/>
      <c r="L31" s="5"/>
      <c r="M31" s="5"/>
      <c r="N31" s="20">
        <f t="shared" si="0"/>
        <v>93.949999999999989</v>
      </c>
    </row>
    <row r="32" spans="1:14" ht="19.5" customHeight="1" x14ac:dyDescent="0.25">
      <c r="A32" s="11" t="s">
        <v>100</v>
      </c>
      <c r="B32" s="5"/>
      <c r="C32" s="5"/>
      <c r="D32" s="5"/>
      <c r="E32" s="5"/>
      <c r="F32" s="5"/>
      <c r="G32" s="5"/>
      <c r="H32" s="5"/>
      <c r="I32" s="5"/>
      <c r="J32" s="5"/>
      <c r="K32" s="5">
        <v>6</v>
      </c>
      <c r="L32" s="5"/>
      <c r="M32" s="5"/>
      <c r="N32" s="20">
        <f t="shared" si="0"/>
        <v>6</v>
      </c>
    </row>
    <row r="33" spans="1:14" ht="19.5" customHeight="1" x14ac:dyDescent="0.25">
      <c r="A33" s="3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20">
        <f t="shared" si="0"/>
        <v>0</v>
      </c>
    </row>
    <row r="34" spans="1:14" ht="19.5" customHeight="1" x14ac:dyDescent="0.25">
      <c r="A34" s="3" t="s">
        <v>54</v>
      </c>
      <c r="B34" s="5"/>
      <c r="C34" s="5"/>
      <c r="D34" s="5">
        <v>35</v>
      </c>
      <c r="E34" s="5"/>
      <c r="F34" s="5"/>
      <c r="G34" s="5"/>
      <c r="H34" s="5"/>
      <c r="I34" s="5"/>
      <c r="J34" s="5"/>
      <c r="K34" s="5"/>
      <c r="L34" s="5"/>
      <c r="M34" s="5"/>
      <c r="N34" s="20">
        <f t="shared" si="0"/>
        <v>35</v>
      </c>
    </row>
    <row r="35" spans="1:14" ht="19.5" customHeight="1" x14ac:dyDescent="0.25">
      <c r="A35" s="11" t="s">
        <v>101</v>
      </c>
      <c r="B35" s="5"/>
      <c r="C35" s="5"/>
      <c r="D35" s="5"/>
      <c r="E35" s="5"/>
      <c r="F35" s="5"/>
      <c r="G35" s="5"/>
      <c r="H35" s="5"/>
      <c r="I35" s="5"/>
      <c r="J35" s="5">
        <v>83</v>
      </c>
      <c r="K35" s="5"/>
      <c r="L35" s="5"/>
      <c r="M35" s="5"/>
      <c r="N35" s="20">
        <f t="shared" si="0"/>
        <v>83</v>
      </c>
    </row>
    <row r="36" spans="1:14" ht="19.5" customHeight="1" x14ac:dyDescent="0.25">
      <c r="A36" s="11" t="s">
        <v>102</v>
      </c>
      <c r="B36" s="5"/>
      <c r="C36" s="5"/>
      <c r="D36" s="5"/>
      <c r="E36" s="5"/>
      <c r="F36" s="5"/>
      <c r="G36" s="5"/>
      <c r="H36" s="5"/>
      <c r="I36" s="5"/>
      <c r="J36" s="5">
        <v>11</v>
      </c>
      <c r="K36" s="5"/>
      <c r="L36" s="5"/>
      <c r="M36" s="5"/>
      <c r="N36" s="20">
        <f t="shared" si="0"/>
        <v>11</v>
      </c>
    </row>
    <row r="37" spans="1:14" ht="19.5" customHeight="1" x14ac:dyDescent="0.25">
      <c r="A37" s="11" t="s">
        <v>123</v>
      </c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>
        <v>55</v>
      </c>
      <c r="N37" s="20">
        <f t="shared" si="0"/>
        <v>55</v>
      </c>
    </row>
    <row r="38" spans="1:14" ht="19.5" customHeight="1" x14ac:dyDescent="0.25">
      <c r="A38" s="3" t="s">
        <v>4</v>
      </c>
      <c r="B38" s="5">
        <v>228.23</v>
      </c>
      <c r="C38" s="5">
        <v>375.58</v>
      </c>
      <c r="D38" s="5">
        <v>213</v>
      </c>
      <c r="E38" s="5">
        <v>213</v>
      </c>
      <c r="F38" s="5">
        <v>213</v>
      </c>
      <c r="G38" s="5">
        <v>213</v>
      </c>
      <c r="H38" s="5">
        <v>213</v>
      </c>
      <c r="I38" s="5">
        <v>213</v>
      </c>
      <c r="J38" s="5">
        <v>213</v>
      </c>
      <c r="K38" s="5">
        <v>213</v>
      </c>
      <c r="L38" s="5">
        <v>213</v>
      </c>
      <c r="M38" s="5">
        <v>213</v>
      </c>
      <c r="N38" s="20">
        <f t="shared" si="0"/>
        <v>2733.81</v>
      </c>
    </row>
    <row r="39" spans="1:14" ht="19.5" customHeight="1" x14ac:dyDescent="0.25">
      <c r="A39" s="11" t="s">
        <v>103</v>
      </c>
      <c r="B39" s="5"/>
      <c r="C39" s="5"/>
      <c r="D39" s="5"/>
      <c r="E39" s="5"/>
      <c r="F39" s="5"/>
      <c r="G39" s="5"/>
      <c r="H39" s="5">
        <v>19.98</v>
      </c>
      <c r="I39" s="5"/>
      <c r="J39" s="5"/>
      <c r="K39" s="5"/>
      <c r="L39" s="5"/>
      <c r="M39" s="5"/>
      <c r="N39" s="20">
        <f t="shared" si="0"/>
        <v>19.98</v>
      </c>
    </row>
    <row r="40" spans="1:14" ht="19.5" customHeight="1" x14ac:dyDescent="0.25">
      <c r="A40" s="11" t="s">
        <v>104</v>
      </c>
      <c r="B40" s="5"/>
      <c r="C40" s="5"/>
      <c r="D40" s="5"/>
      <c r="E40" s="5"/>
      <c r="F40" s="5"/>
      <c r="G40" s="5"/>
      <c r="H40" s="5"/>
      <c r="I40" s="5"/>
      <c r="J40" s="5">
        <v>228</v>
      </c>
      <c r="K40" s="5"/>
      <c r="L40" s="5"/>
      <c r="M40" s="5"/>
      <c r="N40" s="20">
        <f t="shared" si="0"/>
        <v>228</v>
      </c>
    </row>
    <row r="41" spans="1:14" ht="19.5" customHeight="1" x14ac:dyDescent="0.25">
      <c r="A41" s="3" t="s">
        <v>68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20">
        <f t="shared" si="0"/>
        <v>0</v>
      </c>
    </row>
    <row r="42" spans="1:14" ht="19.5" customHeight="1" x14ac:dyDescent="0.25">
      <c r="A42" s="3" t="s">
        <v>60</v>
      </c>
      <c r="B42" s="5">
        <v>106.14</v>
      </c>
      <c r="C42" s="5">
        <v>152.11000000000001</v>
      </c>
      <c r="D42" s="5">
        <v>151.43</v>
      </c>
      <c r="E42" s="5">
        <v>75.11</v>
      </c>
      <c r="F42" s="5">
        <v>179.57</v>
      </c>
      <c r="G42" s="5">
        <v>174.9</v>
      </c>
      <c r="H42" s="5">
        <v>136.85</v>
      </c>
      <c r="I42" s="5">
        <v>234.56</v>
      </c>
      <c r="J42" s="5">
        <v>74.53</v>
      </c>
      <c r="K42" s="5">
        <v>224.49</v>
      </c>
      <c r="L42" s="5">
        <v>100.14</v>
      </c>
      <c r="M42" s="5">
        <v>98.18</v>
      </c>
      <c r="N42" s="20">
        <f t="shared" si="0"/>
        <v>1708.0100000000002</v>
      </c>
    </row>
    <row r="43" spans="1:14" ht="19.5" customHeight="1" x14ac:dyDescent="0.25">
      <c r="A43" s="11" t="s">
        <v>120</v>
      </c>
      <c r="B43" s="5"/>
      <c r="C43" s="5"/>
      <c r="D43" s="5"/>
      <c r="E43" s="5"/>
      <c r="F43" s="5"/>
      <c r="G43" s="5"/>
      <c r="H43" s="5"/>
      <c r="I43" s="5"/>
      <c r="J43" s="5">
        <v>10</v>
      </c>
      <c r="K43" s="5"/>
      <c r="L43" s="5"/>
      <c r="M43" s="5"/>
      <c r="N43" s="20">
        <f t="shared" si="0"/>
        <v>10</v>
      </c>
    </row>
    <row r="44" spans="1:14" ht="19.5" customHeight="1" x14ac:dyDescent="0.25">
      <c r="A44" s="3" t="s">
        <v>69</v>
      </c>
      <c r="B44" s="5"/>
      <c r="C44" s="5"/>
      <c r="D44" s="5"/>
      <c r="E44" s="5"/>
      <c r="F44" s="5"/>
      <c r="G44" s="5">
        <v>38.700000000000003</v>
      </c>
      <c r="H44" s="5"/>
      <c r="I44" s="5"/>
      <c r="J44" s="5"/>
      <c r="K44" s="5"/>
      <c r="L44" s="5"/>
      <c r="M44" s="5"/>
      <c r="N44" s="20">
        <f t="shared" si="0"/>
        <v>38.700000000000003</v>
      </c>
    </row>
    <row r="45" spans="1:14" ht="19.5" customHeight="1" x14ac:dyDescent="0.25">
      <c r="A45" s="3" t="s">
        <v>70</v>
      </c>
      <c r="B45" s="5"/>
      <c r="C45" s="5"/>
      <c r="D45" s="5"/>
      <c r="E45" s="5">
        <v>22.9</v>
      </c>
      <c r="F45" s="5"/>
      <c r="G45" s="5"/>
      <c r="H45" s="5"/>
      <c r="I45" s="5"/>
      <c r="J45" s="5"/>
      <c r="K45" s="5"/>
      <c r="L45" s="5"/>
      <c r="M45" s="5"/>
      <c r="N45" s="20">
        <f t="shared" si="0"/>
        <v>22.9</v>
      </c>
    </row>
    <row r="46" spans="1:14" ht="19.5" customHeight="1" x14ac:dyDescent="0.25">
      <c r="A46" s="3" t="s">
        <v>26</v>
      </c>
      <c r="B46" s="5"/>
      <c r="C46" s="5">
        <v>44</v>
      </c>
      <c r="D46" s="5"/>
      <c r="E46" s="5">
        <v>40.5</v>
      </c>
      <c r="F46" s="5"/>
      <c r="G46" s="5"/>
      <c r="H46" s="5"/>
      <c r="I46" s="5">
        <v>60.49</v>
      </c>
      <c r="J46" s="5">
        <v>57.85</v>
      </c>
      <c r="K46" s="5">
        <v>40.5</v>
      </c>
      <c r="L46" s="5">
        <v>73.45</v>
      </c>
      <c r="M46" s="5"/>
      <c r="N46" s="20">
        <f t="shared" si="0"/>
        <v>316.79000000000002</v>
      </c>
    </row>
    <row r="47" spans="1:14" ht="19.5" customHeight="1" x14ac:dyDescent="0.25">
      <c r="A47" s="3" t="s">
        <v>25</v>
      </c>
      <c r="B47" s="5"/>
      <c r="C47" s="5"/>
      <c r="D47" s="5"/>
      <c r="E47" s="5"/>
      <c r="F47" s="5"/>
      <c r="G47" s="5"/>
      <c r="H47" s="5"/>
      <c r="I47" s="5"/>
      <c r="J47" s="5">
        <v>54.99</v>
      </c>
      <c r="K47" s="5"/>
      <c r="L47" s="5"/>
      <c r="M47" s="5"/>
      <c r="N47" s="20">
        <f t="shared" si="0"/>
        <v>54.99</v>
      </c>
    </row>
    <row r="48" spans="1:14" ht="19.5" customHeight="1" x14ac:dyDescent="0.25">
      <c r="A48" s="3" t="s">
        <v>56</v>
      </c>
      <c r="B48" s="5"/>
      <c r="C48" s="5"/>
      <c r="D48" s="5"/>
      <c r="E48" s="5"/>
      <c r="F48" s="5">
        <v>42</v>
      </c>
      <c r="G48" s="5"/>
      <c r="H48" s="5"/>
      <c r="I48" s="5"/>
      <c r="J48" s="5"/>
      <c r="K48" s="5"/>
      <c r="L48" s="5"/>
      <c r="M48" s="5"/>
      <c r="N48" s="20">
        <f t="shared" si="0"/>
        <v>42</v>
      </c>
    </row>
    <row r="49" spans="1:14" ht="19.5" customHeight="1" x14ac:dyDescent="0.25">
      <c r="A49" s="3" t="s">
        <v>52</v>
      </c>
      <c r="B49" s="5"/>
      <c r="C49" s="5"/>
      <c r="D49" s="5">
        <v>14.84</v>
      </c>
      <c r="E49" s="5"/>
      <c r="F49" s="5"/>
      <c r="G49" s="5">
        <v>125.33</v>
      </c>
      <c r="H49" s="5"/>
      <c r="I49" s="5"/>
      <c r="J49" s="5"/>
      <c r="K49" s="5"/>
      <c r="L49" s="5"/>
      <c r="M49" s="5"/>
      <c r="N49" s="20">
        <f t="shared" si="0"/>
        <v>140.16999999999999</v>
      </c>
    </row>
    <row r="50" spans="1:14" ht="19.5" customHeight="1" x14ac:dyDescent="0.25">
      <c r="A50" s="11" t="s">
        <v>106</v>
      </c>
      <c r="B50" s="5"/>
      <c r="C50" s="5"/>
      <c r="D50" s="5"/>
      <c r="E50" s="5"/>
      <c r="F50" s="5"/>
      <c r="G50" s="5"/>
      <c r="H50" s="5"/>
      <c r="I50" s="5"/>
      <c r="J50" s="5"/>
      <c r="K50" s="5">
        <v>19.989999999999998</v>
      </c>
      <c r="L50" s="5"/>
      <c r="M50" s="5"/>
      <c r="N50" s="20">
        <f t="shared" si="0"/>
        <v>19.989999999999998</v>
      </c>
    </row>
    <row r="51" spans="1:14" ht="19.5" customHeight="1" x14ac:dyDescent="0.25">
      <c r="A51" s="3" t="s">
        <v>22</v>
      </c>
      <c r="B51" s="5"/>
      <c r="C51" s="5"/>
      <c r="D51" s="5">
        <v>49.75</v>
      </c>
      <c r="E51" s="5"/>
      <c r="F51" s="5"/>
      <c r="G51" s="5"/>
      <c r="H51" s="5"/>
      <c r="I51" s="5"/>
      <c r="J51" s="5"/>
      <c r="K51" s="5"/>
      <c r="L51" s="5"/>
      <c r="M51" s="5"/>
      <c r="N51" s="20">
        <f t="shared" si="0"/>
        <v>49.75</v>
      </c>
    </row>
    <row r="52" spans="1:14" ht="19.5" customHeight="1" x14ac:dyDescent="0.25">
      <c r="A52" s="11" t="s">
        <v>107</v>
      </c>
      <c r="B52" s="5"/>
      <c r="C52" s="5"/>
      <c r="D52" s="5"/>
      <c r="E52" s="5"/>
      <c r="F52" s="5"/>
      <c r="G52" s="5"/>
      <c r="H52" s="5"/>
      <c r="I52" s="5"/>
      <c r="J52" s="5">
        <v>57.65</v>
      </c>
      <c r="K52" s="5"/>
      <c r="L52" s="5"/>
      <c r="M52" s="5"/>
      <c r="N52" s="20">
        <f t="shared" si="0"/>
        <v>57.65</v>
      </c>
    </row>
    <row r="53" spans="1:14" ht="19.5" customHeight="1" x14ac:dyDescent="0.25">
      <c r="A53" s="3" t="s">
        <v>59</v>
      </c>
      <c r="B53" s="5"/>
      <c r="C53" s="5"/>
      <c r="D53" s="5"/>
      <c r="E53" s="5"/>
      <c r="F53" s="5"/>
      <c r="G53" s="5"/>
      <c r="H53" s="5">
        <v>47.27</v>
      </c>
      <c r="I53" s="5"/>
      <c r="J53" s="5"/>
      <c r="K53" s="5"/>
      <c r="L53" s="5"/>
      <c r="M53" s="5">
        <v>37.5</v>
      </c>
      <c r="N53" s="20">
        <f t="shared" si="0"/>
        <v>84.77000000000001</v>
      </c>
    </row>
    <row r="54" spans="1:14" ht="19.5" customHeight="1" x14ac:dyDescent="0.25">
      <c r="A54" s="3" t="s">
        <v>57</v>
      </c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20">
        <f t="shared" si="0"/>
        <v>0</v>
      </c>
    </row>
    <row r="55" spans="1:14" ht="19.5" customHeight="1" x14ac:dyDescent="0.25">
      <c r="A55" s="11" t="s">
        <v>121</v>
      </c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>
        <v>97.71</v>
      </c>
      <c r="N55" s="20">
        <f t="shared" si="0"/>
        <v>97.71</v>
      </c>
    </row>
    <row r="56" spans="1:14" ht="19.5" customHeight="1" x14ac:dyDescent="0.25">
      <c r="A56" s="3" t="s">
        <v>71</v>
      </c>
      <c r="B56" s="5"/>
      <c r="C56" s="5"/>
      <c r="D56" s="5"/>
      <c r="E56" s="5"/>
      <c r="F56" s="5"/>
      <c r="G56" s="5">
        <v>41</v>
      </c>
      <c r="H56" s="5"/>
      <c r="I56" s="5"/>
      <c r="J56" s="5"/>
      <c r="K56" s="5"/>
      <c r="L56" s="5"/>
      <c r="M56" s="5"/>
      <c r="N56" s="20">
        <f t="shared" si="0"/>
        <v>41</v>
      </c>
    </row>
    <row r="57" spans="1:14" ht="19.5" customHeight="1" x14ac:dyDescent="0.25">
      <c r="A57" s="3" t="s">
        <v>12</v>
      </c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20">
        <f t="shared" si="0"/>
        <v>0</v>
      </c>
    </row>
    <row r="58" spans="1:14" ht="19.5" customHeight="1" x14ac:dyDescent="0.25">
      <c r="A58" s="3" t="s">
        <v>72</v>
      </c>
      <c r="B58" s="5"/>
      <c r="C58" s="5"/>
      <c r="D58" s="5"/>
      <c r="E58" s="5"/>
      <c r="F58" s="5"/>
      <c r="G58" s="5">
        <v>291.54000000000002</v>
      </c>
      <c r="H58" s="5"/>
      <c r="I58" s="5"/>
      <c r="J58" s="5"/>
      <c r="K58" s="5"/>
      <c r="L58" s="5"/>
      <c r="M58" s="5"/>
      <c r="N58" s="20">
        <f t="shared" si="0"/>
        <v>291.54000000000002</v>
      </c>
    </row>
    <row r="59" spans="1:14" ht="19.5" customHeight="1" x14ac:dyDescent="0.25">
      <c r="A59" s="3" t="s">
        <v>23</v>
      </c>
      <c r="B59" s="5">
        <v>134</v>
      </c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20">
        <f t="shared" si="0"/>
        <v>134</v>
      </c>
    </row>
    <row r="60" spans="1:14" ht="19.5" customHeight="1" x14ac:dyDescent="0.25">
      <c r="A60" s="3" t="s">
        <v>73</v>
      </c>
      <c r="B60" s="5"/>
      <c r="C60" s="5"/>
      <c r="D60" s="5"/>
      <c r="E60" s="5"/>
      <c r="F60" s="5"/>
      <c r="G60" s="5"/>
      <c r="H60" s="5"/>
      <c r="I60" s="5">
        <v>54.72</v>
      </c>
      <c r="J60" s="5"/>
      <c r="K60" s="5">
        <v>189.6</v>
      </c>
      <c r="L60" s="5">
        <v>59.24</v>
      </c>
      <c r="M60" s="5"/>
      <c r="N60" s="20">
        <f t="shared" si="0"/>
        <v>303.56</v>
      </c>
    </row>
    <row r="61" spans="1:14" ht="19.5" customHeight="1" x14ac:dyDescent="0.25">
      <c r="A61" s="11" t="s">
        <v>119</v>
      </c>
      <c r="B61" s="5"/>
      <c r="C61" s="5"/>
      <c r="D61" s="5"/>
      <c r="E61" s="5"/>
      <c r="F61" s="5"/>
      <c r="G61" s="5"/>
      <c r="H61" s="5"/>
      <c r="I61" s="5"/>
      <c r="J61" s="5"/>
      <c r="K61" s="5"/>
      <c r="L61" s="5">
        <v>8.6</v>
      </c>
      <c r="M61" s="5"/>
      <c r="N61" s="20">
        <f t="shared" si="0"/>
        <v>8.6</v>
      </c>
    </row>
    <row r="62" spans="1:14" ht="19.5" customHeight="1" x14ac:dyDescent="0.25">
      <c r="A62" s="11" t="s">
        <v>108</v>
      </c>
      <c r="B62" s="5"/>
      <c r="C62" s="5"/>
      <c r="D62" s="5"/>
      <c r="E62" s="5"/>
      <c r="F62" s="5"/>
      <c r="G62" s="5"/>
      <c r="H62" s="5"/>
      <c r="I62" s="5"/>
      <c r="J62" s="5"/>
      <c r="K62" s="5">
        <v>107</v>
      </c>
      <c r="L62" s="5"/>
      <c r="M62" s="5">
        <v>11.9</v>
      </c>
      <c r="N62" s="20">
        <f t="shared" si="0"/>
        <v>118.9</v>
      </c>
    </row>
    <row r="63" spans="1:14" ht="19.5" customHeight="1" x14ac:dyDescent="0.25">
      <c r="A63" s="11" t="s">
        <v>124</v>
      </c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20">
        <f t="shared" si="0"/>
        <v>0</v>
      </c>
    </row>
    <row r="64" spans="1:14" ht="19.5" customHeight="1" x14ac:dyDescent="0.25">
      <c r="A64" s="3" t="s">
        <v>74</v>
      </c>
      <c r="B64" s="5"/>
      <c r="C64" s="5"/>
      <c r="D64" s="5"/>
      <c r="E64" s="5">
        <v>12.45</v>
      </c>
      <c r="F64" s="5"/>
      <c r="G64" s="5"/>
      <c r="H64" s="5"/>
      <c r="I64" s="5"/>
      <c r="J64" s="5"/>
      <c r="K64" s="5"/>
      <c r="L64" s="5"/>
      <c r="M64" s="5"/>
      <c r="N64" s="20">
        <f t="shared" si="0"/>
        <v>12.45</v>
      </c>
    </row>
    <row r="65" spans="1:14" ht="19.5" customHeight="1" x14ac:dyDescent="0.25">
      <c r="A65" s="11" t="s">
        <v>109</v>
      </c>
      <c r="B65" s="12"/>
      <c r="C65" s="5"/>
      <c r="D65" s="5"/>
      <c r="E65" s="5"/>
      <c r="F65" s="5"/>
      <c r="G65" s="5"/>
      <c r="H65" s="5"/>
      <c r="I65" s="5"/>
      <c r="J65" s="5">
        <v>44.2</v>
      </c>
      <c r="K65" s="5"/>
      <c r="L65" s="5"/>
      <c r="M65" s="5"/>
      <c r="N65" s="20">
        <f t="shared" si="0"/>
        <v>44.2</v>
      </c>
    </row>
    <row r="66" spans="1:14" ht="19.5" customHeight="1" x14ac:dyDescent="0.25">
      <c r="A66" s="3" t="s">
        <v>53</v>
      </c>
      <c r="B66" s="5"/>
      <c r="C66" s="5"/>
      <c r="D66" s="5">
        <v>40</v>
      </c>
      <c r="E66" s="5"/>
      <c r="F66" s="5"/>
      <c r="G66" s="5"/>
      <c r="H66" s="5"/>
      <c r="I66" s="5"/>
      <c r="J66" s="5"/>
      <c r="K66" s="5"/>
      <c r="L66" s="5"/>
      <c r="M66" s="5"/>
      <c r="N66" s="20">
        <f t="shared" si="0"/>
        <v>40</v>
      </c>
    </row>
    <row r="67" spans="1:14" ht="19.5" customHeight="1" x14ac:dyDescent="0.25">
      <c r="A67" s="3" t="s">
        <v>5</v>
      </c>
      <c r="B67" s="5"/>
      <c r="C67" s="5"/>
      <c r="D67" s="5"/>
      <c r="E67" s="5"/>
      <c r="F67" s="5"/>
      <c r="G67" s="5">
        <v>83</v>
      </c>
      <c r="H67" s="5"/>
      <c r="I67" s="5"/>
      <c r="J67" s="5"/>
      <c r="K67" s="5"/>
      <c r="L67" s="5"/>
      <c r="M67" s="5"/>
      <c r="N67" s="20">
        <f t="shared" ref="N67:N100" si="1">SUM(B67:M67)</f>
        <v>83</v>
      </c>
    </row>
    <row r="68" spans="1:14" ht="19.5" customHeight="1" x14ac:dyDescent="0.25">
      <c r="A68" s="3" t="s">
        <v>14</v>
      </c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20">
        <f t="shared" si="1"/>
        <v>0</v>
      </c>
    </row>
    <row r="69" spans="1:14" ht="19.5" customHeight="1" x14ac:dyDescent="0.25">
      <c r="A69" s="11" t="s">
        <v>110</v>
      </c>
      <c r="B69" s="5"/>
      <c r="C69" s="5"/>
      <c r="D69" s="5"/>
      <c r="E69" s="5"/>
      <c r="F69" s="5"/>
      <c r="G69" s="5"/>
      <c r="H69" s="5"/>
      <c r="I69" s="5"/>
      <c r="J69" s="5">
        <v>3100</v>
      </c>
      <c r="K69" s="5"/>
      <c r="L69" s="5"/>
      <c r="M69" s="5"/>
      <c r="N69" s="20">
        <f t="shared" si="1"/>
        <v>3100</v>
      </c>
    </row>
    <row r="70" spans="1:14" ht="19.5" customHeight="1" x14ac:dyDescent="0.25">
      <c r="A70" s="11" t="s">
        <v>111</v>
      </c>
      <c r="B70" s="5"/>
      <c r="C70" s="5"/>
      <c r="D70" s="5"/>
      <c r="E70" s="5"/>
      <c r="F70" s="5"/>
      <c r="G70" s="5"/>
      <c r="H70" s="5"/>
      <c r="I70" s="5"/>
      <c r="J70" s="5"/>
      <c r="K70" s="5">
        <v>40.19</v>
      </c>
      <c r="L70" s="5"/>
      <c r="M70" s="5"/>
      <c r="N70" s="20">
        <f t="shared" si="1"/>
        <v>40.19</v>
      </c>
    </row>
    <row r="71" spans="1:14" ht="19.5" customHeight="1" x14ac:dyDescent="0.25">
      <c r="A71" s="3" t="s">
        <v>3</v>
      </c>
      <c r="B71" s="5">
        <v>246.85</v>
      </c>
      <c r="C71" s="5"/>
      <c r="D71" s="5"/>
      <c r="E71" s="5"/>
      <c r="F71" s="5"/>
      <c r="G71" s="5"/>
      <c r="H71" s="5">
        <v>240.95</v>
      </c>
      <c r="I71" s="5"/>
      <c r="J71" s="5"/>
      <c r="K71" s="5"/>
      <c r="L71" s="5"/>
      <c r="M71" s="5"/>
      <c r="N71" s="20">
        <f t="shared" si="1"/>
        <v>487.79999999999995</v>
      </c>
    </row>
    <row r="72" spans="1:14" ht="19.5" customHeight="1" x14ac:dyDescent="0.25">
      <c r="A72" s="11" t="s">
        <v>114</v>
      </c>
      <c r="B72" s="5"/>
      <c r="C72" s="5"/>
      <c r="D72" s="5"/>
      <c r="E72" s="5"/>
      <c r="F72" s="5"/>
      <c r="G72" s="5">
        <v>39.99</v>
      </c>
      <c r="H72" s="5"/>
      <c r="I72" s="5"/>
      <c r="J72" s="5"/>
      <c r="K72" s="5"/>
      <c r="L72" s="5"/>
      <c r="M72" s="5"/>
      <c r="N72" s="20">
        <f t="shared" si="1"/>
        <v>39.99</v>
      </c>
    </row>
    <row r="73" spans="1:14" ht="19.5" customHeight="1" x14ac:dyDescent="0.25">
      <c r="A73" s="3" t="s">
        <v>0</v>
      </c>
      <c r="B73" s="5">
        <v>27.05</v>
      </c>
      <c r="C73" s="5">
        <v>27.05</v>
      </c>
      <c r="D73" s="5">
        <v>27.05</v>
      </c>
      <c r="E73" s="5">
        <v>27.05</v>
      </c>
      <c r="F73" s="5">
        <v>27.05</v>
      </c>
      <c r="G73" s="5">
        <v>25.43</v>
      </c>
      <c r="H73" s="5">
        <v>27.05</v>
      </c>
      <c r="I73" s="5">
        <v>27.05</v>
      </c>
      <c r="J73" s="5">
        <v>27.05</v>
      </c>
      <c r="K73" s="5">
        <v>27.05</v>
      </c>
      <c r="L73" s="5">
        <v>29.05</v>
      </c>
      <c r="M73" s="5">
        <v>29.05</v>
      </c>
      <c r="N73" s="20">
        <f t="shared" si="1"/>
        <v>326.98000000000008</v>
      </c>
    </row>
    <row r="74" spans="1:14" ht="19.5" customHeight="1" x14ac:dyDescent="0.25">
      <c r="A74" s="11" t="s">
        <v>112</v>
      </c>
      <c r="B74" s="5"/>
      <c r="C74" s="5"/>
      <c r="D74" s="5"/>
      <c r="E74" s="5"/>
      <c r="F74" s="5"/>
      <c r="G74" s="5"/>
      <c r="H74" s="5"/>
      <c r="I74" s="5">
        <v>85</v>
      </c>
      <c r="J74" s="5"/>
      <c r="K74" s="5"/>
      <c r="L74" s="5"/>
      <c r="M74" s="5"/>
      <c r="N74" s="20">
        <f t="shared" si="1"/>
        <v>85</v>
      </c>
    </row>
    <row r="75" spans="1:14" ht="19.5" customHeight="1" x14ac:dyDescent="0.25">
      <c r="A75" s="3" t="s">
        <v>75</v>
      </c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20">
        <f t="shared" si="1"/>
        <v>0</v>
      </c>
    </row>
    <row r="76" spans="1:14" ht="19.5" customHeight="1" x14ac:dyDescent="0.25">
      <c r="A76" s="3" t="s">
        <v>58</v>
      </c>
      <c r="B76" s="5"/>
      <c r="C76" s="5"/>
      <c r="D76" s="5"/>
      <c r="E76" s="5"/>
      <c r="F76" s="5"/>
      <c r="G76" s="5">
        <v>53.13</v>
      </c>
      <c r="H76" s="5"/>
      <c r="I76" s="5"/>
      <c r="J76" s="5"/>
      <c r="K76" s="5"/>
      <c r="L76" s="5"/>
      <c r="M76" s="5"/>
      <c r="N76" s="20">
        <f t="shared" si="1"/>
        <v>53.13</v>
      </c>
    </row>
    <row r="77" spans="1:14" ht="19.5" customHeight="1" x14ac:dyDescent="0.25">
      <c r="A77" s="3" t="s">
        <v>31</v>
      </c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20">
        <f t="shared" si="1"/>
        <v>0</v>
      </c>
    </row>
    <row r="78" spans="1:14" ht="19.5" customHeight="1" x14ac:dyDescent="0.25">
      <c r="A78" s="3" t="s">
        <v>7</v>
      </c>
      <c r="B78" s="5">
        <v>24.99</v>
      </c>
      <c r="C78" s="5">
        <v>24.99</v>
      </c>
      <c r="D78" s="5"/>
      <c r="E78" s="5"/>
      <c r="F78" s="5"/>
      <c r="G78" s="5"/>
      <c r="H78" s="5"/>
      <c r="I78" s="5"/>
      <c r="J78" s="5"/>
      <c r="K78" s="5"/>
      <c r="L78" s="5"/>
      <c r="M78" s="5"/>
      <c r="N78" s="20">
        <f t="shared" si="1"/>
        <v>49.98</v>
      </c>
    </row>
    <row r="79" spans="1:14" ht="19.5" customHeight="1" x14ac:dyDescent="0.25">
      <c r="A79" s="3" t="s">
        <v>29</v>
      </c>
      <c r="B79" s="5">
        <v>21.79</v>
      </c>
      <c r="C79" s="5">
        <v>87.65</v>
      </c>
      <c r="D79" s="5">
        <v>13.3</v>
      </c>
      <c r="E79" s="5"/>
      <c r="F79" s="5">
        <v>22.58</v>
      </c>
      <c r="G79" s="5"/>
      <c r="H79" s="5"/>
      <c r="I79" s="5">
        <v>61.8</v>
      </c>
      <c r="J79" s="5"/>
      <c r="K79" s="5"/>
      <c r="L79" s="5"/>
      <c r="M79" s="5">
        <v>22.1</v>
      </c>
      <c r="N79" s="20">
        <f t="shared" si="1"/>
        <v>229.22</v>
      </c>
    </row>
    <row r="80" spans="1:14" ht="19.5" customHeight="1" x14ac:dyDescent="0.25">
      <c r="A80" s="3" t="s">
        <v>55</v>
      </c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20">
        <f t="shared" si="1"/>
        <v>0</v>
      </c>
    </row>
    <row r="81" spans="1:14" ht="19.5" customHeight="1" x14ac:dyDescent="0.25">
      <c r="A81" s="3" t="s">
        <v>76</v>
      </c>
      <c r="B81" s="5"/>
      <c r="C81" s="5"/>
      <c r="D81" s="5"/>
      <c r="E81" s="5"/>
      <c r="F81" s="5"/>
      <c r="G81" s="5">
        <v>28.5</v>
      </c>
      <c r="H81" s="5"/>
      <c r="I81" s="5"/>
      <c r="J81" s="5"/>
      <c r="K81" s="5"/>
      <c r="L81" s="5"/>
      <c r="M81" s="5"/>
      <c r="N81" s="20">
        <f t="shared" si="1"/>
        <v>28.5</v>
      </c>
    </row>
    <row r="82" spans="1:14" ht="19.5" customHeight="1" x14ac:dyDescent="0.25">
      <c r="A82" s="11" t="s">
        <v>116</v>
      </c>
      <c r="B82" s="5"/>
      <c r="C82" s="5"/>
      <c r="D82" s="5">
        <v>26</v>
      </c>
      <c r="E82" s="5"/>
      <c r="F82" s="5"/>
      <c r="G82" s="5"/>
      <c r="H82" s="5"/>
      <c r="I82" s="5"/>
      <c r="J82" s="5"/>
      <c r="K82" s="5"/>
      <c r="L82" s="5"/>
      <c r="M82" s="5"/>
      <c r="N82" s="20">
        <f t="shared" si="1"/>
        <v>26</v>
      </c>
    </row>
    <row r="83" spans="1:14" ht="19.5" customHeight="1" x14ac:dyDescent="0.25">
      <c r="A83" s="11" t="s">
        <v>117</v>
      </c>
      <c r="B83" s="5"/>
      <c r="C83" s="5"/>
      <c r="D83" s="5"/>
      <c r="E83" s="5"/>
      <c r="F83" s="5"/>
      <c r="G83" s="5"/>
      <c r="H83" s="5"/>
      <c r="I83" s="5"/>
      <c r="J83" s="5"/>
      <c r="K83" s="5">
        <v>272.5</v>
      </c>
      <c r="L83" s="5">
        <v>382.5</v>
      </c>
      <c r="M83" s="5"/>
      <c r="N83" s="20">
        <f t="shared" si="1"/>
        <v>655</v>
      </c>
    </row>
    <row r="84" spans="1:14" ht="19.5" customHeight="1" x14ac:dyDescent="0.25">
      <c r="A84" s="3" t="s">
        <v>48</v>
      </c>
      <c r="B84" s="5">
        <v>37.46</v>
      </c>
      <c r="C84" s="5">
        <v>37.46</v>
      </c>
      <c r="D84" s="5"/>
      <c r="E84" s="5"/>
      <c r="F84" s="5"/>
      <c r="G84" s="5"/>
      <c r="H84" s="5"/>
      <c r="I84" s="5"/>
      <c r="J84" s="5"/>
      <c r="K84" s="5"/>
      <c r="L84" s="5"/>
      <c r="M84" s="5"/>
      <c r="N84" s="20">
        <f t="shared" si="1"/>
        <v>74.92</v>
      </c>
    </row>
    <row r="85" spans="1:14" ht="19.5" customHeight="1" x14ac:dyDescent="0.25">
      <c r="A85" s="11" t="s">
        <v>118</v>
      </c>
      <c r="B85" s="5"/>
      <c r="C85" s="5"/>
      <c r="D85" s="5"/>
      <c r="E85" s="5"/>
      <c r="F85" s="5"/>
      <c r="G85" s="5"/>
      <c r="H85" s="5"/>
      <c r="I85" s="5"/>
      <c r="J85" s="5"/>
      <c r="K85" s="5"/>
      <c r="L85" s="5">
        <v>180</v>
      </c>
      <c r="M85" s="5"/>
      <c r="N85" s="20">
        <f t="shared" si="1"/>
        <v>180</v>
      </c>
    </row>
    <row r="86" spans="1:14" ht="19.5" customHeight="1" x14ac:dyDescent="0.25">
      <c r="A86" s="3" t="s">
        <v>77</v>
      </c>
      <c r="B86" s="5"/>
      <c r="C86" s="5"/>
      <c r="D86" s="5">
        <v>11.4</v>
      </c>
      <c r="E86" s="5"/>
      <c r="F86" s="5"/>
      <c r="G86" s="5"/>
      <c r="H86" s="5"/>
      <c r="I86" s="5"/>
      <c r="J86" s="5"/>
      <c r="K86" s="5"/>
      <c r="L86" s="5"/>
      <c r="M86" s="5"/>
      <c r="N86" s="20">
        <f t="shared" si="1"/>
        <v>11.4</v>
      </c>
    </row>
    <row r="87" spans="1:14" ht="19.5" customHeight="1" x14ac:dyDescent="0.25">
      <c r="A87" s="3" t="s">
        <v>18</v>
      </c>
      <c r="B87" s="5"/>
      <c r="C87" s="5"/>
      <c r="D87" s="5"/>
      <c r="E87" s="5">
        <v>139.65</v>
      </c>
      <c r="F87" s="5"/>
      <c r="G87" s="5"/>
      <c r="H87" s="5"/>
      <c r="I87" s="5"/>
      <c r="J87" s="5"/>
      <c r="K87" s="5">
        <v>340.48</v>
      </c>
      <c r="L87" s="5"/>
      <c r="M87" s="5"/>
      <c r="N87" s="20">
        <f t="shared" si="1"/>
        <v>480.13</v>
      </c>
    </row>
    <row r="88" spans="1:14" ht="19.5" customHeight="1" x14ac:dyDescent="0.25">
      <c r="A88" s="3" t="s">
        <v>78</v>
      </c>
      <c r="B88" s="5"/>
      <c r="C88" s="5"/>
      <c r="D88" s="5"/>
      <c r="E88" s="5"/>
      <c r="F88" s="5">
        <v>56.98</v>
      </c>
      <c r="G88" s="5"/>
      <c r="H88" s="5"/>
      <c r="I88" s="5"/>
      <c r="J88" s="5"/>
      <c r="K88" s="5"/>
      <c r="L88" s="5"/>
      <c r="M88" s="5"/>
      <c r="N88" s="20">
        <f t="shared" si="1"/>
        <v>56.98</v>
      </c>
    </row>
    <row r="89" spans="1:14" ht="19.5" customHeight="1" x14ac:dyDescent="0.25">
      <c r="A89" s="11" t="s">
        <v>115</v>
      </c>
      <c r="B89" s="5"/>
      <c r="C89" s="5"/>
      <c r="D89" s="5"/>
      <c r="E89" s="5"/>
      <c r="F89" s="5"/>
      <c r="G89" s="5"/>
      <c r="H89" s="5"/>
      <c r="I89" s="5"/>
      <c r="J89" s="5">
        <v>19.95</v>
      </c>
      <c r="K89" s="5"/>
      <c r="L89" s="5"/>
      <c r="M89" s="5"/>
      <c r="N89" s="20">
        <f t="shared" si="1"/>
        <v>19.95</v>
      </c>
    </row>
    <row r="90" spans="1:14" ht="19.5" customHeight="1" x14ac:dyDescent="0.25">
      <c r="A90" s="3" t="s">
        <v>46</v>
      </c>
      <c r="B90" s="5">
        <v>6.95</v>
      </c>
      <c r="C90" s="5"/>
      <c r="D90" s="5"/>
      <c r="E90" s="5">
        <v>15.7</v>
      </c>
      <c r="F90" s="5"/>
      <c r="G90" s="5">
        <v>14.02</v>
      </c>
      <c r="H90" s="5"/>
      <c r="I90" s="5"/>
      <c r="J90" s="5"/>
      <c r="K90" s="5"/>
      <c r="L90" s="5"/>
      <c r="M90" s="5"/>
      <c r="N90" s="20">
        <f t="shared" si="1"/>
        <v>36.67</v>
      </c>
    </row>
    <row r="91" spans="1:14" ht="19.5" customHeight="1" x14ac:dyDescent="0.25">
      <c r="A91" s="3" t="s">
        <v>30</v>
      </c>
      <c r="B91" s="5"/>
      <c r="C91" s="5"/>
      <c r="D91" s="5"/>
      <c r="E91" s="5"/>
      <c r="F91" s="5"/>
      <c r="G91" s="5"/>
      <c r="H91" s="5"/>
      <c r="I91" s="5"/>
      <c r="J91" s="5"/>
      <c r="K91" s="5">
        <v>45</v>
      </c>
      <c r="L91" s="5"/>
      <c r="M91" s="5"/>
      <c r="N91" s="20">
        <f t="shared" si="1"/>
        <v>45</v>
      </c>
    </row>
    <row r="92" spans="1:14" ht="19.5" customHeight="1" x14ac:dyDescent="0.25">
      <c r="A92" s="3" t="s">
        <v>2</v>
      </c>
      <c r="B92" s="5">
        <v>61.62</v>
      </c>
      <c r="C92" s="5"/>
      <c r="D92" s="5">
        <v>64.69</v>
      </c>
      <c r="E92" s="5">
        <v>53.01</v>
      </c>
      <c r="F92" s="5">
        <v>57.08</v>
      </c>
      <c r="G92" s="5"/>
      <c r="H92" s="5"/>
      <c r="I92" s="5"/>
      <c r="J92" s="5"/>
      <c r="K92" s="5">
        <v>55.31</v>
      </c>
      <c r="L92" s="5"/>
      <c r="M92" s="5"/>
      <c r="N92" s="20">
        <f t="shared" si="1"/>
        <v>291.70999999999998</v>
      </c>
    </row>
    <row r="93" spans="1:14" ht="19.5" customHeight="1" x14ac:dyDescent="0.25">
      <c r="A93" s="3" t="s">
        <v>9</v>
      </c>
      <c r="B93" s="5"/>
      <c r="C93" s="5"/>
      <c r="D93" s="5"/>
      <c r="E93" s="5"/>
      <c r="F93" s="5"/>
      <c r="G93" s="5"/>
      <c r="H93" s="5"/>
      <c r="I93" s="5">
        <v>115.27</v>
      </c>
      <c r="J93" s="5"/>
      <c r="K93" s="5"/>
      <c r="L93" s="5"/>
      <c r="M93" s="5"/>
      <c r="N93" s="20">
        <f t="shared" si="1"/>
        <v>115.27</v>
      </c>
    </row>
    <row r="94" spans="1:14" ht="19.5" customHeight="1" x14ac:dyDescent="0.25">
      <c r="A94" s="3" t="s">
        <v>21</v>
      </c>
      <c r="B94" s="5">
        <v>78.86</v>
      </c>
      <c r="C94" s="5">
        <v>280</v>
      </c>
      <c r="D94" s="5"/>
      <c r="E94" s="5"/>
      <c r="F94" s="5"/>
      <c r="G94" s="5"/>
      <c r="H94" s="5"/>
      <c r="I94" s="5"/>
      <c r="J94" s="5"/>
      <c r="K94" s="5"/>
      <c r="L94" s="5"/>
      <c r="M94" s="5">
        <v>126.95</v>
      </c>
      <c r="N94" s="20">
        <f t="shared" si="1"/>
        <v>485.81</v>
      </c>
    </row>
    <row r="95" spans="1:14" ht="19.5" customHeight="1" x14ac:dyDescent="0.25">
      <c r="A95" s="3" t="s">
        <v>79</v>
      </c>
      <c r="B95" s="5"/>
      <c r="C95" s="5"/>
      <c r="D95" s="5">
        <v>46.3</v>
      </c>
      <c r="E95" s="5"/>
      <c r="F95" s="5"/>
      <c r="G95" s="5"/>
      <c r="H95" s="5"/>
      <c r="I95" s="5"/>
      <c r="J95" s="5"/>
      <c r="K95" s="5"/>
      <c r="L95" s="5"/>
      <c r="M95" s="5"/>
      <c r="N95" s="20">
        <f t="shared" si="1"/>
        <v>46.3</v>
      </c>
    </row>
    <row r="96" spans="1:14" ht="19.5" customHeight="1" x14ac:dyDescent="0.25">
      <c r="A96" s="3" t="s">
        <v>19</v>
      </c>
      <c r="B96" s="5"/>
      <c r="C96" s="5">
        <v>23</v>
      </c>
      <c r="D96" s="5">
        <v>48</v>
      </c>
      <c r="E96" s="5"/>
      <c r="F96" s="5"/>
      <c r="G96" s="5"/>
      <c r="H96" s="5"/>
      <c r="I96" s="5"/>
      <c r="J96" s="5">
        <v>25</v>
      </c>
      <c r="K96" s="5"/>
      <c r="L96" s="5">
        <v>25</v>
      </c>
      <c r="M96" s="5">
        <v>25</v>
      </c>
      <c r="N96" s="20">
        <f t="shared" si="1"/>
        <v>146</v>
      </c>
    </row>
    <row r="97" spans="1:14" ht="19.5" customHeight="1" x14ac:dyDescent="0.25">
      <c r="A97" s="3" t="s">
        <v>80</v>
      </c>
      <c r="B97" s="5"/>
      <c r="C97" s="5"/>
      <c r="D97" s="5"/>
      <c r="E97" s="5"/>
      <c r="F97" s="5"/>
      <c r="G97" s="5"/>
      <c r="H97" s="5"/>
      <c r="I97" s="5"/>
      <c r="J97" s="5"/>
      <c r="K97" s="5"/>
      <c r="L97" s="5">
        <v>90</v>
      </c>
      <c r="M97" s="5"/>
      <c r="N97" s="20">
        <f t="shared" si="1"/>
        <v>90</v>
      </c>
    </row>
    <row r="98" spans="1:14" ht="19.5" customHeight="1" x14ac:dyDescent="0.25">
      <c r="A98" s="3" t="s">
        <v>47</v>
      </c>
      <c r="B98" s="5">
        <v>40.08</v>
      </c>
      <c r="C98" s="5"/>
      <c r="D98" s="5"/>
      <c r="E98" s="5">
        <v>84.07</v>
      </c>
      <c r="F98" s="5"/>
      <c r="G98" s="5"/>
      <c r="H98" s="5"/>
      <c r="I98" s="5"/>
      <c r="J98" s="5"/>
      <c r="K98" s="5"/>
      <c r="L98" s="5"/>
      <c r="M98" s="5"/>
      <c r="N98" s="20">
        <f t="shared" si="1"/>
        <v>124.14999999999999</v>
      </c>
    </row>
    <row r="99" spans="1:14" ht="19.5" customHeight="1" x14ac:dyDescent="0.25">
      <c r="A99" s="11" t="s">
        <v>113</v>
      </c>
      <c r="B99" s="5"/>
      <c r="C99" s="5"/>
      <c r="D99" s="5"/>
      <c r="E99" s="5"/>
      <c r="F99" s="5"/>
      <c r="G99" s="5">
        <v>25.1</v>
      </c>
      <c r="H99" s="5"/>
      <c r="I99" s="5"/>
      <c r="J99" s="5"/>
      <c r="K99" s="5"/>
      <c r="L99" s="5"/>
      <c r="M99" s="5"/>
      <c r="N99" s="20">
        <f t="shared" si="1"/>
        <v>25.1</v>
      </c>
    </row>
    <row r="100" spans="1:14" ht="19.5" customHeight="1" x14ac:dyDescent="0.25">
      <c r="A100" s="3" t="s">
        <v>49</v>
      </c>
      <c r="B100" s="5">
        <v>57</v>
      </c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20">
        <f t="shared" si="1"/>
        <v>57</v>
      </c>
    </row>
    <row r="101" spans="1:14" ht="19.5" customHeight="1" x14ac:dyDescent="0.25">
      <c r="A101" s="3" t="s">
        <v>10</v>
      </c>
      <c r="B101" s="5">
        <f>SUM(B2:B100)</f>
        <v>1402.5999999999997</v>
      </c>
      <c r="C101" s="5">
        <f t="shared" ref="C101:M101" si="2">SUM(C2:C100)</f>
        <v>1315.34</v>
      </c>
      <c r="D101" s="5">
        <f t="shared" si="2"/>
        <v>1318.3999999999999</v>
      </c>
      <c r="E101" s="5">
        <f t="shared" si="2"/>
        <v>1409.38</v>
      </c>
      <c r="F101" s="5">
        <f t="shared" si="2"/>
        <v>1001.4200000000001</v>
      </c>
      <c r="G101" s="5">
        <f t="shared" si="2"/>
        <v>1597.77</v>
      </c>
      <c r="H101" s="5">
        <f t="shared" si="2"/>
        <v>1067.5</v>
      </c>
      <c r="I101" s="5">
        <f t="shared" si="2"/>
        <v>1242.9099999999999</v>
      </c>
      <c r="J101" s="5">
        <f t="shared" si="2"/>
        <v>4698.51</v>
      </c>
      <c r="K101" s="5">
        <f t="shared" si="2"/>
        <v>1907.0400000000002</v>
      </c>
      <c r="L101" s="5">
        <f t="shared" si="2"/>
        <v>1801.34</v>
      </c>
      <c r="M101" s="5">
        <f t="shared" si="2"/>
        <v>1259.3</v>
      </c>
      <c r="N101" s="20">
        <f>SUM(N2:N100)</f>
        <v>20021.510000000002</v>
      </c>
    </row>
    <row r="102" spans="1:14" ht="19.5" customHeight="1" x14ac:dyDescent="0.25">
      <c r="A102" s="2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</row>
    <row r="103" spans="1:14" ht="19.5" customHeight="1" x14ac:dyDescent="0.25">
      <c r="A103" s="3"/>
      <c r="B103" s="4" t="s">
        <v>40</v>
      </c>
      <c r="C103" s="4" t="s">
        <v>41</v>
      </c>
      <c r="D103" s="4" t="s">
        <v>42</v>
      </c>
      <c r="E103" s="4" t="s">
        <v>43</v>
      </c>
      <c r="F103" s="4" t="s">
        <v>44</v>
      </c>
      <c r="G103" s="4" t="s">
        <v>45</v>
      </c>
      <c r="H103" s="4" t="s">
        <v>32</v>
      </c>
      <c r="I103" s="4" t="s">
        <v>33</v>
      </c>
      <c r="J103" s="4" t="s">
        <v>34</v>
      </c>
      <c r="K103" s="4" t="s">
        <v>35</v>
      </c>
      <c r="L103" s="4" t="s">
        <v>36</v>
      </c>
      <c r="M103" s="4" t="s">
        <v>37</v>
      </c>
    </row>
    <row r="104" spans="1:14" ht="19.5" customHeight="1" x14ac:dyDescent="0.25">
      <c r="A104" s="6" t="s">
        <v>17</v>
      </c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</row>
    <row r="105" spans="1:14" ht="19.5" customHeight="1" x14ac:dyDescent="0.25">
      <c r="A105" s="3" t="s">
        <v>8</v>
      </c>
      <c r="B105" s="5">
        <v>1198.01</v>
      </c>
      <c r="C105" s="5">
        <v>1255.9000000000001</v>
      </c>
      <c r="D105" s="5">
        <v>1212.51</v>
      </c>
      <c r="E105" s="5">
        <v>1238.25</v>
      </c>
      <c r="F105" s="5">
        <v>1232.96</v>
      </c>
      <c r="G105" s="5">
        <v>1814.72</v>
      </c>
      <c r="H105" s="5">
        <v>1257.7</v>
      </c>
      <c r="I105" s="5">
        <v>1237.18</v>
      </c>
      <c r="J105" s="5">
        <v>1277.47</v>
      </c>
      <c r="K105" s="5">
        <v>1235.93</v>
      </c>
      <c r="L105" s="5">
        <v>1228.51</v>
      </c>
      <c r="M105" s="5">
        <v>1863.84</v>
      </c>
    </row>
    <row r="106" spans="1:14" ht="19.5" customHeight="1" x14ac:dyDescent="0.25">
      <c r="A106" s="6" t="s">
        <v>1</v>
      </c>
      <c r="B106" s="5"/>
      <c r="C106" s="5"/>
      <c r="D106" s="5"/>
      <c r="E106" s="5"/>
      <c r="F106" s="5"/>
      <c r="G106" s="5"/>
      <c r="H106" s="5"/>
      <c r="I106" s="5"/>
      <c r="J106" s="5">
        <v>1000</v>
      </c>
      <c r="K106" s="5">
        <v>1000</v>
      </c>
      <c r="L106" s="5">
        <v>796</v>
      </c>
      <c r="M106" s="5"/>
    </row>
    <row r="107" spans="1:14" ht="19.5" customHeight="1" x14ac:dyDescent="0.25">
      <c r="A107" s="11" t="s">
        <v>38</v>
      </c>
      <c r="B107" s="5"/>
      <c r="C107" s="5">
        <v>65.540000000000006</v>
      </c>
      <c r="D107" s="5">
        <v>73.430000000000007</v>
      </c>
      <c r="E107" s="5"/>
      <c r="F107" s="5">
        <v>18.600000000000001</v>
      </c>
      <c r="G107" s="5">
        <v>36.19</v>
      </c>
      <c r="H107" s="5">
        <v>31.09</v>
      </c>
      <c r="I107" s="5">
        <v>20</v>
      </c>
      <c r="J107" s="5">
        <v>12.5</v>
      </c>
      <c r="K107" s="5">
        <v>23.13</v>
      </c>
      <c r="L107" s="5">
        <v>16.5</v>
      </c>
      <c r="M107" s="5">
        <v>32.880000000000003</v>
      </c>
    </row>
    <row r="108" spans="1:14" ht="19.5" customHeight="1" x14ac:dyDescent="0.25">
      <c r="A108" s="11" t="s">
        <v>50</v>
      </c>
      <c r="B108" s="5"/>
      <c r="C108" s="5"/>
      <c r="D108" s="5"/>
      <c r="E108" s="5">
        <v>19.989999999999998</v>
      </c>
      <c r="F108" s="5"/>
      <c r="G108" s="5"/>
      <c r="H108" s="5"/>
      <c r="I108" s="5"/>
      <c r="J108" s="5"/>
      <c r="K108" s="5"/>
      <c r="L108" s="5"/>
      <c r="M108" s="5"/>
    </row>
    <row r="109" spans="1:14" ht="19.5" customHeight="1" x14ac:dyDescent="0.25">
      <c r="A109" s="11" t="s">
        <v>105</v>
      </c>
      <c r="B109" s="5"/>
      <c r="C109" s="5"/>
      <c r="D109" s="5"/>
      <c r="E109" s="5"/>
      <c r="F109" s="5"/>
      <c r="G109" s="5">
        <v>20</v>
      </c>
      <c r="H109" s="5"/>
      <c r="I109" s="5"/>
      <c r="J109" s="5"/>
      <c r="K109" s="5"/>
      <c r="L109" s="5"/>
      <c r="M109" s="5"/>
    </row>
    <row r="110" spans="1:14" ht="19.5" customHeight="1" x14ac:dyDescent="0.25">
      <c r="A110" s="11" t="s">
        <v>7</v>
      </c>
      <c r="B110" s="5"/>
      <c r="C110" s="5"/>
      <c r="D110" s="5">
        <v>4.09</v>
      </c>
      <c r="E110" s="5"/>
      <c r="F110" s="5"/>
      <c r="G110" s="5"/>
      <c r="H110" s="5"/>
      <c r="I110" s="5"/>
      <c r="J110" s="5"/>
      <c r="K110" s="5"/>
      <c r="L110" s="5"/>
      <c r="M110" s="5"/>
    </row>
    <row r="111" spans="1:14" ht="19.5" customHeight="1" x14ac:dyDescent="0.25">
      <c r="A111" s="6" t="s">
        <v>86</v>
      </c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</row>
    <row r="112" spans="1:14" ht="19.5" customHeight="1" x14ac:dyDescent="0.25">
      <c r="A112" s="6" t="s">
        <v>10</v>
      </c>
      <c r="B112" s="5">
        <f t="shared" ref="B112:M112" si="3">SUM(B104:B111)</f>
        <v>1198.01</v>
      </c>
      <c r="C112" s="5">
        <f t="shared" si="3"/>
        <v>1321.44</v>
      </c>
      <c r="D112" s="5">
        <f t="shared" si="3"/>
        <v>1290.03</v>
      </c>
      <c r="E112" s="5">
        <f t="shared" si="3"/>
        <v>1258.24</v>
      </c>
      <c r="F112" s="5">
        <f t="shared" si="3"/>
        <v>1251.56</v>
      </c>
      <c r="G112" s="5">
        <f t="shared" si="3"/>
        <v>1870.91</v>
      </c>
      <c r="H112" s="5">
        <f t="shared" si="3"/>
        <v>1288.79</v>
      </c>
      <c r="I112" s="5">
        <f t="shared" si="3"/>
        <v>1257.18</v>
      </c>
      <c r="J112" s="5">
        <f t="shared" si="3"/>
        <v>2289.9700000000003</v>
      </c>
      <c r="K112" s="5">
        <f t="shared" si="3"/>
        <v>2259.0600000000004</v>
      </c>
      <c r="L112" s="5">
        <f t="shared" si="3"/>
        <v>2041.01</v>
      </c>
      <c r="M112" s="5">
        <f t="shared" si="3"/>
        <v>1896.72</v>
      </c>
    </row>
    <row r="113" spans="1:13" ht="19.5" customHeight="1" x14ac:dyDescent="0.25">
      <c r="A113" s="2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</row>
    <row r="114" spans="1:13" ht="19.5" customHeight="1" x14ac:dyDescent="0.25">
      <c r="A114" s="8" t="s">
        <v>91</v>
      </c>
      <c r="B114" s="5">
        <v>1695.48</v>
      </c>
      <c r="C114" s="5">
        <f>B117</f>
        <v>1490.8900000000003</v>
      </c>
      <c r="D114" s="5">
        <f t="shared" ref="D114:M114" si="4">C117</f>
        <v>1496.9900000000005</v>
      </c>
      <c r="E114" s="5">
        <f t="shared" si="4"/>
        <v>1468.6200000000006</v>
      </c>
      <c r="F114" s="5">
        <f t="shared" si="4"/>
        <v>1317.4800000000005</v>
      </c>
      <c r="G114" s="5">
        <f t="shared" si="4"/>
        <v>1567.6200000000003</v>
      </c>
      <c r="H114" s="5">
        <f t="shared" si="4"/>
        <v>1840.7600000000004</v>
      </c>
      <c r="I114" s="5">
        <f t="shared" si="4"/>
        <v>2062.0500000000002</v>
      </c>
      <c r="J114" s="5">
        <f t="shared" si="4"/>
        <v>2076.3200000000006</v>
      </c>
      <c r="K114" s="5">
        <f t="shared" si="4"/>
        <v>-332.21999999999935</v>
      </c>
      <c r="L114" s="5">
        <f t="shared" si="4"/>
        <v>19.800000000000864</v>
      </c>
      <c r="M114" s="5">
        <f t="shared" si="4"/>
        <v>259.47000000000094</v>
      </c>
    </row>
    <row r="115" spans="1:13" ht="19.5" customHeight="1" x14ac:dyDescent="0.25">
      <c r="A115" s="6" t="s">
        <v>89</v>
      </c>
      <c r="B115" s="5">
        <f t="shared" ref="B115:M115" si="5">B101</f>
        <v>1402.5999999999997</v>
      </c>
      <c r="C115" s="5">
        <f t="shared" si="5"/>
        <v>1315.34</v>
      </c>
      <c r="D115" s="5">
        <f t="shared" si="5"/>
        <v>1318.3999999999999</v>
      </c>
      <c r="E115" s="5">
        <f t="shared" si="5"/>
        <v>1409.38</v>
      </c>
      <c r="F115" s="5">
        <f t="shared" si="5"/>
        <v>1001.4200000000001</v>
      </c>
      <c r="G115" s="5">
        <f t="shared" si="5"/>
        <v>1597.77</v>
      </c>
      <c r="H115" s="5">
        <f t="shared" si="5"/>
        <v>1067.5</v>
      </c>
      <c r="I115" s="5">
        <f t="shared" si="5"/>
        <v>1242.9099999999999</v>
      </c>
      <c r="J115" s="5">
        <f t="shared" si="5"/>
        <v>4698.51</v>
      </c>
      <c r="K115" s="5">
        <f t="shared" si="5"/>
        <v>1907.0400000000002</v>
      </c>
      <c r="L115" s="5">
        <f t="shared" si="5"/>
        <v>1801.34</v>
      </c>
      <c r="M115" s="5">
        <f t="shared" si="5"/>
        <v>1259.3</v>
      </c>
    </row>
    <row r="116" spans="1:13" ht="19.5" customHeight="1" x14ac:dyDescent="0.25">
      <c r="A116" s="6" t="s">
        <v>88</v>
      </c>
      <c r="B116" s="5">
        <f>B112</f>
        <v>1198.01</v>
      </c>
      <c r="C116" s="5">
        <f t="shared" ref="C116:M116" si="6">C112</f>
        <v>1321.44</v>
      </c>
      <c r="D116" s="5">
        <f t="shared" si="6"/>
        <v>1290.03</v>
      </c>
      <c r="E116" s="5">
        <f t="shared" si="6"/>
        <v>1258.24</v>
      </c>
      <c r="F116" s="5">
        <f t="shared" si="6"/>
        <v>1251.56</v>
      </c>
      <c r="G116" s="5">
        <f t="shared" si="6"/>
        <v>1870.91</v>
      </c>
      <c r="H116" s="5">
        <f t="shared" si="6"/>
        <v>1288.79</v>
      </c>
      <c r="I116" s="5">
        <f t="shared" si="6"/>
        <v>1257.18</v>
      </c>
      <c r="J116" s="5">
        <f t="shared" si="6"/>
        <v>2289.9700000000003</v>
      </c>
      <c r="K116" s="5">
        <f t="shared" si="6"/>
        <v>2259.0600000000004</v>
      </c>
      <c r="L116" s="5">
        <f t="shared" si="6"/>
        <v>2041.01</v>
      </c>
      <c r="M116" s="5">
        <f t="shared" si="6"/>
        <v>1896.72</v>
      </c>
    </row>
    <row r="117" spans="1:13" ht="19.5" customHeight="1" x14ac:dyDescent="0.25">
      <c r="A117" s="6" t="s">
        <v>90</v>
      </c>
      <c r="B117" s="5">
        <f>B114+(B116-B115)</f>
        <v>1490.8900000000003</v>
      </c>
      <c r="C117" s="5">
        <f t="shared" ref="C117:M117" si="7">C114+(C116-C115)</f>
        <v>1496.9900000000005</v>
      </c>
      <c r="D117" s="5">
        <f t="shared" si="7"/>
        <v>1468.6200000000006</v>
      </c>
      <c r="E117" s="5">
        <f t="shared" si="7"/>
        <v>1317.4800000000005</v>
      </c>
      <c r="F117" s="5">
        <f t="shared" si="7"/>
        <v>1567.6200000000003</v>
      </c>
      <c r="G117" s="5">
        <f t="shared" si="7"/>
        <v>1840.7600000000004</v>
      </c>
      <c r="H117" s="5">
        <f t="shared" si="7"/>
        <v>2062.0500000000002</v>
      </c>
      <c r="I117" s="5">
        <f t="shared" si="7"/>
        <v>2076.3200000000006</v>
      </c>
      <c r="J117" s="5">
        <f t="shared" si="7"/>
        <v>-332.21999999999935</v>
      </c>
      <c r="K117" s="5">
        <f t="shared" si="7"/>
        <v>19.800000000000864</v>
      </c>
      <c r="L117" s="5">
        <f t="shared" si="7"/>
        <v>259.47000000000094</v>
      </c>
      <c r="M117" s="5">
        <f t="shared" si="7"/>
        <v>896.89000000000101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theme="7" tint="0.79998168889431442"/>
  </sheetPr>
  <dimension ref="A1:N117"/>
  <sheetViews>
    <sheetView tabSelected="1" workbookViewId="0">
      <selection activeCell="E5" sqref="E5"/>
    </sheetView>
  </sheetViews>
  <sheetFormatPr defaultColWidth="11.42578125" defaultRowHeight="19.5" customHeight="1" x14ac:dyDescent="0.25"/>
  <cols>
    <col min="1" max="1" width="32.5703125" bestFit="1" customWidth="1"/>
    <col min="2" max="13" width="15.7109375" customWidth="1"/>
    <col min="14" max="14" width="13.140625" style="13" bestFit="1" customWidth="1"/>
  </cols>
  <sheetData>
    <row r="1" spans="1:14" ht="19.5" customHeight="1" x14ac:dyDescent="0.25">
      <c r="A1" s="3"/>
      <c r="B1" s="4" t="s">
        <v>40</v>
      </c>
      <c r="C1" s="4" t="s">
        <v>41</v>
      </c>
      <c r="D1" s="4" t="s">
        <v>42</v>
      </c>
      <c r="E1" s="4" t="s">
        <v>43</v>
      </c>
      <c r="F1" s="4" t="s">
        <v>44</v>
      </c>
      <c r="G1" s="4" t="s">
        <v>45</v>
      </c>
      <c r="H1" s="4" t="s">
        <v>32</v>
      </c>
      <c r="I1" s="4" t="s">
        <v>33</v>
      </c>
      <c r="J1" s="4" t="s">
        <v>34</v>
      </c>
      <c r="K1" s="4" t="s">
        <v>35</v>
      </c>
      <c r="L1" s="4" t="s">
        <v>36</v>
      </c>
      <c r="M1" s="4" t="s">
        <v>37</v>
      </c>
      <c r="N1" s="19"/>
    </row>
    <row r="2" spans="1:14" ht="19.5" customHeight="1" x14ac:dyDescent="0.25">
      <c r="A2" s="11" t="s">
        <v>92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20">
        <f>SUM(B2:M2)</f>
        <v>0</v>
      </c>
    </row>
    <row r="3" spans="1:14" ht="19.5" customHeight="1" x14ac:dyDescent="0.25">
      <c r="A3" s="11" t="s">
        <v>95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20">
        <f t="shared" ref="N3:N66" si="0">SUM(B3:M3)</f>
        <v>0</v>
      </c>
    </row>
    <row r="4" spans="1:14" ht="19.5" customHeight="1" x14ac:dyDescent="0.25">
      <c r="A4" s="25" t="s">
        <v>127</v>
      </c>
      <c r="B4" s="5"/>
      <c r="C4" s="5">
        <v>29.51</v>
      </c>
      <c r="D4" s="5"/>
      <c r="E4" s="5"/>
      <c r="F4" s="5"/>
      <c r="G4" s="5"/>
      <c r="H4" s="5"/>
      <c r="I4" s="5"/>
      <c r="J4" s="5"/>
      <c r="K4" s="5"/>
      <c r="L4" s="5"/>
      <c r="M4" s="5"/>
      <c r="N4" s="20">
        <f t="shared" si="0"/>
        <v>29.51</v>
      </c>
    </row>
    <row r="5" spans="1:14" ht="19.5" customHeight="1" x14ac:dyDescent="0.25">
      <c r="A5" s="3" t="s">
        <v>39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20">
        <f t="shared" si="0"/>
        <v>0</v>
      </c>
    </row>
    <row r="6" spans="1:14" ht="19.5" customHeight="1" x14ac:dyDescent="0.25">
      <c r="A6" s="3" t="s">
        <v>13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20">
        <f t="shared" si="0"/>
        <v>0</v>
      </c>
    </row>
    <row r="7" spans="1:14" ht="19.5" customHeight="1" x14ac:dyDescent="0.25">
      <c r="A7" s="3" t="s">
        <v>61</v>
      </c>
      <c r="B7" s="5">
        <v>62</v>
      </c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20">
        <f t="shared" si="0"/>
        <v>62</v>
      </c>
    </row>
    <row r="8" spans="1:14" ht="19.5" customHeight="1" x14ac:dyDescent="0.25">
      <c r="A8" s="3" t="s">
        <v>17</v>
      </c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20">
        <f t="shared" si="0"/>
        <v>0</v>
      </c>
    </row>
    <row r="9" spans="1:14" ht="19.5" customHeight="1" x14ac:dyDescent="0.25">
      <c r="A9" s="3" t="s">
        <v>24</v>
      </c>
      <c r="B9" s="5">
        <v>55.94</v>
      </c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20">
        <f t="shared" si="0"/>
        <v>55.94</v>
      </c>
    </row>
    <row r="10" spans="1:14" ht="19.5" customHeight="1" x14ac:dyDescent="0.25">
      <c r="A10" s="3" t="s">
        <v>62</v>
      </c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20">
        <f t="shared" si="0"/>
        <v>0</v>
      </c>
    </row>
    <row r="11" spans="1:14" ht="19.5" customHeight="1" x14ac:dyDescent="0.25">
      <c r="A11" s="11" t="s">
        <v>96</v>
      </c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20">
        <f t="shared" si="0"/>
        <v>0</v>
      </c>
    </row>
    <row r="12" spans="1:14" ht="19.5" customHeight="1" x14ac:dyDescent="0.25">
      <c r="A12" s="3" t="s">
        <v>82</v>
      </c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20">
        <f t="shared" si="0"/>
        <v>0</v>
      </c>
    </row>
    <row r="13" spans="1:14" ht="19.5" customHeight="1" x14ac:dyDescent="0.25">
      <c r="A13" s="3" t="s">
        <v>15</v>
      </c>
      <c r="B13" s="5">
        <v>2</v>
      </c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20">
        <f t="shared" si="0"/>
        <v>2</v>
      </c>
    </row>
    <row r="14" spans="1:14" ht="19.5" customHeight="1" x14ac:dyDescent="0.25">
      <c r="A14" s="11" t="s">
        <v>97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20">
        <f t="shared" si="0"/>
        <v>0</v>
      </c>
    </row>
    <row r="15" spans="1:14" ht="19.5" customHeight="1" x14ac:dyDescent="0.25">
      <c r="A15" s="3" t="s">
        <v>83</v>
      </c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20">
        <f t="shared" si="0"/>
        <v>0</v>
      </c>
    </row>
    <row r="16" spans="1:14" ht="19.5" customHeight="1" x14ac:dyDescent="0.25">
      <c r="A16" s="3" t="s">
        <v>84</v>
      </c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20">
        <f t="shared" si="0"/>
        <v>0</v>
      </c>
    </row>
    <row r="17" spans="1:14" ht="19.5" customHeight="1" x14ac:dyDescent="0.25">
      <c r="A17" s="3" t="s">
        <v>20</v>
      </c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20">
        <f t="shared" si="0"/>
        <v>0</v>
      </c>
    </row>
    <row r="18" spans="1:14" ht="19.5" customHeight="1" x14ac:dyDescent="0.25">
      <c r="A18" s="3" t="s">
        <v>27</v>
      </c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20">
        <f t="shared" si="0"/>
        <v>0</v>
      </c>
    </row>
    <row r="19" spans="1:14" ht="19.5" customHeight="1" x14ac:dyDescent="0.25">
      <c r="A19" s="11" t="s">
        <v>98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20">
        <f t="shared" si="0"/>
        <v>0</v>
      </c>
    </row>
    <row r="20" spans="1:14" ht="19.5" customHeight="1" x14ac:dyDescent="0.25">
      <c r="A20" s="3" t="s">
        <v>8</v>
      </c>
      <c r="B20" s="5">
        <v>93.19</v>
      </c>
      <c r="C20" s="5">
        <v>65.31</v>
      </c>
      <c r="D20" s="5">
        <v>151.38999999999999</v>
      </c>
      <c r="E20" s="5">
        <v>87.27</v>
      </c>
      <c r="F20" s="5"/>
      <c r="G20" s="5"/>
      <c r="H20" s="5"/>
      <c r="I20" s="5"/>
      <c r="J20" s="5"/>
      <c r="K20" s="5"/>
      <c r="L20" s="5"/>
      <c r="M20" s="5"/>
      <c r="N20" s="20">
        <f t="shared" si="0"/>
        <v>397.15999999999997</v>
      </c>
    </row>
    <row r="21" spans="1:14" ht="19.5" customHeight="1" x14ac:dyDescent="0.25">
      <c r="A21" s="3" t="s">
        <v>85</v>
      </c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20">
        <f t="shared" si="0"/>
        <v>0</v>
      </c>
    </row>
    <row r="22" spans="1:14" ht="19.5" customHeight="1" x14ac:dyDescent="0.25">
      <c r="A22" s="3" t="s">
        <v>1</v>
      </c>
      <c r="B22" s="5">
        <v>5.15</v>
      </c>
      <c r="C22" s="5">
        <v>5.55</v>
      </c>
      <c r="D22" s="5">
        <v>5.55</v>
      </c>
      <c r="E22" s="5">
        <v>5.55</v>
      </c>
      <c r="F22" s="5"/>
      <c r="G22" s="5"/>
      <c r="H22" s="5"/>
      <c r="I22" s="5"/>
      <c r="J22" s="5"/>
      <c r="K22" s="5"/>
      <c r="L22" s="5"/>
      <c r="M22" s="5"/>
      <c r="N22" s="20">
        <f t="shared" si="0"/>
        <v>21.8</v>
      </c>
    </row>
    <row r="23" spans="1:14" ht="19.5" customHeight="1" x14ac:dyDescent="0.25">
      <c r="A23" s="3" t="s">
        <v>65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20">
        <f t="shared" si="0"/>
        <v>0</v>
      </c>
    </row>
    <row r="24" spans="1:14" ht="19.5" customHeight="1" x14ac:dyDescent="0.25">
      <c r="A24" s="3" t="s">
        <v>51</v>
      </c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20">
        <f t="shared" si="0"/>
        <v>0</v>
      </c>
    </row>
    <row r="25" spans="1:14" ht="19.5" customHeight="1" x14ac:dyDescent="0.25">
      <c r="A25" s="3" t="s">
        <v>28</v>
      </c>
      <c r="B25" s="5"/>
      <c r="C25" s="5">
        <v>14.5</v>
      </c>
      <c r="D25" s="5"/>
      <c r="E25" s="5"/>
      <c r="F25" s="5"/>
      <c r="G25" s="5"/>
      <c r="H25" s="5"/>
      <c r="I25" s="5"/>
      <c r="J25" s="5"/>
      <c r="K25" s="5"/>
      <c r="L25" s="5"/>
      <c r="M25" s="5"/>
      <c r="N25" s="20">
        <f t="shared" si="0"/>
        <v>14.5</v>
      </c>
    </row>
    <row r="26" spans="1:14" ht="19.5" customHeight="1" x14ac:dyDescent="0.25">
      <c r="A26" s="3" t="s">
        <v>63</v>
      </c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20">
        <f t="shared" si="0"/>
        <v>0</v>
      </c>
    </row>
    <row r="27" spans="1:14" ht="19.5" customHeight="1" x14ac:dyDescent="0.25">
      <c r="A27" s="3" t="s">
        <v>64</v>
      </c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20">
        <f t="shared" si="0"/>
        <v>0</v>
      </c>
    </row>
    <row r="28" spans="1:14" ht="19.5" customHeight="1" x14ac:dyDescent="0.25">
      <c r="A28" s="3" t="s">
        <v>50</v>
      </c>
      <c r="B28" s="5">
        <v>12.98</v>
      </c>
      <c r="C28" s="5">
        <v>13.18</v>
      </c>
      <c r="D28" s="5">
        <v>12.98</v>
      </c>
      <c r="E28" s="5">
        <v>12.98</v>
      </c>
      <c r="F28" s="5"/>
      <c r="G28" s="5"/>
      <c r="H28" s="5"/>
      <c r="I28" s="5"/>
      <c r="J28" s="5"/>
      <c r="K28" s="5"/>
      <c r="L28" s="5"/>
      <c r="M28" s="5"/>
      <c r="N28" s="20">
        <f t="shared" si="0"/>
        <v>52.120000000000005</v>
      </c>
    </row>
    <row r="29" spans="1:14" ht="19.5" customHeight="1" x14ac:dyDescent="0.25">
      <c r="A29" s="3" t="s">
        <v>66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20">
        <f t="shared" si="0"/>
        <v>0</v>
      </c>
    </row>
    <row r="30" spans="1:14" ht="19.5" customHeight="1" x14ac:dyDescent="0.25">
      <c r="A30" s="11" t="s">
        <v>99</v>
      </c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20">
        <f t="shared" si="0"/>
        <v>0</v>
      </c>
    </row>
    <row r="31" spans="1:14" ht="19.5" customHeight="1" x14ac:dyDescent="0.25">
      <c r="A31" s="3" t="s">
        <v>16</v>
      </c>
      <c r="B31" s="5">
        <v>223.29</v>
      </c>
      <c r="C31" s="5">
        <v>223.29</v>
      </c>
      <c r="D31" s="5">
        <v>223.29</v>
      </c>
      <c r="E31" s="5">
        <v>223.29</v>
      </c>
      <c r="F31" s="5"/>
      <c r="G31" s="5"/>
      <c r="H31" s="5"/>
      <c r="I31" s="5"/>
      <c r="J31" s="5"/>
      <c r="K31" s="5"/>
      <c r="L31" s="5"/>
      <c r="M31" s="5"/>
      <c r="N31" s="20">
        <f t="shared" si="0"/>
        <v>893.16</v>
      </c>
    </row>
    <row r="32" spans="1:14" ht="19.5" customHeight="1" x14ac:dyDescent="0.25">
      <c r="A32" s="3" t="s">
        <v>6</v>
      </c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20">
        <f t="shared" si="0"/>
        <v>0</v>
      </c>
    </row>
    <row r="33" spans="1:14" ht="19.5" customHeight="1" x14ac:dyDescent="0.25">
      <c r="A33" s="11" t="s">
        <v>122</v>
      </c>
      <c r="B33" s="5">
        <v>213</v>
      </c>
      <c r="C33" s="5"/>
      <c r="D33" s="5">
        <v>202.85</v>
      </c>
      <c r="E33" s="5">
        <v>202.85</v>
      </c>
      <c r="F33" s="5"/>
      <c r="G33" s="5"/>
      <c r="H33" s="5"/>
      <c r="I33" s="5"/>
      <c r="J33" s="5"/>
      <c r="K33" s="5"/>
      <c r="L33" s="5"/>
      <c r="M33" s="5"/>
      <c r="N33" s="20">
        <f t="shared" si="0"/>
        <v>618.70000000000005</v>
      </c>
    </row>
    <row r="34" spans="1:14" ht="19.5" customHeight="1" x14ac:dyDescent="0.25">
      <c r="A34" s="11" t="s">
        <v>100</v>
      </c>
      <c r="B34" s="5">
        <v>6</v>
      </c>
      <c r="C34" s="5"/>
      <c r="D34" s="5">
        <v>2240</v>
      </c>
      <c r="E34" s="5"/>
      <c r="F34" s="5"/>
      <c r="G34" s="5"/>
      <c r="H34" s="5"/>
      <c r="I34" s="5"/>
      <c r="J34" s="5"/>
      <c r="K34" s="5"/>
      <c r="L34" s="5"/>
      <c r="M34" s="5"/>
      <c r="N34" s="20">
        <f t="shared" si="0"/>
        <v>2246</v>
      </c>
    </row>
    <row r="35" spans="1:14" ht="19.5" customHeight="1" x14ac:dyDescent="0.25">
      <c r="A35" s="3" t="s">
        <v>67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20">
        <f t="shared" si="0"/>
        <v>0</v>
      </c>
    </row>
    <row r="36" spans="1:14" ht="19.5" customHeight="1" x14ac:dyDescent="0.25">
      <c r="A36" s="3" t="s">
        <v>54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20">
        <f t="shared" si="0"/>
        <v>0</v>
      </c>
    </row>
    <row r="37" spans="1:14" ht="19.5" customHeight="1" x14ac:dyDescent="0.25">
      <c r="A37" s="11" t="s">
        <v>101</v>
      </c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20">
        <f t="shared" si="0"/>
        <v>0</v>
      </c>
    </row>
    <row r="38" spans="1:14" ht="19.5" customHeight="1" x14ac:dyDescent="0.25">
      <c r="A38" s="11" t="s">
        <v>102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20">
        <f t="shared" si="0"/>
        <v>0</v>
      </c>
    </row>
    <row r="39" spans="1:14" ht="19.5" customHeight="1" x14ac:dyDescent="0.25">
      <c r="A39" s="11" t="s">
        <v>103</v>
      </c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20">
        <f t="shared" si="0"/>
        <v>0</v>
      </c>
    </row>
    <row r="40" spans="1:14" ht="19.5" customHeight="1" x14ac:dyDescent="0.25">
      <c r="A40" s="11" t="s">
        <v>104</v>
      </c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20">
        <f t="shared" si="0"/>
        <v>0</v>
      </c>
    </row>
    <row r="41" spans="1:14" ht="19.5" customHeight="1" x14ac:dyDescent="0.25">
      <c r="A41" s="3" t="s">
        <v>68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20">
        <f t="shared" si="0"/>
        <v>0</v>
      </c>
    </row>
    <row r="42" spans="1:14" ht="19.5" customHeight="1" x14ac:dyDescent="0.25">
      <c r="A42" s="3" t="s">
        <v>60</v>
      </c>
      <c r="B42" s="5">
        <v>181.75</v>
      </c>
      <c r="C42" s="5">
        <v>85.65</v>
      </c>
      <c r="D42" s="5">
        <v>123.93</v>
      </c>
      <c r="E42" s="5"/>
      <c r="F42" s="5"/>
      <c r="G42" s="5"/>
      <c r="H42" s="5"/>
      <c r="I42" s="5"/>
      <c r="J42" s="5"/>
      <c r="K42" s="5"/>
      <c r="L42" s="5"/>
      <c r="M42" s="5"/>
      <c r="N42" s="20">
        <f t="shared" si="0"/>
        <v>391.33</v>
      </c>
    </row>
    <row r="43" spans="1:14" ht="19.5" customHeight="1" x14ac:dyDescent="0.25">
      <c r="A43" s="11" t="s">
        <v>120</v>
      </c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20">
        <f t="shared" si="0"/>
        <v>0</v>
      </c>
    </row>
    <row r="44" spans="1:14" ht="19.5" customHeight="1" x14ac:dyDescent="0.25">
      <c r="A44" s="3" t="s">
        <v>69</v>
      </c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20">
        <f t="shared" si="0"/>
        <v>0</v>
      </c>
    </row>
    <row r="45" spans="1:14" ht="19.5" customHeight="1" x14ac:dyDescent="0.25">
      <c r="A45" s="3" t="s">
        <v>70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20">
        <f t="shared" si="0"/>
        <v>0</v>
      </c>
    </row>
    <row r="46" spans="1:14" ht="19.5" customHeight="1" x14ac:dyDescent="0.25">
      <c r="A46" s="3" t="s">
        <v>26</v>
      </c>
      <c r="B46" s="5">
        <v>40.5</v>
      </c>
      <c r="C46" s="5"/>
      <c r="D46" s="5">
        <v>81</v>
      </c>
      <c r="E46" s="5"/>
      <c r="F46" s="5"/>
      <c r="G46" s="5"/>
      <c r="H46" s="5"/>
      <c r="I46" s="5"/>
      <c r="J46" s="5"/>
      <c r="K46" s="5"/>
      <c r="L46" s="5"/>
      <c r="M46" s="5"/>
      <c r="N46" s="20">
        <f t="shared" si="0"/>
        <v>121.5</v>
      </c>
    </row>
    <row r="47" spans="1:14" ht="19.5" customHeight="1" x14ac:dyDescent="0.25">
      <c r="A47" s="3" t="s">
        <v>25</v>
      </c>
      <c r="B47" s="5"/>
      <c r="C47" s="5"/>
      <c r="D47" s="5">
        <v>24.99</v>
      </c>
      <c r="E47" s="5"/>
      <c r="F47" s="5"/>
      <c r="G47" s="5"/>
      <c r="H47" s="5"/>
      <c r="I47" s="5"/>
      <c r="J47" s="5"/>
      <c r="K47" s="5"/>
      <c r="L47" s="5"/>
      <c r="M47" s="5"/>
      <c r="N47" s="20">
        <f t="shared" si="0"/>
        <v>24.99</v>
      </c>
    </row>
    <row r="48" spans="1:14" ht="19.5" customHeight="1" x14ac:dyDescent="0.25">
      <c r="A48" s="3" t="s">
        <v>56</v>
      </c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20">
        <f t="shared" si="0"/>
        <v>0</v>
      </c>
    </row>
    <row r="49" spans="1:14" ht="19.5" customHeight="1" x14ac:dyDescent="0.25">
      <c r="A49" s="3" t="s">
        <v>52</v>
      </c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20">
        <f t="shared" si="0"/>
        <v>0</v>
      </c>
    </row>
    <row r="50" spans="1:14" ht="19.5" customHeight="1" x14ac:dyDescent="0.25">
      <c r="A50" s="11" t="s">
        <v>106</v>
      </c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20">
        <f t="shared" si="0"/>
        <v>0</v>
      </c>
    </row>
    <row r="51" spans="1:14" ht="19.5" customHeight="1" x14ac:dyDescent="0.25">
      <c r="A51" s="3" t="s">
        <v>22</v>
      </c>
      <c r="B51" s="5"/>
      <c r="C51" s="5">
        <v>47.5</v>
      </c>
      <c r="D51" s="5">
        <v>11.5</v>
      </c>
      <c r="E51" s="5"/>
      <c r="F51" s="5"/>
      <c r="G51" s="5"/>
      <c r="H51" s="5"/>
      <c r="I51" s="5"/>
      <c r="J51" s="5"/>
      <c r="K51" s="5"/>
      <c r="L51" s="5"/>
      <c r="M51" s="5"/>
      <c r="N51" s="20">
        <f t="shared" si="0"/>
        <v>59</v>
      </c>
    </row>
    <row r="52" spans="1:14" ht="19.5" customHeight="1" x14ac:dyDescent="0.25">
      <c r="A52" s="11" t="s">
        <v>107</v>
      </c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20">
        <f t="shared" si="0"/>
        <v>0</v>
      </c>
    </row>
    <row r="53" spans="1:14" ht="19.5" customHeight="1" x14ac:dyDescent="0.25">
      <c r="A53" s="3" t="s">
        <v>59</v>
      </c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20">
        <f t="shared" si="0"/>
        <v>0</v>
      </c>
    </row>
    <row r="54" spans="1:14" ht="19.5" customHeight="1" x14ac:dyDescent="0.25">
      <c r="A54" s="3" t="s">
        <v>57</v>
      </c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20">
        <f t="shared" si="0"/>
        <v>0</v>
      </c>
    </row>
    <row r="55" spans="1:14" ht="19.5" customHeight="1" x14ac:dyDescent="0.25">
      <c r="A55" s="11" t="s">
        <v>121</v>
      </c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20">
        <f t="shared" si="0"/>
        <v>0</v>
      </c>
    </row>
    <row r="56" spans="1:14" ht="19.5" customHeight="1" x14ac:dyDescent="0.25">
      <c r="A56" s="3" t="s">
        <v>71</v>
      </c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20">
        <f t="shared" si="0"/>
        <v>0</v>
      </c>
    </row>
    <row r="57" spans="1:14" ht="19.5" customHeight="1" x14ac:dyDescent="0.25">
      <c r="A57" s="3" t="s">
        <v>12</v>
      </c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20">
        <f t="shared" si="0"/>
        <v>0</v>
      </c>
    </row>
    <row r="58" spans="1:14" ht="19.5" customHeight="1" x14ac:dyDescent="0.25">
      <c r="A58" s="3" t="s">
        <v>72</v>
      </c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20">
        <f t="shared" si="0"/>
        <v>0</v>
      </c>
    </row>
    <row r="59" spans="1:14" ht="19.5" customHeight="1" x14ac:dyDescent="0.25">
      <c r="A59" s="3" t="s">
        <v>23</v>
      </c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20">
        <f t="shared" si="0"/>
        <v>0</v>
      </c>
    </row>
    <row r="60" spans="1:14" ht="19.5" customHeight="1" x14ac:dyDescent="0.25">
      <c r="A60" s="3" t="s">
        <v>73</v>
      </c>
      <c r="B60" s="5">
        <v>69.22</v>
      </c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20">
        <f t="shared" si="0"/>
        <v>69.22</v>
      </c>
    </row>
    <row r="61" spans="1:14" ht="19.5" customHeight="1" x14ac:dyDescent="0.25">
      <c r="A61" s="11" t="s">
        <v>119</v>
      </c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20">
        <f t="shared" si="0"/>
        <v>0</v>
      </c>
    </row>
    <row r="62" spans="1:14" ht="19.5" customHeight="1" x14ac:dyDescent="0.25">
      <c r="A62" s="11" t="s">
        <v>108</v>
      </c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20">
        <f t="shared" si="0"/>
        <v>0</v>
      </c>
    </row>
    <row r="63" spans="1:14" ht="19.5" customHeight="1" x14ac:dyDescent="0.25">
      <c r="A63" s="3" t="s">
        <v>74</v>
      </c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20">
        <f t="shared" si="0"/>
        <v>0</v>
      </c>
    </row>
    <row r="64" spans="1:14" ht="19.5" customHeight="1" x14ac:dyDescent="0.25">
      <c r="A64" s="11" t="s">
        <v>109</v>
      </c>
      <c r="B64" s="12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20">
        <f t="shared" si="0"/>
        <v>0</v>
      </c>
    </row>
    <row r="65" spans="1:14" ht="19.5" customHeight="1" x14ac:dyDescent="0.25">
      <c r="A65" s="3" t="s">
        <v>53</v>
      </c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20">
        <f t="shared" si="0"/>
        <v>0</v>
      </c>
    </row>
    <row r="66" spans="1:14" ht="19.5" customHeight="1" x14ac:dyDescent="0.25">
      <c r="A66" s="3" t="s">
        <v>5</v>
      </c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20">
        <f t="shared" si="0"/>
        <v>0</v>
      </c>
    </row>
    <row r="67" spans="1:14" ht="19.5" customHeight="1" x14ac:dyDescent="0.25">
      <c r="A67" s="3" t="s">
        <v>14</v>
      </c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20">
        <f t="shared" ref="N67:N101" si="1">SUM(B67:M67)</f>
        <v>0</v>
      </c>
    </row>
    <row r="68" spans="1:14" ht="19.5" customHeight="1" x14ac:dyDescent="0.25">
      <c r="A68" s="11" t="s">
        <v>110</v>
      </c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20">
        <f t="shared" si="1"/>
        <v>0</v>
      </c>
    </row>
    <row r="69" spans="1:14" ht="19.5" customHeight="1" x14ac:dyDescent="0.25">
      <c r="A69" s="11" t="s">
        <v>111</v>
      </c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20">
        <f t="shared" si="1"/>
        <v>0</v>
      </c>
    </row>
    <row r="70" spans="1:14" ht="19.5" customHeight="1" x14ac:dyDescent="0.25">
      <c r="A70" s="3" t="s">
        <v>3</v>
      </c>
      <c r="B70" s="5">
        <v>249.64</v>
      </c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20">
        <f t="shared" si="1"/>
        <v>249.64</v>
      </c>
    </row>
    <row r="71" spans="1:14" ht="19.5" customHeight="1" x14ac:dyDescent="0.25">
      <c r="A71" s="11" t="s">
        <v>114</v>
      </c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20">
        <f t="shared" si="1"/>
        <v>0</v>
      </c>
    </row>
    <row r="72" spans="1:14" ht="19.5" customHeight="1" x14ac:dyDescent="0.25">
      <c r="A72" s="3" t="s">
        <v>0</v>
      </c>
      <c r="B72" s="5">
        <v>29.05</v>
      </c>
      <c r="C72" s="5">
        <v>332.88</v>
      </c>
      <c r="D72" s="5">
        <v>349.24</v>
      </c>
      <c r="E72" s="5">
        <v>349.24</v>
      </c>
      <c r="F72" s="5"/>
      <c r="G72" s="5"/>
      <c r="H72" s="5"/>
      <c r="I72" s="5"/>
      <c r="J72" s="5"/>
      <c r="K72" s="5"/>
      <c r="L72" s="5"/>
      <c r="M72" s="5"/>
      <c r="N72" s="20">
        <f t="shared" si="1"/>
        <v>1060.4100000000001</v>
      </c>
    </row>
    <row r="73" spans="1:14" ht="19.5" customHeight="1" x14ac:dyDescent="0.25">
      <c r="A73" s="11" t="s">
        <v>112</v>
      </c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20">
        <f t="shared" si="1"/>
        <v>0</v>
      </c>
    </row>
    <row r="74" spans="1:14" ht="19.5" customHeight="1" x14ac:dyDescent="0.25">
      <c r="A74" s="3" t="s">
        <v>75</v>
      </c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20">
        <f t="shared" si="1"/>
        <v>0</v>
      </c>
    </row>
    <row r="75" spans="1:14" ht="19.5" customHeight="1" x14ac:dyDescent="0.25">
      <c r="A75" s="3" t="s">
        <v>58</v>
      </c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20">
        <f t="shared" si="1"/>
        <v>0</v>
      </c>
    </row>
    <row r="76" spans="1:14" ht="19.5" customHeight="1" x14ac:dyDescent="0.25">
      <c r="A76" s="3" t="s">
        <v>31</v>
      </c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20">
        <f t="shared" si="1"/>
        <v>0</v>
      </c>
    </row>
    <row r="77" spans="1:14" ht="19.5" customHeight="1" x14ac:dyDescent="0.25">
      <c r="A77" s="3" t="s">
        <v>7</v>
      </c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20">
        <f t="shared" si="1"/>
        <v>0</v>
      </c>
    </row>
    <row r="78" spans="1:14" ht="19.5" customHeight="1" x14ac:dyDescent="0.25">
      <c r="A78" s="3" t="s">
        <v>29</v>
      </c>
      <c r="B78" s="5"/>
      <c r="C78" s="5"/>
      <c r="D78" s="5">
        <v>26</v>
      </c>
      <c r="E78" s="5"/>
      <c r="F78" s="5"/>
      <c r="G78" s="5"/>
      <c r="H78" s="5"/>
      <c r="I78" s="5"/>
      <c r="J78" s="5"/>
      <c r="K78" s="5"/>
      <c r="L78" s="5"/>
      <c r="M78" s="5"/>
      <c r="N78" s="20">
        <f t="shared" si="1"/>
        <v>26</v>
      </c>
    </row>
    <row r="79" spans="1:14" ht="19.5" customHeight="1" x14ac:dyDescent="0.25">
      <c r="A79" s="3" t="s">
        <v>55</v>
      </c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20">
        <f t="shared" si="1"/>
        <v>0</v>
      </c>
    </row>
    <row r="80" spans="1:14" ht="19.5" customHeight="1" x14ac:dyDescent="0.25">
      <c r="A80" s="3" t="s">
        <v>76</v>
      </c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20">
        <f t="shared" si="1"/>
        <v>0</v>
      </c>
    </row>
    <row r="81" spans="1:14" ht="19.5" customHeight="1" x14ac:dyDescent="0.25">
      <c r="A81" s="11" t="s">
        <v>116</v>
      </c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20">
        <f t="shared" si="1"/>
        <v>0</v>
      </c>
    </row>
    <row r="82" spans="1:14" ht="19.5" customHeight="1" x14ac:dyDescent="0.25">
      <c r="A82" s="11" t="s">
        <v>117</v>
      </c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20">
        <f t="shared" si="1"/>
        <v>0</v>
      </c>
    </row>
    <row r="83" spans="1:14" ht="19.5" customHeight="1" x14ac:dyDescent="0.25">
      <c r="A83" s="3" t="s">
        <v>48</v>
      </c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20">
        <f t="shared" si="1"/>
        <v>0</v>
      </c>
    </row>
    <row r="84" spans="1:14" ht="19.5" customHeight="1" x14ac:dyDescent="0.25">
      <c r="A84" s="11" t="s">
        <v>118</v>
      </c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20">
        <f t="shared" si="1"/>
        <v>0</v>
      </c>
    </row>
    <row r="85" spans="1:14" ht="19.5" customHeight="1" x14ac:dyDescent="0.25">
      <c r="A85" s="3" t="s">
        <v>77</v>
      </c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20">
        <f t="shared" si="1"/>
        <v>0</v>
      </c>
    </row>
    <row r="86" spans="1:14" ht="19.5" customHeight="1" x14ac:dyDescent="0.25">
      <c r="A86" s="3" t="s">
        <v>18</v>
      </c>
      <c r="B86" s="5"/>
      <c r="C86" s="5">
        <v>295.55</v>
      </c>
      <c r="D86" s="5"/>
      <c r="E86" s="5"/>
      <c r="F86" s="5"/>
      <c r="G86" s="5"/>
      <c r="H86" s="5"/>
      <c r="I86" s="5"/>
      <c r="J86" s="5"/>
      <c r="K86" s="5"/>
      <c r="L86" s="5"/>
      <c r="M86" s="5"/>
      <c r="N86" s="20">
        <f t="shared" si="1"/>
        <v>295.55</v>
      </c>
    </row>
    <row r="87" spans="1:14" ht="19.5" customHeight="1" x14ac:dyDescent="0.25">
      <c r="A87" s="3" t="s">
        <v>78</v>
      </c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20">
        <f t="shared" si="1"/>
        <v>0</v>
      </c>
    </row>
    <row r="88" spans="1:14" ht="19.5" customHeight="1" x14ac:dyDescent="0.25">
      <c r="A88" s="11" t="s">
        <v>115</v>
      </c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20">
        <f t="shared" si="1"/>
        <v>0</v>
      </c>
    </row>
    <row r="89" spans="1:14" ht="19.5" customHeight="1" x14ac:dyDescent="0.25">
      <c r="A89" s="3" t="s">
        <v>46</v>
      </c>
      <c r="B89" s="5">
        <v>8.64</v>
      </c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20">
        <f t="shared" si="1"/>
        <v>8.64</v>
      </c>
    </row>
    <row r="90" spans="1:14" ht="19.5" customHeight="1" x14ac:dyDescent="0.25">
      <c r="A90" s="3" t="s">
        <v>30</v>
      </c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20">
        <f t="shared" si="1"/>
        <v>0</v>
      </c>
    </row>
    <row r="91" spans="1:14" ht="19.5" customHeight="1" x14ac:dyDescent="0.25">
      <c r="A91" s="3" t="s">
        <v>2</v>
      </c>
      <c r="B91" s="5"/>
      <c r="C91" s="5">
        <v>67.05</v>
      </c>
      <c r="D91" s="5"/>
      <c r="E91" s="5"/>
      <c r="F91" s="5"/>
      <c r="G91" s="5"/>
      <c r="H91" s="5"/>
      <c r="I91" s="5"/>
      <c r="J91" s="5"/>
      <c r="K91" s="5"/>
      <c r="L91" s="5"/>
      <c r="M91" s="5"/>
      <c r="N91" s="20">
        <f t="shared" si="1"/>
        <v>67.05</v>
      </c>
    </row>
    <row r="92" spans="1:14" ht="19.5" customHeight="1" x14ac:dyDescent="0.25">
      <c r="A92" s="11" t="s">
        <v>126</v>
      </c>
      <c r="B92" s="5">
        <v>145</v>
      </c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20">
        <f t="shared" si="1"/>
        <v>145</v>
      </c>
    </row>
    <row r="93" spans="1:14" ht="19.5" customHeight="1" x14ac:dyDescent="0.25">
      <c r="A93" s="11" t="s">
        <v>125</v>
      </c>
      <c r="B93" s="5"/>
      <c r="C93" s="5"/>
      <c r="D93" s="5">
        <v>29.95</v>
      </c>
      <c r="E93" s="5"/>
      <c r="F93" s="5"/>
      <c r="G93" s="5"/>
      <c r="H93" s="5"/>
      <c r="I93" s="5"/>
      <c r="J93" s="5"/>
      <c r="K93" s="5"/>
      <c r="L93" s="5"/>
      <c r="M93" s="5"/>
      <c r="N93" s="20">
        <f t="shared" si="1"/>
        <v>29.95</v>
      </c>
    </row>
    <row r="94" spans="1:14" ht="19.5" customHeight="1" x14ac:dyDescent="0.25">
      <c r="A94" s="3" t="s">
        <v>9</v>
      </c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20">
        <f t="shared" si="1"/>
        <v>0</v>
      </c>
    </row>
    <row r="95" spans="1:14" ht="19.5" customHeight="1" x14ac:dyDescent="0.25">
      <c r="A95" s="3" t="s">
        <v>21</v>
      </c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20">
        <f t="shared" si="1"/>
        <v>0</v>
      </c>
    </row>
    <row r="96" spans="1:14" ht="19.5" customHeight="1" x14ac:dyDescent="0.25">
      <c r="A96" s="3" t="s">
        <v>79</v>
      </c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20">
        <f t="shared" si="1"/>
        <v>0</v>
      </c>
    </row>
    <row r="97" spans="1:14" ht="19.5" customHeight="1" x14ac:dyDescent="0.25">
      <c r="A97" s="3" t="s">
        <v>19</v>
      </c>
      <c r="B97" s="5">
        <v>50</v>
      </c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20">
        <f t="shared" si="1"/>
        <v>50</v>
      </c>
    </row>
    <row r="98" spans="1:14" ht="19.5" customHeight="1" x14ac:dyDescent="0.25">
      <c r="A98" s="3" t="s">
        <v>80</v>
      </c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20">
        <f t="shared" si="1"/>
        <v>0</v>
      </c>
    </row>
    <row r="99" spans="1:14" ht="19.5" customHeight="1" x14ac:dyDescent="0.25">
      <c r="A99" s="3" t="s">
        <v>47</v>
      </c>
      <c r="B99" s="5"/>
      <c r="C99" s="5"/>
      <c r="D99" s="5">
        <v>6.72</v>
      </c>
      <c r="E99" s="5"/>
      <c r="F99" s="5"/>
      <c r="G99" s="5"/>
      <c r="H99" s="5"/>
      <c r="I99" s="5"/>
      <c r="J99" s="5"/>
      <c r="K99" s="5"/>
      <c r="L99" s="5"/>
      <c r="M99" s="5"/>
      <c r="N99" s="20">
        <f t="shared" si="1"/>
        <v>6.72</v>
      </c>
    </row>
    <row r="100" spans="1:14" ht="19.5" customHeight="1" x14ac:dyDescent="0.25">
      <c r="A100" s="11" t="s">
        <v>113</v>
      </c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20">
        <f t="shared" si="1"/>
        <v>0</v>
      </c>
    </row>
    <row r="101" spans="1:14" ht="19.5" customHeight="1" x14ac:dyDescent="0.25">
      <c r="A101" s="3" t="s">
        <v>49</v>
      </c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20">
        <f t="shared" si="1"/>
        <v>0</v>
      </c>
    </row>
    <row r="102" spans="1:14" ht="19.5" customHeight="1" x14ac:dyDescent="0.25">
      <c r="A102" s="3" t="s">
        <v>10</v>
      </c>
      <c r="B102" s="5">
        <f t="shared" ref="B102:M102" si="2">SUM(B2:B101)</f>
        <v>1447.35</v>
      </c>
      <c r="C102" s="5">
        <f t="shared" si="2"/>
        <v>1179.97</v>
      </c>
      <c r="D102" s="5">
        <f t="shared" si="2"/>
        <v>3489.389999999999</v>
      </c>
      <c r="E102" s="5">
        <f t="shared" si="2"/>
        <v>881.18</v>
      </c>
      <c r="F102" s="5">
        <f t="shared" si="2"/>
        <v>0</v>
      </c>
      <c r="G102" s="5">
        <f t="shared" si="2"/>
        <v>0</v>
      </c>
      <c r="H102" s="5">
        <f t="shared" si="2"/>
        <v>0</v>
      </c>
      <c r="I102" s="5">
        <f t="shared" si="2"/>
        <v>0</v>
      </c>
      <c r="J102" s="5">
        <f t="shared" si="2"/>
        <v>0</v>
      </c>
      <c r="K102" s="5">
        <f t="shared" si="2"/>
        <v>0</v>
      </c>
      <c r="L102" s="5">
        <f t="shared" si="2"/>
        <v>0</v>
      </c>
      <c r="M102" s="5">
        <f t="shared" si="2"/>
        <v>0</v>
      </c>
      <c r="N102" s="20">
        <f>SUM(N2:N101)</f>
        <v>6997.89</v>
      </c>
    </row>
    <row r="103" spans="1:14" ht="19.5" customHeight="1" x14ac:dyDescent="0.25">
      <c r="A103" s="2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</row>
    <row r="104" spans="1:14" ht="19.5" customHeight="1" x14ac:dyDescent="0.25">
      <c r="A104" s="3"/>
      <c r="B104" s="4" t="s">
        <v>40</v>
      </c>
      <c r="C104" s="4" t="s">
        <v>41</v>
      </c>
      <c r="D104" s="4" t="s">
        <v>42</v>
      </c>
      <c r="E104" s="4" t="s">
        <v>43</v>
      </c>
      <c r="F104" s="4" t="s">
        <v>44</v>
      </c>
      <c r="G104" s="4" t="s">
        <v>45</v>
      </c>
      <c r="H104" s="4" t="s">
        <v>32</v>
      </c>
      <c r="I104" s="4" t="s">
        <v>33</v>
      </c>
      <c r="J104" s="4" t="s">
        <v>34</v>
      </c>
      <c r="K104" s="4" t="s">
        <v>35</v>
      </c>
      <c r="L104" s="4" t="s">
        <v>36</v>
      </c>
      <c r="M104" s="4" t="s">
        <v>37</v>
      </c>
    </row>
    <row r="105" spans="1:14" ht="19.5" customHeight="1" x14ac:dyDescent="0.25">
      <c r="A105" s="6" t="s">
        <v>17</v>
      </c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31">
        <f>SUM(B105:M105)</f>
        <v>0</v>
      </c>
    </row>
    <row r="106" spans="1:14" ht="19.5" customHeight="1" x14ac:dyDescent="0.25">
      <c r="A106" s="3" t="s">
        <v>8</v>
      </c>
      <c r="B106" s="5">
        <v>1232.19</v>
      </c>
      <c r="C106" s="5">
        <v>1231.67</v>
      </c>
      <c r="D106" s="5">
        <v>1231.94</v>
      </c>
      <c r="E106" s="5"/>
      <c r="F106" s="5"/>
      <c r="G106" s="5"/>
      <c r="H106" s="5"/>
      <c r="I106" s="5"/>
      <c r="J106" s="5"/>
      <c r="K106" s="5"/>
      <c r="L106" s="5"/>
      <c r="M106" s="5"/>
      <c r="N106" s="31">
        <f t="shared" ref="N106:N117" si="3">SUM(B106:M106)</f>
        <v>3695.8</v>
      </c>
    </row>
    <row r="107" spans="1:14" ht="19.5" customHeight="1" x14ac:dyDescent="0.25">
      <c r="A107" s="6" t="s">
        <v>1</v>
      </c>
      <c r="B107" s="5"/>
      <c r="C107" s="5"/>
      <c r="D107" s="5">
        <v>2500</v>
      </c>
      <c r="E107" s="5"/>
      <c r="F107" s="5"/>
      <c r="G107" s="5"/>
      <c r="H107" s="5"/>
      <c r="I107" s="5"/>
      <c r="J107" s="5"/>
      <c r="K107" s="5"/>
      <c r="L107" s="5"/>
      <c r="M107" s="5"/>
      <c r="N107" s="31">
        <f t="shared" si="3"/>
        <v>2500</v>
      </c>
    </row>
    <row r="108" spans="1:14" ht="19.5" customHeight="1" x14ac:dyDescent="0.25">
      <c r="A108" s="11" t="s">
        <v>38</v>
      </c>
      <c r="B108" s="5">
        <v>32.049999999999997</v>
      </c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31">
        <f t="shared" si="3"/>
        <v>32.049999999999997</v>
      </c>
    </row>
    <row r="109" spans="1:14" ht="19.5" customHeight="1" x14ac:dyDescent="0.25">
      <c r="A109" s="11" t="s">
        <v>50</v>
      </c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31">
        <f t="shared" si="3"/>
        <v>0</v>
      </c>
    </row>
    <row r="110" spans="1:14" ht="19.5" customHeight="1" x14ac:dyDescent="0.25">
      <c r="A110" s="11" t="s">
        <v>122</v>
      </c>
      <c r="B110" s="5"/>
      <c r="C110" s="5">
        <v>88.06</v>
      </c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31">
        <f t="shared" si="3"/>
        <v>88.06</v>
      </c>
    </row>
    <row r="111" spans="1:14" ht="19.5" customHeight="1" x14ac:dyDescent="0.25">
      <c r="A111" s="11" t="s">
        <v>105</v>
      </c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31">
        <f t="shared" si="3"/>
        <v>0</v>
      </c>
    </row>
    <row r="112" spans="1:14" ht="19.5" customHeight="1" x14ac:dyDescent="0.25">
      <c r="A112" s="6" t="s">
        <v>10</v>
      </c>
      <c r="B112" s="5">
        <f t="shared" ref="B112:M112" si="4">SUM(B105:B111)</f>
        <v>1264.24</v>
      </c>
      <c r="C112" s="5">
        <f t="shared" si="4"/>
        <v>1319.73</v>
      </c>
      <c r="D112" s="5">
        <f t="shared" si="4"/>
        <v>3731.94</v>
      </c>
      <c r="E112" s="5">
        <f t="shared" si="4"/>
        <v>0</v>
      </c>
      <c r="F112" s="5">
        <f t="shared" si="4"/>
        <v>0</v>
      </c>
      <c r="G112" s="5">
        <f t="shared" si="4"/>
        <v>0</v>
      </c>
      <c r="H112" s="5">
        <f t="shared" si="4"/>
        <v>0</v>
      </c>
      <c r="I112" s="5">
        <f t="shared" si="4"/>
        <v>0</v>
      </c>
      <c r="J112" s="5">
        <f t="shared" si="4"/>
        <v>0</v>
      </c>
      <c r="K112" s="5">
        <f t="shared" si="4"/>
        <v>0</v>
      </c>
      <c r="L112" s="5">
        <f t="shared" si="4"/>
        <v>0</v>
      </c>
      <c r="M112" s="5">
        <f t="shared" si="4"/>
        <v>0</v>
      </c>
      <c r="N112" s="31">
        <f t="shared" si="3"/>
        <v>6315.91</v>
      </c>
    </row>
    <row r="113" spans="1:14" ht="19.5" customHeight="1" x14ac:dyDescent="0.25">
      <c r="A113" s="2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31">
        <f t="shared" si="3"/>
        <v>0</v>
      </c>
    </row>
    <row r="114" spans="1:14" ht="19.5" customHeight="1" x14ac:dyDescent="0.25">
      <c r="A114" s="8" t="s">
        <v>91</v>
      </c>
      <c r="B114" s="5">
        <v>896.89</v>
      </c>
      <c r="C114" s="5">
        <f>B117</f>
        <v>713.78000000000009</v>
      </c>
      <c r="D114" s="5">
        <f t="shared" ref="D114:M114" si="5">C117</f>
        <v>853.54000000000008</v>
      </c>
      <c r="E114" s="5">
        <f t="shared" si="5"/>
        <v>1096.0900000000011</v>
      </c>
      <c r="F114" s="5">
        <f t="shared" si="5"/>
        <v>214.91000000000111</v>
      </c>
      <c r="G114" s="5">
        <f t="shared" si="5"/>
        <v>214.91000000000111</v>
      </c>
      <c r="H114" s="5">
        <f t="shared" si="5"/>
        <v>214.91000000000111</v>
      </c>
      <c r="I114" s="5">
        <f t="shared" si="5"/>
        <v>214.91000000000111</v>
      </c>
      <c r="J114" s="5">
        <f t="shared" si="5"/>
        <v>214.91000000000111</v>
      </c>
      <c r="K114" s="5">
        <f t="shared" si="5"/>
        <v>214.91000000000111</v>
      </c>
      <c r="L114" s="5">
        <f t="shared" si="5"/>
        <v>214.91000000000111</v>
      </c>
      <c r="M114" s="5">
        <f t="shared" si="5"/>
        <v>214.91000000000111</v>
      </c>
      <c r="N114" s="31">
        <f t="shared" si="3"/>
        <v>5279.5800000000081</v>
      </c>
    </row>
    <row r="115" spans="1:14" ht="19.5" customHeight="1" x14ac:dyDescent="0.25">
      <c r="A115" s="6" t="s">
        <v>89</v>
      </c>
      <c r="B115" s="5">
        <f t="shared" ref="B115:M115" si="6">B102</f>
        <v>1447.35</v>
      </c>
      <c r="C115" s="5">
        <f t="shared" si="6"/>
        <v>1179.97</v>
      </c>
      <c r="D115" s="5">
        <f t="shared" si="6"/>
        <v>3489.389999999999</v>
      </c>
      <c r="E115" s="5">
        <f t="shared" si="6"/>
        <v>881.18</v>
      </c>
      <c r="F115" s="5">
        <f t="shared" si="6"/>
        <v>0</v>
      </c>
      <c r="G115" s="5">
        <f t="shared" si="6"/>
        <v>0</v>
      </c>
      <c r="H115" s="5">
        <f t="shared" si="6"/>
        <v>0</v>
      </c>
      <c r="I115" s="5">
        <f t="shared" si="6"/>
        <v>0</v>
      </c>
      <c r="J115" s="5">
        <f t="shared" si="6"/>
        <v>0</v>
      </c>
      <c r="K115" s="5">
        <f t="shared" si="6"/>
        <v>0</v>
      </c>
      <c r="L115" s="5">
        <f t="shared" si="6"/>
        <v>0</v>
      </c>
      <c r="M115" s="5">
        <f t="shared" si="6"/>
        <v>0</v>
      </c>
      <c r="N115" s="31">
        <f t="shared" si="3"/>
        <v>6997.8899999999994</v>
      </c>
    </row>
    <row r="116" spans="1:14" ht="19.5" customHeight="1" x14ac:dyDescent="0.25">
      <c r="A116" s="6" t="s">
        <v>88</v>
      </c>
      <c r="B116" s="5">
        <f>B112</f>
        <v>1264.24</v>
      </c>
      <c r="C116" s="5">
        <f t="shared" ref="C116:M116" si="7">C112</f>
        <v>1319.73</v>
      </c>
      <c r="D116" s="5">
        <f t="shared" si="7"/>
        <v>3731.94</v>
      </c>
      <c r="E116" s="5">
        <f t="shared" si="7"/>
        <v>0</v>
      </c>
      <c r="F116" s="5">
        <f t="shared" si="7"/>
        <v>0</v>
      </c>
      <c r="G116" s="5">
        <f t="shared" si="7"/>
        <v>0</v>
      </c>
      <c r="H116" s="5">
        <f t="shared" si="7"/>
        <v>0</v>
      </c>
      <c r="I116" s="5">
        <f t="shared" si="7"/>
        <v>0</v>
      </c>
      <c r="J116" s="5">
        <f t="shared" si="7"/>
        <v>0</v>
      </c>
      <c r="K116" s="5">
        <f t="shared" si="7"/>
        <v>0</v>
      </c>
      <c r="L116" s="5">
        <f t="shared" si="7"/>
        <v>0</v>
      </c>
      <c r="M116" s="5">
        <f t="shared" si="7"/>
        <v>0</v>
      </c>
      <c r="N116" s="31">
        <f t="shared" si="3"/>
        <v>6315.91</v>
      </c>
    </row>
    <row r="117" spans="1:14" ht="19.5" customHeight="1" x14ac:dyDescent="0.25">
      <c r="A117" s="6" t="s">
        <v>90</v>
      </c>
      <c r="B117" s="5">
        <f>B114+(B116-B115)</f>
        <v>713.78000000000009</v>
      </c>
      <c r="C117" s="5">
        <f t="shared" ref="C117:M117" si="8">C114+(C116-C115)</f>
        <v>853.54000000000008</v>
      </c>
      <c r="D117" s="5">
        <f t="shared" si="8"/>
        <v>1096.0900000000011</v>
      </c>
      <c r="E117" s="5">
        <f t="shared" si="8"/>
        <v>214.91000000000111</v>
      </c>
      <c r="F117" s="5">
        <f t="shared" si="8"/>
        <v>214.91000000000111</v>
      </c>
      <c r="G117" s="5">
        <f t="shared" si="8"/>
        <v>214.91000000000111</v>
      </c>
      <c r="H117" s="5">
        <f t="shared" si="8"/>
        <v>214.91000000000111</v>
      </c>
      <c r="I117" s="5">
        <f t="shared" si="8"/>
        <v>214.91000000000111</v>
      </c>
      <c r="J117" s="5">
        <f t="shared" si="8"/>
        <v>214.91000000000111</v>
      </c>
      <c r="K117" s="5">
        <f t="shared" si="8"/>
        <v>214.91000000000111</v>
      </c>
      <c r="L117" s="5">
        <f t="shared" si="8"/>
        <v>214.91000000000111</v>
      </c>
      <c r="M117" s="5">
        <f t="shared" si="8"/>
        <v>214.91000000000111</v>
      </c>
      <c r="N117" s="31">
        <f t="shared" si="3"/>
        <v>4597.6000000000113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theme="7" tint="0.79998168889431442"/>
  </sheetPr>
  <dimension ref="A1:D134"/>
  <sheetViews>
    <sheetView workbookViewId="0">
      <selection activeCell="F11" sqref="F11"/>
    </sheetView>
  </sheetViews>
  <sheetFormatPr defaultColWidth="11.42578125" defaultRowHeight="19.5" customHeight="1" x14ac:dyDescent="0.25"/>
  <cols>
    <col min="1" max="1" width="33.85546875" bestFit="1" customWidth="1"/>
    <col min="2" max="2" width="14.7109375" style="23" customWidth="1"/>
    <col min="3" max="4" width="14.7109375" style="21" customWidth="1"/>
  </cols>
  <sheetData>
    <row r="1" spans="1:4" ht="19.5" customHeight="1" x14ac:dyDescent="0.25">
      <c r="B1" s="28">
        <v>2016</v>
      </c>
      <c r="C1" s="22">
        <v>2017</v>
      </c>
      <c r="D1" s="22">
        <v>2018</v>
      </c>
    </row>
    <row r="2" spans="1:4" ht="19.5" customHeight="1" x14ac:dyDescent="0.25">
      <c r="A2" s="24" t="s">
        <v>92</v>
      </c>
      <c r="B2" s="29">
        <v>80</v>
      </c>
      <c r="C2" s="29"/>
      <c r="D2" s="29">
        <f>IFERROR((VLOOKUP(A2,'2018'!A2:N117,14,FALSE)),"   -")</f>
        <v>0</v>
      </c>
    </row>
    <row r="3" spans="1:4" ht="19.5" customHeight="1" x14ac:dyDescent="0.25">
      <c r="A3" s="25" t="s">
        <v>95</v>
      </c>
      <c r="B3" s="29">
        <v>0</v>
      </c>
      <c r="C3" s="29">
        <v>67.5</v>
      </c>
      <c r="D3" s="29">
        <f>IFERROR((VLOOKUP(A3,'2018'!A3:N118,14,FALSE)),"   -")</f>
        <v>0</v>
      </c>
    </row>
    <row r="4" spans="1:4" ht="19.5" customHeight="1" x14ac:dyDescent="0.25">
      <c r="A4" s="25" t="s">
        <v>127</v>
      </c>
      <c r="B4" s="29">
        <v>0</v>
      </c>
      <c r="C4" s="29">
        <v>0</v>
      </c>
      <c r="D4" s="29">
        <f>IFERROR((VLOOKUP(A4,'2018'!A4:N119,14,FALSE)),"   -")</f>
        <v>29.51</v>
      </c>
    </row>
    <row r="5" spans="1:4" ht="19.5" customHeight="1" x14ac:dyDescent="0.25">
      <c r="A5" s="26" t="s">
        <v>39</v>
      </c>
      <c r="B5" s="29">
        <v>46.95</v>
      </c>
      <c r="C5" s="29">
        <v>0</v>
      </c>
      <c r="D5" s="29">
        <f>IFERROR((VLOOKUP(A5,'2018'!A5:N120,14,FALSE)),"   -")</f>
        <v>0</v>
      </c>
    </row>
    <row r="6" spans="1:4" ht="19.5" customHeight="1" x14ac:dyDescent="0.25">
      <c r="A6" s="26" t="s">
        <v>13</v>
      </c>
      <c r="B6" s="29">
        <v>292.19</v>
      </c>
      <c r="C6" s="29">
        <v>241.7</v>
      </c>
      <c r="D6" s="29">
        <f>IFERROR((VLOOKUP(A6,'2018'!A6:N121,14,FALSE)),"   -")</f>
        <v>0</v>
      </c>
    </row>
    <row r="7" spans="1:4" ht="19.5" customHeight="1" x14ac:dyDescent="0.25">
      <c r="A7" s="26" t="s">
        <v>61</v>
      </c>
      <c r="B7" s="29">
        <v>62</v>
      </c>
      <c r="C7" s="29">
        <v>0</v>
      </c>
      <c r="D7" s="29">
        <f>IFERROR((VLOOKUP(A7,'2018'!A7:N122,14,FALSE)),"   -")</f>
        <v>62</v>
      </c>
    </row>
    <row r="8" spans="1:4" ht="19.5" customHeight="1" x14ac:dyDescent="0.25">
      <c r="A8" s="26" t="s">
        <v>17</v>
      </c>
      <c r="B8" s="29">
        <v>854.48</v>
      </c>
      <c r="C8" s="29">
        <v>335.86</v>
      </c>
      <c r="D8" s="29">
        <f>IFERROR((VLOOKUP(A8,'2018'!A8:N123,14,FALSE)),"   -")</f>
        <v>0</v>
      </c>
    </row>
    <row r="9" spans="1:4" ht="19.5" customHeight="1" x14ac:dyDescent="0.25">
      <c r="A9" s="26" t="s">
        <v>24</v>
      </c>
      <c r="B9" s="29">
        <v>102.4</v>
      </c>
      <c r="C9" s="29">
        <v>112.39</v>
      </c>
      <c r="D9" s="29">
        <f>IFERROR((VLOOKUP(A9,'2018'!A9:N124,14,FALSE)),"   -")</f>
        <v>55.94</v>
      </c>
    </row>
    <row r="10" spans="1:4" ht="19.5" customHeight="1" x14ac:dyDescent="0.25">
      <c r="A10" s="26" t="s">
        <v>62</v>
      </c>
      <c r="B10" s="29">
        <v>0</v>
      </c>
      <c r="C10" s="29">
        <v>28</v>
      </c>
      <c r="D10" s="29">
        <f>IFERROR((VLOOKUP(A10,'2018'!A10:N125,14,FALSE)),"   -")</f>
        <v>0</v>
      </c>
    </row>
    <row r="11" spans="1:4" ht="19.5" customHeight="1" x14ac:dyDescent="0.25">
      <c r="A11" s="25" t="s">
        <v>96</v>
      </c>
      <c r="B11" s="29">
        <v>0</v>
      </c>
      <c r="C11" s="29">
        <v>40.6</v>
      </c>
      <c r="D11" s="29">
        <f>IFERROR((VLOOKUP(A11,'2018'!A11:N126,14,FALSE)),"   -")</f>
        <v>0</v>
      </c>
    </row>
    <row r="12" spans="1:4" ht="19.5" customHeight="1" x14ac:dyDescent="0.25">
      <c r="A12" s="26" t="s">
        <v>82</v>
      </c>
      <c r="B12" s="29">
        <v>22.9</v>
      </c>
      <c r="C12" s="29">
        <v>0</v>
      </c>
      <c r="D12" s="29">
        <f>IFERROR((VLOOKUP(A12,'2018'!A12:N127,14,FALSE)),"   -")</f>
        <v>0</v>
      </c>
    </row>
    <row r="13" spans="1:4" ht="19.5" customHeight="1" x14ac:dyDescent="0.25">
      <c r="A13" s="26" t="s">
        <v>15</v>
      </c>
      <c r="B13" s="29">
        <v>12.8</v>
      </c>
      <c r="C13" s="29">
        <v>0</v>
      </c>
      <c r="D13" s="29">
        <f>IFERROR((VLOOKUP(A13,'2018'!A13:N128,14,FALSE)),"   -")</f>
        <v>2</v>
      </c>
    </row>
    <row r="14" spans="1:4" ht="19.5" customHeight="1" x14ac:dyDescent="0.25">
      <c r="A14" s="25" t="s">
        <v>97</v>
      </c>
      <c r="B14" s="29">
        <v>0</v>
      </c>
      <c r="C14" s="29">
        <v>339.98</v>
      </c>
      <c r="D14" s="29">
        <f>IFERROR((VLOOKUP(A14,'2018'!A14:N129,14,FALSE)),"   -")</f>
        <v>0</v>
      </c>
    </row>
    <row r="15" spans="1:4" ht="19.5" customHeight="1" x14ac:dyDescent="0.25">
      <c r="A15" s="26" t="s">
        <v>83</v>
      </c>
      <c r="B15" s="29">
        <v>369.98</v>
      </c>
      <c r="C15" s="29">
        <v>63.26</v>
      </c>
      <c r="D15" s="29">
        <f>IFERROR((VLOOKUP(A15,'2018'!A15:N130,14,FALSE)),"   -")</f>
        <v>0</v>
      </c>
    </row>
    <row r="16" spans="1:4" ht="19.5" customHeight="1" x14ac:dyDescent="0.25">
      <c r="A16" s="26" t="s">
        <v>84</v>
      </c>
      <c r="B16" s="29">
        <v>25.92</v>
      </c>
      <c r="C16" s="29">
        <v>25.92</v>
      </c>
      <c r="D16" s="29">
        <f>IFERROR((VLOOKUP(A16,'2018'!A16:N131,14,FALSE)),"   -")</f>
        <v>0</v>
      </c>
    </row>
    <row r="17" spans="1:4" ht="19.5" customHeight="1" x14ac:dyDescent="0.25">
      <c r="A17" s="26" t="s">
        <v>20</v>
      </c>
      <c r="B17" s="29">
        <v>6.08</v>
      </c>
      <c r="C17" s="29">
        <v>0</v>
      </c>
      <c r="D17" s="29">
        <f>IFERROR((VLOOKUP(A17,'2018'!A17:N132,14,FALSE)),"   -")</f>
        <v>0</v>
      </c>
    </row>
    <row r="18" spans="1:4" ht="19.5" customHeight="1" x14ac:dyDescent="0.25">
      <c r="A18" s="26" t="s">
        <v>27</v>
      </c>
      <c r="B18" s="29">
        <v>6.96</v>
      </c>
      <c r="C18" s="29">
        <v>0</v>
      </c>
      <c r="D18" s="29">
        <f>IFERROR((VLOOKUP(A18,'2018'!A18:N133,14,FALSE)),"   -")</f>
        <v>0</v>
      </c>
    </row>
    <row r="19" spans="1:4" ht="19.5" customHeight="1" x14ac:dyDescent="0.25">
      <c r="A19" s="25" t="s">
        <v>98</v>
      </c>
      <c r="B19" s="29">
        <v>0</v>
      </c>
      <c r="C19" s="29">
        <v>22</v>
      </c>
      <c r="D19" s="29">
        <f>IFERROR((VLOOKUP(A19,'2018'!A19:N134,14,FALSE)),"   -")</f>
        <v>0</v>
      </c>
    </row>
    <row r="20" spans="1:4" ht="19.5" customHeight="1" x14ac:dyDescent="0.25">
      <c r="A20" s="27" t="s">
        <v>93</v>
      </c>
      <c r="B20" s="29">
        <v>238.95</v>
      </c>
      <c r="C20" s="29">
        <v>848.78</v>
      </c>
      <c r="D20" s="29" t="str">
        <f>IFERROR((VLOOKUP(A20,'2018'!A20:N135,14,FALSE)),"   -")</f>
        <v xml:space="preserve">   -</v>
      </c>
    </row>
    <row r="21" spans="1:4" ht="19.5" customHeight="1" x14ac:dyDescent="0.25">
      <c r="A21" s="26" t="s">
        <v>85</v>
      </c>
      <c r="B21" s="29">
        <v>0</v>
      </c>
      <c r="C21" s="29">
        <v>5.4</v>
      </c>
      <c r="D21" s="29">
        <f>IFERROR((VLOOKUP(A21,'2018'!A21:N136,14,FALSE)),"   -")</f>
        <v>0</v>
      </c>
    </row>
    <row r="22" spans="1:4" ht="19.5" customHeight="1" x14ac:dyDescent="0.25">
      <c r="A22" s="26" t="s">
        <v>1</v>
      </c>
      <c r="B22" s="29">
        <v>65.3</v>
      </c>
      <c r="C22" s="29">
        <v>343.8</v>
      </c>
      <c r="D22" s="29">
        <f>IFERROR((VLOOKUP(A22,'2018'!A22:N137,14,FALSE)),"   -")</f>
        <v>21.8</v>
      </c>
    </row>
    <row r="23" spans="1:4" ht="19.5" customHeight="1" x14ac:dyDescent="0.25">
      <c r="A23" s="26" t="s">
        <v>65</v>
      </c>
      <c r="B23" s="29">
        <v>0</v>
      </c>
      <c r="C23" s="29">
        <v>24.99</v>
      </c>
      <c r="D23" s="29">
        <f>IFERROR((VLOOKUP(A23,'2018'!A23:N138,14,FALSE)),"   -")</f>
        <v>0</v>
      </c>
    </row>
    <row r="24" spans="1:4" ht="19.5" customHeight="1" x14ac:dyDescent="0.25">
      <c r="A24" s="26" t="s">
        <v>51</v>
      </c>
      <c r="B24" s="29">
        <v>0</v>
      </c>
      <c r="C24" s="29">
        <v>45</v>
      </c>
      <c r="D24" s="29">
        <f>IFERROR((VLOOKUP(A24,'2018'!A24:N139,14,FALSE)),"   -")</f>
        <v>0</v>
      </c>
    </row>
    <row r="25" spans="1:4" ht="19.5" customHeight="1" x14ac:dyDescent="0.25">
      <c r="A25" s="26" t="s">
        <v>28</v>
      </c>
      <c r="B25" s="29">
        <v>14.5</v>
      </c>
      <c r="C25" s="29">
        <v>90.3</v>
      </c>
      <c r="D25" s="29">
        <f>IFERROR((VLOOKUP(A25,'2018'!A25:N140,14,FALSE)),"   -")</f>
        <v>14.5</v>
      </c>
    </row>
    <row r="26" spans="1:4" ht="19.5" customHeight="1" x14ac:dyDescent="0.25">
      <c r="A26" s="26" t="s">
        <v>63</v>
      </c>
      <c r="B26" s="29">
        <v>0</v>
      </c>
      <c r="C26" s="29">
        <v>22</v>
      </c>
      <c r="D26" s="29">
        <f>IFERROR((VLOOKUP(A26,'2018'!A26:N141,14,FALSE)),"   -")</f>
        <v>0</v>
      </c>
    </row>
    <row r="27" spans="1:4" ht="19.5" customHeight="1" x14ac:dyDescent="0.25">
      <c r="A27" s="26" t="s">
        <v>64</v>
      </c>
      <c r="B27" s="29">
        <v>0</v>
      </c>
      <c r="C27" s="29">
        <v>60</v>
      </c>
      <c r="D27" s="29">
        <f>IFERROR((VLOOKUP(A27,'2018'!A27:N142,14,FALSE)),"   -")</f>
        <v>0</v>
      </c>
    </row>
    <row r="28" spans="1:4" ht="19.5" customHeight="1" x14ac:dyDescent="0.25">
      <c r="A28" s="26" t="s">
        <v>50</v>
      </c>
      <c r="B28" s="29">
        <v>0</v>
      </c>
      <c r="C28" s="29">
        <v>153.97</v>
      </c>
      <c r="D28" s="29">
        <f>IFERROR((VLOOKUP(A28,'2018'!A28:N143,14,FALSE)),"   -")</f>
        <v>52.120000000000005</v>
      </c>
    </row>
    <row r="29" spans="1:4" ht="19.5" customHeight="1" x14ac:dyDescent="0.25">
      <c r="A29" s="26" t="s">
        <v>66</v>
      </c>
      <c r="B29" s="29">
        <v>19.100000000000001</v>
      </c>
      <c r="C29" s="29">
        <v>0</v>
      </c>
      <c r="D29" s="29">
        <f>IFERROR((VLOOKUP(A29,'2018'!A29:N144,14,FALSE)),"   -")</f>
        <v>0</v>
      </c>
    </row>
    <row r="30" spans="1:4" ht="19.5" customHeight="1" x14ac:dyDescent="0.25">
      <c r="A30" s="25" t="s">
        <v>99</v>
      </c>
      <c r="B30" s="29">
        <v>0</v>
      </c>
      <c r="C30" s="29">
        <v>75.98</v>
      </c>
      <c r="D30" s="29">
        <f>IFERROR((VLOOKUP(A30,'2018'!A30:N145,14,FALSE)),"   -")</f>
        <v>0</v>
      </c>
    </row>
    <row r="31" spans="1:4" ht="19.5" customHeight="1" x14ac:dyDescent="0.25">
      <c r="A31" s="26" t="s">
        <v>16</v>
      </c>
      <c r="B31" s="29">
        <v>893.16</v>
      </c>
      <c r="C31" s="29">
        <v>2679.48</v>
      </c>
      <c r="D31" s="29">
        <f>IFERROR((VLOOKUP(A31,'2018'!A31:N146,14,FALSE)),"   -")</f>
        <v>893.16</v>
      </c>
    </row>
    <row r="32" spans="1:4" ht="19.5" customHeight="1" x14ac:dyDescent="0.25">
      <c r="A32" s="26" t="s">
        <v>6</v>
      </c>
      <c r="B32" s="29">
        <v>142.43</v>
      </c>
      <c r="C32" s="29">
        <v>93.95</v>
      </c>
      <c r="D32" s="29">
        <f>IFERROR((VLOOKUP(A32,'2018'!A32:N147,14,FALSE)),"   -")</f>
        <v>0</v>
      </c>
    </row>
    <row r="33" spans="1:4" ht="19.5" customHeight="1" x14ac:dyDescent="0.25">
      <c r="A33" s="25" t="s">
        <v>122</v>
      </c>
      <c r="B33" s="29">
        <v>0</v>
      </c>
      <c r="C33" s="29">
        <v>0</v>
      </c>
      <c r="D33" s="29">
        <f>IFERROR((VLOOKUP(A33,'2018'!A33:N148,14,FALSE)),"   -")</f>
        <v>618.70000000000005</v>
      </c>
    </row>
    <row r="34" spans="1:4" ht="19.5" customHeight="1" x14ac:dyDescent="0.25">
      <c r="A34" s="25" t="s">
        <v>100</v>
      </c>
      <c r="B34" s="29">
        <v>0</v>
      </c>
      <c r="C34" s="29">
        <v>6</v>
      </c>
      <c r="D34" s="29">
        <f>IFERROR((VLOOKUP(A34,'2018'!A34:N149,14,FALSE)),"   -")</f>
        <v>2246</v>
      </c>
    </row>
    <row r="35" spans="1:4" ht="19.5" customHeight="1" x14ac:dyDescent="0.25">
      <c r="A35" s="26" t="s">
        <v>67</v>
      </c>
      <c r="B35" s="29">
        <v>50.01</v>
      </c>
      <c r="C35" s="29">
        <v>0</v>
      </c>
      <c r="D35" s="29">
        <f>IFERROR((VLOOKUP(A35,'2018'!A35:N150,14,FALSE)),"   -")</f>
        <v>0</v>
      </c>
    </row>
    <row r="36" spans="1:4" ht="19.5" customHeight="1" x14ac:dyDescent="0.25">
      <c r="A36" s="26" t="s">
        <v>54</v>
      </c>
      <c r="B36" s="29">
        <v>35</v>
      </c>
      <c r="C36" s="29">
        <v>35</v>
      </c>
      <c r="D36" s="29">
        <f>IFERROR((VLOOKUP(A36,'2018'!A36:N151,14,FALSE)),"   -")</f>
        <v>0</v>
      </c>
    </row>
    <row r="37" spans="1:4" ht="19.5" customHeight="1" x14ac:dyDescent="0.25">
      <c r="A37" s="25" t="s">
        <v>101</v>
      </c>
      <c r="B37" s="29">
        <v>0</v>
      </c>
      <c r="C37" s="29">
        <v>83</v>
      </c>
      <c r="D37" s="29">
        <f>IFERROR((VLOOKUP(A37,'2018'!A37:N152,14,FALSE)),"   -")</f>
        <v>0</v>
      </c>
    </row>
    <row r="38" spans="1:4" ht="19.5" customHeight="1" x14ac:dyDescent="0.25">
      <c r="A38" s="25" t="s">
        <v>102</v>
      </c>
      <c r="B38" s="29">
        <v>0</v>
      </c>
      <c r="C38" s="29">
        <v>11</v>
      </c>
      <c r="D38" s="29">
        <f>IFERROR((VLOOKUP(A38,'2018'!A38:N153,14,FALSE)),"   -")</f>
        <v>0</v>
      </c>
    </row>
    <row r="39" spans="1:4" ht="19.5" customHeight="1" x14ac:dyDescent="0.25">
      <c r="A39" s="25" t="s">
        <v>123</v>
      </c>
      <c r="B39" s="29">
        <v>0</v>
      </c>
      <c r="C39" s="29">
        <v>55</v>
      </c>
      <c r="D39" s="29" t="str">
        <f>IFERROR((VLOOKUP(A39,'2018'!A39:N154,14,FALSE)),"   -")</f>
        <v xml:space="preserve">   -</v>
      </c>
    </row>
    <row r="40" spans="1:4" ht="19.5" customHeight="1" x14ac:dyDescent="0.25">
      <c r="A40" s="26" t="s">
        <v>4</v>
      </c>
      <c r="B40" s="29">
        <v>2818.52</v>
      </c>
      <c r="C40" s="29">
        <v>2733.81</v>
      </c>
      <c r="D40" s="29" t="str">
        <f>IFERROR((VLOOKUP(A40,'2018'!A40:N155,14,FALSE)),"   -")</f>
        <v xml:space="preserve">   -</v>
      </c>
    </row>
    <row r="41" spans="1:4" ht="19.5" customHeight="1" x14ac:dyDescent="0.25">
      <c r="A41" s="25" t="s">
        <v>103</v>
      </c>
      <c r="B41" s="29">
        <v>0</v>
      </c>
      <c r="C41" s="29">
        <v>19.98</v>
      </c>
      <c r="D41" s="29" t="str">
        <f>IFERROR((VLOOKUP(A41,'2018'!A41:N156,14,FALSE)),"   -")</f>
        <v xml:space="preserve">   -</v>
      </c>
    </row>
    <row r="42" spans="1:4" ht="19.5" customHeight="1" x14ac:dyDescent="0.25">
      <c r="A42" s="25" t="s">
        <v>104</v>
      </c>
      <c r="B42" s="29">
        <v>0</v>
      </c>
      <c r="C42" s="29">
        <v>228</v>
      </c>
      <c r="D42" s="29" t="str">
        <f>IFERROR((VLOOKUP(A42,'2018'!A42:N157,14,FALSE)),"   -")</f>
        <v xml:space="preserve">   -</v>
      </c>
    </row>
    <row r="43" spans="1:4" ht="19.5" customHeight="1" x14ac:dyDescent="0.25">
      <c r="A43" s="26" t="s">
        <v>68</v>
      </c>
      <c r="B43" s="29">
        <v>56.65</v>
      </c>
      <c r="C43" s="29">
        <v>0</v>
      </c>
      <c r="D43" s="29" t="str">
        <f>IFERROR((VLOOKUP(A43,'2018'!A43:N158,14,FALSE)),"   -")</f>
        <v xml:space="preserve">   -</v>
      </c>
    </row>
    <row r="44" spans="1:4" ht="19.5" customHeight="1" x14ac:dyDescent="0.25">
      <c r="A44" s="26" t="s">
        <v>60</v>
      </c>
      <c r="B44" s="29">
        <v>1614.74</v>
      </c>
      <c r="C44" s="29">
        <v>1708.01</v>
      </c>
      <c r="D44" s="29" t="str">
        <f>IFERROR((VLOOKUP(A44,'2018'!A44:N159,14,FALSE)),"   -")</f>
        <v xml:space="preserve">   -</v>
      </c>
    </row>
    <row r="45" spans="1:4" ht="19.5" customHeight="1" x14ac:dyDescent="0.25">
      <c r="A45" s="25" t="s">
        <v>120</v>
      </c>
      <c r="B45" s="29">
        <v>0</v>
      </c>
      <c r="C45" s="29">
        <v>10</v>
      </c>
      <c r="D45" s="29" t="str">
        <f>IFERROR((VLOOKUP(A45,'2018'!A45:N160,14,FALSE)),"   -")</f>
        <v xml:space="preserve">   -</v>
      </c>
    </row>
    <row r="46" spans="1:4" ht="19.5" customHeight="1" x14ac:dyDescent="0.25">
      <c r="A46" s="26" t="s">
        <v>69</v>
      </c>
      <c r="B46" s="29">
        <v>0</v>
      </c>
      <c r="C46" s="29">
        <v>38.700000000000003</v>
      </c>
      <c r="D46" s="29" t="str">
        <f>IFERROR((VLOOKUP(A46,'2018'!A46:N161,14,FALSE)),"   -")</f>
        <v xml:space="preserve">   -</v>
      </c>
    </row>
    <row r="47" spans="1:4" ht="19.5" customHeight="1" x14ac:dyDescent="0.25">
      <c r="A47" s="26" t="s">
        <v>70</v>
      </c>
      <c r="B47" s="29">
        <v>0</v>
      </c>
      <c r="C47" s="29">
        <v>22.9</v>
      </c>
      <c r="D47" s="29" t="str">
        <f>IFERROR((VLOOKUP(A47,'2018'!A47:N162,14,FALSE)),"   -")</f>
        <v xml:space="preserve">   -</v>
      </c>
    </row>
    <row r="48" spans="1:4" ht="19.5" customHeight="1" x14ac:dyDescent="0.25">
      <c r="A48" s="26" t="s">
        <v>26</v>
      </c>
      <c r="B48" s="29">
        <v>154.5</v>
      </c>
      <c r="C48" s="29">
        <v>316.79000000000002</v>
      </c>
      <c r="D48" s="29" t="str">
        <f>IFERROR((VLOOKUP(A48,'2018'!A48:N163,14,FALSE)),"   -")</f>
        <v xml:space="preserve">   -</v>
      </c>
    </row>
    <row r="49" spans="1:4" ht="19.5" customHeight="1" x14ac:dyDescent="0.25">
      <c r="A49" s="26" t="s">
        <v>25</v>
      </c>
      <c r="B49" s="29">
        <v>54.99</v>
      </c>
      <c r="C49" s="29">
        <v>54.99</v>
      </c>
      <c r="D49" s="29" t="str">
        <f>IFERROR((VLOOKUP(A49,'2018'!A49:N164,14,FALSE)),"   -")</f>
        <v xml:space="preserve">   -</v>
      </c>
    </row>
    <row r="50" spans="1:4" ht="19.5" customHeight="1" x14ac:dyDescent="0.25">
      <c r="A50" s="26" t="s">
        <v>56</v>
      </c>
      <c r="B50" s="29">
        <v>0</v>
      </c>
      <c r="C50" s="29">
        <v>42</v>
      </c>
      <c r="D50" s="29" t="str">
        <f>IFERROR((VLOOKUP(A50,'2018'!A50:N165,14,FALSE)),"   -")</f>
        <v xml:space="preserve">   -</v>
      </c>
    </row>
    <row r="51" spans="1:4" ht="19.5" customHeight="1" x14ac:dyDescent="0.25">
      <c r="A51" s="26" t="s">
        <v>52</v>
      </c>
      <c r="B51" s="29">
        <v>0</v>
      </c>
      <c r="C51" s="29">
        <v>140.16999999999999</v>
      </c>
      <c r="D51" s="29" t="str">
        <f>IFERROR((VLOOKUP(A51,'2018'!A51:N166,14,FALSE)),"   -")</f>
        <v xml:space="preserve">   -</v>
      </c>
    </row>
    <row r="52" spans="1:4" ht="19.5" customHeight="1" x14ac:dyDescent="0.25">
      <c r="A52" s="25" t="s">
        <v>106</v>
      </c>
      <c r="B52" s="29">
        <v>0</v>
      </c>
      <c r="C52" s="29">
        <v>19.989999999999998</v>
      </c>
      <c r="D52" s="29" t="str">
        <f>IFERROR((VLOOKUP(A52,'2018'!A52:N167,14,FALSE)),"   -")</f>
        <v xml:space="preserve">   -</v>
      </c>
    </row>
    <row r="53" spans="1:4" ht="19.5" customHeight="1" x14ac:dyDescent="0.25">
      <c r="A53" s="26" t="s">
        <v>22</v>
      </c>
      <c r="B53" s="29">
        <v>56.6</v>
      </c>
      <c r="C53" s="29">
        <v>49.75</v>
      </c>
      <c r="D53" s="29" t="str">
        <f>IFERROR((VLOOKUP(A53,'2018'!A53:N168,14,FALSE)),"   -")</f>
        <v xml:space="preserve">   -</v>
      </c>
    </row>
    <row r="54" spans="1:4" ht="19.5" customHeight="1" x14ac:dyDescent="0.25">
      <c r="A54" s="25" t="s">
        <v>107</v>
      </c>
      <c r="B54" s="29">
        <v>0</v>
      </c>
      <c r="C54" s="29">
        <v>57.65</v>
      </c>
      <c r="D54" s="29" t="str">
        <f>IFERROR((VLOOKUP(A54,'2018'!A54:N169,14,FALSE)),"   -")</f>
        <v xml:space="preserve">   -</v>
      </c>
    </row>
    <row r="55" spans="1:4" ht="19.5" customHeight="1" x14ac:dyDescent="0.25">
      <c r="A55" s="26" t="s">
        <v>59</v>
      </c>
      <c r="B55" s="29">
        <v>0</v>
      </c>
      <c r="C55" s="29">
        <v>84.77</v>
      </c>
      <c r="D55" s="29" t="str">
        <f>IFERROR((VLOOKUP(A55,'2018'!A55:N170,14,FALSE)),"   -")</f>
        <v xml:space="preserve">   -</v>
      </c>
    </row>
    <row r="56" spans="1:4" ht="19.5" customHeight="1" x14ac:dyDescent="0.25">
      <c r="A56" s="26" t="s">
        <v>57</v>
      </c>
      <c r="B56" s="29">
        <v>34.89</v>
      </c>
      <c r="C56" s="29">
        <v>0</v>
      </c>
      <c r="D56" s="29" t="str">
        <f>IFERROR((VLOOKUP(A56,'2018'!A56:N171,14,FALSE)),"   -")</f>
        <v xml:space="preserve">   -</v>
      </c>
    </row>
    <row r="57" spans="1:4" ht="19.5" customHeight="1" x14ac:dyDescent="0.25">
      <c r="A57" s="25" t="s">
        <v>121</v>
      </c>
      <c r="B57" s="29">
        <v>0</v>
      </c>
      <c r="C57" s="29">
        <v>97.71</v>
      </c>
      <c r="D57" s="29" t="str">
        <f>IFERROR((VLOOKUP(A57,'2018'!A57:N172,14,FALSE)),"   -")</f>
        <v xml:space="preserve">   -</v>
      </c>
    </row>
    <row r="58" spans="1:4" ht="19.5" customHeight="1" x14ac:dyDescent="0.25">
      <c r="A58" s="26" t="s">
        <v>71</v>
      </c>
      <c r="B58" s="29">
        <v>0</v>
      </c>
      <c r="C58" s="29">
        <v>41</v>
      </c>
      <c r="D58" s="29" t="str">
        <f>IFERROR((VLOOKUP(A58,'2018'!A58:N173,14,FALSE)),"   -")</f>
        <v xml:space="preserve">   -</v>
      </c>
    </row>
    <row r="59" spans="1:4" ht="19.5" customHeight="1" x14ac:dyDescent="0.25">
      <c r="A59" s="26" t="s">
        <v>12</v>
      </c>
      <c r="B59" s="29">
        <v>106.5</v>
      </c>
      <c r="C59" s="29">
        <v>0</v>
      </c>
      <c r="D59" s="29" t="str">
        <f>IFERROR((VLOOKUP(A59,'2018'!A59:N174,14,FALSE)),"   -")</f>
        <v xml:space="preserve">   -</v>
      </c>
    </row>
    <row r="60" spans="1:4" ht="19.5" customHeight="1" x14ac:dyDescent="0.25">
      <c r="A60" s="26" t="s">
        <v>72</v>
      </c>
      <c r="B60" s="29">
        <v>173.71</v>
      </c>
      <c r="C60" s="29">
        <v>291.54000000000002</v>
      </c>
      <c r="D60" s="29" t="str">
        <f>IFERROR((VLOOKUP(A60,'2018'!A60:N175,14,FALSE)),"   -")</f>
        <v xml:space="preserve">   -</v>
      </c>
    </row>
    <row r="61" spans="1:4" ht="19.5" customHeight="1" x14ac:dyDescent="0.25">
      <c r="A61" s="26" t="s">
        <v>23</v>
      </c>
      <c r="B61" s="29">
        <v>140</v>
      </c>
      <c r="C61" s="29">
        <v>134</v>
      </c>
      <c r="D61" s="29" t="str">
        <f>IFERROR((VLOOKUP(A61,'2018'!A61:N176,14,FALSE)),"   -")</f>
        <v xml:space="preserve">   -</v>
      </c>
    </row>
    <row r="62" spans="1:4" ht="19.5" customHeight="1" x14ac:dyDescent="0.25">
      <c r="A62" s="26" t="s">
        <v>73</v>
      </c>
      <c r="B62" s="29">
        <v>19.579999999999998</v>
      </c>
      <c r="C62" s="29">
        <v>303.56</v>
      </c>
      <c r="D62" s="29" t="str">
        <f>IFERROR((VLOOKUP(A62,'2018'!A62:N177,14,FALSE)),"   -")</f>
        <v xml:space="preserve">   -</v>
      </c>
    </row>
    <row r="63" spans="1:4" ht="19.5" customHeight="1" x14ac:dyDescent="0.25">
      <c r="A63" s="25" t="s">
        <v>119</v>
      </c>
      <c r="B63" s="29">
        <v>0</v>
      </c>
      <c r="C63" s="29">
        <v>8.6</v>
      </c>
      <c r="D63" s="29" t="str">
        <f>IFERROR((VLOOKUP(A63,'2018'!A63:N178,14,FALSE)),"   -")</f>
        <v xml:space="preserve">   -</v>
      </c>
    </row>
    <row r="64" spans="1:4" ht="19.5" customHeight="1" x14ac:dyDescent="0.25">
      <c r="A64" s="25" t="s">
        <v>108</v>
      </c>
      <c r="B64" s="29">
        <v>0</v>
      </c>
      <c r="C64" s="29">
        <v>118.9</v>
      </c>
      <c r="D64" s="29" t="str">
        <f>IFERROR((VLOOKUP(A64,'2018'!A64:N179,14,FALSE)),"   -")</f>
        <v xml:space="preserve">   -</v>
      </c>
    </row>
    <row r="65" spans="1:4" ht="19.5" customHeight="1" x14ac:dyDescent="0.25">
      <c r="A65" s="25" t="s">
        <v>124</v>
      </c>
      <c r="B65" s="29">
        <v>0</v>
      </c>
      <c r="C65" s="29">
        <v>0</v>
      </c>
      <c r="D65" s="29" t="str">
        <f>IFERROR((VLOOKUP(A65,'2018'!A65:N180,14,FALSE)),"   -")</f>
        <v xml:space="preserve">   -</v>
      </c>
    </row>
    <row r="66" spans="1:4" ht="19.5" customHeight="1" x14ac:dyDescent="0.25">
      <c r="A66" s="26" t="s">
        <v>74</v>
      </c>
      <c r="B66" s="29">
        <v>0</v>
      </c>
      <c r="C66" s="29">
        <v>12.45</v>
      </c>
      <c r="D66" s="29" t="str">
        <f>IFERROR((VLOOKUP(A66,'2018'!A66:N181,14,FALSE)),"   -")</f>
        <v xml:space="preserve">   -</v>
      </c>
    </row>
    <row r="67" spans="1:4" ht="19.5" customHeight="1" x14ac:dyDescent="0.25">
      <c r="A67" s="25" t="s">
        <v>109</v>
      </c>
      <c r="B67" s="29">
        <v>0</v>
      </c>
      <c r="C67" s="29">
        <v>44.2</v>
      </c>
      <c r="D67" s="29" t="str">
        <f>IFERROR((VLOOKUP(A67,'2018'!A67:N182,14,FALSE)),"   -")</f>
        <v xml:space="preserve">   -</v>
      </c>
    </row>
    <row r="68" spans="1:4" ht="19.5" customHeight="1" x14ac:dyDescent="0.25">
      <c r="A68" s="26" t="s">
        <v>53</v>
      </c>
      <c r="B68" s="29">
        <v>0</v>
      </c>
      <c r="C68" s="29">
        <v>40</v>
      </c>
      <c r="D68" s="29" t="str">
        <f>IFERROR((VLOOKUP(A68,'2018'!A68:N183,14,FALSE)),"   -")</f>
        <v xml:space="preserve">   -</v>
      </c>
    </row>
    <row r="69" spans="1:4" ht="19.5" customHeight="1" x14ac:dyDescent="0.25">
      <c r="A69" s="26" t="s">
        <v>5</v>
      </c>
      <c r="B69" s="29">
        <v>140</v>
      </c>
      <c r="C69" s="29">
        <v>83</v>
      </c>
      <c r="D69" s="29" t="str">
        <f>IFERROR((VLOOKUP(A69,'2018'!A69:N184,14,FALSE)),"   -")</f>
        <v xml:space="preserve">   -</v>
      </c>
    </row>
    <row r="70" spans="1:4" ht="19.5" customHeight="1" x14ac:dyDescent="0.25">
      <c r="A70" s="26" t="s">
        <v>14</v>
      </c>
      <c r="B70" s="29">
        <v>30.61</v>
      </c>
      <c r="C70" s="29">
        <v>0</v>
      </c>
      <c r="D70" s="29" t="str">
        <f>IFERROR((VLOOKUP(A70,'2018'!A70:N185,14,FALSE)),"   -")</f>
        <v xml:space="preserve">   -</v>
      </c>
    </row>
    <row r="71" spans="1:4" ht="19.5" customHeight="1" x14ac:dyDescent="0.25">
      <c r="A71" s="25" t="s">
        <v>110</v>
      </c>
      <c r="B71" s="29">
        <v>0</v>
      </c>
      <c r="C71" s="29">
        <v>3100</v>
      </c>
      <c r="D71" s="29" t="str">
        <f>IFERROR((VLOOKUP(A71,'2018'!A71:N186,14,FALSE)),"   -")</f>
        <v xml:space="preserve">   -</v>
      </c>
    </row>
    <row r="72" spans="1:4" ht="19.5" customHeight="1" x14ac:dyDescent="0.25">
      <c r="A72" s="25" t="s">
        <v>111</v>
      </c>
      <c r="B72" s="29">
        <v>0</v>
      </c>
      <c r="C72" s="29">
        <v>40.19</v>
      </c>
      <c r="D72" s="29"/>
    </row>
    <row r="73" spans="1:4" ht="19.5" customHeight="1" x14ac:dyDescent="0.25">
      <c r="A73" s="26" t="s">
        <v>3</v>
      </c>
      <c r="B73" s="29">
        <v>436.74</v>
      </c>
      <c r="C73" s="29">
        <v>487.8</v>
      </c>
      <c r="D73" s="29">
        <v>249.64</v>
      </c>
    </row>
    <row r="74" spans="1:4" ht="19.5" customHeight="1" x14ac:dyDescent="0.25">
      <c r="A74" s="25" t="s">
        <v>114</v>
      </c>
      <c r="B74" s="29">
        <v>0</v>
      </c>
      <c r="C74" s="29">
        <v>39.99</v>
      </c>
      <c r="D74" s="29">
        <v>0</v>
      </c>
    </row>
    <row r="75" spans="1:4" ht="19.5" customHeight="1" x14ac:dyDescent="0.25">
      <c r="A75" s="26" t="s">
        <v>0</v>
      </c>
      <c r="B75" s="29">
        <v>1770.1399999999999</v>
      </c>
      <c r="C75" s="29">
        <v>326.98</v>
      </c>
      <c r="D75" s="29">
        <v>1060.4100000000001</v>
      </c>
    </row>
    <row r="76" spans="1:4" ht="19.5" customHeight="1" x14ac:dyDescent="0.25">
      <c r="A76" s="25" t="s">
        <v>112</v>
      </c>
      <c r="B76" s="29">
        <v>0</v>
      </c>
      <c r="C76" s="29">
        <v>85</v>
      </c>
      <c r="D76" s="29">
        <v>0</v>
      </c>
    </row>
    <row r="77" spans="1:4" ht="19.5" customHeight="1" x14ac:dyDescent="0.25">
      <c r="A77" s="26" t="s">
        <v>75</v>
      </c>
      <c r="B77" s="29">
        <v>24.99</v>
      </c>
      <c r="C77" s="29">
        <v>0</v>
      </c>
      <c r="D77" s="29">
        <v>0</v>
      </c>
    </row>
    <row r="78" spans="1:4" ht="19.5" customHeight="1" x14ac:dyDescent="0.25">
      <c r="A78" s="26" t="s">
        <v>58</v>
      </c>
      <c r="B78" s="29">
        <v>0</v>
      </c>
      <c r="C78" s="29">
        <v>53.13</v>
      </c>
      <c r="D78" s="29">
        <v>0</v>
      </c>
    </row>
    <row r="79" spans="1:4" ht="19.5" customHeight="1" x14ac:dyDescent="0.25">
      <c r="A79" s="26" t="s">
        <v>31</v>
      </c>
      <c r="B79" s="29">
        <v>46.9</v>
      </c>
      <c r="C79" s="29">
        <v>0</v>
      </c>
      <c r="D79" s="29">
        <v>0</v>
      </c>
    </row>
    <row r="80" spans="1:4" ht="19.5" customHeight="1" x14ac:dyDescent="0.25">
      <c r="A80" s="26" t="s">
        <v>7</v>
      </c>
      <c r="B80" s="29">
        <v>280.15000000000003</v>
      </c>
      <c r="C80" s="29">
        <v>49.98</v>
      </c>
      <c r="D80" s="29">
        <v>0</v>
      </c>
    </row>
    <row r="81" spans="1:4" ht="19.5" customHeight="1" x14ac:dyDescent="0.25">
      <c r="A81" s="26" t="s">
        <v>29</v>
      </c>
      <c r="B81" s="29">
        <v>287.52999999999997</v>
      </c>
      <c r="C81" s="29">
        <v>229.22</v>
      </c>
      <c r="D81" s="29">
        <v>26</v>
      </c>
    </row>
    <row r="82" spans="1:4" ht="19.5" customHeight="1" x14ac:dyDescent="0.25">
      <c r="A82" s="26" t="s">
        <v>55</v>
      </c>
      <c r="B82" s="29">
        <v>114</v>
      </c>
      <c r="C82" s="29">
        <v>0</v>
      </c>
      <c r="D82" s="29">
        <v>0</v>
      </c>
    </row>
    <row r="83" spans="1:4" ht="19.5" customHeight="1" x14ac:dyDescent="0.25">
      <c r="A83" s="25" t="s">
        <v>76</v>
      </c>
      <c r="B83" s="29">
        <v>0</v>
      </c>
      <c r="C83" s="29">
        <v>28.5</v>
      </c>
      <c r="D83" s="29">
        <v>0</v>
      </c>
    </row>
    <row r="84" spans="1:4" ht="19.5" customHeight="1" x14ac:dyDescent="0.25">
      <c r="A84" s="25" t="s">
        <v>116</v>
      </c>
      <c r="B84" s="29">
        <v>0</v>
      </c>
      <c r="C84" s="29">
        <v>26</v>
      </c>
      <c r="D84" s="29">
        <v>0</v>
      </c>
    </row>
    <row r="85" spans="1:4" ht="19.5" customHeight="1" x14ac:dyDescent="0.25">
      <c r="A85" s="25" t="s">
        <v>117</v>
      </c>
      <c r="B85" s="29">
        <v>0</v>
      </c>
      <c r="C85" s="29">
        <v>655</v>
      </c>
      <c r="D85" s="29">
        <v>0</v>
      </c>
    </row>
    <row r="86" spans="1:4" ht="19.5" customHeight="1" x14ac:dyDescent="0.25">
      <c r="A86" s="26" t="s">
        <v>48</v>
      </c>
      <c r="B86" s="29">
        <v>37.46</v>
      </c>
      <c r="C86" s="29">
        <v>74.92</v>
      </c>
      <c r="D86" s="29">
        <v>0</v>
      </c>
    </row>
    <row r="87" spans="1:4" ht="19.5" customHeight="1" x14ac:dyDescent="0.25">
      <c r="A87" s="25" t="s">
        <v>118</v>
      </c>
      <c r="B87" s="29">
        <v>0</v>
      </c>
      <c r="C87" s="29">
        <v>180</v>
      </c>
      <c r="D87" s="29">
        <v>0</v>
      </c>
    </row>
    <row r="88" spans="1:4" ht="19.5" customHeight="1" x14ac:dyDescent="0.25">
      <c r="A88" s="26" t="s">
        <v>77</v>
      </c>
      <c r="B88" s="29">
        <v>0</v>
      </c>
      <c r="C88" s="29">
        <v>11.4</v>
      </c>
      <c r="D88" s="29">
        <v>0</v>
      </c>
    </row>
    <row r="89" spans="1:4" ht="19.5" customHeight="1" x14ac:dyDescent="0.25">
      <c r="A89" s="26" t="s">
        <v>18</v>
      </c>
      <c r="B89" s="29">
        <v>369.7</v>
      </c>
      <c r="C89" s="29">
        <v>480.13</v>
      </c>
      <c r="D89" s="29">
        <v>295.55</v>
      </c>
    </row>
    <row r="90" spans="1:4" ht="19.5" customHeight="1" x14ac:dyDescent="0.25">
      <c r="A90" s="25" t="s">
        <v>78</v>
      </c>
      <c r="B90" s="29">
        <v>0</v>
      </c>
      <c r="C90" s="29">
        <v>56.98</v>
      </c>
      <c r="D90" s="29">
        <v>0</v>
      </c>
    </row>
    <row r="91" spans="1:4" ht="19.5" customHeight="1" x14ac:dyDescent="0.25">
      <c r="A91" s="25" t="s">
        <v>115</v>
      </c>
      <c r="B91" s="29">
        <v>0</v>
      </c>
      <c r="C91" s="29">
        <v>19.95</v>
      </c>
      <c r="D91" s="29">
        <v>0</v>
      </c>
    </row>
    <row r="92" spans="1:4" ht="19.5" customHeight="1" x14ac:dyDescent="0.25">
      <c r="A92" s="25" t="s">
        <v>46</v>
      </c>
      <c r="B92" s="29">
        <v>0</v>
      </c>
      <c r="C92" s="29">
        <v>36.67</v>
      </c>
      <c r="D92" s="29">
        <v>8.64</v>
      </c>
    </row>
    <row r="93" spans="1:4" ht="19.5" customHeight="1" x14ac:dyDescent="0.25">
      <c r="A93" s="26" t="s">
        <v>30</v>
      </c>
      <c r="B93" s="29">
        <v>65</v>
      </c>
      <c r="C93" s="29">
        <v>45</v>
      </c>
      <c r="D93" s="29">
        <v>0</v>
      </c>
    </row>
    <row r="94" spans="1:4" ht="19.5" customHeight="1" x14ac:dyDescent="0.25">
      <c r="A94" s="26" t="s">
        <v>2</v>
      </c>
      <c r="B94" s="29">
        <v>529.31999999999994</v>
      </c>
      <c r="C94" s="29">
        <v>291.70999999999998</v>
      </c>
      <c r="D94" s="29">
        <v>67.05</v>
      </c>
    </row>
    <row r="95" spans="1:4" ht="19.5" customHeight="1" x14ac:dyDescent="0.25">
      <c r="A95" s="25" t="s">
        <v>128</v>
      </c>
      <c r="B95" s="29">
        <v>0</v>
      </c>
      <c r="C95" s="29">
        <v>0</v>
      </c>
      <c r="D95" s="29">
        <v>145</v>
      </c>
    </row>
    <row r="96" spans="1:4" ht="19.5" customHeight="1" x14ac:dyDescent="0.25">
      <c r="A96" s="25" t="s">
        <v>125</v>
      </c>
      <c r="B96" s="29">
        <v>0</v>
      </c>
      <c r="C96" s="29">
        <v>0</v>
      </c>
      <c r="D96" s="29">
        <v>29.95</v>
      </c>
    </row>
    <row r="97" spans="1:4" ht="19.5" customHeight="1" x14ac:dyDescent="0.25">
      <c r="A97" s="26" t="s">
        <v>9</v>
      </c>
      <c r="B97" s="29">
        <v>115.27</v>
      </c>
      <c r="C97" s="29">
        <v>115.27</v>
      </c>
      <c r="D97" s="29">
        <v>0</v>
      </c>
    </row>
    <row r="98" spans="1:4" ht="19.5" customHeight="1" x14ac:dyDescent="0.25">
      <c r="A98" s="26" t="s">
        <v>21</v>
      </c>
      <c r="B98" s="29">
        <v>267.27999999999997</v>
      </c>
      <c r="C98" s="29">
        <v>485.81</v>
      </c>
      <c r="D98" s="29">
        <v>0</v>
      </c>
    </row>
    <row r="99" spans="1:4" ht="19.5" customHeight="1" x14ac:dyDescent="0.25">
      <c r="A99" s="26" t="s">
        <v>79</v>
      </c>
      <c r="B99" s="29">
        <v>46.3</v>
      </c>
      <c r="C99" s="29">
        <v>46.3</v>
      </c>
      <c r="D99" s="29">
        <v>0</v>
      </c>
    </row>
    <row r="100" spans="1:4" ht="19.5" customHeight="1" x14ac:dyDescent="0.25">
      <c r="A100" s="26" t="s">
        <v>19</v>
      </c>
      <c r="B100" s="29">
        <v>161</v>
      </c>
      <c r="C100" s="29">
        <v>146</v>
      </c>
      <c r="D100" s="29">
        <v>50</v>
      </c>
    </row>
    <row r="101" spans="1:4" ht="19.5" customHeight="1" x14ac:dyDescent="0.25">
      <c r="A101" s="26" t="s">
        <v>80</v>
      </c>
      <c r="B101" s="29">
        <v>59</v>
      </c>
      <c r="C101" s="29">
        <v>90</v>
      </c>
      <c r="D101" s="29">
        <v>0</v>
      </c>
    </row>
    <row r="102" spans="1:4" ht="19.5" customHeight="1" x14ac:dyDescent="0.25">
      <c r="A102" s="26" t="s">
        <v>47</v>
      </c>
      <c r="B102" s="29">
        <v>8.4499999999999993</v>
      </c>
      <c r="C102" s="29">
        <v>124.15</v>
      </c>
      <c r="D102" s="29">
        <v>6.72</v>
      </c>
    </row>
    <row r="103" spans="1:4" ht="19.5" customHeight="1" x14ac:dyDescent="0.25">
      <c r="A103" s="25" t="s">
        <v>113</v>
      </c>
      <c r="B103" s="29">
        <v>0</v>
      </c>
      <c r="C103" s="29">
        <v>25.1</v>
      </c>
      <c r="D103" s="29">
        <v>0</v>
      </c>
    </row>
    <row r="104" spans="1:4" ht="19.5" customHeight="1" x14ac:dyDescent="0.25">
      <c r="A104" s="26" t="s">
        <v>49</v>
      </c>
      <c r="B104" s="29">
        <v>0</v>
      </c>
      <c r="C104" s="29">
        <v>57</v>
      </c>
      <c r="D104" s="29">
        <v>0</v>
      </c>
    </row>
    <row r="105" spans="1:4" ht="19.5" customHeight="1" x14ac:dyDescent="0.25">
      <c r="A105" s="30" t="s">
        <v>10</v>
      </c>
      <c r="B105" s="29">
        <f>SUM(B2:B104)</f>
        <v>13361.63</v>
      </c>
      <c r="C105" s="29">
        <f>SUM(C2:C104)</f>
        <v>20021.510000000002</v>
      </c>
      <c r="D105" s="29">
        <v>6991.7100000000009</v>
      </c>
    </row>
    <row r="106" spans="1:4" ht="19.5" customHeight="1" x14ac:dyDescent="0.25">
      <c r="C106" s="23"/>
      <c r="D106" s="23"/>
    </row>
    <row r="107" spans="1:4" ht="19.5" customHeight="1" x14ac:dyDescent="0.25">
      <c r="C107" s="23"/>
      <c r="D107" s="23"/>
    </row>
    <row r="108" spans="1:4" ht="19.5" customHeight="1" x14ac:dyDescent="0.25">
      <c r="C108" s="23"/>
      <c r="D108" s="23"/>
    </row>
    <row r="109" spans="1:4" ht="19.5" customHeight="1" x14ac:dyDescent="0.25">
      <c r="C109" s="23"/>
      <c r="D109" s="23"/>
    </row>
    <row r="110" spans="1:4" ht="19.5" customHeight="1" x14ac:dyDescent="0.25">
      <c r="C110" s="23"/>
      <c r="D110" s="23"/>
    </row>
    <row r="111" spans="1:4" ht="19.5" customHeight="1" x14ac:dyDescent="0.25">
      <c r="C111" s="23"/>
      <c r="D111" s="23"/>
    </row>
    <row r="112" spans="1:4" ht="19.5" customHeight="1" x14ac:dyDescent="0.25">
      <c r="C112" s="23"/>
      <c r="D112" s="23"/>
    </row>
    <row r="113" spans="3:4" ht="19.5" customHeight="1" x14ac:dyDescent="0.25">
      <c r="C113" s="23"/>
      <c r="D113" s="23"/>
    </row>
    <row r="114" spans="3:4" ht="19.5" customHeight="1" x14ac:dyDescent="0.25">
      <c r="C114" s="23"/>
      <c r="D114" s="23"/>
    </row>
    <row r="115" spans="3:4" ht="19.5" customHeight="1" x14ac:dyDescent="0.25">
      <c r="C115" s="23"/>
      <c r="D115" s="23"/>
    </row>
    <row r="116" spans="3:4" ht="19.5" customHeight="1" x14ac:dyDescent="0.25">
      <c r="C116" s="23"/>
      <c r="D116" s="23"/>
    </row>
    <row r="117" spans="3:4" ht="19.5" customHeight="1" x14ac:dyDescent="0.25">
      <c r="C117" s="23"/>
      <c r="D117" s="23"/>
    </row>
    <row r="118" spans="3:4" ht="19.5" customHeight="1" x14ac:dyDescent="0.25">
      <c r="C118" s="23"/>
      <c r="D118" s="23"/>
    </row>
    <row r="119" spans="3:4" ht="19.5" customHeight="1" x14ac:dyDescent="0.25">
      <c r="C119" s="23"/>
      <c r="D119" s="23"/>
    </row>
    <row r="120" spans="3:4" ht="19.5" customHeight="1" x14ac:dyDescent="0.25">
      <c r="C120" s="23"/>
      <c r="D120" s="23"/>
    </row>
    <row r="121" spans="3:4" ht="19.5" customHeight="1" x14ac:dyDescent="0.25">
      <c r="C121" s="23"/>
      <c r="D121" s="23"/>
    </row>
    <row r="122" spans="3:4" ht="19.5" customHeight="1" x14ac:dyDescent="0.25">
      <c r="C122" s="23"/>
      <c r="D122" s="23"/>
    </row>
    <row r="123" spans="3:4" ht="19.5" customHeight="1" x14ac:dyDescent="0.25">
      <c r="C123" s="23"/>
      <c r="D123" s="23"/>
    </row>
    <row r="124" spans="3:4" ht="19.5" customHeight="1" x14ac:dyDescent="0.25">
      <c r="C124" s="23"/>
      <c r="D124" s="23"/>
    </row>
    <row r="125" spans="3:4" ht="19.5" customHeight="1" x14ac:dyDescent="0.25">
      <c r="C125" s="23"/>
      <c r="D125" s="23"/>
    </row>
    <row r="126" spans="3:4" ht="19.5" customHeight="1" x14ac:dyDescent="0.25">
      <c r="C126" s="23"/>
      <c r="D126" s="23"/>
    </row>
    <row r="127" spans="3:4" ht="19.5" customHeight="1" x14ac:dyDescent="0.25">
      <c r="C127" s="23"/>
      <c r="D127" s="23"/>
    </row>
    <row r="128" spans="3:4" ht="19.5" customHeight="1" x14ac:dyDescent="0.25">
      <c r="C128" s="23"/>
      <c r="D128" s="23"/>
    </row>
    <row r="129" spans="3:4" ht="19.5" customHeight="1" x14ac:dyDescent="0.25">
      <c r="C129" s="23"/>
      <c r="D129" s="23"/>
    </row>
    <row r="130" spans="3:4" ht="19.5" customHeight="1" x14ac:dyDescent="0.25">
      <c r="C130" s="23"/>
      <c r="D130" s="23"/>
    </row>
    <row r="131" spans="3:4" ht="19.5" customHeight="1" x14ac:dyDescent="0.25">
      <c r="C131" s="23"/>
      <c r="D131" s="23"/>
    </row>
    <row r="132" spans="3:4" ht="19.5" customHeight="1" x14ac:dyDescent="0.25">
      <c r="C132" s="23"/>
      <c r="D132" s="23"/>
    </row>
    <row r="133" spans="3:4" ht="19.5" customHeight="1" x14ac:dyDescent="0.25">
      <c r="C133" s="23"/>
      <c r="D133" s="23"/>
    </row>
    <row r="134" spans="3:4" ht="19.5" customHeight="1" x14ac:dyDescent="0.25">
      <c r="C134" s="23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2016</vt:lpstr>
      <vt:lpstr>2017</vt:lpstr>
      <vt:lpstr>2018</vt:lpstr>
      <vt:lpstr>RECAPITULATIF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Corentin CLA. Labruyere</cp:lastModifiedBy>
  <dcterms:created xsi:type="dcterms:W3CDTF">2017-06-03T14:25:33Z</dcterms:created>
  <dcterms:modified xsi:type="dcterms:W3CDTF">2018-04-18T08:55:26Z</dcterms:modified>
</cp:coreProperties>
</file>