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5315" windowHeight="8520"/>
  </bookViews>
  <sheets>
    <sheet name="Janvier" sheetId="1" r:id="rId1"/>
  </sheets>
  <definedNames>
    <definedName name="_xlnm.Print_Area" localSheetId="0">Janvier!$A$1:$AF$41</definedName>
  </definedNames>
  <calcPr calcId="125725"/>
</workbook>
</file>

<file path=xl/calcChain.xml><?xml version="1.0" encoding="utf-8"?>
<calcChain xmlns="http://schemas.openxmlformats.org/spreadsheetml/2006/main">
  <c r="V57" i="1"/>
  <c r="U57"/>
  <c r="T57"/>
  <c r="S57"/>
  <c r="R57"/>
  <c r="Q57"/>
  <c r="P57"/>
  <c r="O57"/>
  <c r="N57"/>
  <c r="M57"/>
  <c r="L57"/>
  <c r="K57"/>
  <c r="J57"/>
  <c r="I57"/>
  <c r="H57"/>
  <c r="G57"/>
  <c r="F57"/>
  <c r="E57"/>
  <c r="D57"/>
  <c r="C57"/>
  <c r="B57"/>
  <c r="AF57" s="1"/>
  <c r="V56"/>
  <c r="U56"/>
  <c r="T56"/>
  <c r="S56"/>
  <c r="R56"/>
  <c r="Q56"/>
  <c r="P56"/>
  <c r="O56"/>
  <c r="N56"/>
  <c r="M56"/>
  <c r="L56"/>
  <c r="K56"/>
  <c r="J56"/>
  <c r="I56"/>
  <c r="H56"/>
  <c r="G56"/>
  <c r="F56"/>
  <c r="E56"/>
  <c r="D56"/>
  <c r="C56"/>
  <c r="B56"/>
  <c r="AF56" s="1"/>
  <c r="V55"/>
  <c r="U55"/>
  <c r="T55"/>
  <c r="S55"/>
  <c r="R55"/>
  <c r="Q55"/>
  <c r="P55"/>
  <c r="O55"/>
  <c r="N55"/>
  <c r="M55"/>
  <c r="L55"/>
  <c r="K55"/>
  <c r="J55"/>
  <c r="I55"/>
  <c r="H55"/>
  <c r="G55"/>
  <c r="F55"/>
  <c r="E55"/>
  <c r="D55"/>
  <c r="C55"/>
  <c r="B55"/>
  <c r="AF55" s="1"/>
  <c r="V54"/>
  <c r="U54"/>
  <c r="T54"/>
  <c r="S54"/>
  <c r="R54"/>
  <c r="Q54"/>
  <c r="P54"/>
  <c r="O54"/>
  <c r="N54"/>
  <c r="M54"/>
  <c r="L54"/>
  <c r="K54"/>
  <c r="J54"/>
  <c r="I54"/>
  <c r="H54"/>
  <c r="G54"/>
  <c r="F54"/>
  <c r="E54"/>
  <c r="D54"/>
  <c r="C54"/>
  <c r="B54"/>
  <c r="AF54" s="1"/>
  <c r="V53"/>
  <c r="U53"/>
  <c r="T53"/>
  <c r="S53"/>
  <c r="R53"/>
  <c r="Q53"/>
  <c r="P53"/>
  <c r="O53"/>
  <c r="N53"/>
  <c r="M53"/>
  <c r="L53"/>
  <c r="K53"/>
  <c r="J53"/>
  <c r="I53"/>
  <c r="H53"/>
  <c r="G53"/>
  <c r="F53"/>
  <c r="E53"/>
  <c r="D53"/>
  <c r="C53"/>
  <c r="B53"/>
  <c r="AF53" s="1"/>
  <c r="V52"/>
  <c r="U52"/>
  <c r="T52"/>
  <c r="S52"/>
  <c r="R52"/>
  <c r="Q52"/>
  <c r="P52"/>
  <c r="O52"/>
  <c r="N52"/>
  <c r="M52"/>
  <c r="L52"/>
  <c r="K52"/>
  <c r="J52"/>
  <c r="I52"/>
  <c r="H52"/>
  <c r="G52"/>
  <c r="F52"/>
  <c r="E52"/>
  <c r="D52"/>
  <c r="C52"/>
  <c r="B52"/>
  <c r="AF52" s="1"/>
  <c r="V51"/>
  <c r="U51"/>
  <c r="T51"/>
  <c r="S51"/>
  <c r="R51"/>
  <c r="Q51"/>
  <c r="P51"/>
  <c r="O51"/>
  <c r="N51"/>
  <c r="M51"/>
  <c r="L51"/>
  <c r="K51"/>
  <c r="J51"/>
  <c r="I51"/>
  <c r="H51"/>
  <c r="G51"/>
  <c r="F51"/>
  <c r="E51"/>
  <c r="D51"/>
  <c r="C51"/>
  <c r="B51"/>
  <c r="AF51" s="1"/>
  <c r="V50"/>
  <c r="U50"/>
  <c r="T50"/>
  <c r="S50"/>
  <c r="R50"/>
  <c r="Q50"/>
  <c r="P50"/>
  <c r="O50"/>
  <c r="N50"/>
  <c r="M50"/>
  <c r="L50"/>
  <c r="K50"/>
  <c r="J50"/>
  <c r="I50"/>
  <c r="H50"/>
  <c r="G50"/>
  <c r="F50"/>
  <c r="E50"/>
  <c r="D50"/>
  <c r="C50"/>
  <c r="B50"/>
  <c r="AF50" s="1"/>
  <c r="V49"/>
  <c r="U49"/>
  <c r="T49"/>
  <c r="S49"/>
  <c r="R49"/>
  <c r="Q49"/>
  <c r="P49"/>
  <c r="O49"/>
  <c r="N49"/>
  <c r="M49"/>
  <c r="L49"/>
  <c r="K49"/>
  <c r="J49"/>
  <c r="I49"/>
  <c r="H49"/>
  <c r="G49"/>
  <c r="F49"/>
  <c r="E49"/>
  <c r="D49"/>
  <c r="C49"/>
  <c r="B49"/>
  <c r="AF49" s="1"/>
  <c r="V48"/>
  <c r="U48"/>
  <c r="T48"/>
  <c r="S48"/>
  <c r="R48"/>
  <c r="Q48"/>
  <c r="P48"/>
  <c r="O48"/>
  <c r="N48"/>
  <c r="M48"/>
  <c r="L48"/>
  <c r="K48"/>
  <c r="J48"/>
  <c r="I48"/>
  <c r="H48"/>
  <c r="G48"/>
  <c r="F48"/>
  <c r="E48"/>
  <c r="D48"/>
  <c r="C48"/>
  <c r="B48"/>
  <c r="AF48" s="1"/>
  <c r="V47"/>
  <c r="U47"/>
  <c r="T47"/>
  <c r="S47"/>
  <c r="R47"/>
  <c r="Q47"/>
  <c r="P47"/>
  <c r="O47"/>
  <c r="N47"/>
  <c r="M47"/>
  <c r="L47"/>
  <c r="K47"/>
  <c r="J47"/>
  <c r="I47"/>
  <c r="H47"/>
  <c r="G47"/>
  <c r="F47"/>
  <c r="E47"/>
  <c r="D47"/>
  <c r="C47"/>
  <c r="B47"/>
  <c r="AF47" s="1"/>
  <c r="V46"/>
  <c r="U46"/>
  <c r="T46"/>
  <c r="S46"/>
  <c r="R46"/>
  <c r="Q46"/>
  <c r="P46"/>
  <c r="O46"/>
  <c r="N46"/>
  <c r="M46"/>
  <c r="L46"/>
  <c r="K46"/>
  <c r="J46"/>
  <c r="I46"/>
  <c r="H46"/>
  <c r="G46"/>
  <c r="F46"/>
  <c r="E46"/>
  <c r="D46"/>
  <c r="C46"/>
  <c r="B46"/>
  <c r="AF46" s="1"/>
  <c r="V45"/>
  <c r="U45"/>
  <c r="T45"/>
  <c r="S45"/>
  <c r="R45"/>
  <c r="Q45"/>
  <c r="P45"/>
  <c r="O45"/>
  <c r="N45"/>
  <c r="M45"/>
  <c r="L45"/>
  <c r="K45"/>
  <c r="J45"/>
  <c r="I45"/>
  <c r="H45"/>
  <c r="G45"/>
  <c r="F45"/>
  <c r="E45"/>
  <c r="D45"/>
  <c r="C45"/>
  <c r="B45"/>
  <c r="AF45" s="1"/>
  <c r="AF33"/>
  <c r="AE33"/>
  <c r="AD33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I33"/>
  <c r="H33"/>
  <c r="G33"/>
  <c r="F33"/>
  <c r="E33"/>
  <c r="D33"/>
  <c r="C33"/>
  <c r="B33"/>
  <c r="AF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E32"/>
  <c r="D32"/>
  <c r="C32"/>
  <c r="B32"/>
  <c r="AF31"/>
  <c r="AE31"/>
  <c r="AD31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H31"/>
  <c r="G31"/>
  <c r="F31"/>
  <c r="E31"/>
  <c r="D31"/>
  <c r="C31"/>
  <c r="B31"/>
</calcChain>
</file>

<file path=xl/comments1.xml><?xml version="1.0" encoding="utf-8"?>
<comments xmlns="http://schemas.openxmlformats.org/spreadsheetml/2006/main">
  <authors>
    <author>ferre</author>
  </authors>
  <commentList>
    <comment ref="J7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6/01
</t>
        </r>
      </text>
    </comment>
    <comment ref="X7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19/01
</t>
        </r>
      </text>
    </comment>
    <comment ref="C9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14/12
</t>
        </r>
      </text>
    </comment>
    <comment ref="I9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6/01
</t>
        </r>
      </text>
    </comment>
    <comment ref="Y9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6/01
</t>
        </r>
      </text>
    </comment>
    <comment ref="O10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6/01
</t>
        </r>
      </text>
    </comment>
    <comment ref="AC10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6/01
</t>
        </r>
      </text>
    </comment>
    <comment ref="F11" authorId="0">
      <text>
        <r>
          <rPr>
            <b/>
            <sz val="8"/>
            <color indexed="81"/>
            <rFont val="Tahoma"/>
          </rPr>
          <t xml:space="preserve">ferre: 02/01
</t>
        </r>
      </text>
    </comment>
    <comment ref="C19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22/12
</t>
        </r>
      </text>
    </comment>
    <comment ref="R19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09/01</t>
        </r>
      </text>
    </comment>
    <comment ref="U19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09/01
</t>
        </r>
      </text>
    </comment>
    <comment ref="V19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09/01
</t>
        </r>
      </text>
    </comment>
    <comment ref="W19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09/01
</t>
        </r>
      </text>
    </comment>
    <comment ref="X19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09/01
</t>
        </r>
      </text>
    </comment>
    <comment ref="AD19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déplace le 30/01
</t>
        </r>
      </text>
    </comment>
    <comment ref="G21" authorId="0">
      <text>
        <r>
          <rPr>
            <b/>
            <sz val="8"/>
            <color indexed="81"/>
            <rFont val="Tahoma"/>
          </rPr>
          <t xml:space="preserve">ferre: 06/01
</t>
        </r>
      </text>
    </comment>
    <comment ref="O21" authorId="0">
      <text>
        <r>
          <rPr>
            <b/>
            <sz val="8"/>
            <color indexed="81"/>
            <rFont val="Tahoma"/>
          </rPr>
          <t xml:space="preserve">ferre: 06/01
</t>
        </r>
      </text>
    </comment>
    <comment ref="J23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08/01</t>
        </r>
      </text>
    </comment>
    <comment ref="M23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08/01</t>
        </r>
      </text>
    </comment>
    <comment ref="U23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08/01
</t>
        </r>
      </text>
    </comment>
    <comment ref="X23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08/01</t>
        </r>
      </text>
    </comment>
    <comment ref="AA23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08/01
</t>
        </r>
      </text>
    </comment>
    <comment ref="AB23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08/01
</t>
        </r>
      </text>
    </comment>
    <comment ref="AC23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08/01
</t>
        </r>
      </text>
    </comment>
    <comment ref="AD23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08/01
</t>
        </r>
      </text>
    </comment>
    <comment ref="AE23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08/01
</t>
        </r>
      </text>
    </comment>
    <comment ref="AF23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08/01
</t>
        </r>
      </text>
    </comment>
  </commentList>
</comments>
</file>

<file path=xl/sharedStrings.xml><?xml version="1.0" encoding="utf-8"?>
<sst xmlns="http://schemas.openxmlformats.org/spreadsheetml/2006/main" count="338" uniqueCount="41">
  <si>
    <t>JANVIER</t>
  </si>
  <si>
    <t>J</t>
  </si>
  <si>
    <t>V</t>
  </si>
  <si>
    <t>S</t>
  </si>
  <si>
    <t>D</t>
  </si>
  <si>
    <t>L</t>
  </si>
  <si>
    <t>M</t>
  </si>
  <si>
    <t>MO</t>
  </si>
  <si>
    <t>FORM</t>
  </si>
  <si>
    <t>RH</t>
  </si>
  <si>
    <t>F</t>
  </si>
  <si>
    <t>AM</t>
  </si>
  <si>
    <t>CA</t>
  </si>
  <si>
    <t>RT</t>
  </si>
  <si>
    <t>1/2 M</t>
  </si>
  <si>
    <t>1/2 RT</t>
  </si>
  <si>
    <t>EQ</t>
  </si>
  <si>
    <t>AT</t>
  </si>
  <si>
    <t>Présents</t>
  </si>
  <si>
    <t>Absents</t>
  </si>
  <si>
    <t>Prés. Indispo.</t>
  </si>
  <si>
    <t>GTPI</t>
  </si>
  <si>
    <t>CE</t>
  </si>
  <si>
    <t>CAA</t>
  </si>
  <si>
    <t>EF</t>
  </si>
  <si>
    <t>HSR</t>
  </si>
  <si>
    <t>EM</t>
  </si>
  <si>
    <t>ST</t>
  </si>
  <si>
    <t>CSO</t>
  </si>
  <si>
    <t>FOUR</t>
  </si>
  <si>
    <t>PR</t>
  </si>
  <si>
    <t>Alpha</t>
  </si>
  <si>
    <t>Bravo</t>
  </si>
  <si>
    <t>Charlie</t>
  </si>
  <si>
    <t>Delta</t>
  </si>
  <si>
    <t>Echo</t>
  </si>
  <si>
    <t>Fox trot</t>
  </si>
  <si>
    <t>Golf</t>
  </si>
  <si>
    <t>Hotel</t>
  </si>
  <si>
    <t>India</t>
  </si>
  <si>
    <t>Groupe A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</si>
</sst>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0"/>
      <name val="Arial"/>
    </font>
    <font>
      <b/>
      <sz val="18"/>
      <name val="Times New Roman"/>
      <family val="1"/>
    </font>
    <font>
      <b/>
      <sz val="8"/>
      <name val="Arial"/>
      <family val="2"/>
    </font>
    <font>
      <b/>
      <sz val="10"/>
      <name val="Arial"/>
      <family val="2"/>
    </font>
    <font>
      <sz val="11"/>
      <name val="Book Antiqua"/>
      <family val="1"/>
    </font>
    <font>
      <sz val="6"/>
      <name val="Book Antiqua"/>
      <family val="1"/>
    </font>
    <font>
      <sz val="10"/>
      <name val="Arial"/>
      <family val="2"/>
    </font>
    <font>
      <sz val="8"/>
      <name val="Arial"/>
    </font>
    <font>
      <b/>
      <sz val="6"/>
      <name val="Arial"/>
      <family val="2"/>
    </font>
    <font>
      <sz val="8"/>
      <name val="Arial"/>
      <family val="2"/>
    </font>
    <font>
      <b/>
      <sz val="8"/>
      <color indexed="81"/>
      <name val="Tahoma"/>
    </font>
    <font>
      <sz val="8"/>
      <color indexed="81"/>
      <name val="Tahoma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  <xf numFmtId="0" fontId="0" fillId="0" borderId="1" xfId="0" applyBorder="1" applyAlignment="1">
      <alignment horizontal="center" vertical="center" textRotation="90"/>
    </xf>
    <xf numFmtId="0" fontId="7" fillId="0" borderId="1" xfId="0" applyFont="1" applyBorder="1" applyAlignment="1">
      <alignment horizontal="center" vertical="center" textRotation="90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57"/>
  <sheetViews>
    <sheetView tabSelected="1" zoomScale="85" zoomScaleNormal="85" workbookViewId="0">
      <selection activeCell="A34" sqref="A34:A40"/>
    </sheetView>
  </sheetViews>
  <sheetFormatPr baseColWidth="10" defaultRowHeight="12.75"/>
  <cols>
    <col min="1" max="1" width="14.28515625" style="3" customWidth="1"/>
    <col min="2" max="32" width="4.28515625" style="3" customWidth="1"/>
    <col min="33" max="16384" width="11.42578125" style="3"/>
  </cols>
  <sheetData>
    <row r="1" spans="1:33" ht="22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3">
      <c r="A2" s="4"/>
      <c r="B2" s="5"/>
      <c r="C2" s="6"/>
      <c r="D2" s="6"/>
      <c r="E2" s="6"/>
      <c r="F2" s="6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8"/>
    </row>
    <row r="3" spans="1:33">
      <c r="A3" s="9" t="s">
        <v>40</v>
      </c>
      <c r="B3" s="10">
        <v>1</v>
      </c>
      <c r="C3" s="10">
        <v>2</v>
      </c>
      <c r="D3" s="10">
        <v>3</v>
      </c>
      <c r="E3" s="10">
        <v>4</v>
      </c>
      <c r="F3" s="10">
        <v>5</v>
      </c>
      <c r="G3" s="10">
        <v>6</v>
      </c>
      <c r="H3" s="10">
        <v>7</v>
      </c>
      <c r="I3" s="10">
        <v>8</v>
      </c>
      <c r="J3" s="10">
        <v>9</v>
      </c>
      <c r="K3" s="10">
        <v>10</v>
      </c>
      <c r="L3" s="10">
        <v>11</v>
      </c>
      <c r="M3" s="10">
        <v>12</v>
      </c>
      <c r="N3" s="10">
        <v>13</v>
      </c>
      <c r="O3" s="10">
        <v>14</v>
      </c>
      <c r="P3" s="10">
        <v>15</v>
      </c>
      <c r="Q3" s="10">
        <v>16</v>
      </c>
      <c r="R3" s="10">
        <v>17</v>
      </c>
      <c r="S3" s="10">
        <v>18</v>
      </c>
      <c r="T3" s="10">
        <v>19</v>
      </c>
      <c r="U3" s="10">
        <v>20</v>
      </c>
      <c r="V3" s="10">
        <v>21</v>
      </c>
      <c r="W3" s="10">
        <v>22</v>
      </c>
      <c r="X3" s="10">
        <v>23</v>
      </c>
      <c r="Y3" s="10">
        <v>24</v>
      </c>
      <c r="Z3" s="10">
        <v>25</v>
      </c>
      <c r="AA3" s="10">
        <v>26</v>
      </c>
      <c r="AB3" s="10">
        <v>27</v>
      </c>
      <c r="AC3" s="10">
        <v>28</v>
      </c>
      <c r="AD3" s="10">
        <v>29</v>
      </c>
      <c r="AE3" s="10">
        <v>30</v>
      </c>
      <c r="AF3" s="10">
        <v>31</v>
      </c>
    </row>
    <row r="4" spans="1:33">
      <c r="A4" s="9"/>
      <c r="B4" s="11" t="s">
        <v>1</v>
      </c>
      <c r="C4" s="11" t="s">
        <v>2</v>
      </c>
      <c r="D4" s="11" t="s">
        <v>3</v>
      </c>
      <c r="E4" s="11" t="s">
        <v>4</v>
      </c>
      <c r="F4" s="11" t="s">
        <v>5</v>
      </c>
      <c r="G4" s="11" t="s">
        <v>6</v>
      </c>
      <c r="H4" s="11" t="s">
        <v>6</v>
      </c>
      <c r="I4" s="11" t="s">
        <v>1</v>
      </c>
      <c r="J4" s="11" t="s">
        <v>2</v>
      </c>
      <c r="K4" s="11" t="s">
        <v>3</v>
      </c>
      <c r="L4" s="11" t="s">
        <v>4</v>
      </c>
      <c r="M4" s="11" t="s">
        <v>5</v>
      </c>
      <c r="N4" s="11" t="s">
        <v>6</v>
      </c>
      <c r="O4" s="11" t="s">
        <v>6</v>
      </c>
      <c r="P4" s="11" t="s">
        <v>1</v>
      </c>
      <c r="Q4" s="11" t="s">
        <v>2</v>
      </c>
      <c r="R4" s="11" t="s">
        <v>3</v>
      </c>
      <c r="S4" s="11" t="s">
        <v>4</v>
      </c>
      <c r="T4" s="11" t="s">
        <v>5</v>
      </c>
      <c r="U4" s="11" t="s">
        <v>6</v>
      </c>
      <c r="V4" s="11" t="s">
        <v>6</v>
      </c>
      <c r="W4" s="11" t="s">
        <v>1</v>
      </c>
      <c r="X4" s="11" t="s">
        <v>2</v>
      </c>
      <c r="Y4" s="11" t="s">
        <v>3</v>
      </c>
      <c r="Z4" s="11" t="s">
        <v>4</v>
      </c>
      <c r="AA4" s="11" t="s">
        <v>5</v>
      </c>
      <c r="AB4" s="11" t="s">
        <v>6</v>
      </c>
      <c r="AC4" s="11" t="s">
        <v>6</v>
      </c>
      <c r="AD4" s="11" t="s">
        <v>1</v>
      </c>
      <c r="AE4" s="11" t="s">
        <v>2</v>
      </c>
      <c r="AF4" s="11" t="s">
        <v>3</v>
      </c>
    </row>
    <row r="5" spans="1:33" ht="12.75" customHeight="1">
      <c r="A5" s="9" t="s">
        <v>31</v>
      </c>
      <c r="B5" s="12" t="s">
        <v>7</v>
      </c>
      <c r="C5" s="12" t="s">
        <v>7</v>
      </c>
      <c r="D5" s="12" t="s">
        <v>7</v>
      </c>
      <c r="E5" s="12" t="s">
        <v>7</v>
      </c>
      <c r="F5" s="12" t="s">
        <v>7</v>
      </c>
      <c r="G5" s="12" t="s">
        <v>7</v>
      </c>
      <c r="H5" s="12" t="s">
        <v>7</v>
      </c>
      <c r="I5" s="12" t="s">
        <v>7</v>
      </c>
      <c r="J5" s="12" t="s">
        <v>7</v>
      </c>
      <c r="K5" s="12" t="s">
        <v>7</v>
      </c>
      <c r="L5" s="12" t="s">
        <v>7</v>
      </c>
      <c r="M5" s="13" t="s">
        <v>6</v>
      </c>
      <c r="N5" s="14" t="s">
        <v>8</v>
      </c>
      <c r="O5" s="14" t="s">
        <v>8</v>
      </c>
      <c r="P5" s="14" t="s">
        <v>8</v>
      </c>
      <c r="Q5" s="13" t="s">
        <v>6</v>
      </c>
      <c r="R5" s="15" t="s">
        <v>9</v>
      </c>
      <c r="S5" s="15" t="s">
        <v>9</v>
      </c>
      <c r="T5" s="13" t="s">
        <v>6</v>
      </c>
      <c r="U5" s="13" t="s">
        <v>6</v>
      </c>
      <c r="V5" s="13" t="s">
        <v>6</v>
      </c>
      <c r="W5" s="13" t="s">
        <v>6</v>
      </c>
      <c r="X5" s="13" t="s">
        <v>6</v>
      </c>
      <c r="Y5" s="15" t="s">
        <v>9</v>
      </c>
      <c r="Z5" s="15" t="s">
        <v>9</v>
      </c>
      <c r="AA5" s="13" t="s">
        <v>6</v>
      </c>
      <c r="AB5" s="13" t="s">
        <v>6</v>
      </c>
      <c r="AC5" s="13" t="s">
        <v>6</v>
      </c>
      <c r="AD5" s="13" t="s">
        <v>6</v>
      </c>
      <c r="AE5" s="13" t="s">
        <v>6</v>
      </c>
      <c r="AF5" s="15" t="s">
        <v>9</v>
      </c>
    </row>
    <row r="6" spans="1:33" ht="12.75" customHeight="1">
      <c r="A6" s="9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3"/>
      <c r="N6" s="14"/>
      <c r="O6" s="14"/>
      <c r="P6" s="14"/>
      <c r="Q6" s="13"/>
      <c r="R6" s="15"/>
      <c r="S6" s="15"/>
      <c r="T6" s="13"/>
      <c r="U6" s="13"/>
      <c r="V6" s="13"/>
      <c r="W6" s="13"/>
      <c r="X6" s="13"/>
      <c r="Y6" s="15"/>
      <c r="Z6" s="15"/>
      <c r="AA6" s="13"/>
      <c r="AB6" s="13"/>
      <c r="AC6" s="13"/>
      <c r="AD6" s="13"/>
      <c r="AE6" s="13"/>
      <c r="AF6" s="15"/>
    </row>
    <row r="7" spans="1:33" ht="12.75" customHeight="1">
      <c r="A7" s="9" t="s">
        <v>32</v>
      </c>
      <c r="B7" s="15" t="s">
        <v>10</v>
      </c>
      <c r="C7" s="13" t="s">
        <v>6</v>
      </c>
      <c r="D7" s="15" t="s">
        <v>9</v>
      </c>
      <c r="E7" s="15" t="s">
        <v>9</v>
      </c>
      <c r="F7" s="13" t="s">
        <v>11</v>
      </c>
      <c r="G7" s="13" t="s">
        <v>11</v>
      </c>
      <c r="H7" s="13" t="s">
        <v>11</v>
      </c>
      <c r="I7" s="13" t="s">
        <v>11</v>
      </c>
      <c r="J7" s="12" t="s">
        <v>12</v>
      </c>
      <c r="K7" s="15" t="s">
        <v>9</v>
      </c>
      <c r="L7" s="15" t="s">
        <v>9</v>
      </c>
      <c r="M7" s="13" t="s">
        <v>6</v>
      </c>
      <c r="N7" s="13" t="s">
        <v>6</v>
      </c>
      <c r="O7" s="13" t="s">
        <v>6</v>
      </c>
      <c r="P7" s="13" t="s">
        <v>6</v>
      </c>
      <c r="Q7" s="13" t="s">
        <v>6</v>
      </c>
      <c r="R7" s="15" t="s">
        <v>9</v>
      </c>
      <c r="S7" s="15" t="s">
        <v>9</v>
      </c>
      <c r="T7" s="13" t="s">
        <v>6</v>
      </c>
      <c r="U7" s="13" t="s">
        <v>11</v>
      </c>
      <c r="V7" s="13" t="s">
        <v>11</v>
      </c>
      <c r="W7" s="13" t="s">
        <v>11</v>
      </c>
      <c r="X7" s="12" t="s">
        <v>13</v>
      </c>
      <c r="Y7" s="13" t="s">
        <v>11</v>
      </c>
      <c r="Z7" s="16"/>
      <c r="AA7" s="15" t="s">
        <v>9</v>
      </c>
      <c r="AB7" s="13" t="s">
        <v>6</v>
      </c>
      <c r="AC7" s="13" t="s">
        <v>6</v>
      </c>
      <c r="AD7" s="13" t="s">
        <v>11</v>
      </c>
      <c r="AE7" s="13" t="s">
        <v>6</v>
      </c>
      <c r="AF7" s="15" t="s">
        <v>9</v>
      </c>
    </row>
    <row r="8" spans="1:33" ht="12.75" customHeight="1">
      <c r="A8" s="9"/>
      <c r="B8" s="15"/>
      <c r="C8" s="13"/>
      <c r="D8" s="15"/>
      <c r="E8" s="15"/>
      <c r="F8" s="13"/>
      <c r="G8" s="13"/>
      <c r="H8" s="13"/>
      <c r="I8" s="13"/>
      <c r="J8" s="12"/>
      <c r="K8" s="15"/>
      <c r="L8" s="15"/>
      <c r="M8" s="13"/>
      <c r="N8" s="13"/>
      <c r="O8" s="13"/>
      <c r="P8" s="13"/>
      <c r="Q8" s="13"/>
      <c r="R8" s="15"/>
      <c r="S8" s="15"/>
      <c r="T8" s="13"/>
      <c r="U8" s="13"/>
      <c r="V8" s="13"/>
      <c r="W8" s="13"/>
      <c r="X8" s="12"/>
      <c r="Y8" s="13"/>
      <c r="Z8" s="17" t="s">
        <v>11</v>
      </c>
      <c r="AA8" s="15"/>
      <c r="AB8" s="13"/>
      <c r="AC8" s="13"/>
      <c r="AD8" s="13"/>
      <c r="AE8" s="13"/>
      <c r="AF8" s="15"/>
    </row>
    <row r="9" spans="1:33" ht="12.75" customHeight="1">
      <c r="A9" s="9" t="s">
        <v>33</v>
      </c>
      <c r="B9" s="15" t="s">
        <v>10</v>
      </c>
      <c r="C9" s="12" t="s">
        <v>12</v>
      </c>
      <c r="D9" s="15" t="s">
        <v>9</v>
      </c>
      <c r="E9" s="15" t="s">
        <v>9</v>
      </c>
      <c r="F9" s="13" t="s">
        <v>11</v>
      </c>
      <c r="G9" s="13" t="s">
        <v>11</v>
      </c>
      <c r="H9" s="13" t="s">
        <v>11</v>
      </c>
      <c r="I9" s="12" t="s">
        <v>13</v>
      </c>
      <c r="J9" s="13" t="s">
        <v>11</v>
      </c>
      <c r="K9" s="13" t="s">
        <v>11</v>
      </c>
      <c r="L9" s="16"/>
      <c r="M9" s="15" t="s">
        <v>9</v>
      </c>
      <c r="N9" s="13" t="s">
        <v>6</v>
      </c>
      <c r="O9" s="18" t="s">
        <v>14</v>
      </c>
      <c r="P9" s="13" t="s">
        <v>6</v>
      </c>
      <c r="Q9" s="13" t="s">
        <v>6</v>
      </c>
      <c r="R9" s="15" t="s">
        <v>9</v>
      </c>
      <c r="S9" s="15" t="s">
        <v>9</v>
      </c>
      <c r="T9" s="13" t="s">
        <v>11</v>
      </c>
      <c r="U9" s="13" t="s">
        <v>11</v>
      </c>
      <c r="V9" s="13" t="s">
        <v>11</v>
      </c>
      <c r="W9" s="13" t="s">
        <v>11</v>
      </c>
      <c r="X9" s="13" t="s">
        <v>11</v>
      </c>
      <c r="Y9" s="12" t="s">
        <v>13</v>
      </c>
      <c r="Z9" s="15" t="s">
        <v>9</v>
      </c>
      <c r="AA9" s="15" t="s">
        <v>9</v>
      </c>
      <c r="AB9" s="13" t="s">
        <v>6</v>
      </c>
      <c r="AC9" s="18" t="s">
        <v>14</v>
      </c>
      <c r="AD9" s="13" t="s">
        <v>6</v>
      </c>
      <c r="AE9" s="13" t="s">
        <v>6</v>
      </c>
      <c r="AF9" s="15" t="s">
        <v>9</v>
      </c>
    </row>
    <row r="10" spans="1:33" ht="12.75" customHeight="1">
      <c r="A10" s="9"/>
      <c r="B10" s="15"/>
      <c r="C10" s="12"/>
      <c r="D10" s="15"/>
      <c r="E10" s="15"/>
      <c r="F10" s="13"/>
      <c r="G10" s="13"/>
      <c r="H10" s="13"/>
      <c r="I10" s="12"/>
      <c r="J10" s="13"/>
      <c r="K10" s="13"/>
      <c r="L10" s="17" t="s">
        <v>11</v>
      </c>
      <c r="M10" s="15"/>
      <c r="N10" s="13"/>
      <c r="O10" s="19" t="s">
        <v>15</v>
      </c>
      <c r="P10" s="13"/>
      <c r="Q10" s="13"/>
      <c r="R10" s="15"/>
      <c r="S10" s="15"/>
      <c r="T10" s="13"/>
      <c r="U10" s="13"/>
      <c r="V10" s="13"/>
      <c r="W10" s="13"/>
      <c r="X10" s="13"/>
      <c r="Y10" s="12"/>
      <c r="Z10" s="15"/>
      <c r="AA10" s="15"/>
      <c r="AB10" s="13"/>
      <c r="AC10" s="19" t="s">
        <v>15</v>
      </c>
      <c r="AD10" s="13"/>
      <c r="AE10" s="13"/>
      <c r="AF10" s="15"/>
    </row>
    <row r="11" spans="1:33" ht="12.75" customHeight="1">
      <c r="A11" s="9" t="s">
        <v>34</v>
      </c>
      <c r="B11" s="15" t="s">
        <v>10</v>
      </c>
      <c r="C11" s="13" t="s">
        <v>6</v>
      </c>
      <c r="D11" s="15" t="s">
        <v>9</v>
      </c>
      <c r="E11" s="15" t="s">
        <v>9</v>
      </c>
      <c r="F11" s="12" t="s">
        <v>12</v>
      </c>
      <c r="G11" s="13" t="s">
        <v>11</v>
      </c>
      <c r="H11" s="20" t="s">
        <v>16</v>
      </c>
      <c r="I11" s="13" t="s">
        <v>11</v>
      </c>
      <c r="J11" s="13" t="s">
        <v>6</v>
      </c>
      <c r="K11" s="13" t="s">
        <v>11</v>
      </c>
      <c r="L11" s="16"/>
      <c r="M11" s="15" t="s">
        <v>9</v>
      </c>
      <c r="N11" s="13" t="s">
        <v>11</v>
      </c>
      <c r="O11" s="20" t="s">
        <v>16</v>
      </c>
      <c r="P11" s="13" t="s">
        <v>6</v>
      </c>
      <c r="Q11" s="13" t="s">
        <v>11</v>
      </c>
      <c r="R11" s="15" t="s">
        <v>9</v>
      </c>
      <c r="S11" s="15" t="s">
        <v>9</v>
      </c>
      <c r="T11" s="13" t="s">
        <v>11</v>
      </c>
      <c r="U11" s="13" t="s">
        <v>6</v>
      </c>
      <c r="V11" s="20" t="s">
        <v>16</v>
      </c>
      <c r="W11" s="13" t="s">
        <v>11</v>
      </c>
      <c r="X11" s="13" t="s">
        <v>11</v>
      </c>
      <c r="Y11" s="13" t="s">
        <v>11</v>
      </c>
      <c r="Z11" s="15" t="s">
        <v>9</v>
      </c>
      <c r="AA11" s="15" t="s">
        <v>9</v>
      </c>
      <c r="AB11" s="13" t="s">
        <v>6</v>
      </c>
      <c r="AC11" s="20" t="s">
        <v>16</v>
      </c>
      <c r="AD11" s="13" t="s">
        <v>6</v>
      </c>
      <c r="AE11" s="13" t="s">
        <v>6</v>
      </c>
      <c r="AF11" s="15" t="s">
        <v>9</v>
      </c>
    </row>
    <row r="12" spans="1:33" ht="12.75" customHeight="1">
      <c r="A12" s="9"/>
      <c r="B12" s="15"/>
      <c r="C12" s="13"/>
      <c r="D12" s="15"/>
      <c r="E12" s="15"/>
      <c r="F12" s="12"/>
      <c r="G12" s="13"/>
      <c r="H12" s="20"/>
      <c r="I12" s="13"/>
      <c r="J12" s="13"/>
      <c r="K12" s="13"/>
      <c r="L12" s="17" t="s">
        <v>11</v>
      </c>
      <c r="M12" s="15"/>
      <c r="N12" s="13"/>
      <c r="O12" s="20"/>
      <c r="P12" s="13"/>
      <c r="Q12" s="13"/>
      <c r="R12" s="15"/>
      <c r="S12" s="15"/>
      <c r="T12" s="13"/>
      <c r="U12" s="13"/>
      <c r="V12" s="20"/>
      <c r="W12" s="13"/>
      <c r="X12" s="13"/>
      <c r="Y12" s="13"/>
      <c r="Z12" s="15"/>
      <c r="AA12" s="15"/>
      <c r="AB12" s="13"/>
      <c r="AC12" s="20"/>
      <c r="AD12" s="13"/>
      <c r="AE12" s="13"/>
      <c r="AF12" s="15"/>
    </row>
    <row r="13" spans="1:33" ht="12.75" customHeight="1">
      <c r="A13" s="9" t="s">
        <v>35</v>
      </c>
      <c r="B13" s="12" t="s">
        <v>17</v>
      </c>
      <c r="C13" s="12" t="s">
        <v>17</v>
      </c>
      <c r="D13" s="12" t="s">
        <v>17</v>
      </c>
      <c r="E13" s="12" t="s">
        <v>17</v>
      </c>
      <c r="F13" s="12" t="s">
        <v>17</v>
      </c>
      <c r="G13" s="12" t="s">
        <v>17</v>
      </c>
      <c r="H13" s="12" t="s">
        <v>17</v>
      </c>
      <c r="I13" s="12" t="s">
        <v>17</v>
      </c>
      <c r="J13" s="12" t="s">
        <v>17</v>
      </c>
      <c r="K13" s="12" t="s">
        <v>17</v>
      </c>
      <c r="L13" s="12" t="s">
        <v>17</v>
      </c>
      <c r="M13" s="12" t="s">
        <v>17</v>
      </c>
      <c r="N13" s="12" t="s">
        <v>17</v>
      </c>
      <c r="O13" s="12" t="s">
        <v>17</v>
      </c>
      <c r="P13" s="12" t="s">
        <v>17</v>
      </c>
      <c r="Q13" s="12" t="s">
        <v>17</v>
      </c>
      <c r="R13" s="12" t="s">
        <v>17</v>
      </c>
      <c r="S13" s="12" t="s">
        <v>17</v>
      </c>
      <c r="T13" s="12" t="s">
        <v>17</v>
      </c>
      <c r="U13" s="12" t="s">
        <v>17</v>
      </c>
      <c r="V13" s="12" t="s">
        <v>17</v>
      </c>
      <c r="W13" s="12" t="s">
        <v>17</v>
      </c>
      <c r="X13" s="12" t="s">
        <v>17</v>
      </c>
      <c r="Y13" s="12" t="s">
        <v>17</v>
      </c>
      <c r="Z13" s="12" t="s">
        <v>17</v>
      </c>
      <c r="AA13" s="12" t="s">
        <v>17</v>
      </c>
      <c r="AB13" s="12" t="s">
        <v>17</v>
      </c>
      <c r="AC13" s="12" t="s">
        <v>17</v>
      </c>
      <c r="AD13" s="12" t="s">
        <v>17</v>
      </c>
      <c r="AE13" s="12" t="s">
        <v>17</v>
      </c>
      <c r="AF13" s="12" t="s">
        <v>17</v>
      </c>
      <c r="AG13" s="21"/>
    </row>
    <row r="14" spans="1:33" ht="12.75" customHeight="1">
      <c r="A14" s="9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21"/>
    </row>
    <row r="15" spans="1:33" ht="12.75" customHeight="1">
      <c r="A15" s="9"/>
      <c r="B15" s="15"/>
      <c r="C15" s="13"/>
      <c r="D15" s="15"/>
      <c r="E15" s="15"/>
      <c r="F15" s="13"/>
      <c r="G15" s="13"/>
      <c r="H15" s="13"/>
      <c r="I15" s="13"/>
      <c r="J15" s="13"/>
      <c r="K15" s="13"/>
      <c r="L15" s="15"/>
      <c r="M15" s="15"/>
      <c r="N15" s="13"/>
      <c r="O15" s="13"/>
      <c r="P15" s="13"/>
      <c r="Q15" s="13"/>
      <c r="R15" s="15"/>
      <c r="S15" s="15"/>
      <c r="T15" s="13"/>
      <c r="U15" s="13"/>
      <c r="V15" s="13"/>
      <c r="W15" s="13"/>
      <c r="X15" s="13"/>
      <c r="Y15" s="13"/>
      <c r="Z15" s="15"/>
      <c r="AA15" s="15"/>
      <c r="AB15" s="13"/>
      <c r="AC15" s="13"/>
      <c r="AD15" s="13"/>
      <c r="AE15" s="13"/>
      <c r="AF15" s="15"/>
      <c r="AG15" s="21"/>
    </row>
    <row r="16" spans="1:33" ht="12.75" customHeight="1">
      <c r="A16" s="9"/>
      <c r="B16" s="15"/>
      <c r="C16" s="13"/>
      <c r="D16" s="15"/>
      <c r="E16" s="15"/>
      <c r="F16" s="13"/>
      <c r="G16" s="13"/>
      <c r="H16" s="13"/>
      <c r="I16" s="13"/>
      <c r="J16" s="13"/>
      <c r="K16" s="13"/>
      <c r="L16" s="15"/>
      <c r="M16" s="15"/>
      <c r="N16" s="13"/>
      <c r="O16" s="13"/>
      <c r="P16" s="13"/>
      <c r="Q16" s="13"/>
      <c r="R16" s="15"/>
      <c r="S16" s="15"/>
      <c r="T16" s="13"/>
      <c r="U16" s="13"/>
      <c r="V16" s="13"/>
      <c r="W16" s="13"/>
      <c r="X16" s="13"/>
      <c r="Y16" s="13"/>
      <c r="Z16" s="15"/>
      <c r="AA16" s="15"/>
      <c r="AB16" s="13"/>
      <c r="AC16" s="13"/>
      <c r="AD16" s="13"/>
      <c r="AE16" s="13"/>
      <c r="AF16" s="15"/>
    </row>
    <row r="17" spans="1:32" ht="12.75" customHeight="1">
      <c r="A17" s="9"/>
      <c r="B17" s="15"/>
      <c r="C17" s="13"/>
      <c r="D17" s="15"/>
      <c r="E17" s="15"/>
      <c r="F17" s="13"/>
      <c r="G17" s="13"/>
      <c r="H17" s="13"/>
      <c r="I17" s="13"/>
      <c r="J17" s="13"/>
      <c r="K17" s="13"/>
      <c r="L17" s="15"/>
      <c r="M17" s="15"/>
      <c r="N17" s="13"/>
      <c r="O17" s="13"/>
      <c r="P17" s="13"/>
      <c r="Q17" s="13"/>
      <c r="R17" s="15"/>
      <c r="S17" s="15"/>
      <c r="T17" s="13"/>
      <c r="U17" s="13"/>
      <c r="V17" s="13"/>
      <c r="W17" s="13"/>
      <c r="X17" s="13"/>
      <c r="Y17" s="13"/>
      <c r="Z17" s="15"/>
      <c r="AA17" s="15"/>
      <c r="AB17" s="13"/>
      <c r="AC17" s="13"/>
      <c r="AD17" s="13"/>
      <c r="AE17" s="13"/>
      <c r="AF17" s="15"/>
    </row>
    <row r="18" spans="1:32" ht="12.75" customHeight="1">
      <c r="A18" s="9"/>
      <c r="B18" s="15"/>
      <c r="C18" s="13"/>
      <c r="D18" s="15"/>
      <c r="E18" s="15"/>
      <c r="F18" s="13"/>
      <c r="G18" s="13"/>
      <c r="H18" s="13"/>
      <c r="I18" s="13"/>
      <c r="J18" s="13"/>
      <c r="K18" s="13"/>
      <c r="L18" s="15"/>
      <c r="M18" s="15"/>
      <c r="N18" s="13"/>
      <c r="O18" s="13"/>
      <c r="P18" s="13"/>
      <c r="Q18" s="13"/>
      <c r="R18" s="15"/>
      <c r="S18" s="15"/>
      <c r="T18" s="13"/>
      <c r="U18" s="13"/>
      <c r="V18" s="13"/>
      <c r="W18" s="13"/>
      <c r="X18" s="13"/>
      <c r="Y18" s="13"/>
      <c r="Z18" s="15"/>
      <c r="AA18" s="15"/>
      <c r="AB18" s="13"/>
      <c r="AC18" s="13"/>
      <c r="AD18" s="13"/>
      <c r="AE18" s="13"/>
      <c r="AF18" s="15"/>
    </row>
    <row r="19" spans="1:32" ht="12.75" customHeight="1">
      <c r="A19" s="9" t="s">
        <v>36</v>
      </c>
      <c r="B19" s="15" t="s">
        <v>10</v>
      </c>
      <c r="C19" s="12" t="s">
        <v>12</v>
      </c>
      <c r="D19" s="13" t="s">
        <v>11</v>
      </c>
      <c r="E19" s="15" t="s">
        <v>9</v>
      </c>
      <c r="F19" s="15" t="s">
        <v>9</v>
      </c>
      <c r="G19" s="13" t="s">
        <v>6</v>
      </c>
      <c r="H19" s="13" t="s">
        <v>6</v>
      </c>
      <c r="I19" s="13" t="s">
        <v>6</v>
      </c>
      <c r="J19" s="13" t="s">
        <v>6</v>
      </c>
      <c r="K19" s="15" t="s">
        <v>9</v>
      </c>
      <c r="L19" s="15" t="s">
        <v>9</v>
      </c>
      <c r="M19" s="13" t="s">
        <v>11</v>
      </c>
      <c r="N19" s="13" t="s">
        <v>11</v>
      </c>
      <c r="O19" s="13" t="s">
        <v>11</v>
      </c>
      <c r="P19" s="13" t="s">
        <v>11</v>
      </c>
      <c r="Q19" s="13" t="s">
        <v>6</v>
      </c>
      <c r="R19" s="12" t="s">
        <v>12</v>
      </c>
      <c r="S19" s="15" t="s">
        <v>9</v>
      </c>
      <c r="T19" s="15" t="s">
        <v>9</v>
      </c>
      <c r="U19" s="12" t="s">
        <v>12</v>
      </c>
      <c r="V19" s="12" t="s">
        <v>12</v>
      </c>
      <c r="W19" s="12" t="s">
        <v>12</v>
      </c>
      <c r="X19" s="12" t="s">
        <v>12</v>
      </c>
      <c r="Y19" s="15" t="s">
        <v>9</v>
      </c>
      <c r="Z19" s="15" t="s">
        <v>9</v>
      </c>
      <c r="AA19" s="13" t="s">
        <v>11</v>
      </c>
      <c r="AB19" s="13" t="s">
        <v>11</v>
      </c>
      <c r="AC19" s="13" t="s">
        <v>11</v>
      </c>
      <c r="AD19" s="12" t="s">
        <v>13</v>
      </c>
      <c r="AE19" s="13" t="s">
        <v>11</v>
      </c>
      <c r="AF19" s="13" t="s">
        <v>11</v>
      </c>
    </row>
    <row r="20" spans="1:32" ht="12.75" customHeight="1">
      <c r="A20" s="9"/>
      <c r="B20" s="15"/>
      <c r="C20" s="12"/>
      <c r="D20" s="13"/>
      <c r="E20" s="15"/>
      <c r="F20" s="15"/>
      <c r="G20" s="13"/>
      <c r="H20" s="13"/>
      <c r="I20" s="13"/>
      <c r="J20" s="13"/>
      <c r="K20" s="15"/>
      <c r="L20" s="15"/>
      <c r="M20" s="13"/>
      <c r="N20" s="13"/>
      <c r="O20" s="13"/>
      <c r="P20" s="13"/>
      <c r="Q20" s="13"/>
      <c r="R20" s="12"/>
      <c r="S20" s="15"/>
      <c r="T20" s="15"/>
      <c r="U20" s="12"/>
      <c r="V20" s="12"/>
      <c r="W20" s="12"/>
      <c r="X20" s="12"/>
      <c r="Y20" s="15"/>
      <c r="Z20" s="15"/>
      <c r="AA20" s="13"/>
      <c r="AB20" s="13"/>
      <c r="AC20" s="13"/>
      <c r="AD20" s="12"/>
      <c r="AE20" s="13"/>
      <c r="AF20" s="13"/>
    </row>
    <row r="21" spans="1:32" ht="12.75" customHeight="1">
      <c r="A21" s="9" t="s">
        <v>37</v>
      </c>
      <c r="B21" s="15" t="s">
        <v>10</v>
      </c>
      <c r="C21" s="13" t="s">
        <v>11</v>
      </c>
      <c r="D21" s="13" t="s">
        <v>11</v>
      </c>
      <c r="E21" s="15" t="s">
        <v>9</v>
      </c>
      <c r="F21" s="15" t="s">
        <v>9</v>
      </c>
      <c r="G21" s="12" t="s">
        <v>12</v>
      </c>
      <c r="H21" s="13" t="s">
        <v>6</v>
      </c>
      <c r="I21" s="13" t="s">
        <v>11</v>
      </c>
      <c r="J21" s="13" t="s">
        <v>11</v>
      </c>
      <c r="K21" s="15" t="s">
        <v>9</v>
      </c>
      <c r="L21" s="15" t="s">
        <v>9</v>
      </c>
      <c r="M21" s="13" t="s">
        <v>11</v>
      </c>
      <c r="N21" s="13" t="s">
        <v>11</v>
      </c>
      <c r="O21" s="12" t="s">
        <v>12</v>
      </c>
      <c r="P21" s="13" t="s">
        <v>11</v>
      </c>
      <c r="Q21" s="13" t="s">
        <v>11</v>
      </c>
      <c r="R21" s="13" t="s">
        <v>11</v>
      </c>
      <c r="S21" s="15" t="s">
        <v>9</v>
      </c>
      <c r="T21" s="15" t="s">
        <v>9</v>
      </c>
      <c r="U21" s="13" t="s">
        <v>6</v>
      </c>
      <c r="V21" s="13" t="s">
        <v>6</v>
      </c>
      <c r="W21" s="13" t="s">
        <v>6</v>
      </c>
      <c r="X21" s="13" t="s">
        <v>6</v>
      </c>
      <c r="Y21" s="15" t="s">
        <v>9</v>
      </c>
      <c r="Z21" s="15" t="s">
        <v>9</v>
      </c>
      <c r="AA21" s="13" t="s">
        <v>11</v>
      </c>
      <c r="AB21" s="13" t="s">
        <v>11</v>
      </c>
      <c r="AC21" s="13" t="s">
        <v>11</v>
      </c>
      <c r="AD21" s="13" t="s">
        <v>11</v>
      </c>
      <c r="AE21" s="13" t="s">
        <v>11</v>
      </c>
      <c r="AF21" s="13" t="s">
        <v>11</v>
      </c>
    </row>
    <row r="22" spans="1:32" ht="12.75" customHeight="1">
      <c r="A22" s="9"/>
      <c r="B22" s="15"/>
      <c r="C22" s="13"/>
      <c r="D22" s="13"/>
      <c r="E22" s="15"/>
      <c r="F22" s="15"/>
      <c r="G22" s="12"/>
      <c r="H22" s="13"/>
      <c r="I22" s="13"/>
      <c r="J22" s="13"/>
      <c r="K22" s="15"/>
      <c r="L22" s="15"/>
      <c r="M22" s="13"/>
      <c r="N22" s="13"/>
      <c r="O22" s="12"/>
      <c r="P22" s="13"/>
      <c r="Q22" s="13"/>
      <c r="R22" s="13"/>
      <c r="S22" s="15"/>
      <c r="T22" s="15"/>
      <c r="U22" s="13"/>
      <c r="V22" s="13"/>
      <c r="W22" s="13"/>
      <c r="X22" s="13"/>
      <c r="Y22" s="15"/>
      <c r="Z22" s="15"/>
      <c r="AA22" s="13"/>
      <c r="AB22" s="13"/>
      <c r="AC22" s="13"/>
      <c r="AD22" s="13"/>
      <c r="AE22" s="13"/>
      <c r="AF22" s="13"/>
    </row>
    <row r="23" spans="1:32" ht="12.75" customHeight="1">
      <c r="A23" s="9" t="s">
        <v>38</v>
      </c>
      <c r="B23" s="15" t="s">
        <v>10</v>
      </c>
      <c r="C23" s="13" t="s">
        <v>11</v>
      </c>
      <c r="D23" s="13" t="s">
        <v>11</v>
      </c>
      <c r="E23" s="15" t="s">
        <v>9</v>
      </c>
      <c r="F23" s="15" t="s">
        <v>9</v>
      </c>
      <c r="G23" s="13" t="s">
        <v>6</v>
      </c>
      <c r="H23" s="13" t="s">
        <v>11</v>
      </c>
      <c r="I23" s="13" t="s">
        <v>6</v>
      </c>
      <c r="J23" s="12" t="s">
        <v>12</v>
      </c>
      <c r="K23" s="15" t="s">
        <v>9</v>
      </c>
      <c r="L23" s="15" t="s">
        <v>9</v>
      </c>
      <c r="M23" s="12" t="s">
        <v>13</v>
      </c>
      <c r="N23" s="20" t="s">
        <v>6</v>
      </c>
      <c r="O23" s="13" t="s">
        <v>11</v>
      </c>
      <c r="P23" s="13" t="s">
        <v>11</v>
      </c>
      <c r="Q23" s="20" t="s">
        <v>6</v>
      </c>
      <c r="R23" s="13" t="s">
        <v>11</v>
      </c>
      <c r="S23" s="15" t="s">
        <v>9</v>
      </c>
      <c r="T23" s="15" t="s">
        <v>9</v>
      </c>
      <c r="U23" s="12" t="s">
        <v>12</v>
      </c>
      <c r="V23" s="13" t="s">
        <v>6</v>
      </c>
      <c r="W23" s="13" t="s">
        <v>6</v>
      </c>
      <c r="X23" s="12" t="s">
        <v>13</v>
      </c>
      <c r="Y23" s="15" t="s">
        <v>9</v>
      </c>
      <c r="Z23" s="15" t="s">
        <v>9</v>
      </c>
      <c r="AA23" s="12" t="s">
        <v>12</v>
      </c>
      <c r="AB23" s="12" t="s">
        <v>12</v>
      </c>
      <c r="AC23" s="12" t="s">
        <v>12</v>
      </c>
      <c r="AD23" s="12" t="s">
        <v>12</v>
      </c>
      <c r="AE23" s="12" t="s">
        <v>12</v>
      </c>
      <c r="AF23" s="12" t="s">
        <v>12</v>
      </c>
    </row>
    <row r="24" spans="1:32" ht="12.75" customHeight="1">
      <c r="A24" s="9"/>
      <c r="B24" s="15"/>
      <c r="C24" s="13"/>
      <c r="D24" s="13"/>
      <c r="E24" s="15"/>
      <c r="F24" s="15"/>
      <c r="G24" s="13"/>
      <c r="H24" s="13"/>
      <c r="I24" s="13"/>
      <c r="J24" s="12"/>
      <c r="K24" s="15"/>
      <c r="L24" s="15"/>
      <c r="M24" s="12"/>
      <c r="N24" s="20"/>
      <c r="O24" s="13"/>
      <c r="P24" s="13"/>
      <c r="Q24" s="20"/>
      <c r="R24" s="13"/>
      <c r="S24" s="15"/>
      <c r="T24" s="15"/>
      <c r="U24" s="12"/>
      <c r="V24" s="13"/>
      <c r="W24" s="13"/>
      <c r="X24" s="12"/>
      <c r="Y24" s="15"/>
      <c r="Z24" s="15"/>
      <c r="AA24" s="12"/>
      <c r="AB24" s="12"/>
      <c r="AC24" s="12"/>
      <c r="AD24" s="12"/>
      <c r="AE24" s="12"/>
      <c r="AF24" s="12"/>
    </row>
    <row r="25" spans="1:32" ht="12.75" customHeight="1">
      <c r="A25" s="9" t="s">
        <v>39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3" t="s">
        <v>6</v>
      </c>
      <c r="U25" s="13" t="s">
        <v>6</v>
      </c>
      <c r="V25" s="13" t="s">
        <v>6</v>
      </c>
      <c r="W25" s="13" t="s">
        <v>6</v>
      </c>
      <c r="X25" s="13" t="s">
        <v>6</v>
      </c>
      <c r="Y25" s="15" t="s">
        <v>9</v>
      </c>
      <c r="Z25" s="15" t="s">
        <v>9</v>
      </c>
      <c r="AA25" s="13" t="s">
        <v>11</v>
      </c>
      <c r="AB25" s="13" t="s">
        <v>11</v>
      </c>
      <c r="AC25" s="13" t="s">
        <v>11</v>
      </c>
      <c r="AD25" s="13" t="s">
        <v>11</v>
      </c>
      <c r="AE25" s="13" t="s">
        <v>11</v>
      </c>
      <c r="AF25" s="13" t="s">
        <v>11</v>
      </c>
    </row>
    <row r="26" spans="1:32" ht="12.75" customHeight="1">
      <c r="A26" s="9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3"/>
      <c r="U26" s="13"/>
      <c r="V26" s="13"/>
      <c r="W26" s="13"/>
      <c r="X26" s="13"/>
      <c r="Y26" s="15"/>
      <c r="Z26" s="15"/>
      <c r="AA26" s="13"/>
      <c r="AB26" s="13"/>
      <c r="AC26" s="13"/>
      <c r="AD26" s="13"/>
      <c r="AE26" s="13"/>
      <c r="AF26" s="13"/>
    </row>
    <row r="27" spans="1:32">
      <c r="A27" s="9"/>
      <c r="B27" s="15"/>
      <c r="C27" s="13"/>
      <c r="D27" s="13"/>
      <c r="E27" s="13"/>
      <c r="F27" s="15"/>
      <c r="G27" s="15"/>
      <c r="H27" s="13"/>
      <c r="I27" s="13"/>
      <c r="J27" s="13"/>
      <c r="K27" s="13"/>
      <c r="L27" s="15"/>
      <c r="M27" s="15"/>
      <c r="N27" s="13"/>
      <c r="O27" s="13"/>
      <c r="P27" s="13"/>
      <c r="Q27" s="13"/>
      <c r="R27" s="13"/>
      <c r="S27" s="13"/>
      <c r="T27" s="15"/>
      <c r="U27" s="15"/>
      <c r="V27" s="13"/>
      <c r="W27" s="13"/>
      <c r="X27" s="13"/>
      <c r="Y27" s="13"/>
      <c r="Z27" s="15"/>
      <c r="AA27" s="15"/>
      <c r="AB27" s="13"/>
      <c r="AC27" s="13"/>
      <c r="AD27" s="13"/>
      <c r="AE27" s="13"/>
      <c r="AF27" s="13"/>
    </row>
    <row r="28" spans="1:32">
      <c r="A28" s="9"/>
      <c r="B28" s="15"/>
      <c r="C28" s="13"/>
      <c r="D28" s="13"/>
      <c r="E28" s="13"/>
      <c r="F28" s="15"/>
      <c r="G28" s="15"/>
      <c r="H28" s="13"/>
      <c r="I28" s="13"/>
      <c r="J28" s="13"/>
      <c r="K28" s="13"/>
      <c r="L28" s="15"/>
      <c r="M28" s="15"/>
      <c r="N28" s="13"/>
      <c r="O28" s="13"/>
      <c r="P28" s="13"/>
      <c r="Q28" s="13"/>
      <c r="R28" s="13"/>
      <c r="S28" s="13"/>
      <c r="T28" s="15"/>
      <c r="U28" s="15"/>
      <c r="V28" s="13"/>
      <c r="W28" s="13"/>
      <c r="X28" s="13"/>
      <c r="Y28" s="13"/>
      <c r="Z28" s="15"/>
      <c r="AA28" s="15"/>
      <c r="AB28" s="13"/>
      <c r="AC28" s="13"/>
      <c r="AD28" s="13"/>
      <c r="AE28" s="13"/>
      <c r="AF28" s="13"/>
    </row>
    <row r="29" spans="1:32">
      <c r="A29" s="9"/>
      <c r="B29" s="15"/>
      <c r="C29" s="13"/>
      <c r="D29" s="13"/>
      <c r="E29" s="13"/>
      <c r="F29" s="15"/>
      <c r="G29" s="15"/>
      <c r="H29" s="13"/>
      <c r="I29" s="13"/>
      <c r="J29" s="13"/>
      <c r="K29" s="13"/>
      <c r="L29" s="15"/>
      <c r="M29" s="15"/>
      <c r="N29" s="13"/>
      <c r="O29" s="13"/>
      <c r="P29" s="13"/>
      <c r="Q29" s="13"/>
      <c r="R29" s="13"/>
      <c r="S29" s="13"/>
      <c r="T29" s="15"/>
      <c r="U29" s="15"/>
      <c r="V29" s="13"/>
      <c r="W29" s="13"/>
      <c r="X29" s="13"/>
      <c r="Y29" s="13"/>
      <c r="Z29" s="15"/>
      <c r="AA29" s="15"/>
      <c r="AB29" s="13"/>
      <c r="AC29" s="13"/>
      <c r="AD29" s="13"/>
      <c r="AE29" s="13"/>
      <c r="AF29" s="13"/>
    </row>
    <row r="30" spans="1:32">
      <c r="A30" s="9"/>
      <c r="B30" s="15"/>
      <c r="C30" s="13"/>
      <c r="D30" s="13"/>
      <c r="E30" s="13"/>
      <c r="F30" s="15"/>
      <c r="G30" s="15"/>
      <c r="H30" s="13"/>
      <c r="I30" s="13"/>
      <c r="J30" s="13"/>
      <c r="K30" s="13"/>
      <c r="L30" s="15"/>
      <c r="M30" s="15"/>
      <c r="N30" s="13"/>
      <c r="O30" s="13"/>
      <c r="P30" s="13"/>
      <c r="Q30" s="13"/>
      <c r="R30" s="13"/>
      <c r="S30" s="13"/>
      <c r="T30" s="15"/>
      <c r="U30" s="15"/>
      <c r="V30" s="13"/>
      <c r="W30" s="13"/>
      <c r="X30" s="13"/>
      <c r="Y30" s="13"/>
      <c r="Z30" s="15"/>
      <c r="AA30" s="15"/>
      <c r="AB30" s="13"/>
      <c r="AC30" s="13"/>
      <c r="AD30" s="13"/>
      <c r="AE30" s="13"/>
      <c r="AF30" s="13"/>
    </row>
    <row r="31" spans="1:32" ht="15" customHeight="1">
      <c r="A31" s="11" t="s">
        <v>18</v>
      </c>
      <c r="B31" s="22">
        <f t="shared" ref="B31:AF31" si="0">COUNTIF(B5:B30,"J")+(COUNTIF(B5:B30,"1/2 J")/2)+COUNTIF(B5:B30,"M")+(COUNTIF(B5:B30,"1/2 M")/2)+COUNTIF(B5:B30,"AM")+(COUNTIF(B5:B30,"1/2 AM")/2)+COUNTIF(B5:B30,"GTPI")+(COUNTIF(B5:B30,"1/2 GTPI")/2)+COUNTIF(B5:B30,"ZB")+(COUNTIF(B5:B30,"1/2 ZB")/2)+COUNTIF(B5:B30,"ZC")+(COUNTIF(B5:B30,"1/2 ZC")/2)+COUNTIF(B5:B30,"ZD")+(COUNTIF(B5:B30,"1/2 ZD")/2)</f>
        <v>0</v>
      </c>
      <c r="C31" s="22">
        <f t="shared" si="0"/>
        <v>4</v>
      </c>
      <c r="D31" s="22">
        <f t="shared" si="0"/>
        <v>3</v>
      </c>
      <c r="E31" s="22">
        <f t="shared" si="0"/>
        <v>0</v>
      </c>
      <c r="F31" s="22">
        <f t="shared" si="0"/>
        <v>2</v>
      </c>
      <c r="G31" s="22">
        <f t="shared" si="0"/>
        <v>5</v>
      </c>
      <c r="H31" s="22">
        <f t="shared" si="0"/>
        <v>5</v>
      </c>
      <c r="I31" s="22">
        <f t="shared" si="0"/>
        <v>5</v>
      </c>
      <c r="J31" s="22">
        <f t="shared" si="0"/>
        <v>4</v>
      </c>
      <c r="K31" s="22">
        <f t="shared" si="0"/>
        <v>2</v>
      </c>
      <c r="L31" s="22">
        <f t="shared" si="0"/>
        <v>2</v>
      </c>
      <c r="M31" s="22">
        <f t="shared" si="0"/>
        <v>4</v>
      </c>
      <c r="N31" s="22">
        <f t="shared" si="0"/>
        <v>6</v>
      </c>
      <c r="O31" s="22">
        <f t="shared" si="0"/>
        <v>3.5</v>
      </c>
      <c r="P31" s="22">
        <f t="shared" si="0"/>
        <v>6</v>
      </c>
      <c r="Q31" s="22">
        <f t="shared" si="0"/>
        <v>7</v>
      </c>
      <c r="R31" s="22">
        <f t="shared" si="0"/>
        <v>2</v>
      </c>
      <c r="S31" s="22">
        <f t="shared" si="0"/>
        <v>0</v>
      </c>
      <c r="T31" s="22">
        <f t="shared" si="0"/>
        <v>5</v>
      </c>
      <c r="U31" s="22">
        <f t="shared" si="0"/>
        <v>6</v>
      </c>
      <c r="V31" s="22">
        <f t="shared" si="0"/>
        <v>6</v>
      </c>
      <c r="W31" s="22">
        <f t="shared" si="0"/>
        <v>7</v>
      </c>
      <c r="X31" s="22">
        <f t="shared" si="0"/>
        <v>5</v>
      </c>
      <c r="Y31" s="22">
        <f t="shared" si="0"/>
        <v>2</v>
      </c>
      <c r="Z31" s="22">
        <f t="shared" si="0"/>
        <v>1</v>
      </c>
      <c r="AA31" s="22">
        <f t="shared" si="0"/>
        <v>4</v>
      </c>
      <c r="AB31" s="22">
        <f t="shared" si="0"/>
        <v>7</v>
      </c>
      <c r="AC31" s="22">
        <f t="shared" si="0"/>
        <v>5.5</v>
      </c>
      <c r="AD31" s="22">
        <f t="shared" si="0"/>
        <v>6</v>
      </c>
      <c r="AE31" s="22">
        <f t="shared" si="0"/>
        <v>7</v>
      </c>
      <c r="AF31" s="22">
        <f t="shared" si="0"/>
        <v>3</v>
      </c>
    </row>
    <row r="32" spans="1:32" ht="15" customHeight="1">
      <c r="A32" s="11" t="s">
        <v>19</v>
      </c>
      <c r="B32" s="23">
        <f>COUNTIF(B5:B30,"RH")+(COUNTIF(B5:B30,"1/2 RH")/2)+COUNTIF(B5:B30,"CA")+(COUNTIF(B5:B30,"1/2 CA")/2)+COUNTIF(B5:B30,"RT")+(COUNTIF(B5:B30,"1/2 RT")/2)+COUNTIF(B5:B30,"CE")+(COUNTIF(B5:B30,"1/2 CE")/2)+COUNTIF(B5:B30,"MO")+(COUNTIF(B5:B30,"1/2 MO")/2)+COUNTIF(B5:B30,"CAA")+(COUNTIF(B5:B30,"1/2 CAA")/2)+COUNTIF(B5:B30,"EF")+(COUNTIF(B5:B30,"1/2 EF")/2)+COUNTIF(B5:B30,"HSR")+(COUNTIF(B5:B30,"1/2 HSR")/2)+COUNTIF(B5:B30,"EM")+(COUNTIF(B5:B30,"1/2 EM")/2)+COUNTIF(B5:B30,"F")+(COUNTIF(B5:B30,"1/2 F")/2)+COUNTIF(B5:B30,"AT")+(COUNTIF(B5:B30,"1/2 AT")/2)+COUNTIF(B5:B30,"ZC")+(COUNTIF(B5:B30,"1/2 ZC")/2)+COUNTIF(B5:B30,"ZD")+(COUNTIF(B5:B30,"1/2 ZD")/2)</f>
        <v>8</v>
      </c>
      <c r="C32" s="23">
        <f t="shared" ref="C32:AF32" si="1">COUNTIF(C5:C30,"RH")+(COUNTIF(C5:C30,"1/2 RH")/2)+COUNTIF(C5:C30,"CA")+(COUNTIF(C5:C30,"1/2 CA")/2)+COUNTIF(C5:C30,"RT")+(COUNTIF(C5:C30,"1/2 RT")/2)+COUNTIF(C5:C30,"CE")+(COUNTIF(C5:C30,"1/2 CE")/2)+COUNTIF(C5:C30,"MO")+(COUNTIF(C5:C30,"1/2 MO")/2)+COUNTIF(C5:C30,"CAA")+(COUNTIF(C5:C30,"1/2 CAA")/2)+COUNTIF(C5:C30,"EF")+(COUNTIF(C5:C30,"1/2 EF")/2)+COUNTIF(C5:C30,"HSR")+(COUNTIF(C5:C30,"1/2 HSR")/2)+COUNTIF(C5:C30,"EM")+(COUNTIF(C5:C30,"1/2 EM")/2)+COUNTIF(C5:C30,"F")+(COUNTIF(C5:C30,"1/2 F")/2)+COUNTIF(C5:C30,"AT")+(COUNTIF(C5:C30,"1/2 AT")/2)+COUNTIF(C5:C30,"ZC")+(COUNTIF(C5:C30,"1/2 ZC")/2)+COUNTIF(C5:C30,"ZD")+(COUNTIF(C5:C30,"1/2 ZD")/2)</f>
        <v>4</v>
      </c>
      <c r="D32" s="23">
        <f t="shared" si="1"/>
        <v>5</v>
      </c>
      <c r="E32" s="23">
        <f t="shared" si="1"/>
        <v>8</v>
      </c>
      <c r="F32" s="23">
        <f t="shared" si="1"/>
        <v>6</v>
      </c>
      <c r="G32" s="23">
        <f t="shared" si="1"/>
        <v>3</v>
      </c>
      <c r="H32" s="23">
        <f t="shared" si="1"/>
        <v>2</v>
      </c>
      <c r="I32" s="23">
        <f t="shared" si="1"/>
        <v>3</v>
      </c>
      <c r="J32" s="23">
        <f t="shared" si="1"/>
        <v>4</v>
      </c>
      <c r="K32" s="23">
        <f t="shared" si="1"/>
        <v>6</v>
      </c>
      <c r="L32" s="23">
        <f t="shared" si="1"/>
        <v>6</v>
      </c>
      <c r="M32" s="23">
        <f t="shared" si="1"/>
        <v>4</v>
      </c>
      <c r="N32" s="23">
        <f t="shared" si="1"/>
        <v>1</v>
      </c>
      <c r="O32" s="23">
        <f t="shared" si="1"/>
        <v>2.5</v>
      </c>
      <c r="P32" s="23">
        <f t="shared" si="1"/>
        <v>1</v>
      </c>
      <c r="Q32" s="23">
        <f t="shared" si="1"/>
        <v>1</v>
      </c>
      <c r="R32" s="23">
        <f t="shared" si="1"/>
        <v>6</v>
      </c>
      <c r="S32" s="23">
        <f t="shared" si="1"/>
        <v>8</v>
      </c>
      <c r="T32" s="23">
        <f t="shared" si="1"/>
        <v>4</v>
      </c>
      <c r="U32" s="23">
        <f t="shared" si="1"/>
        <v>3</v>
      </c>
      <c r="V32" s="23">
        <f t="shared" si="1"/>
        <v>2</v>
      </c>
      <c r="W32" s="23">
        <f t="shared" si="1"/>
        <v>2</v>
      </c>
      <c r="X32" s="23">
        <f t="shared" si="1"/>
        <v>4</v>
      </c>
      <c r="Y32" s="23">
        <f t="shared" si="1"/>
        <v>7</v>
      </c>
      <c r="Z32" s="23">
        <f t="shared" si="1"/>
        <v>8</v>
      </c>
      <c r="AA32" s="23">
        <f t="shared" si="1"/>
        <v>5</v>
      </c>
      <c r="AB32" s="23">
        <f t="shared" si="1"/>
        <v>2</v>
      </c>
      <c r="AC32" s="23">
        <f t="shared" si="1"/>
        <v>2.5</v>
      </c>
      <c r="AD32" s="23">
        <f t="shared" si="1"/>
        <v>3</v>
      </c>
      <c r="AE32" s="23">
        <f t="shared" si="1"/>
        <v>2</v>
      </c>
      <c r="AF32" s="23">
        <f t="shared" si="1"/>
        <v>6</v>
      </c>
    </row>
    <row r="33" spans="1:32" ht="15" customHeight="1">
      <c r="A33" s="11" t="s">
        <v>20</v>
      </c>
      <c r="B33" s="23">
        <f>COUNTIF(B5:B30,"ST")+(COUNTIF(B5:B30,"1/2 ST")/2)+COUNTIF(B5:B30,"FORM")+(COUNTIF(B5:B30,"1/2 FORM")/2)+COUNTIF(B5:B30,"EQ")+(COUNTIF(B5:B30,"1/2 EQ")/2)+COUNTIF(B5:B30,"CSO")+(COUNTIF(B5:B30,"1/2 CSO")/2)+COUNTIF(B5:B30,"FOUR")+(COUNTIF(B5:B30,"1/2 FOUR")/2)+COUNTIF(B5:B30,"PR")+(COUNTIF(B5:B30,"1/2 PR")/2)+COUNTIF(B5:B30,"ZA")+(COUNTIF(B5:B30,"1/2 ZA")/2)+COUNTIF(B5:B30,"ZB")+(COUNTIF(B5:B30,"1/2 ZB")/2)+COUNTIF(B5:B30,"ZC")+(COUNTIF(B5:B30,"1/2 ZC")/2)+COUNTIF(B5:B30,"ZD")+(COUNTIF(B5:B30,"1/2 ZD")/2)</f>
        <v>0</v>
      </c>
      <c r="C33" s="23">
        <f t="shared" ref="C33:AF33" si="2">COUNTIF(C5:C30,"ST")+(COUNTIF(C5:C30,"1/2 ST")/2)+COUNTIF(C5:C30,"FORM")+(COUNTIF(C5:C30,"1/2 FORM")/2)+COUNTIF(C5:C30,"EQ")+(COUNTIF(C5:C30,"1/2 EQ")/2)+COUNTIF(C5:C30,"CSO")+(COUNTIF(C5:C30,"1/2 CSO")/2)+COUNTIF(C5:C30,"FOUR")+(COUNTIF(C5:C30,"1/2 FOUR")/2)+COUNTIF(C5:C30,"PR")+(COUNTIF(C5:C30,"1/2 PR")/2)+COUNTIF(C5:C30,"ZA")+(COUNTIF(C5:C30,"1/2 ZA")/2)+COUNTIF(C5:C30,"ZB")+(COUNTIF(C5:C30,"1/2 ZB")/2)+COUNTIF(C5:C30,"ZC")+(COUNTIF(C5:C30,"1/2 ZC")/2)+COUNTIF(C5:C30,"ZD")+(COUNTIF(C5:C30,"1/2 ZD")/2)</f>
        <v>0</v>
      </c>
      <c r="D33" s="23">
        <f t="shared" si="2"/>
        <v>0</v>
      </c>
      <c r="E33" s="23">
        <f t="shared" si="2"/>
        <v>0</v>
      </c>
      <c r="F33" s="23">
        <f t="shared" si="2"/>
        <v>0</v>
      </c>
      <c r="G33" s="23">
        <f t="shared" si="2"/>
        <v>0</v>
      </c>
      <c r="H33" s="23">
        <f t="shared" si="2"/>
        <v>1</v>
      </c>
      <c r="I33" s="23">
        <f t="shared" si="2"/>
        <v>0</v>
      </c>
      <c r="J33" s="23">
        <f t="shared" si="2"/>
        <v>0</v>
      </c>
      <c r="K33" s="23">
        <f t="shared" si="2"/>
        <v>0</v>
      </c>
      <c r="L33" s="23">
        <f t="shared" si="2"/>
        <v>0</v>
      </c>
      <c r="M33" s="23">
        <f t="shared" si="2"/>
        <v>0</v>
      </c>
      <c r="N33" s="23">
        <f t="shared" si="2"/>
        <v>1</v>
      </c>
      <c r="O33" s="23">
        <f t="shared" si="2"/>
        <v>2</v>
      </c>
      <c r="P33" s="23">
        <f t="shared" si="2"/>
        <v>1</v>
      </c>
      <c r="Q33" s="23">
        <f t="shared" si="2"/>
        <v>0</v>
      </c>
      <c r="R33" s="23">
        <f t="shared" si="2"/>
        <v>0</v>
      </c>
      <c r="S33" s="23">
        <f t="shared" si="2"/>
        <v>0</v>
      </c>
      <c r="T33" s="23">
        <f t="shared" si="2"/>
        <v>0</v>
      </c>
      <c r="U33" s="23">
        <f t="shared" si="2"/>
        <v>0</v>
      </c>
      <c r="V33" s="23">
        <f t="shared" si="2"/>
        <v>1</v>
      </c>
      <c r="W33" s="23">
        <f t="shared" si="2"/>
        <v>0</v>
      </c>
      <c r="X33" s="23">
        <f t="shared" si="2"/>
        <v>0</v>
      </c>
      <c r="Y33" s="23">
        <f t="shared" si="2"/>
        <v>0</v>
      </c>
      <c r="Z33" s="23">
        <f t="shared" si="2"/>
        <v>0</v>
      </c>
      <c r="AA33" s="23">
        <f t="shared" si="2"/>
        <v>0</v>
      </c>
      <c r="AB33" s="23">
        <f t="shared" si="2"/>
        <v>0</v>
      </c>
      <c r="AC33" s="23">
        <f t="shared" si="2"/>
        <v>1</v>
      </c>
      <c r="AD33" s="23">
        <f t="shared" si="2"/>
        <v>0</v>
      </c>
      <c r="AE33" s="23">
        <f t="shared" si="2"/>
        <v>0</v>
      </c>
      <c r="AF33" s="23">
        <f t="shared" si="2"/>
        <v>0</v>
      </c>
    </row>
    <row r="34" spans="1:32" ht="12.75" customHeight="1">
      <c r="A34" s="24"/>
      <c r="B34" s="25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5"/>
      <c r="O34" s="27"/>
      <c r="P34" s="26"/>
      <c r="Q34" s="25"/>
      <c r="R34" s="27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8"/>
      <c r="AE34" s="26"/>
      <c r="AF34" s="26"/>
    </row>
    <row r="35" spans="1:32">
      <c r="A35" s="2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5"/>
      <c r="O35" s="27"/>
      <c r="P35" s="26"/>
      <c r="Q35" s="25"/>
      <c r="R35" s="27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9"/>
      <c r="AE35" s="26"/>
      <c r="AF35" s="26"/>
    </row>
    <row r="36" spans="1:32">
      <c r="A36" s="24"/>
      <c r="B36" s="25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5"/>
      <c r="O36" s="27"/>
      <c r="P36" s="26"/>
      <c r="Q36" s="25"/>
      <c r="R36" s="27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9"/>
      <c r="AE36" s="26"/>
      <c r="AF36" s="26"/>
    </row>
    <row r="37" spans="1:32">
      <c r="A37" s="24"/>
      <c r="B37" s="25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5"/>
      <c r="O37" s="27"/>
      <c r="P37" s="26"/>
      <c r="Q37" s="25"/>
      <c r="R37" s="27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9"/>
      <c r="AE37" s="26"/>
      <c r="AF37" s="26"/>
    </row>
    <row r="38" spans="1:32">
      <c r="A38" s="24"/>
      <c r="B38" s="25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5"/>
      <c r="O38" s="27"/>
      <c r="P38" s="26"/>
      <c r="Q38" s="25"/>
      <c r="R38" s="27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9"/>
      <c r="AE38" s="26"/>
      <c r="AF38" s="26"/>
    </row>
    <row r="39" spans="1:32">
      <c r="A39" s="24"/>
      <c r="B39" s="25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5"/>
      <c r="O39" s="27"/>
      <c r="P39" s="26"/>
      <c r="Q39" s="25"/>
      <c r="R39" s="27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9"/>
      <c r="AE39" s="26"/>
      <c r="AF39" s="26"/>
    </row>
    <row r="40" spans="1:32">
      <c r="A40" s="24"/>
      <c r="B40" s="25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5"/>
      <c r="O40" s="27"/>
      <c r="P40" s="26"/>
      <c r="Q40" s="25"/>
      <c r="R40" s="27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30"/>
      <c r="AE40" s="26"/>
      <c r="AF40" s="26"/>
    </row>
    <row r="41" spans="1:32" ht="18.75" customHeight="1">
      <c r="A41" s="31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</row>
    <row r="44" spans="1:32" ht="17.25" customHeight="1">
      <c r="A44" s="31"/>
      <c r="B44" s="32" t="s">
        <v>1</v>
      </c>
      <c r="C44" s="32" t="s">
        <v>6</v>
      </c>
      <c r="D44" s="32" t="s">
        <v>11</v>
      </c>
      <c r="E44" s="32" t="s">
        <v>21</v>
      </c>
      <c r="F44" s="32" t="s">
        <v>9</v>
      </c>
      <c r="G44" s="32" t="s">
        <v>12</v>
      </c>
      <c r="H44" s="32" t="s">
        <v>13</v>
      </c>
      <c r="I44" s="32" t="s">
        <v>22</v>
      </c>
      <c r="J44" s="32" t="s">
        <v>7</v>
      </c>
      <c r="K44" s="32" t="s">
        <v>23</v>
      </c>
      <c r="L44" s="32" t="s">
        <v>24</v>
      </c>
      <c r="M44" s="32" t="s">
        <v>25</v>
      </c>
      <c r="N44" s="32" t="s">
        <v>26</v>
      </c>
      <c r="O44" s="32" t="s">
        <v>10</v>
      </c>
      <c r="P44" s="32" t="s">
        <v>27</v>
      </c>
      <c r="Q44" s="32" t="s">
        <v>8</v>
      </c>
      <c r="R44" s="32" t="s">
        <v>16</v>
      </c>
      <c r="S44" s="32" t="s">
        <v>28</v>
      </c>
      <c r="T44" s="32" t="s">
        <v>29</v>
      </c>
      <c r="U44" s="32" t="s">
        <v>30</v>
      </c>
      <c r="V44" s="32" t="s">
        <v>17</v>
      </c>
      <c r="W44" s="33"/>
      <c r="X44" s="33"/>
      <c r="Y44" s="33"/>
      <c r="Z44" s="33"/>
      <c r="AA44" s="33"/>
      <c r="AB44" s="33"/>
      <c r="AC44" s="33"/>
      <c r="AD44" s="33"/>
      <c r="AE44" s="33"/>
      <c r="AF44" s="33"/>
    </row>
    <row r="45" spans="1:32" ht="17.25" customHeight="1">
      <c r="A45" s="34" t="s">
        <v>31</v>
      </c>
      <c r="B45" s="31">
        <f>COUNTIF($B$5:$AF$6,"J")+(COUNTIF($B$5:$AF$6,"1/2 J")/2)</f>
        <v>0</v>
      </c>
      <c r="C45" s="31">
        <f>COUNTIF($B$5:$AF$6,"M")+(COUNTIF($B$5:$AF$6,"1/2 M")/2)</f>
        <v>12</v>
      </c>
      <c r="D45" s="31">
        <f>COUNTIF($B$5:$AF$6,"AM")+(COUNTIF($B$5:$AF$6,"1/2 AM")/2)</f>
        <v>0</v>
      </c>
      <c r="E45" s="31">
        <f>COUNTIF($B$5:$AF$6,"GTPI")+(COUNTIF($B$5:$AF$6,"1/2 GTPI")/2)</f>
        <v>0</v>
      </c>
      <c r="F45" s="31">
        <f>COUNTIF($B$5:$AF$6,"RH")+(COUNTIF($B$5:$AF$6,"1/2 RH")/2)</f>
        <v>5</v>
      </c>
      <c r="G45" s="31">
        <f>COUNTIF($B$5:$AF$6,"CA")+(COUNTIF($B$5:$AF$6,"1/2 CA")/2)</f>
        <v>0</v>
      </c>
      <c r="H45" s="31">
        <f>COUNTIF($B$5:$AF$6,"RT")+(COUNTIF($B$5:$AF$6,"1/2 RT")/2)</f>
        <v>0</v>
      </c>
      <c r="I45" s="31">
        <f>COUNTIF($B$5:$AF$6,"CE")+(COUNTIF($B$5:$AF$6,"1/2 CE")/2)</f>
        <v>0</v>
      </c>
      <c r="J45" s="31">
        <f>COUNTIF($B$5:$AF$6,"MO")+(COUNTIF($B$5:$AF$6,"1/2 MO")/2)</f>
        <v>11</v>
      </c>
      <c r="K45" s="31">
        <f>COUNTIF($B$5:$AF$6,"CAA")+(COUNTIF($B$5:$AF$6,"1/2 CAA")/2)</f>
        <v>0</v>
      </c>
      <c r="L45" s="31">
        <f>COUNTIF($B$5:$AF$6,"EF")+(COUNTIF($B$5:$AF$6,"1/2 EF")/2)</f>
        <v>0</v>
      </c>
      <c r="M45" s="31">
        <f>COUNTIF($B$5:$AF$6,"HSR")+(COUNTIF($B$5:$AF$6,"1/2 HSR")/2)</f>
        <v>0</v>
      </c>
      <c r="N45" s="31">
        <f>COUNTIF($B$5:$AF$6,"EM")+(COUNTIF($B$5:$AF$6,"1/2 EM")/2)</f>
        <v>0</v>
      </c>
      <c r="O45" s="31">
        <f>COUNTIF($B$5:$AF$6,"F")+(COUNTIF($B$5:$AF$6,"1/2 F")/2)</f>
        <v>0</v>
      </c>
      <c r="P45" s="31">
        <f>COUNTIF($B$5:$AF$6,"ST")+(COUNTIF($B$5:$AF$6,"1/2 ST")/2)</f>
        <v>0</v>
      </c>
      <c r="Q45" s="31">
        <f>COUNTIF($B$5:$AF$6,"FORM")+(COUNTIF($B$5:$AF$6,"1/2 FORM")/2)</f>
        <v>3</v>
      </c>
      <c r="R45" s="31">
        <f>COUNTIF($B$5:$AF$6,"EQ")+(COUNTIF($B$5:$AF$6,"1/2 EQ")/2)</f>
        <v>0</v>
      </c>
      <c r="S45" s="31">
        <f>COUNTIF($B$5:$AF$6,"CSO")+(COUNTIF($B$5:$AF$6,"1/2 CSO")/2)</f>
        <v>0</v>
      </c>
      <c r="T45" s="31">
        <f>COUNTIF($B$5:$AF$6,"FOUR")+(COUNTIF($B$5:$AF$6,"1/2 FOUR")/2)</f>
        <v>0</v>
      </c>
      <c r="U45" s="31">
        <f>COUNTIF($B$5:$AF$6,"PR")+(COUNTIF($B$5:$AF$6,"1/2 PR")/2)</f>
        <v>0</v>
      </c>
      <c r="V45" s="31">
        <f>COUNTIF($B$5:$AF$6,"AT")+(COUNTIF($B$5:$AF$6,"1/2 AT")/2)</f>
        <v>0</v>
      </c>
      <c r="W45" s="31"/>
      <c r="X45" s="31"/>
      <c r="Y45" s="31"/>
      <c r="Z45" s="31"/>
      <c r="AA45" s="31"/>
      <c r="AB45" s="31"/>
      <c r="AC45" s="31"/>
      <c r="AD45" s="31"/>
      <c r="AE45" s="31"/>
      <c r="AF45" s="35">
        <f>SUM(B45:AE45)</f>
        <v>31</v>
      </c>
    </row>
    <row r="46" spans="1:32" ht="17.25" customHeight="1">
      <c r="A46" s="34" t="s">
        <v>32</v>
      </c>
      <c r="B46" s="31">
        <f>COUNTIF($B$7:$AF$8,"J")+(COUNTIF($B$7:$AF$8,"1/2 J")/2)</f>
        <v>0</v>
      </c>
      <c r="C46" s="31">
        <f>COUNTIF($B$7:$AF$8,"M")+(COUNTIF($B$7:$AF$8,"1/2 M")/2)</f>
        <v>10</v>
      </c>
      <c r="D46" s="31">
        <f>COUNTIF($B$7:$AF$8,"AM")+(COUNTIF($B$7:$AF$8,"1/2 AM")/2)</f>
        <v>10</v>
      </c>
      <c r="E46" s="31">
        <f>COUNTIF($B$7:$AF$8,"GTPI")+(COUNTIF($B$7:$AF$8,"1/2 GTPI")/2)</f>
        <v>0</v>
      </c>
      <c r="F46" s="31">
        <f>COUNTIF($B$7:$AF$8,"RH")+(COUNTIF($B$7:$AF$8,"1/2 RH")/2)</f>
        <v>8</v>
      </c>
      <c r="G46" s="31">
        <f>COUNTIF($B$7:$AF$8,"CA")+(COUNTIF($B$7:$AF$8,"1/2 CA")/2)</f>
        <v>1</v>
      </c>
      <c r="H46" s="31">
        <f>COUNTIF($B$7:$AF$8,"RT")+(COUNTIF($B$7:$AF$8,"1/2 RT")/2)</f>
        <v>1</v>
      </c>
      <c r="I46" s="31">
        <f>COUNTIF($B$7:$AF$8,"CE")+(COUNTIF($B$7:$AF$8,"1/2 CE")/2)</f>
        <v>0</v>
      </c>
      <c r="J46" s="31">
        <f>COUNTIF($B$7:$AF$8,"MO")+(COUNTIF($B$7:$AF$8,"1/2 MO")/2)</f>
        <v>0</v>
      </c>
      <c r="K46" s="31">
        <f>COUNTIF($B$7:$AF$8,"CAA")+(COUNTIF($B$7:$AF$8,"1/2 CAA")/2)</f>
        <v>0</v>
      </c>
      <c r="L46" s="31">
        <f>COUNTIF($B$7:$AF$8,"EF")+(COUNTIF($B$7:$AF$8,"1/2 EF")/2)</f>
        <v>0</v>
      </c>
      <c r="M46" s="31">
        <f>COUNTIF($B$7:$AF$8,"HSR")+(COUNTIF($B$7:$AF$8,"1/2 HSR")/2)</f>
        <v>0</v>
      </c>
      <c r="N46" s="31">
        <f>COUNTIF($B$7:$AF$8,"EM")+(COUNTIF($B$7:$AF$8,"1/2 EM")/2)</f>
        <v>0</v>
      </c>
      <c r="O46" s="31">
        <f>COUNTIF($B$7:$AF$8,"F")+(COUNTIF($B$7:$AF$8,"1/2 F")/2)</f>
        <v>1</v>
      </c>
      <c r="P46" s="31">
        <f>COUNTIF($B$7:$AF$8,"ST")+(COUNTIF($B$7:$AF$8,"1/2 ST")/2)</f>
        <v>0</v>
      </c>
      <c r="Q46" s="31">
        <f>COUNTIF($B$7:$AF$8,"FORM")+(COUNTIF($B$7:$AF$8,"1/2 FORM")/2)</f>
        <v>0</v>
      </c>
      <c r="R46" s="31">
        <f>COUNTIF($B$7:$AF$8,"EQ")+(COUNTIF($B$7:$AF$8,"1/2 EQ")/2)</f>
        <v>0</v>
      </c>
      <c r="S46" s="31">
        <f>COUNTIF($B$7:$AF$8,"CSO")+(COUNTIF($B$7:$AF$8,"1/2 CSO")/2)</f>
        <v>0</v>
      </c>
      <c r="T46" s="31">
        <f>COUNTIF($B$7:$AF$8,"FOUR")+(COUNTIF($B$7:$AF$8,"1/2 FOUR")/2)</f>
        <v>0</v>
      </c>
      <c r="U46" s="31">
        <f>COUNTIF($B$7:$AF$8,"PR")+(COUNTIF($B$7:$AF$8,"1/2 PR")/2)</f>
        <v>0</v>
      </c>
      <c r="V46" s="31">
        <f t="shared" ref="V46:V57" si="3">COUNTIF($B$5:$AF$6,"AT")+(COUNTIF($B$5:$AF$6,"1/2 AT")/2)</f>
        <v>0</v>
      </c>
      <c r="W46" s="31"/>
      <c r="X46" s="31"/>
      <c r="Y46" s="31"/>
      <c r="Z46" s="31"/>
      <c r="AA46" s="31"/>
      <c r="AB46" s="31"/>
      <c r="AC46" s="31"/>
      <c r="AD46" s="31"/>
      <c r="AE46" s="31"/>
      <c r="AF46" s="35">
        <f t="shared" ref="AF46:AF57" si="4">SUM(B46:AE46)</f>
        <v>31</v>
      </c>
    </row>
    <row r="47" spans="1:32" ht="17.25" customHeight="1">
      <c r="A47" s="34" t="s">
        <v>33</v>
      </c>
      <c r="B47" s="31">
        <f>COUNTIF($B$9:$AF$10,"J")+(COUNTIF($B$9:$AF$10,"1/2 J")/2)</f>
        <v>0</v>
      </c>
      <c r="C47" s="31">
        <f>COUNTIF($B$9:$AF$10,"M")+(COUNTIF($B$9:$AF$10,"1/2 M")/2)</f>
        <v>7</v>
      </c>
      <c r="D47" s="31">
        <f>COUNTIF($B$9:$AF$10,"AM")+(COUNTIF($B$9:$AF$10,"1/2 AM")/2)</f>
        <v>11</v>
      </c>
      <c r="E47" s="31">
        <f>COUNTIF($B$9:$AF$10,"GTPI")+(COUNTIF($B$9:$AF$10,"1/2 GTPI")/2)</f>
        <v>0</v>
      </c>
      <c r="F47" s="31">
        <f>COUNTIF($B$9:$AF$10,"RH")+(COUNTIF($B$9:$AF$10,"1/2 RH")/2)</f>
        <v>8</v>
      </c>
      <c r="G47" s="31">
        <f>COUNTIF($B$9:$AF$10,"CA")+(COUNTIF($B$9:$AF$10,"1/2 CA")/2)</f>
        <v>1</v>
      </c>
      <c r="H47" s="31">
        <f>COUNTIF($B$9:$AF$10,"RT")+(COUNTIF($B$9:$AF$10,"1/2 RT")/2)</f>
        <v>3</v>
      </c>
      <c r="I47" s="31">
        <f>COUNTIF($B$9:$AF$10,"CE")+(COUNTIF($B$9:$AF$10,"1/2 CE")/2)</f>
        <v>0</v>
      </c>
      <c r="J47" s="31">
        <f>COUNTIF($B$9:$AF$10,"MO")+(COUNTIF($B$9:$AF$10,"1/2 MO")/2)</f>
        <v>0</v>
      </c>
      <c r="K47" s="31">
        <f>COUNTIF($B$9:$AF$10,"CAA")+(COUNTIF($B$9:$AF$10,"1/2 CAA")/2)</f>
        <v>0</v>
      </c>
      <c r="L47" s="31">
        <f>COUNTIF($B$9:$AF$10,"EF")+(COUNTIF($B$9:$AF$10,"1/2 EF")/2)</f>
        <v>0</v>
      </c>
      <c r="M47" s="31">
        <f>COUNTIF($B$9:$AF$10,"HSR")+(COUNTIF($B$9:$AF$10,"1/2 HSR")/2)</f>
        <v>0</v>
      </c>
      <c r="N47" s="31">
        <f>COUNTIF($B$9:$AF$10,"EM")+(COUNTIF($B$9:$AF$10,"1/2 EM")/2)</f>
        <v>0</v>
      </c>
      <c r="O47" s="31">
        <f>COUNTIF($B$9:$AF$10,"F")+(COUNTIF($B$9:$AF$10,"1/2 F")/2)</f>
        <v>1</v>
      </c>
      <c r="P47" s="31">
        <f>COUNTIF($B$9:$AF$10,"ST")+(COUNTIF($B$9:$AF$10,"1/2 ST")/2)</f>
        <v>0</v>
      </c>
      <c r="Q47" s="31">
        <f>COUNTIF($B$9:$AF$10,"FORM")+(COUNTIF($B$9:$AF$10,"1/2 FORM")/2)</f>
        <v>0</v>
      </c>
      <c r="R47" s="31">
        <f>COUNTIF($B$9:$AF$10,"EQ")+(COUNTIF($B$9:$AF$10,"1/2 EQ")/2)</f>
        <v>0</v>
      </c>
      <c r="S47" s="31">
        <f>COUNTIF($B$9:$AF$10,"CSO")+(COUNTIF($B$9:$AF$10,"1/2 CSO")/2)</f>
        <v>0</v>
      </c>
      <c r="T47" s="31">
        <f>COUNTIF($B$9:$AF$10,"FOUR")+(COUNTIF($B$9:$AF$10,"1/2 FOUR")/2)</f>
        <v>0</v>
      </c>
      <c r="U47" s="31">
        <f>COUNTIF($B$9:$AF$10,"PR")+(COUNTIF($B$9:$AF$10,"1/2 PR")/2)</f>
        <v>0</v>
      </c>
      <c r="V47" s="31">
        <f t="shared" si="3"/>
        <v>0</v>
      </c>
      <c r="W47" s="31"/>
      <c r="X47" s="31"/>
      <c r="Y47" s="31"/>
      <c r="Z47" s="31"/>
      <c r="AA47" s="31"/>
      <c r="AB47" s="31"/>
      <c r="AC47" s="31"/>
      <c r="AD47" s="31"/>
      <c r="AE47" s="31"/>
      <c r="AF47" s="35">
        <f t="shared" si="4"/>
        <v>31</v>
      </c>
    </row>
    <row r="48" spans="1:32" ht="17.25" customHeight="1">
      <c r="A48" s="34" t="s">
        <v>34</v>
      </c>
      <c r="B48" s="31">
        <f>COUNTIF($B$11:$AF$12,"J")+(COUNTIF($B$11:$AF$12,"1/2 J")/2)</f>
        <v>0</v>
      </c>
      <c r="C48" s="31">
        <f>COUNTIF($B$11:$AF$12,"M")+(COUNTIF($B$11:$AF$12,"1/2 M")/2)</f>
        <v>7</v>
      </c>
      <c r="D48" s="31">
        <f>COUNTIF($B$11:$AF$12,"AM")+(COUNTIF($B$11:$AF$12,"1/2 AM")/2)</f>
        <v>10</v>
      </c>
      <c r="E48" s="31">
        <f>COUNTIF($B$11:$AF$12,"GTPI")+(COUNTIF($B$11:$AF$12,"1/2 GTPI")/2)</f>
        <v>0</v>
      </c>
      <c r="F48" s="31">
        <f>COUNTIF($B$11:$AF$12,"RH")+(COUNTIF($B$11:$AF$12,"1/2 RH")/2)</f>
        <v>8</v>
      </c>
      <c r="G48" s="31">
        <f>COUNTIF($B$11:$AF$12,"CA")+(COUNTIF($B$11:$AF$12,"1/2 CA")/2)</f>
        <v>1</v>
      </c>
      <c r="H48" s="31">
        <f>COUNTIF($B$11:$AF$12,"RT")+(COUNTIF($B$11:$AF$12,"1/2 RT")/2)</f>
        <v>0</v>
      </c>
      <c r="I48" s="31">
        <f>COUNTIF($B$11:$AF$12,"CE")+(COUNTIF($B$11:$AF$12,"1/2 CE")/2)</f>
        <v>0</v>
      </c>
      <c r="J48" s="31">
        <f>COUNTIF($B$11:$AF$12,"MO")+(COUNTIF($B$11:$AF$12,"1/2 MO")/2)</f>
        <v>0</v>
      </c>
      <c r="K48" s="31">
        <f>COUNTIF($B$11:$AF$12,"CAA")+(COUNTIF($B$11:$AF$12,"1/2 CAA")/2)</f>
        <v>0</v>
      </c>
      <c r="L48" s="31">
        <f>COUNTIF($B$11:$AF$12,"EF")+(COUNTIF($B$11:$AF$12,"1/2 EF")/2)</f>
        <v>0</v>
      </c>
      <c r="M48" s="31">
        <f>COUNTIF($B$11:$AF$12,"HSR")+(COUNTIF($B$11:$AF$12,"1/2 HSR")/2)</f>
        <v>0</v>
      </c>
      <c r="N48" s="31">
        <f>COUNTIF($B$11:$AF$12,"EM")+(COUNTIF($B$11:$AF$12,"1/2 EM")/2)</f>
        <v>0</v>
      </c>
      <c r="O48" s="31">
        <f>COUNTIF($B$11:$AF$12,"F")+(COUNTIF($B$11:$AF$12,"1/2 F")/2)</f>
        <v>1</v>
      </c>
      <c r="P48" s="31">
        <f>COUNTIF($B$11:$AF$12,"ST")+(COUNTIF($B$11:$AF$12,"1/2 ST")/2)</f>
        <v>0</v>
      </c>
      <c r="Q48" s="31">
        <f>COUNTIF($B$11:$AF$12,"FORM")+(COUNTIF($B$11:$AF$12,"1/2 FORM")/2)</f>
        <v>0</v>
      </c>
      <c r="R48" s="31">
        <f>COUNTIF($B$11:$AF$12,"EQ")+(COUNTIF($B$11:$AF$12,"1/2 EQ")/2)</f>
        <v>4</v>
      </c>
      <c r="S48" s="31">
        <f>COUNTIF($B$11:$AF$12,"CSO")+(COUNTIF($B$11:$AF$12,"1/2 CSO")/2)</f>
        <v>0</v>
      </c>
      <c r="T48" s="31">
        <f>COUNTIF($B$11:$AF$12,"FOUR")+(COUNTIF($B$11:$AF$12,"1/2 FOUR")/2)</f>
        <v>0</v>
      </c>
      <c r="U48" s="31">
        <f>COUNTIF($B$11:$AF$12,"PR")+(COUNTIF($B$11:$AF$12,"1/2 PR")/2)</f>
        <v>0</v>
      </c>
      <c r="V48" s="31">
        <f t="shared" si="3"/>
        <v>0</v>
      </c>
      <c r="W48" s="31"/>
      <c r="X48" s="31"/>
      <c r="Y48" s="31"/>
      <c r="Z48" s="31"/>
      <c r="AA48" s="31"/>
      <c r="AB48" s="31"/>
      <c r="AC48" s="31"/>
      <c r="AD48" s="31"/>
      <c r="AE48" s="31"/>
      <c r="AF48" s="35">
        <f t="shared" si="4"/>
        <v>31</v>
      </c>
    </row>
    <row r="49" spans="1:32" ht="17.25" customHeight="1">
      <c r="A49" s="34" t="s">
        <v>35</v>
      </c>
      <c r="B49" s="31">
        <f>COUNTIF($B$13:$AF$14,"J")+(COUNTIF($B$13:$AF$14,"1/2 J")/2)</f>
        <v>0</v>
      </c>
      <c r="C49" s="31">
        <f>COUNTIF($B$13:$AF$14,"M")+(COUNTIF($B$13:$AF$14,"1/2 M")/2)</f>
        <v>0</v>
      </c>
      <c r="D49" s="31">
        <f>COUNTIF($B$13:$AF$14,"AM")+(COUNTIF($B$13:$AF$14,"1/2 AM")/2)</f>
        <v>0</v>
      </c>
      <c r="E49" s="31">
        <f>COUNTIF($B$13:$AF$14,"GTPI")+(COUNTIF($B$13:$AF$14,"1/2 GTPI")/2)</f>
        <v>0</v>
      </c>
      <c r="F49" s="31">
        <f>COUNTIF($B$13:$AF$14,"RH")+(COUNTIF($B$13:$AF$14,"1/2 RH")/2)</f>
        <v>0</v>
      </c>
      <c r="G49" s="31">
        <f>COUNTIF($B$13:$AF$14,"CA")+(COUNTIF($B$13:$AF$14,"1/2 CA")/2)</f>
        <v>0</v>
      </c>
      <c r="H49" s="31">
        <f>COUNTIF($B$13:$AF$14,"RT")+(COUNTIF($B$13:$AF$14,"1/2 RT")/2)</f>
        <v>0</v>
      </c>
      <c r="I49" s="31">
        <f>COUNTIF($B$13:$AF$14,"CE")+(COUNTIF($B$13:$AF$14,"1/2 CE")/2)</f>
        <v>0</v>
      </c>
      <c r="J49" s="31">
        <f>COUNTIF($B$13:$AF$14,"MO")+(COUNTIF($B$13:$AF$14,"1/2 MO")/2)</f>
        <v>0</v>
      </c>
      <c r="K49" s="31">
        <f>COUNTIF($B$13:$AF$14,"CAA")+(COUNTIF($B$13:$AF$14,"1/2 CAA")/2)</f>
        <v>0</v>
      </c>
      <c r="L49" s="31">
        <f>COUNTIF($B$13:$AF$14,"EF")+(COUNTIF($B$13:$AF$14,"1/2 EF")/2)</f>
        <v>0</v>
      </c>
      <c r="M49" s="31">
        <f>COUNTIF($B$13:$AF$14,"HSR")+(COUNTIF($B$13:$AF$14,"1/2 HSR")/2)</f>
        <v>0</v>
      </c>
      <c r="N49" s="31">
        <f>COUNTIF($B$13:$AF$14,"EM")+(COUNTIF($B$13:$AF$14,"1/2 EM")/2)</f>
        <v>0</v>
      </c>
      <c r="O49" s="31">
        <f>COUNTIF($B$13:$AF$14,"F")+(COUNTIF($B$13:$AF$14,"1/2 F")/2)</f>
        <v>0</v>
      </c>
      <c r="P49" s="31">
        <f>COUNTIF($B$13:$AF$14,"ST")+(COUNTIF($B$13:$AF$14,"1/2 ST")/2)</f>
        <v>0</v>
      </c>
      <c r="Q49" s="31">
        <f>COUNTIF($B$13:$AF$14,"FORM")+(COUNTIF($B$13:$AF$14,"1/2 FORM")/2)</f>
        <v>0</v>
      </c>
      <c r="R49" s="31">
        <f>COUNTIF($B$13:$AF$14,"EQ")+(COUNTIF($B$13:$AF$14,"1/2 EQ")/2)</f>
        <v>0</v>
      </c>
      <c r="S49" s="31">
        <f>COUNTIF($B$13:$AF$14,"CSO")+(COUNTIF($B$13:$AF$14,"1/2 CSO")/2)</f>
        <v>0</v>
      </c>
      <c r="T49" s="31">
        <f>COUNTIF($B$13:$AF$14,"FOUR")+(COUNTIF($B$13:$AF$14,"1/2 FOUR")/2)</f>
        <v>0</v>
      </c>
      <c r="U49" s="31">
        <f>COUNTIF($B$13:$AF$14,"PR")+(COUNTIF($B$13:$AF$14,"1/2 PR")/2)</f>
        <v>0</v>
      </c>
      <c r="V49" s="31">
        <f>COUNTIF($B$13:$AF$14,"AT")+(COUNTIF($B$13:$AF$14,"1/2 AT")/2)</f>
        <v>31</v>
      </c>
      <c r="W49" s="31"/>
      <c r="X49" s="31"/>
      <c r="Y49" s="31"/>
      <c r="Z49" s="31"/>
      <c r="AA49" s="31"/>
      <c r="AB49" s="31"/>
      <c r="AC49" s="31"/>
      <c r="AD49" s="31"/>
      <c r="AE49" s="31"/>
      <c r="AF49" s="35">
        <f t="shared" si="4"/>
        <v>31</v>
      </c>
    </row>
    <row r="50" spans="1:32" ht="17.25" customHeight="1">
      <c r="A50" s="34"/>
      <c r="B50" s="31">
        <f>COUNTIF($B$15:$AF$16,"J")+(COUNTIF($B$15:$AF$16,"1/2 J")/2)</f>
        <v>0</v>
      </c>
      <c r="C50" s="31">
        <f>COUNTIF($B$15:$AF$16,"M")+(COUNTIF($B$15:$AF$16,"1/2 M")/2)</f>
        <v>0</v>
      </c>
      <c r="D50" s="31">
        <f>COUNTIF($B$15:$AF$16,"AM")+(COUNTIF($B$15:$AF$16,"1/2 AM")/2)</f>
        <v>0</v>
      </c>
      <c r="E50" s="31">
        <f>COUNTIF($B$15:$AF$16,"GTPI")+(COUNTIF($B$15:$AF$16,"1/2 GTPI")/2)</f>
        <v>0</v>
      </c>
      <c r="F50" s="31">
        <f>COUNTIF($B$15:$AF$16,"RH")+(COUNTIF($B$15:$AF$16,"1/2 RH")/2)</f>
        <v>0</v>
      </c>
      <c r="G50" s="31">
        <f>COUNTIF($B$15:$AF$16,"CA")+(COUNTIF($B$15:$AF$16,"1/2 CA")/2)</f>
        <v>0</v>
      </c>
      <c r="H50" s="31">
        <f>COUNTIF($B$15:$AF$16,"RT")+(COUNTIF($B$15:$AF$16,"1/2 RT")/2)</f>
        <v>0</v>
      </c>
      <c r="I50" s="31">
        <f>COUNTIF($B$15:$AF$16,"CE")+(COUNTIF($B$15:$AF$16,"1/2 CE")/2)</f>
        <v>0</v>
      </c>
      <c r="J50" s="31">
        <f>COUNTIF($B$15:$AF$16,"MO")+(COUNTIF($B$15:$AF$16,"1/2 MO")/2)</f>
        <v>0</v>
      </c>
      <c r="K50" s="31">
        <f>COUNTIF($B$15:$AF$16,"CAA")+(COUNTIF($B$15:$AF$16,"1/2 CAA")/2)</f>
        <v>0</v>
      </c>
      <c r="L50" s="31">
        <f>COUNTIF($B$15:$AF$16,"EF")+(COUNTIF($B$15:$AF$16,"1/2 EF")/2)</f>
        <v>0</v>
      </c>
      <c r="M50" s="31">
        <f>COUNTIF($B$15:$AF$16,"HSR")+(COUNTIF($B$15:$AF$16,"1/2 HSR")/2)</f>
        <v>0</v>
      </c>
      <c r="N50" s="31">
        <f>COUNTIF($B$15:$AF$16,"EM")+(COUNTIF($B$15:$AF$16,"1/2 EM")/2)</f>
        <v>0</v>
      </c>
      <c r="O50" s="31">
        <f>COUNTIF($B$15:$AF$16,"F")+(COUNTIF($B$15:$AF$16,"1/2 F")/2)</f>
        <v>0</v>
      </c>
      <c r="P50" s="31">
        <f>COUNTIF($B$15:$AF$16,"ST")+(COUNTIF($B$15:$AF$16,"1/2 ST")/2)</f>
        <v>0</v>
      </c>
      <c r="Q50" s="31">
        <f>COUNTIF($B$15:$AF$16,"FORM")+(COUNTIF($B$15:$AF$16,"1/2 FORM")/2)</f>
        <v>0</v>
      </c>
      <c r="R50" s="31">
        <f>COUNTIF($B$15:$AF$16,"EQ")+(COUNTIF($B$15:$AF$16,"1/2 EQ")/2)</f>
        <v>0</v>
      </c>
      <c r="S50" s="31">
        <f>COUNTIF($B$15:$AF$16,"CSO")+(COUNTIF($B$15:$AF$16,"1/2 CSO")/2)</f>
        <v>0</v>
      </c>
      <c r="T50" s="31">
        <f>COUNTIF($B$15:$AF$16,"FOUR")+(COUNTIF($B$15:$AF$16,"1/2 FOUR")/2)</f>
        <v>0</v>
      </c>
      <c r="U50" s="31">
        <f>COUNTIF($B$15:$AF$16,"PR")+(COUNTIF($B$15:$AF$16,"1/2 PR")/2)</f>
        <v>0</v>
      </c>
      <c r="V50" s="31">
        <f t="shared" si="3"/>
        <v>0</v>
      </c>
      <c r="W50" s="31"/>
      <c r="X50" s="31"/>
      <c r="Y50" s="31"/>
      <c r="Z50" s="31"/>
      <c r="AA50" s="31"/>
      <c r="AB50" s="31"/>
      <c r="AC50" s="31"/>
      <c r="AD50" s="31"/>
      <c r="AE50" s="31"/>
      <c r="AF50" s="35">
        <f t="shared" si="4"/>
        <v>0</v>
      </c>
    </row>
    <row r="51" spans="1:32" ht="17.25" customHeight="1">
      <c r="A51" s="34"/>
      <c r="B51" s="31">
        <f>COUNTIF($B$17:$AF$18,"J")+(COUNTIF($B$17:$AF$18,"1/2 J")/2)</f>
        <v>0</v>
      </c>
      <c r="C51" s="31">
        <f>COUNTIF($B$17:$AF$18,"M")+(COUNTIF($B$17:$AF$18,"1/2 M")/2)</f>
        <v>0</v>
      </c>
      <c r="D51" s="31">
        <f>COUNTIF($B$17:$AF$18,"AM")+(COUNTIF($B$17:$AF$18,"1/2 AM")/2)</f>
        <v>0</v>
      </c>
      <c r="E51" s="31">
        <f>COUNTIF($B$17:$AF$18,"GTPI")+(COUNTIF($B$17:$AF$18,"1/2 GTPI")/2)</f>
        <v>0</v>
      </c>
      <c r="F51" s="31">
        <f>COUNTIF($B$17:$AF$18,"RH")+(COUNTIF($B$17:$AF$18,"1/2 RH")/2)</f>
        <v>0</v>
      </c>
      <c r="G51" s="31">
        <f>COUNTIF($B$17:$AF$18,"CA")+(COUNTIF($B$17:$AF$18,"1/2 CA")/2)</f>
        <v>0</v>
      </c>
      <c r="H51" s="31">
        <f>COUNTIF($B$17:$AF$18,"RT")+(COUNTIF($B$17:$AF$18,"1/2 RT")/2)</f>
        <v>0</v>
      </c>
      <c r="I51" s="31">
        <f>COUNTIF($B$17:$AF$18,"CE")+(COUNTIF($B$17:$AF$18,"1/2 CE")/2)</f>
        <v>0</v>
      </c>
      <c r="J51" s="31">
        <f>COUNTIF($B$17:$AF$18,"MO")+(COUNTIF($B$17:$AF$18,"1/2 MO")/2)</f>
        <v>0</v>
      </c>
      <c r="K51" s="31">
        <f>COUNTIF($B$17:$AF$18,"CAA")+(COUNTIF($B$17:$AF$18,"1/2 CAA")/2)</f>
        <v>0</v>
      </c>
      <c r="L51" s="31">
        <f>COUNTIF($B$17:$AF$18,"EF")+(COUNTIF($B$17:$AF$18,"1/2 EF")/2)</f>
        <v>0</v>
      </c>
      <c r="M51" s="31">
        <f>COUNTIF($B$17:$AF$18,"HSR")+(COUNTIF($B$17:$AF$18,"1/2 HSR")/2)</f>
        <v>0</v>
      </c>
      <c r="N51" s="31">
        <f>COUNTIF($B$17:$AF$18,"EM")+(COUNTIF($B$17:$AF$18,"1/2 EM")/2)</f>
        <v>0</v>
      </c>
      <c r="O51" s="31">
        <f>COUNTIF($B$17:$AF$18,"F")+(COUNTIF($B$17:$AF$18,"1/2 F")/2)</f>
        <v>0</v>
      </c>
      <c r="P51" s="31">
        <f>COUNTIF($B$17:$AF$18,"ST")+(COUNTIF($B$17:$AF$18,"1/2 ST")/2)</f>
        <v>0</v>
      </c>
      <c r="Q51" s="31">
        <f>COUNTIF($B$17:$AF$18,"FORM")+(COUNTIF($B$17:$AF$18,"1/2 FORM")/2)</f>
        <v>0</v>
      </c>
      <c r="R51" s="31">
        <f>COUNTIF($B$17:$AF$18,"EQ")+(COUNTIF($B$17:$AF$18,"1/2 EQ")/2)</f>
        <v>0</v>
      </c>
      <c r="S51" s="31">
        <f>COUNTIF($B$17:$AF$18,"CSO")+(COUNTIF($B$17:$AF$18,"1/2 CSO")/2)</f>
        <v>0</v>
      </c>
      <c r="T51" s="31">
        <f>COUNTIF($B$17:$AF$18,"FOUR")+(COUNTIF($B$17:$AF$18,"1/2 FOUR")/2)</f>
        <v>0</v>
      </c>
      <c r="U51" s="31">
        <f>COUNTIF($B$17:$AF$18,"PR")+(COUNTIF($B$17:$AF$18,"1/2 PR")/2)</f>
        <v>0</v>
      </c>
      <c r="V51" s="31">
        <f t="shared" si="3"/>
        <v>0</v>
      </c>
      <c r="W51" s="31"/>
      <c r="X51" s="31"/>
      <c r="Y51" s="31"/>
      <c r="Z51" s="31"/>
      <c r="AA51" s="31"/>
      <c r="AB51" s="31"/>
      <c r="AC51" s="31"/>
      <c r="AD51" s="31"/>
      <c r="AE51" s="31"/>
      <c r="AF51" s="35">
        <f t="shared" si="4"/>
        <v>0</v>
      </c>
    </row>
    <row r="52" spans="1:32" ht="17.25" customHeight="1">
      <c r="A52" s="34" t="s">
        <v>36</v>
      </c>
      <c r="B52" s="31">
        <f>COUNTIF($B$19:$AF$20,"J")+(COUNTIF($B$19:$AF$20,"1/2 J")/2)</f>
        <v>0</v>
      </c>
      <c r="C52" s="31">
        <f>COUNTIF($B$19:$AF$20,"M")+(COUNTIF($B$19:$AF$20,"1/2 M")/2)</f>
        <v>5</v>
      </c>
      <c r="D52" s="31">
        <f>COUNTIF($B$19:$AF$20,"AM")+(COUNTIF($B$19:$AF$20,"1/2 AM")/2)</f>
        <v>10</v>
      </c>
      <c r="E52" s="31">
        <f>COUNTIF($B$19:$AF$20,"GTPI")+(COUNTIF($B$19:$AF$20,"1/2 GTPI")/2)</f>
        <v>0</v>
      </c>
      <c r="F52" s="31">
        <f>COUNTIF($B$19:$AF$20,"RH")+(COUNTIF($B$19:$AF$20,"1/2 RH")/2)</f>
        <v>8</v>
      </c>
      <c r="G52" s="31">
        <f>COUNTIF($B$19:$AF$20,"CA")+(COUNTIF($B$19:$AF$20,"1/2 CA")/2)</f>
        <v>6</v>
      </c>
      <c r="H52" s="31">
        <f>COUNTIF($B$19:$AF$20,"RT")+(COUNTIF($B$19:$AF$20,"1/2 RT")/2)</f>
        <v>1</v>
      </c>
      <c r="I52" s="31">
        <f>COUNTIF($B$19:$AF$20,"CE")+(COUNTIF($B$19:$AF$20,"1/2 CE")/2)</f>
        <v>0</v>
      </c>
      <c r="J52" s="31">
        <f>COUNTIF($B$19:$AF$20,"MO")+(COUNTIF($B$19:$AF$20,"1/2 MO")/2)</f>
        <v>0</v>
      </c>
      <c r="K52" s="31">
        <f>COUNTIF($B$19:$AF$20,"CAA")+(COUNTIF($B$19:$AF$20,"1/2 CAA")/2)</f>
        <v>0</v>
      </c>
      <c r="L52" s="31">
        <f>COUNTIF($B$19:$AF$20,"EF")+(COUNTIF($B$19:$AF$20,"1/2 EF")/2)</f>
        <v>0</v>
      </c>
      <c r="M52" s="31">
        <f>COUNTIF($B$19:$AF$20,"HSR")+(COUNTIF($B$19:$AF$20,"1/2 HSR")/2)</f>
        <v>0</v>
      </c>
      <c r="N52" s="31">
        <f>COUNTIF($B$19:$AF$20,"EM")+(COUNTIF($B$19:$AF$20,"1/2 EM")/2)</f>
        <v>0</v>
      </c>
      <c r="O52" s="31">
        <f>COUNTIF($B$19:$AF$20,"F")+(COUNTIF($B$19:$AF$20,"1/2 F")/2)</f>
        <v>1</v>
      </c>
      <c r="P52" s="31">
        <f>COUNTIF($B$19:$AF$20,"ST")+(COUNTIF($B$19:$AF$20,"1/2 ST")/2)</f>
        <v>0</v>
      </c>
      <c r="Q52" s="31">
        <f>COUNTIF($B$19:$AF$20,"FORM")+(COUNTIF($B$19:$AF$20,"1/2 FORM")/2)</f>
        <v>0</v>
      </c>
      <c r="R52" s="31">
        <f>COUNTIF($B$19:$AF$20,"EQ")+(COUNTIF($B$19:$AF$20,"1/2 EQ")/2)</f>
        <v>0</v>
      </c>
      <c r="S52" s="31">
        <f>COUNTIF($B$19:$AF$20,"CSO")+(COUNTIF($B$19:$AF$20,"1/2 CSO")/2)</f>
        <v>0</v>
      </c>
      <c r="T52" s="31">
        <f>COUNTIF($B$19:$AF$20,"FOUR")+(COUNTIF($B$19:$AF$20,"1/2 FOUR")/2)</f>
        <v>0</v>
      </c>
      <c r="U52" s="31">
        <f>COUNTIF($B$19:$AF$20,"PR")+(COUNTIF($B$19:$AF$20,"1/2 PR")/2)</f>
        <v>0</v>
      </c>
      <c r="V52" s="31">
        <f t="shared" si="3"/>
        <v>0</v>
      </c>
      <c r="W52" s="31"/>
      <c r="X52" s="31"/>
      <c r="Y52" s="31"/>
      <c r="Z52" s="31"/>
      <c r="AA52" s="31"/>
      <c r="AB52" s="31"/>
      <c r="AC52" s="31"/>
      <c r="AD52" s="31"/>
      <c r="AE52" s="31"/>
      <c r="AF52" s="35">
        <f t="shared" si="4"/>
        <v>31</v>
      </c>
    </row>
    <row r="53" spans="1:32" ht="17.25" customHeight="1">
      <c r="A53" s="34" t="s">
        <v>37</v>
      </c>
      <c r="B53" s="31">
        <f>COUNTIF($B$21:$AF$22,"J")+(COUNTIF($B$21:$AF$22,"1/2 J")/2)</f>
        <v>0</v>
      </c>
      <c r="C53" s="31">
        <f>COUNTIF($B$21:$AF$22,"M")+(COUNTIF($B$21:$AF$22,"1/2 M")/2)</f>
        <v>5</v>
      </c>
      <c r="D53" s="31">
        <f>COUNTIF($B$21:$AF$22,"AM")+(COUNTIF($B$21:$AF$22,"1/2 AM")/2)</f>
        <v>15</v>
      </c>
      <c r="E53" s="31">
        <f>COUNTIF($B$21:$AF$22,"GTPI")+(COUNTIF($B$21:$AF$22,"1/2 GTPI")/2)</f>
        <v>0</v>
      </c>
      <c r="F53" s="31">
        <f>COUNTIF($B$21:$AF$22,"RH")+(COUNTIF($B$21:$AF$22,"1/2 RH")/2)</f>
        <v>8</v>
      </c>
      <c r="G53" s="31">
        <f>COUNTIF($B$21:$AF$22,"CA")+(COUNTIF($B$21:$AF$22,"1/2 CA")/2)</f>
        <v>2</v>
      </c>
      <c r="H53" s="31">
        <f>COUNTIF($B$21:$AF$22,"RT")+(COUNTIF($B$21:$AF$22,"1/2 RT")/2)</f>
        <v>0</v>
      </c>
      <c r="I53" s="31">
        <f>COUNTIF($B$21:$AF$22,"CE")+(COUNTIF($B$21:$AF$22,"1/2 CE")/2)</f>
        <v>0</v>
      </c>
      <c r="J53" s="31">
        <f>COUNTIF($B$21:$AF$22,"MO")+(COUNTIF($B$21:$AF$22,"1/2 MO")/2)</f>
        <v>0</v>
      </c>
      <c r="K53" s="31">
        <f>COUNTIF($B$21:$AF$22,"CAA")+(COUNTIF($B$21:$AF$22,"1/2 CAA")/2)</f>
        <v>0</v>
      </c>
      <c r="L53" s="31">
        <f>COUNTIF($B$21:$AF$22,"EF")+(COUNTIF($B$21:$AF$22,"1/2 EF")/2)</f>
        <v>0</v>
      </c>
      <c r="M53" s="31">
        <f>COUNTIF($B$21:$AF$22,"HSR")+(COUNTIF($B$21:$AF$22,"1/2 HSR")/2)</f>
        <v>0</v>
      </c>
      <c r="N53" s="31">
        <f>COUNTIF($B$21:$AF$22,"EM")+(COUNTIF($B$21:$AF$22,"1/2 EM")/2)</f>
        <v>0</v>
      </c>
      <c r="O53" s="31">
        <f>COUNTIF($B$21:$AF$22,"F")+(COUNTIF($B$21:$AF$22,"1/2 F")/2)</f>
        <v>1</v>
      </c>
      <c r="P53" s="31">
        <f>COUNTIF($B$21:$AF$22,"ST")+(COUNTIF($B$21:$AF$22,"1/2 ST")/2)</f>
        <v>0</v>
      </c>
      <c r="Q53" s="31">
        <f>COUNTIF($B$21:$AF$22,"FORM")+(COUNTIF($B$21:$AF$22,"1/2 FORM")/2)</f>
        <v>0</v>
      </c>
      <c r="R53" s="31">
        <f>COUNTIF($B$21:$AF$22,"EQ")+(COUNTIF($B$21:$AF$22,"1/2 EQ")/2)</f>
        <v>0</v>
      </c>
      <c r="S53" s="31">
        <f>COUNTIF($B$21:$AF$22,"CSO")+(COUNTIF($B$21:$AF$22,"1/2 CSO")/2)</f>
        <v>0</v>
      </c>
      <c r="T53" s="31">
        <f>COUNTIF($B$21:$AF$22,"FOUR")+(COUNTIF($B$21:$AF$22,"1/2 FOUR")/2)</f>
        <v>0</v>
      </c>
      <c r="U53" s="31">
        <f>COUNTIF($B$21:$AF$22,"PR")+(COUNTIF($B$21:$AF$22,"1/2 PR")/2)</f>
        <v>0</v>
      </c>
      <c r="V53" s="31">
        <f t="shared" si="3"/>
        <v>0</v>
      </c>
      <c r="W53" s="31"/>
      <c r="X53" s="31"/>
      <c r="Y53" s="31"/>
      <c r="Z53" s="31"/>
      <c r="AA53" s="31"/>
      <c r="AB53" s="31"/>
      <c r="AC53" s="31"/>
      <c r="AD53" s="31"/>
      <c r="AE53" s="31"/>
      <c r="AF53" s="35">
        <f t="shared" si="4"/>
        <v>31</v>
      </c>
    </row>
    <row r="54" spans="1:32" ht="17.25" customHeight="1">
      <c r="A54" s="34" t="s">
        <v>38</v>
      </c>
      <c r="B54" s="31">
        <f>COUNTIF($B$23:$AF$24,"J")+(COUNTIF($B$23:$AF$24,"1/2 J")/2)</f>
        <v>0</v>
      </c>
      <c r="C54" s="31">
        <f>COUNTIF($B$23:$AF$24,"M")+(COUNTIF($B$23:$AF$24,"1/2 M")/2)</f>
        <v>6</v>
      </c>
      <c r="D54" s="31">
        <f>COUNTIF($B$23:$AF$24,"AM")+(COUNTIF($B$23:$AF$24,"1/2 AM")/2)</f>
        <v>6</v>
      </c>
      <c r="E54" s="31">
        <f>COUNTIF($B$23:$AF$24,"GTPI")+(COUNTIF($B$23:$AF$24,"1/2 GTPI")/2)</f>
        <v>0</v>
      </c>
      <c r="F54" s="31">
        <f>COUNTIF($B$23:$AF$24,"RH")+(COUNTIF($B$23:$AF$24,"1/2 RH")/2)</f>
        <v>8</v>
      </c>
      <c r="G54" s="31">
        <f>COUNTIF($B$23:$AF$24,"CA")+(COUNTIF($B$23:$AF$24,"1/2 CA")/2)</f>
        <v>8</v>
      </c>
      <c r="H54" s="31">
        <f>COUNTIF($B$23:$AF$24,"RT")+(COUNTIF($B$23:$AF$24,"1/2 RT")/2)</f>
        <v>2</v>
      </c>
      <c r="I54" s="31">
        <f>COUNTIF($B$23:$AF$24,"CE")+(COUNTIF($B$23:$AF$24,"1/2 CE")/2)</f>
        <v>0</v>
      </c>
      <c r="J54" s="31">
        <f>COUNTIF($B$23:$AF$24,"MO")+(COUNTIF($B$23:$AF$24,"1/2 MO")/2)</f>
        <v>0</v>
      </c>
      <c r="K54" s="31">
        <f>COUNTIF($B$23:$AF$24,"CAA")+(COUNTIF($B$23:$AF$24,"1/2 CAA")/2)</f>
        <v>0</v>
      </c>
      <c r="L54" s="31">
        <f>COUNTIF($B$23:$AF$24,"EF")+(COUNTIF($B$23:$AF$24,"1/2 EF")/2)</f>
        <v>0</v>
      </c>
      <c r="M54" s="31">
        <f>COUNTIF($B$23:$AF$24,"HSR")+(COUNTIF($B$23:$AF$24,"1/2 HSR")/2)</f>
        <v>0</v>
      </c>
      <c r="N54" s="31">
        <f>COUNTIF($B$23:$AF$24,"EM")+(COUNTIF($B$23:$AF$24,"1/2 EM")/2)</f>
        <v>0</v>
      </c>
      <c r="O54" s="31">
        <f>COUNTIF($B$23:$AF$24,"F")+(COUNTIF($B$23:$AF$24,"1/2 F")/2)</f>
        <v>1</v>
      </c>
      <c r="P54" s="31">
        <f>COUNTIF($B$23:$AF$24,"ST")+(COUNTIF($B$23:$AF$24,"1/2 ST")/2)</f>
        <v>0</v>
      </c>
      <c r="Q54" s="31">
        <f>COUNTIF($B$23:$AF$24,"FORM")+(COUNTIF($B$23:$AF$24,"1/2 FORM")/2)</f>
        <v>0</v>
      </c>
      <c r="R54" s="31">
        <f>COUNTIF($B$23:$AF$24,"EQ")+(COUNTIF($B$23:$AF$24,"1/2 EQ")/2)</f>
        <v>0</v>
      </c>
      <c r="S54" s="31">
        <f>COUNTIF($B$23:$AF$24,"CSO")+(COUNTIF($B$23:$AF$24,"1/2 CSO")/2)</f>
        <v>0</v>
      </c>
      <c r="T54" s="31">
        <f>COUNTIF($B$23:$AF$24,"FOUR")+(COUNTIF($B$23:$AF$24,"1/2 FOUR")/2)</f>
        <v>0</v>
      </c>
      <c r="U54" s="31">
        <f>COUNTIF($B$23:$AF$24,"PR")+(COUNTIF($B$23:$AF$24,"1/2 PR")/2)</f>
        <v>0</v>
      </c>
      <c r="V54" s="31">
        <f t="shared" si="3"/>
        <v>0</v>
      </c>
      <c r="W54" s="31"/>
      <c r="X54" s="31"/>
      <c r="Y54" s="31"/>
      <c r="Z54" s="31"/>
      <c r="AA54" s="31"/>
      <c r="AB54" s="31"/>
      <c r="AC54" s="31"/>
      <c r="AD54" s="31"/>
      <c r="AE54" s="31"/>
      <c r="AF54" s="35">
        <f t="shared" si="4"/>
        <v>31</v>
      </c>
    </row>
    <row r="55" spans="1:32" ht="17.25" customHeight="1">
      <c r="A55" s="34" t="s">
        <v>39</v>
      </c>
      <c r="B55" s="31">
        <f>COUNTIF($B$25:$AF$26,"J")+(COUNTIF($B$25:$AF$26,"1/2 J")/2)</f>
        <v>0</v>
      </c>
      <c r="C55" s="31">
        <f>COUNTIF($B$25:$AF$26,"M")+(COUNTIF($B$25:$AF$26,"1/2 M")/2)</f>
        <v>5</v>
      </c>
      <c r="D55" s="31">
        <f>COUNTIF($B$25:$AF$26,"AM")+(COUNTIF($B$25:$AF$26,"1/2 AM")/2)</f>
        <v>6</v>
      </c>
      <c r="E55" s="31">
        <f>COUNTIF($B$25:$AF$26,"GTPI")+(COUNTIF($B$25:$AF$26,"1/2 GTPI")/2)</f>
        <v>0</v>
      </c>
      <c r="F55" s="31">
        <f>COUNTIF($B$25:$AF$26,"RH")+(COUNTIF($B$25:$AF$26,"1/2 RH")/2)</f>
        <v>2</v>
      </c>
      <c r="G55" s="31">
        <f>COUNTIF($B$25:$AF$26,"CA")+(COUNTIF($B$25:$AF$26,"1/2 CA")/2)</f>
        <v>0</v>
      </c>
      <c r="H55" s="31">
        <f>COUNTIF($B$25:$AF$26,"RT")+(COUNTIF($B$25:$AF$26,"1/2 RT")/2)</f>
        <v>0</v>
      </c>
      <c r="I55" s="31">
        <f>COUNTIF($B$25:$AF$26,"CE")+(COUNTIF($B$25:$AF$26,"1/2 CE")/2)</f>
        <v>0</v>
      </c>
      <c r="J55" s="31">
        <f>COUNTIF($B$25:$AF$26,"MO")+(COUNTIF($B$25:$AF$26,"1/2 MO")/2)</f>
        <v>0</v>
      </c>
      <c r="K55" s="31">
        <f>COUNTIF($B$25:$AF$26,"CAA")+(COUNTIF($B$25:$AF$26,"1/2 CAA")/2)</f>
        <v>0</v>
      </c>
      <c r="L55" s="31">
        <f>COUNTIF($B$25:$AF$26,"EF")+(COUNTIF($B$25:$AF$26,"1/2 EF")/2)</f>
        <v>0</v>
      </c>
      <c r="M55" s="31">
        <f>COUNTIF($B$25:$AF$26,"HSR")+(COUNTIF($B$25:$AF$26,"1/2 HSR")/2)</f>
        <v>0</v>
      </c>
      <c r="N55" s="31">
        <f>COUNTIF($B$25:$AF$26,"EM")+(COUNTIF($B$25:$AF$26,"1/2 EM")/2)</f>
        <v>0</v>
      </c>
      <c r="O55" s="31">
        <f>COUNTIF($B$25:$AF$26,"F")+(COUNTIF($B$25:$AF$26,"1/2 F")/2)</f>
        <v>0</v>
      </c>
      <c r="P55" s="31">
        <f>COUNTIF($B$25:$AF$26,"ST")+(COUNTIF($B$25:$AF$26,"1/2 ST")/2)</f>
        <v>0</v>
      </c>
      <c r="Q55" s="31">
        <f>COUNTIF($B$25:$AF$26,"FORM")+(COUNTIF($B$25:$AF$26,"1/2 FORM")/2)</f>
        <v>0</v>
      </c>
      <c r="R55" s="31">
        <f>COUNTIF($B$25:$AF$26,"EQ")+(COUNTIF($B$25:$AF$26,"1/2 EQ")/2)</f>
        <v>0</v>
      </c>
      <c r="S55" s="31">
        <f>COUNTIF($B$25:$AF$26,"CSO")+(COUNTIF($B$25:$AF$26,"1/2 CSO")/2)</f>
        <v>0</v>
      </c>
      <c r="T55" s="31">
        <f>COUNTIF($B$25:$AF$26,"FOUR")+(COUNTIF($B$25:$AF$26,"1/2 FOUR")/2)</f>
        <v>0</v>
      </c>
      <c r="U55" s="31">
        <f>COUNTIF($B$25:$AF$26,"PR")+(COUNTIF($B$25:$AF$26,"1/2 PR")/2)</f>
        <v>0</v>
      </c>
      <c r="V55" s="31">
        <f t="shared" si="3"/>
        <v>0</v>
      </c>
      <c r="W55" s="31"/>
      <c r="X55" s="31"/>
      <c r="Y55" s="31"/>
      <c r="Z55" s="31"/>
      <c r="AA55" s="31"/>
      <c r="AB55" s="31"/>
      <c r="AC55" s="31"/>
      <c r="AD55" s="31"/>
      <c r="AE55" s="31"/>
      <c r="AF55" s="35">
        <f t="shared" si="4"/>
        <v>13</v>
      </c>
    </row>
    <row r="56" spans="1:32" ht="17.25" customHeight="1">
      <c r="A56" s="34"/>
      <c r="B56" s="31">
        <f>COUNTIF($B$27:$AF$28,"J")+(COUNTIF($B$27:$AF$28,"1/2 J")/2)</f>
        <v>0</v>
      </c>
      <c r="C56" s="31">
        <f>COUNTIF($B$27:$AF$28,"M")+(COUNTIF($B$27:$AF$28,"1/2 M")/2)</f>
        <v>0</v>
      </c>
      <c r="D56" s="31">
        <f>COUNTIF($B$27:$AF$28,"AM")+(COUNTIF($B$27:$AF$28,"1/2 AM")/2)</f>
        <v>0</v>
      </c>
      <c r="E56" s="31">
        <f>COUNTIF($B$27:$AF$28,"GTPI")+(COUNTIF($B$27:$AF$28,"1/2 GTPI")/2)</f>
        <v>0</v>
      </c>
      <c r="F56" s="31">
        <f>COUNTIF($B$27:$AF$28,"RH")+(COUNTIF($B$27:$AF$28,"1/2 RH")/2)</f>
        <v>0</v>
      </c>
      <c r="G56" s="31">
        <f>COUNTIF($B$27:$AF$28,"CA")+(COUNTIF($B$27:$AF$28,"1/2 CA")/2)</f>
        <v>0</v>
      </c>
      <c r="H56" s="31">
        <f>COUNTIF($B$27:$AF$28,"RT")+(COUNTIF($B$27:$AF$28,"1/2 RT")/2)</f>
        <v>0</v>
      </c>
      <c r="I56" s="31">
        <f>COUNTIF($B$27:$AF$28,"CE")+(COUNTIF($B$27:$AF$28,"1/2 CE")/2)</f>
        <v>0</v>
      </c>
      <c r="J56" s="31">
        <f>COUNTIF($B$27:$AF$28,"MO")+(COUNTIF($B$27:$AF$28,"1/2 MO")/2)</f>
        <v>0</v>
      </c>
      <c r="K56" s="31">
        <f>COUNTIF($B$27:$AF$28,"CAA")+(COUNTIF($B$27:$AF$28,"1/2 CAA")/2)</f>
        <v>0</v>
      </c>
      <c r="L56" s="31">
        <f>COUNTIF($B$27:$AF$28,"EF")+(COUNTIF($B$27:$AF$28,"1/2 EF")/2)</f>
        <v>0</v>
      </c>
      <c r="M56" s="31">
        <f>COUNTIF($B$27:$AF$28,"HSR")+(COUNTIF($B$27:$AF$28,"1/2 HSR")/2)</f>
        <v>0</v>
      </c>
      <c r="N56" s="31">
        <f>COUNTIF($B$27:$AF$28,"EM")+(COUNTIF($B$27:$AF$28,"1/2 EM")/2)</f>
        <v>0</v>
      </c>
      <c r="O56" s="31">
        <f>COUNTIF($B$27:$AF$28,"F")+(COUNTIF($B$27:$AF$28,"1/2 F")/2)</f>
        <v>0</v>
      </c>
      <c r="P56" s="31">
        <f>COUNTIF($B$27:$AF$28,"ST")+(COUNTIF($B$27:$AF$28,"1/2 ST")/2)</f>
        <v>0</v>
      </c>
      <c r="Q56" s="31">
        <f>COUNTIF($B$27:$AF$28,"FORM")+(COUNTIF($B$27:$AF$28,"1/2 FORM")/2)</f>
        <v>0</v>
      </c>
      <c r="R56" s="31">
        <f>COUNTIF($B$27:$AF$28,"EQ")+(COUNTIF($B$27:$AF$28,"1/2 EQ")/2)</f>
        <v>0</v>
      </c>
      <c r="S56" s="31">
        <f>COUNTIF($B$27:$AF$28,"CSO")+(COUNTIF($B$27:$AF$28,"1/2 CSO")/2)</f>
        <v>0</v>
      </c>
      <c r="T56" s="31">
        <f>COUNTIF($B$27:$AF$28,"FOUR")+(COUNTIF($B$27:$AF$28,"1/2 FOUR")/2)</f>
        <v>0</v>
      </c>
      <c r="U56" s="31">
        <f>COUNTIF($B$27:$AF$28,"PR")+(COUNTIF($B$27:$AF$28,"1/2 PR")/2)</f>
        <v>0</v>
      </c>
      <c r="V56" s="31">
        <f t="shared" si="3"/>
        <v>0</v>
      </c>
      <c r="W56" s="31"/>
      <c r="X56" s="31"/>
      <c r="Y56" s="31"/>
      <c r="Z56" s="31"/>
      <c r="AA56" s="31"/>
      <c r="AB56" s="31"/>
      <c r="AC56" s="31"/>
      <c r="AD56" s="31"/>
      <c r="AE56" s="31"/>
      <c r="AF56" s="35">
        <f t="shared" si="4"/>
        <v>0</v>
      </c>
    </row>
    <row r="57" spans="1:32" ht="17.25" customHeight="1">
      <c r="A57" s="34"/>
      <c r="B57" s="31">
        <f>COUNTIF($B$29:$AF$30,"J")+(COUNTIF($B$29:$AF$30,"1/2 J")/2)</f>
        <v>0</v>
      </c>
      <c r="C57" s="31">
        <f>COUNTIF($B$29:$AF$30,"M")+(COUNTIF($B$29:$AF$30,"1/2 M")/2)</f>
        <v>0</v>
      </c>
      <c r="D57" s="31">
        <f>COUNTIF($B$29:$AF$30,"AM")+(COUNTIF($B$29:$AF$30,"1/2 AM")/2)</f>
        <v>0</v>
      </c>
      <c r="E57" s="31">
        <f>COUNTIF($B$29:$AF$30,"GTPI")+(COUNTIF($B$29:$AF$30,"1/2 GTPI")/2)</f>
        <v>0</v>
      </c>
      <c r="F57" s="31">
        <f>COUNTIF($B$29:$AF$30,"RH")+(COUNTIF($B$29:$AF$30,"1/2 RH")/2)</f>
        <v>0</v>
      </c>
      <c r="G57" s="31">
        <f>COUNTIF($B$29:$AF$30,"CA")+(COUNTIF($B$29:$AF$30,"1/2 CA")/2)</f>
        <v>0</v>
      </c>
      <c r="H57" s="31">
        <f>COUNTIF($B$29:$AF$30,"RT")+(COUNTIF($B$29:$AF$30,"1/2 RT")/2)</f>
        <v>0</v>
      </c>
      <c r="I57" s="31">
        <f>COUNTIF($B$29:$AF$30,"CE")+(COUNTIF($B$29:$AF$30,"1/2 CE")/2)</f>
        <v>0</v>
      </c>
      <c r="J57" s="31">
        <f>COUNTIF($B$29:$AF$30,"MO")+(COUNTIF($B$29:$AF$30,"1/2 MO")/2)</f>
        <v>0</v>
      </c>
      <c r="K57" s="31">
        <f>COUNTIF($B$29:$AF$30,"CAA")+(COUNTIF($B$29:$AF$30,"1/2 CAA")/2)</f>
        <v>0</v>
      </c>
      <c r="L57" s="31">
        <f>COUNTIF($B$29:$AF$30,"EF")+(COUNTIF($B$29:$AF$30,"1/2 EF")/2)</f>
        <v>0</v>
      </c>
      <c r="M57" s="31">
        <f>COUNTIF($B$29:$AF$30,"HSR")+(COUNTIF($B$29:$AF$30,"1/2 HSR")/2)</f>
        <v>0</v>
      </c>
      <c r="N57" s="31">
        <f>COUNTIF($B$29:$AF$30,"EM")+(COUNTIF($B$29:$AF$30,"1/2 EM")/2)</f>
        <v>0</v>
      </c>
      <c r="O57" s="31">
        <f>COUNTIF($B$29:$AF$30,"F")+(COUNTIF($B$29:$AF$30,"1/2 F")/2)</f>
        <v>0</v>
      </c>
      <c r="P57" s="31">
        <f>COUNTIF($B$29:$AF$30,"ST")+(COUNTIF($B$29:$AF$30,"1/2 ST")/2)</f>
        <v>0</v>
      </c>
      <c r="Q57" s="31">
        <f>COUNTIF($B$29:$AF$30,"FORM")+(COUNTIF($B$29:$AF$30,"1/2 FORM")/2)</f>
        <v>0</v>
      </c>
      <c r="R57" s="31">
        <f>COUNTIF($B$29:$AF$30,"EQ")+(COUNTIF($B$29:$AF$30,"1/2 EQ")/2)</f>
        <v>0</v>
      </c>
      <c r="S57" s="31">
        <f>COUNTIF($B$29:$AF$30,"CSO")+(COUNTIF($B$29:$AF$30,"1/2 CSO")/2)</f>
        <v>0</v>
      </c>
      <c r="T57" s="31">
        <f>COUNTIF($B$29:$AF$30,"FOUR")+(COUNTIF($B$29:$AF$30,"1/2 FOUR")/2)</f>
        <v>0</v>
      </c>
      <c r="U57" s="31">
        <f>COUNTIF($B$29:$AF$30,"PR")+(COUNTIF($B$29:$AF$30,"1/2 PR")/2)</f>
        <v>0</v>
      </c>
      <c r="V57" s="31">
        <f t="shared" si="3"/>
        <v>0</v>
      </c>
      <c r="W57" s="31"/>
      <c r="X57" s="31"/>
      <c r="Y57" s="31"/>
      <c r="Z57" s="31"/>
      <c r="AA57" s="31"/>
      <c r="AB57" s="31"/>
      <c r="AC57" s="31"/>
      <c r="AD57" s="31"/>
      <c r="AE57" s="31"/>
      <c r="AF57" s="35">
        <f t="shared" si="4"/>
        <v>0</v>
      </c>
    </row>
  </sheetData>
  <mergeCells count="446">
    <mergeCell ref="AD34:AD40"/>
    <mergeCell ref="AE34:AE40"/>
    <mergeCell ref="AF34:AF40"/>
    <mergeCell ref="B41:AF41"/>
    <mergeCell ref="X34:X40"/>
    <mergeCell ref="Y34:Y40"/>
    <mergeCell ref="Z34:Z40"/>
    <mergeCell ref="AA34:AA40"/>
    <mergeCell ref="AB34:AB40"/>
    <mergeCell ref="AC34:AC40"/>
    <mergeCell ref="R34:R40"/>
    <mergeCell ref="S34:S40"/>
    <mergeCell ref="T34:T40"/>
    <mergeCell ref="U34:U40"/>
    <mergeCell ref="V34:V40"/>
    <mergeCell ref="W34:W40"/>
    <mergeCell ref="L34:L40"/>
    <mergeCell ref="M34:M40"/>
    <mergeCell ref="N34:N40"/>
    <mergeCell ref="O34:O40"/>
    <mergeCell ref="P34:P40"/>
    <mergeCell ref="Q34:Q40"/>
    <mergeCell ref="F34:F40"/>
    <mergeCell ref="G34:G40"/>
    <mergeCell ref="H34:H40"/>
    <mergeCell ref="I34:I40"/>
    <mergeCell ref="J34:J40"/>
    <mergeCell ref="K34:K40"/>
    <mergeCell ref="AB29:AB30"/>
    <mergeCell ref="AC29:AC30"/>
    <mergeCell ref="AD29:AD30"/>
    <mergeCell ref="AE29:AE30"/>
    <mergeCell ref="AF29:AF30"/>
    <mergeCell ref="A34:A40"/>
    <mergeCell ref="B34:B40"/>
    <mergeCell ref="C34:C40"/>
    <mergeCell ref="D34:D40"/>
    <mergeCell ref="E34:E40"/>
    <mergeCell ref="V29:V30"/>
    <mergeCell ref="W29:W30"/>
    <mergeCell ref="X29:X30"/>
    <mergeCell ref="Y29:Y30"/>
    <mergeCell ref="Z29:Z30"/>
    <mergeCell ref="AA29:AA30"/>
    <mergeCell ref="P29:P30"/>
    <mergeCell ref="Q29:Q30"/>
    <mergeCell ref="R29:R30"/>
    <mergeCell ref="S29:S30"/>
    <mergeCell ref="T29:T30"/>
    <mergeCell ref="U29:U30"/>
    <mergeCell ref="J29:J30"/>
    <mergeCell ref="K29:K30"/>
    <mergeCell ref="L29:L30"/>
    <mergeCell ref="M29:M30"/>
    <mergeCell ref="N29:N30"/>
    <mergeCell ref="O29:O30"/>
    <mergeCell ref="AF27:AF28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Z27:Z28"/>
    <mergeCell ref="AA27:AA28"/>
    <mergeCell ref="AB27:AB28"/>
    <mergeCell ref="AC27:AC28"/>
    <mergeCell ref="AD27:AD28"/>
    <mergeCell ref="AE27:AE28"/>
    <mergeCell ref="T27:T28"/>
    <mergeCell ref="U27:U28"/>
    <mergeCell ref="V27:V28"/>
    <mergeCell ref="W27:W28"/>
    <mergeCell ref="X27:X28"/>
    <mergeCell ref="Y27:Y28"/>
    <mergeCell ref="N27:N28"/>
    <mergeCell ref="O27:O28"/>
    <mergeCell ref="P27:P28"/>
    <mergeCell ref="Q27:Q28"/>
    <mergeCell ref="R27:R28"/>
    <mergeCell ref="S27:S28"/>
    <mergeCell ref="H27:H28"/>
    <mergeCell ref="I27:I28"/>
    <mergeCell ref="J27:J28"/>
    <mergeCell ref="K27:K28"/>
    <mergeCell ref="L27:L28"/>
    <mergeCell ref="M27:M28"/>
    <mergeCell ref="AD25:AD26"/>
    <mergeCell ref="AE25:AE26"/>
    <mergeCell ref="AF25:AF26"/>
    <mergeCell ref="A27:A28"/>
    <mergeCell ref="B27:B28"/>
    <mergeCell ref="C27:C28"/>
    <mergeCell ref="D27:D28"/>
    <mergeCell ref="E27:E28"/>
    <mergeCell ref="F27:F28"/>
    <mergeCell ref="G27:G28"/>
    <mergeCell ref="X25:X26"/>
    <mergeCell ref="Y25:Y26"/>
    <mergeCell ref="Z25:Z26"/>
    <mergeCell ref="AA25:AA26"/>
    <mergeCell ref="AB25:AB26"/>
    <mergeCell ref="AC25:AC26"/>
    <mergeCell ref="R25:R26"/>
    <mergeCell ref="S25:S26"/>
    <mergeCell ref="T25:T26"/>
    <mergeCell ref="U25:U26"/>
    <mergeCell ref="V25:V26"/>
    <mergeCell ref="W25:W26"/>
    <mergeCell ref="L25:L26"/>
    <mergeCell ref="M25:M26"/>
    <mergeCell ref="N25:N26"/>
    <mergeCell ref="O25:O26"/>
    <mergeCell ref="P25:P26"/>
    <mergeCell ref="Q25:Q26"/>
    <mergeCell ref="F25:F26"/>
    <mergeCell ref="G25:G26"/>
    <mergeCell ref="H25:H26"/>
    <mergeCell ref="I25:I26"/>
    <mergeCell ref="J25:J26"/>
    <mergeCell ref="K25:K26"/>
    <mergeCell ref="AB23:AB24"/>
    <mergeCell ref="AC23:AC24"/>
    <mergeCell ref="AD23:AD24"/>
    <mergeCell ref="AE23:AE24"/>
    <mergeCell ref="AF23:AF24"/>
    <mergeCell ref="A25:A26"/>
    <mergeCell ref="B25:B26"/>
    <mergeCell ref="C25:C26"/>
    <mergeCell ref="D25:D26"/>
    <mergeCell ref="E25:E26"/>
    <mergeCell ref="V23:V24"/>
    <mergeCell ref="W23:W24"/>
    <mergeCell ref="X23:X24"/>
    <mergeCell ref="Y23:Y24"/>
    <mergeCell ref="Z23:Z24"/>
    <mergeCell ref="AA23:AA24"/>
    <mergeCell ref="P23:P24"/>
    <mergeCell ref="Q23:Q24"/>
    <mergeCell ref="R23:R24"/>
    <mergeCell ref="S23:S24"/>
    <mergeCell ref="T23:T24"/>
    <mergeCell ref="U23:U24"/>
    <mergeCell ref="J23:J24"/>
    <mergeCell ref="K23:K24"/>
    <mergeCell ref="L23:L24"/>
    <mergeCell ref="M23:M24"/>
    <mergeCell ref="N23:N24"/>
    <mergeCell ref="O23:O24"/>
    <mergeCell ref="AF21:AF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Z21:Z22"/>
    <mergeCell ref="AA21:AA22"/>
    <mergeCell ref="AB21:AB22"/>
    <mergeCell ref="AC21:AC22"/>
    <mergeCell ref="AD21:AD22"/>
    <mergeCell ref="AE21:AE22"/>
    <mergeCell ref="T21:T22"/>
    <mergeCell ref="U21:U22"/>
    <mergeCell ref="V21:V22"/>
    <mergeCell ref="W21:W22"/>
    <mergeCell ref="X21:X22"/>
    <mergeCell ref="Y21:Y22"/>
    <mergeCell ref="N21:N22"/>
    <mergeCell ref="O21:O22"/>
    <mergeCell ref="P21:P22"/>
    <mergeCell ref="Q21:Q22"/>
    <mergeCell ref="R21:R22"/>
    <mergeCell ref="S21:S22"/>
    <mergeCell ref="H21:H22"/>
    <mergeCell ref="I21:I22"/>
    <mergeCell ref="J21:J22"/>
    <mergeCell ref="K21:K22"/>
    <mergeCell ref="L21:L22"/>
    <mergeCell ref="M21:M22"/>
    <mergeCell ref="AD19:AD20"/>
    <mergeCell ref="AE19:AE20"/>
    <mergeCell ref="AF19:AF20"/>
    <mergeCell ref="A21:A22"/>
    <mergeCell ref="B21:B22"/>
    <mergeCell ref="C21:C22"/>
    <mergeCell ref="D21:D22"/>
    <mergeCell ref="E21:E22"/>
    <mergeCell ref="F21:F22"/>
    <mergeCell ref="G21:G22"/>
    <mergeCell ref="X19:X20"/>
    <mergeCell ref="Y19:Y20"/>
    <mergeCell ref="Z19:Z20"/>
    <mergeCell ref="AA19:AA20"/>
    <mergeCell ref="AB19:AB20"/>
    <mergeCell ref="AC19:AC20"/>
    <mergeCell ref="R19:R20"/>
    <mergeCell ref="S19:S20"/>
    <mergeCell ref="T19:T20"/>
    <mergeCell ref="U19:U20"/>
    <mergeCell ref="V19:V20"/>
    <mergeCell ref="W19:W20"/>
    <mergeCell ref="L19:L20"/>
    <mergeCell ref="M19:M20"/>
    <mergeCell ref="N19:N20"/>
    <mergeCell ref="O19:O20"/>
    <mergeCell ref="P19:P20"/>
    <mergeCell ref="Q19:Q20"/>
    <mergeCell ref="F19:F20"/>
    <mergeCell ref="G19:G20"/>
    <mergeCell ref="H19:H20"/>
    <mergeCell ref="I19:I20"/>
    <mergeCell ref="J19:J20"/>
    <mergeCell ref="K19:K20"/>
    <mergeCell ref="AB17:AB18"/>
    <mergeCell ref="AC17:AC18"/>
    <mergeCell ref="AD17:AD18"/>
    <mergeCell ref="AE17:AE18"/>
    <mergeCell ref="AF17:AF18"/>
    <mergeCell ref="A19:A20"/>
    <mergeCell ref="B19:B20"/>
    <mergeCell ref="C19:C20"/>
    <mergeCell ref="D19:D20"/>
    <mergeCell ref="E19:E20"/>
    <mergeCell ref="V17:V18"/>
    <mergeCell ref="W17:W18"/>
    <mergeCell ref="X17:X18"/>
    <mergeCell ref="Y17:Y18"/>
    <mergeCell ref="Z17:Z18"/>
    <mergeCell ref="AA17:AA18"/>
    <mergeCell ref="P17:P18"/>
    <mergeCell ref="Q17:Q18"/>
    <mergeCell ref="R17:R18"/>
    <mergeCell ref="S17:S18"/>
    <mergeCell ref="T17:T18"/>
    <mergeCell ref="U17:U18"/>
    <mergeCell ref="J17:J18"/>
    <mergeCell ref="K17:K18"/>
    <mergeCell ref="L17:L18"/>
    <mergeCell ref="M17:M18"/>
    <mergeCell ref="N17:N18"/>
    <mergeCell ref="O17:O18"/>
    <mergeCell ref="AF15:AF16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Z15:Z16"/>
    <mergeCell ref="AA15:AA16"/>
    <mergeCell ref="AB15:AB16"/>
    <mergeCell ref="AC15:AC16"/>
    <mergeCell ref="AD15:AD16"/>
    <mergeCell ref="AE15:AE16"/>
    <mergeCell ref="T15:T16"/>
    <mergeCell ref="U15:U16"/>
    <mergeCell ref="V15:V16"/>
    <mergeCell ref="W15:W16"/>
    <mergeCell ref="X15:X16"/>
    <mergeCell ref="Y15:Y16"/>
    <mergeCell ref="N15:N16"/>
    <mergeCell ref="O15:O16"/>
    <mergeCell ref="P15:P16"/>
    <mergeCell ref="Q15:Q16"/>
    <mergeCell ref="R15:R16"/>
    <mergeCell ref="S15:S16"/>
    <mergeCell ref="H15:H16"/>
    <mergeCell ref="I15:I16"/>
    <mergeCell ref="J15:J16"/>
    <mergeCell ref="K15:K16"/>
    <mergeCell ref="L15:L16"/>
    <mergeCell ref="M15:M16"/>
    <mergeCell ref="AD13:AD14"/>
    <mergeCell ref="AE13:AE14"/>
    <mergeCell ref="AF13:AF14"/>
    <mergeCell ref="A15:A16"/>
    <mergeCell ref="B15:B16"/>
    <mergeCell ref="C15:C16"/>
    <mergeCell ref="D15:D16"/>
    <mergeCell ref="E15:E16"/>
    <mergeCell ref="F15:F16"/>
    <mergeCell ref="G15:G16"/>
    <mergeCell ref="X13:X14"/>
    <mergeCell ref="Y13:Y14"/>
    <mergeCell ref="Z13:Z14"/>
    <mergeCell ref="AA13:AA14"/>
    <mergeCell ref="AB13:AB14"/>
    <mergeCell ref="AC13:AC14"/>
    <mergeCell ref="R13:R14"/>
    <mergeCell ref="S13:S14"/>
    <mergeCell ref="T13:T14"/>
    <mergeCell ref="U13:U14"/>
    <mergeCell ref="V13:V14"/>
    <mergeCell ref="W13:W14"/>
    <mergeCell ref="L13:L14"/>
    <mergeCell ref="M13:M14"/>
    <mergeCell ref="N13:N14"/>
    <mergeCell ref="O13:O14"/>
    <mergeCell ref="P13:P14"/>
    <mergeCell ref="Q13:Q14"/>
    <mergeCell ref="F13:F14"/>
    <mergeCell ref="G13:G14"/>
    <mergeCell ref="H13:H14"/>
    <mergeCell ref="I13:I14"/>
    <mergeCell ref="J13:J14"/>
    <mergeCell ref="K13:K14"/>
    <mergeCell ref="AB11:AB12"/>
    <mergeCell ref="AC11:AC12"/>
    <mergeCell ref="AD11:AD12"/>
    <mergeCell ref="AE11:AE12"/>
    <mergeCell ref="AF11:AF12"/>
    <mergeCell ref="A13:A14"/>
    <mergeCell ref="B13:B14"/>
    <mergeCell ref="C13:C14"/>
    <mergeCell ref="D13:D14"/>
    <mergeCell ref="E13:E14"/>
    <mergeCell ref="V11:V12"/>
    <mergeCell ref="W11:W12"/>
    <mergeCell ref="X11:X12"/>
    <mergeCell ref="Y11:Y12"/>
    <mergeCell ref="Z11:Z12"/>
    <mergeCell ref="AA11:AA12"/>
    <mergeCell ref="P11:P12"/>
    <mergeCell ref="Q11:Q12"/>
    <mergeCell ref="R11:R12"/>
    <mergeCell ref="S11:S12"/>
    <mergeCell ref="T11:T12"/>
    <mergeCell ref="U11:U12"/>
    <mergeCell ref="I11:I12"/>
    <mergeCell ref="J11:J12"/>
    <mergeCell ref="K11:K12"/>
    <mergeCell ref="M11:M12"/>
    <mergeCell ref="N11:N12"/>
    <mergeCell ref="O11:O12"/>
    <mergeCell ref="AE9:AE10"/>
    <mergeCell ref="AF9:AF10"/>
    <mergeCell ref="A11:A12"/>
    <mergeCell ref="B11:B12"/>
    <mergeCell ref="C11:C12"/>
    <mergeCell ref="D11:D12"/>
    <mergeCell ref="E11:E12"/>
    <mergeCell ref="F11:F12"/>
    <mergeCell ref="G11:G12"/>
    <mergeCell ref="H11:H12"/>
    <mergeCell ref="X9:X10"/>
    <mergeCell ref="Y9:Y10"/>
    <mergeCell ref="Z9:Z10"/>
    <mergeCell ref="AA9:AA10"/>
    <mergeCell ref="AB9:AB10"/>
    <mergeCell ref="AD9:AD10"/>
    <mergeCell ref="R9:R10"/>
    <mergeCell ref="S9:S10"/>
    <mergeCell ref="T9:T10"/>
    <mergeCell ref="U9:U10"/>
    <mergeCell ref="V9:V10"/>
    <mergeCell ref="W9:W10"/>
    <mergeCell ref="J9:J10"/>
    <mergeCell ref="K9:K10"/>
    <mergeCell ref="M9:M10"/>
    <mergeCell ref="N9:N10"/>
    <mergeCell ref="P9:P10"/>
    <mergeCell ref="Q9:Q10"/>
    <mergeCell ref="AF7:AF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Y7:Y8"/>
    <mergeCell ref="AA7:AA8"/>
    <mergeCell ref="AB7:AB8"/>
    <mergeCell ref="AC7:AC8"/>
    <mergeCell ref="AD7:AD8"/>
    <mergeCell ref="AE7:AE8"/>
    <mergeCell ref="S7:S8"/>
    <mergeCell ref="T7:T8"/>
    <mergeCell ref="U7:U8"/>
    <mergeCell ref="V7:V8"/>
    <mergeCell ref="W7:W8"/>
    <mergeCell ref="X7:X8"/>
    <mergeCell ref="M7:M8"/>
    <mergeCell ref="N7:N8"/>
    <mergeCell ref="O7:O8"/>
    <mergeCell ref="P7:P8"/>
    <mergeCell ref="Q7:Q8"/>
    <mergeCell ref="R7:R8"/>
    <mergeCell ref="G7:G8"/>
    <mergeCell ref="H7:H8"/>
    <mergeCell ref="I7:I8"/>
    <mergeCell ref="J7:J8"/>
    <mergeCell ref="K7:K8"/>
    <mergeCell ref="L7:L8"/>
    <mergeCell ref="A7:A8"/>
    <mergeCell ref="B7:B8"/>
    <mergeCell ref="C7:C8"/>
    <mergeCell ref="D7:D8"/>
    <mergeCell ref="E7:E8"/>
    <mergeCell ref="F7:F8"/>
    <mergeCell ref="AA5:AA6"/>
    <mergeCell ref="AB5:AB6"/>
    <mergeCell ref="AC5:AC6"/>
    <mergeCell ref="AD5:AD6"/>
    <mergeCell ref="AE5:AE6"/>
    <mergeCell ref="AF5:AF6"/>
    <mergeCell ref="U5:U6"/>
    <mergeCell ref="V5:V6"/>
    <mergeCell ref="W5:W6"/>
    <mergeCell ref="X5:X6"/>
    <mergeCell ref="Y5:Y6"/>
    <mergeCell ref="Z5:Z6"/>
    <mergeCell ref="O5:O6"/>
    <mergeCell ref="P5:P6"/>
    <mergeCell ref="Q5:Q6"/>
    <mergeCell ref="R5:R6"/>
    <mergeCell ref="S5:S6"/>
    <mergeCell ref="T5:T6"/>
    <mergeCell ref="I5:I6"/>
    <mergeCell ref="J5:J6"/>
    <mergeCell ref="K5:K6"/>
    <mergeCell ref="L5:L6"/>
    <mergeCell ref="M5:M6"/>
    <mergeCell ref="N5:N6"/>
    <mergeCell ref="A1:AF1"/>
    <mergeCell ref="A3:A4"/>
    <mergeCell ref="A5:A6"/>
    <mergeCell ref="B5:B6"/>
    <mergeCell ref="C5:C6"/>
    <mergeCell ref="D5:D6"/>
    <mergeCell ref="E5:E6"/>
    <mergeCell ref="F5:F6"/>
    <mergeCell ref="G5:G6"/>
    <mergeCell ref="H5:H6"/>
  </mergeCells>
  <pageMargins left="0.17" right="0.17" top="0.28999999999999998" bottom="0.33" header="0.4921259845" footer="0.4921259845"/>
  <pageSetup paperSize="9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Janvier</vt:lpstr>
      <vt:lpstr>Janvier!Zone_d_impression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Ferré</dc:creator>
  <cp:lastModifiedBy>David Ferré</cp:lastModifiedBy>
  <dcterms:created xsi:type="dcterms:W3CDTF">2015-03-08T13:50:58Z</dcterms:created>
  <dcterms:modified xsi:type="dcterms:W3CDTF">2015-03-08T14:05:35Z</dcterms:modified>
</cp:coreProperties>
</file>