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theba\Downloads\"/>
    </mc:Choice>
  </mc:AlternateContent>
  <bookViews>
    <workbookView xWindow="0" yWindow="0" windowWidth="19200" windowHeight="7000"/>
  </bookViews>
  <sheets>
    <sheet name="Stock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15" i="1"/>
  <c r="K10" i="1"/>
  <c r="J10" i="1"/>
  <c r="K7" i="1"/>
  <c r="K14" i="1"/>
  <c r="E15" i="1"/>
  <c r="F15" i="1" l="1"/>
  <c r="G15" i="1"/>
  <c r="H15" i="1"/>
  <c r="I15" i="1"/>
  <c r="J15" i="1"/>
  <c r="F10" i="1"/>
  <c r="G10" i="1"/>
  <c r="H10" i="1"/>
  <c r="I10" i="1"/>
  <c r="F5" i="1"/>
  <c r="G5" i="1"/>
  <c r="H5" i="1"/>
  <c r="I5" i="1"/>
  <c r="J5" i="1"/>
  <c r="E5" i="1"/>
  <c r="E10" i="1" l="1"/>
  <c r="E11" i="2"/>
  <c r="J11" i="2"/>
  <c r="I11" i="2"/>
  <c r="H11" i="2"/>
  <c r="G11" i="2"/>
  <c r="F11" i="2"/>
  <c r="K10" i="2"/>
  <c r="D10" i="2"/>
  <c r="K9" i="2"/>
  <c r="D9" i="2"/>
  <c r="K8" i="2"/>
  <c r="D8" i="2"/>
  <c r="F5" i="2"/>
  <c r="G5" i="2"/>
  <c r="H5" i="2"/>
  <c r="I5" i="2"/>
  <c r="J5" i="2"/>
  <c r="E5" i="2"/>
  <c r="K4" i="2"/>
  <c r="D4" i="2"/>
  <c r="K3" i="2"/>
  <c r="D3" i="2"/>
  <c r="K2" i="2"/>
  <c r="K5" i="2" s="1"/>
  <c r="D2" i="2"/>
  <c r="K11" i="2" l="1"/>
  <c r="B25" i="1"/>
  <c r="D25" i="1"/>
  <c r="D26" i="1"/>
  <c r="D27" i="1"/>
  <c r="C27" i="1"/>
  <c r="C26" i="1"/>
  <c r="C25" i="1"/>
  <c r="B27" i="1"/>
  <c r="B26" i="1"/>
  <c r="D14" i="1"/>
  <c r="K13" i="1"/>
  <c r="D13" i="1"/>
  <c r="K12" i="1"/>
  <c r="D12" i="1"/>
  <c r="K9" i="1"/>
  <c r="D9" i="1"/>
  <c r="K8" i="1"/>
  <c r="D8" i="1"/>
  <c r="D7" i="1"/>
  <c r="D2" i="1"/>
  <c r="K3" i="1"/>
  <c r="K4" i="1"/>
  <c r="K2" i="1"/>
  <c r="D3" i="1"/>
  <c r="D4" i="1"/>
  <c r="H17" i="1" l="1"/>
  <c r="G17" i="1"/>
  <c r="D16" i="1"/>
  <c r="I17" i="1"/>
  <c r="E17" i="1"/>
  <c r="F17" i="1"/>
  <c r="J17" i="1"/>
  <c r="D20" i="1"/>
</calcChain>
</file>

<file path=xl/sharedStrings.xml><?xml version="1.0" encoding="utf-8"?>
<sst xmlns="http://schemas.openxmlformats.org/spreadsheetml/2006/main" count="90" uniqueCount="25">
  <si>
    <t>Quantité</t>
  </si>
  <si>
    <t>Prix</t>
  </si>
  <si>
    <t>Valeur en stock</t>
  </si>
  <si>
    <t>Lundi</t>
  </si>
  <si>
    <t>Mardi</t>
  </si>
  <si>
    <t>Mercredi</t>
  </si>
  <si>
    <t>Jeudi</t>
  </si>
  <si>
    <t>Vendredi</t>
  </si>
  <si>
    <t>Samedi</t>
  </si>
  <si>
    <t>Total semaine</t>
  </si>
  <si>
    <t>CD</t>
  </si>
  <si>
    <t>K7</t>
  </si>
  <si>
    <t>DVD</t>
  </si>
  <si>
    <t xml:space="preserve">Total ventes par jour Mons : </t>
  </si>
  <si>
    <t>Magasin de Mons</t>
  </si>
  <si>
    <t>Magasin de Charleroi</t>
  </si>
  <si>
    <t>Magasin de Namur</t>
  </si>
  <si>
    <t xml:space="preserve">Total ventes par jour Namur : </t>
  </si>
  <si>
    <t xml:space="preserve">Total ventes par jour Charleroi : </t>
  </si>
  <si>
    <t>Vente totale par jour</t>
  </si>
  <si>
    <t>Valeur total du stock(fin de semaine)</t>
  </si>
  <si>
    <t>Valeur totale du stock (début de semaine)</t>
  </si>
  <si>
    <t>Mons</t>
  </si>
  <si>
    <t>Charleroi</t>
  </si>
  <si>
    <t>Namur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</si>
</sst>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4" fontId="0" fillId="0" borderId="0" xfId="0" applyNumberFormat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/>
    <xf numFmtId="2" fontId="0" fillId="0" borderId="0" xfId="0" applyNumberFormat="1"/>
    <xf numFmtId="2" fontId="0" fillId="0" borderId="1" xfId="0" applyNumberFormat="1" applyBorder="1"/>
    <xf numFmtId="2" fontId="0" fillId="0" borderId="2" xfId="0" applyNumberFormat="1" applyBorder="1"/>
    <xf numFmtId="0" fontId="0" fillId="0" borderId="0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font>
        <b/>
        <i val="0"/>
        <strike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B1" workbookViewId="0">
      <selection activeCell="L17" sqref="L17"/>
    </sheetView>
  </sheetViews>
  <sheetFormatPr baseColWidth="10" defaultRowHeight="14.75" x14ac:dyDescent="0.75"/>
  <cols>
    <col min="1" max="1" width="19.7265625" bestFit="1" customWidth="1"/>
    <col min="2" max="2" width="7.90625" bestFit="1" customWidth="1"/>
    <col min="3" max="3" width="34.90625" bestFit="1" customWidth="1"/>
    <col min="4" max="4" width="13.1796875" bestFit="1" customWidth="1"/>
    <col min="5" max="7" width="9.1796875" bestFit="1" customWidth="1"/>
    <col min="8" max="8" width="13" bestFit="1" customWidth="1"/>
    <col min="9" max="10" width="13.1328125" bestFit="1" customWidth="1"/>
    <col min="11" max="11" width="18.26953125" bestFit="1" customWidth="1"/>
  </cols>
  <sheetData>
    <row r="1" spans="1:11" x14ac:dyDescent="0.75">
      <c r="A1" s="4" t="s">
        <v>14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6" t="s">
        <v>9</v>
      </c>
    </row>
    <row r="2" spans="1:11" x14ac:dyDescent="0.75">
      <c r="A2" t="s">
        <v>10</v>
      </c>
      <c r="B2">
        <v>750</v>
      </c>
      <c r="C2">
        <v>850</v>
      </c>
      <c r="D2" s="1">
        <f>SUM(C2*B2)</f>
        <v>637500</v>
      </c>
      <c r="E2">
        <v>25</v>
      </c>
      <c r="F2">
        <v>33</v>
      </c>
      <c r="G2">
        <v>11</v>
      </c>
      <c r="H2">
        <v>9</v>
      </c>
      <c r="I2">
        <v>54</v>
      </c>
      <c r="J2">
        <v>75</v>
      </c>
      <c r="K2" s="8">
        <f>(E2+F2+G2+H2+I2+J2)*C2</f>
        <v>175950</v>
      </c>
    </row>
    <row r="3" spans="1:11" x14ac:dyDescent="0.75">
      <c r="A3" t="s">
        <v>11</v>
      </c>
      <c r="B3">
        <v>526</v>
      </c>
      <c r="C3">
        <v>450</v>
      </c>
      <c r="D3" s="1">
        <f>SUM(C3*B3)</f>
        <v>236700</v>
      </c>
      <c r="E3">
        <v>56</v>
      </c>
      <c r="F3">
        <v>75</v>
      </c>
      <c r="G3">
        <v>25</v>
      </c>
      <c r="H3">
        <v>85</v>
      </c>
      <c r="I3">
        <v>65</v>
      </c>
      <c r="J3">
        <v>54</v>
      </c>
      <c r="K3" s="8">
        <f t="shared" ref="K3:K4" si="0">(E3+F3+G3+H3+I3+J3)*C3</f>
        <v>162000</v>
      </c>
    </row>
    <row r="4" spans="1:11" x14ac:dyDescent="0.75">
      <c r="A4" t="s">
        <v>12</v>
      </c>
      <c r="B4">
        <v>458</v>
      </c>
      <c r="C4">
        <v>1295</v>
      </c>
      <c r="D4" s="1">
        <f t="shared" ref="D4" si="1">SUM(C4*B4)</f>
        <v>593110</v>
      </c>
      <c r="E4">
        <v>11</v>
      </c>
      <c r="F4">
        <v>45</v>
      </c>
      <c r="G4">
        <v>65</v>
      </c>
      <c r="H4">
        <v>24</v>
      </c>
      <c r="I4">
        <v>25</v>
      </c>
      <c r="J4">
        <v>85</v>
      </c>
      <c r="K4" s="8">
        <f t="shared" si="0"/>
        <v>330225</v>
      </c>
    </row>
    <row r="5" spans="1:11" x14ac:dyDescent="0.75">
      <c r="B5" s="12" t="s">
        <v>13</v>
      </c>
      <c r="C5" s="12"/>
      <c r="D5" s="12"/>
      <c r="E5" s="8">
        <f>(E2*$C2)+(E3*$C3)+(E4*$C4)</f>
        <v>60695</v>
      </c>
      <c r="F5" s="8">
        <f t="shared" ref="F5:J5" si="2">(F2*$C2)+(F3*$C3)+(F4*$C4)</f>
        <v>120075</v>
      </c>
      <c r="G5" s="8">
        <f t="shared" si="2"/>
        <v>104775</v>
      </c>
      <c r="H5" s="8">
        <f t="shared" si="2"/>
        <v>76980</v>
      </c>
      <c r="I5" s="8">
        <f t="shared" si="2"/>
        <v>107525</v>
      </c>
      <c r="J5" s="8">
        <f t="shared" si="2"/>
        <v>198125</v>
      </c>
      <c r="K5" s="8">
        <f>SUM(K2:K4)</f>
        <v>668175</v>
      </c>
    </row>
    <row r="6" spans="1:11" x14ac:dyDescent="0.75">
      <c r="A6" s="4" t="s">
        <v>15</v>
      </c>
      <c r="B6" s="5" t="s">
        <v>0</v>
      </c>
      <c r="C6" s="5" t="s">
        <v>1</v>
      </c>
      <c r="D6" s="5" t="s">
        <v>2</v>
      </c>
      <c r="E6" s="5" t="s">
        <v>3</v>
      </c>
      <c r="F6" s="5" t="s">
        <v>4</v>
      </c>
      <c r="G6" s="5" t="s">
        <v>5</v>
      </c>
      <c r="H6" s="5" t="s">
        <v>6</v>
      </c>
      <c r="I6" s="5" t="s">
        <v>7</v>
      </c>
      <c r="J6" s="5" t="s">
        <v>8</v>
      </c>
      <c r="K6" s="6" t="s">
        <v>9</v>
      </c>
    </row>
    <row r="7" spans="1:11" x14ac:dyDescent="0.75">
      <c r="A7" t="s">
        <v>10</v>
      </c>
      <c r="B7">
        <v>942</v>
      </c>
      <c r="C7">
        <v>845</v>
      </c>
      <c r="D7" s="1">
        <f>SUM(C7*B7)</f>
        <v>795990</v>
      </c>
      <c r="E7">
        <v>112</v>
      </c>
      <c r="F7">
        <v>56</v>
      </c>
      <c r="G7">
        <v>45</v>
      </c>
      <c r="H7">
        <v>85</v>
      </c>
      <c r="I7">
        <v>95</v>
      </c>
      <c r="J7">
        <v>125</v>
      </c>
      <c r="K7" s="8">
        <f>(E7+F7+G7+H7+I7+J7)*C7</f>
        <v>437710</v>
      </c>
    </row>
    <row r="8" spans="1:11" x14ac:dyDescent="0.75">
      <c r="A8" t="s">
        <v>11</v>
      </c>
      <c r="B8">
        <v>475</v>
      </c>
      <c r="C8">
        <v>450</v>
      </c>
      <c r="D8" s="1">
        <f>SUM(C8*B8)</f>
        <v>213750</v>
      </c>
      <c r="E8">
        <v>45</v>
      </c>
      <c r="F8">
        <v>25</v>
      </c>
      <c r="G8">
        <v>35</v>
      </c>
      <c r="H8">
        <v>65</v>
      </c>
      <c r="I8">
        <v>95</v>
      </c>
      <c r="J8">
        <v>75</v>
      </c>
      <c r="K8" s="8">
        <f t="shared" ref="K8:K9" si="3">(E8+F8+G8+H8+I8+J8)*C8</f>
        <v>153000</v>
      </c>
    </row>
    <row r="9" spans="1:11" x14ac:dyDescent="0.75">
      <c r="A9" t="s">
        <v>12</v>
      </c>
      <c r="B9">
        <v>624</v>
      </c>
      <c r="C9">
        <v>1290</v>
      </c>
      <c r="D9" s="1">
        <f t="shared" ref="D9" si="4">SUM(C9*B9)</f>
        <v>804960</v>
      </c>
      <c r="E9">
        <v>79</v>
      </c>
      <c r="F9">
        <v>94</v>
      </c>
      <c r="G9">
        <v>52</v>
      </c>
      <c r="H9">
        <v>14</v>
      </c>
      <c r="I9">
        <v>65</v>
      </c>
      <c r="J9">
        <v>95</v>
      </c>
      <c r="K9" s="8">
        <f t="shared" si="3"/>
        <v>514710</v>
      </c>
    </row>
    <row r="10" spans="1:11" x14ac:dyDescent="0.75">
      <c r="B10" s="12" t="s">
        <v>18</v>
      </c>
      <c r="C10" s="12"/>
      <c r="D10" s="12"/>
      <c r="E10" s="8">
        <f>(E7*$C7)+(E8*$C8)+(E9*$C9)</f>
        <v>216800</v>
      </c>
      <c r="F10" s="8">
        <f t="shared" ref="F10:K10" si="5">(F7*$C7)+(F8*$C8)+(F9*$C9)</f>
        <v>179830</v>
      </c>
      <c r="G10" s="8">
        <f t="shared" si="5"/>
        <v>120855</v>
      </c>
      <c r="H10" s="8">
        <f t="shared" si="5"/>
        <v>119135</v>
      </c>
      <c r="I10" s="8">
        <f t="shared" si="5"/>
        <v>206875</v>
      </c>
      <c r="J10" s="8">
        <f>(J7*$C7)+(J8*$C8)+(J9*$C9)</f>
        <v>261925</v>
      </c>
      <c r="K10" s="8">
        <f>SUM(K7:K9)</f>
        <v>1105420</v>
      </c>
    </row>
    <row r="11" spans="1:11" x14ac:dyDescent="0.75">
      <c r="A11" s="4" t="s">
        <v>16</v>
      </c>
      <c r="B11" s="5" t="s">
        <v>0</v>
      </c>
      <c r="C11" s="5" t="s">
        <v>1</v>
      </c>
      <c r="D11" s="5" t="s">
        <v>2</v>
      </c>
      <c r="E11" s="5" t="s">
        <v>3</v>
      </c>
      <c r="F11" s="5" t="s">
        <v>4</v>
      </c>
      <c r="G11" s="5" t="s">
        <v>5</v>
      </c>
      <c r="H11" s="5" t="s">
        <v>6</v>
      </c>
      <c r="I11" s="5" t="s">
        <v>7</v>
      </c>
      <c r="J11" s="5" t="s">
        <v>8</v>
      </c>
      <c r="K11" s="6" t="s">
        <v>9</v>
      </c>
    </row>
    <row r="12" spans="1:11" x14ac:dyDescent="0.75">
      <c r="A12" t="s">
        <v>10</v>
      </c>
      <c r="B12">
        <v>254</v>
      </c>
      <c r="C12">
        <v>855</v>
      </c>
      <c r="D12" s="1">
        <f>SUM(C12*B12)</f>
        <v>217170</v>
      </c>
      <c r="E12">
        <v>52</v>
      </c>
      <c r="F12">
        <v>52</v>
      </c>
      <c r="G12">
        <v>45</v>
      </c>
      <c r="H12">
        <v>19</v>
      </c>
      <c r="I12">
        <v>45</v>
      </c>
      <c r="J12">
        <v>34</v>
      </c>
      <c r="K12" s="8">
        <f>(E12+F12+G12+H12+I12+J12)*C12</f>
        <v>211185</v>
      </c>
    </row>
    <row r="13" spans="1:11" x14ac:dyDescent="0.75">
      <c r="A13" t="s">
        <v>11</v>
      </c>
      <c r="B13">
        <v>682</v>
      </c>
      <c r="C13">
        <v>440</v>
      </c>
      <c r="D13" s="1">
        <f>SUM(C13*B13)</f>
        <v>300080</v>
      </c>
      <c r="E13">
        <v>25</v>
      </c>
      <c r="F13">
        <v>65</v>
      </c>
      <c r="G13">
        <v>85</v>
      </c>
      <c r="H13">
        <v>97</v>
      </c>
      <c r="I13">
        <v>114</v>
      </c>
      <c r="J13">
        <v>204</v>
      </c>
      <c r="K13" s="8">
        <f t="shared" ref="K13:K14" si="6">(E13+F13+G13+H13+I13+J13)*C13</f>
        <v>259600</v>
      </c>
    </row>
    <row r="14" spans="1:11" x14ac:dyDescent="0.75">
      <c r="A14" t="s">
        <v>12</v>
      </c>
      <c r="B14">
        <v>945</v>
      </c>
      <c r="C14">
        <v>1295</v>
      </c>
      <c r="D14" s="1">
        <f t="shared" ref="D14" si="7">SUM(C14*B14)</f>
        <v>1223775</v>
      </c>
      <c r="E14">
        <v>21</v>
      </c>
      <c r="F14">
        <v>45</v>
      </c>
      <c r="G14">
        <v>65</v>
      </c>
      <c r="H14">
        <v>85</v>
      </c>
      <c r="I14">
        <v>45</v>
      </c>
      <c r="J14">
        <v>239</v>
      </c>
      <c r="K14" s="8">
        <f>(E14+F14+G14+H14+I14+J14)*C14</f>
        <v>647500</v>
      </c>
    </row>
    <row r="15" spans="1:11" ht="15.5" thickBot="1" x14ac:dyDescent="0.9">
      <c r="B15" s="12" t="s">
        <v>17</v>
      </c>
      <c r="C15" s="12"/>
      <c r="D15" s="12"/>
      <c r="E15" s="8">
        <f>(E12*$C12)+(E13*$C13)+(E14*$C14)</f>
        <v>82655</v>
      </c>
      <c r="F15" s="8">
        <f t="shared" ref="F15:K15" si="8">(F12*$C12)+(F13*$C13)+(F14*$C14)</f>
        <v>131335</v>
      </c>
      <c r="G15" s="8">
        <f t="shared" si="8"/>
        <v>160050</v>
      </c>
      <c r="H15" s="8">
        <f t="shared" si="8"/>
        <v>169000</v>
      </c>
      <c r="I15" s="8">
        <f t="shared" si="8"/>
        <v>146910</v>
      </c>
      <c r="J15" s="8">
        <f t="shared" si="8"/>
        <v>428335</v>
      </c>
      <c r="K15" s="8">
        <f>SUM(K12:K14)</f>
        <v>1118285</v>
      </c>
    </row>
    <row r="16" spans="1:11" ht="15.5" thickBot="1" x14ac:dyDescent="0.9">
      <c r="C16" t="s">
        <v>21</v>
      </c>
      <c r="D16" s="9">
        <f>SUM(D2:D4,D7:D9,D12:D14)</f>
        <v>5023035</v>
      </c>
    </row>
    <row r="17" spans="1:12" ht="15.5" thickBot="1" x14ac:dyDescent="0.9">
      <c r="C17" t="s">
        <v>19</v>
      </c>
      <c r="E17" s="10">
        <f t="shared" ref="E17:J17" si="9">SUM(E5,E10,E15)</f>
        <v>360150</v>
      </c>
      <c r="F17" s="10">
        <f t="shared" si="9"/>
        <v>431240</v>
      </c>
      <c r="G17" s="10">
        <f t="shared" si="9"/>
        <v>385680</v>
      </c>
      <c r="H17" s="10">
        <f t="shared" si="9"/>
        <v>365115</v>
      </c>
      <c r="I17" s="10">
        <f t="shared" si="9"/>
        <v>461310</v>
      </c>
      <c r="J17" s="9">
        <f t="shared" si="9"/>
        <v>888385</v>
      </c>
      <c r="K17" s="2"/>
    </row>
    <row r="19" spans="1:12" ht="15.5" thickBot="1" x14ac:dyDescent="0.9">
      <c r="F19" s="7"/>
      <c r="G19" s="7"/>
      <c r="H19" s="7"/>
      <c r="I19" s="7"/>
      <c r="J19" s="7"/>
      <c r="K19" s="7"/>
      <c r="L19" s="7"/>
    </row>
    <row r="20" spans="1:12" ht="15.5" thickBot="1" x14ac:dyDescent="0.9">
      <c r="C20" t="s">
        <v>20</v>
      </c>
      <c r="D20" s="9">
        <f>SUM(K5,K10,K15)</f>
        <v>2891880</v>
      </c>
    </row>
    <row r="24" spans="1:12" x14ac:dyDescent="0.75">
      <c r="A24" s="3"/>
      <c r="B24" s="3" t="s">
        <v>22</v>
      </c>
      <c r="C24" s="3" t="s">
        <v>23</v>
      </c>
      <c r="D24" s="3" t="s">
        <v>24</v>
      </c>
    </row>
    <row r="25" spans="1:12" x14ac:dyDescent="0.75">
      <c r="A25" s="3" t="s">
        <v>10</v>
      </c>
      <c r="B25" s="3" t="str">
        <f>IF(B2 -E2-F2-G2-H2-I2-J2&lt;(B2/100)*20,"A commander","OK")</f>
        <v>OK</v>
      </c>
      <c r="C25" s="3" t="str">
        <f>IF((B7-E7-F7-G7-H7-I7-J7)&lt;(B7/100)*20,"A commander","Ok")</f>
        <v>Ok</v>
      </c>
      <c r="D25" s="3" t="str">
        <f>IF((B12-E12-F12-G12-H12-I12-J12)&lt;(B12/100)*20,"A commander","Ok")</f>
        <v>A commander</v>
      </c>
    </row>
    <row r="26" spans="1:12" x14ac:dyDescent="0.75">
      <c r="A26" s="3" t="s">
        <v>11</v>
      </c>
      <c r="B26" s="3" t="str">
        <f>IF(B3 -E3-F3-G3-H3-I3-J3&lt;(B3/100)*20,"A commander","OK")</f>
        <v>OK</v>
      </c>
      <c r="C26" s="3" t="str">
        <f>IF((B8-E8-F8-G8-H8-I8-J8)&lt;(B8/100)*20,"A commander","Ok")</f>
        <v>Ok</v>
      </c>
      <c r="D26" s="3" t="str">
        <f t="shared" ref="D26:D27" si="10">IF((B13-E13-F13-G13-H13-I13-J13)&lt;(B13/100)*20,"A commander","Ok")</f>
        <v>A commander</v>
      </c>
    </row>
    <row r="27" spans="1:12" x14ac:dyDescent="0.75">
      <c r="A27" s="3" t="s">
        <v>12</v>
      </c>
      <c r="B27" s="3" t="str">
        <f>IF(B4 -E4-F4-G4-H4-I4-J4&lt;(B4/100)*20,"A commander","OK")</f>
        <v>OK</v>
      </c>
      <c r="C27" s="3" t="str">
        <f>IF((B9-E9-F9-G9-H9-I9-J9)&lt;(B9/100)*20,"A commander","Ok")</f>
        <v>Ok</v>
      </c>
      <c r="D27" s="3" t="str">
        <f t="shared" si="10"/>
        <v>Ok</v>
      </c>
    </row>
    <row r="29" spans="1:12" x14ac:dyDescent="0.75">
      <c r="A29" s="2"/>
      <c r="B29" s="2" t="s">
        <v>22</v>
      </c>
      <c r="C29" s="2" t="s">
        <v>23</v>
      </c>
      <c r="D29" s="2" t="s">
        <v>24</v>
      </c>
    </row>
    <row r="30" spans="1:12" x14ac:dyDescent="0.75">
      <c r="A30" s="11" t="s">
        <v>10</v>
      </c>
      <c r="B30" s="2"/>
      <c r="C30" s="2"/>
      <c r="D30" s="2"/>
    </row>
    <row r="31" spans="1:12" x14ac:dyDescent="0.75">
      <c r="A31" s="11" t="s">
        <v>11</v>
      </c>
      <c r="B31" s="2"/>
      <c r="C31" s="2"/>
      <c r="D31" s="2"/>
    </row>
    <row r="32" spans="1:12" x14ac:dyDescent="0.75">
      <c r="A32" s="11" t="s">
        <v>12</v>
      </c>
      <c r="B32" s="2"/>
      <c r="C32" s="2"/>
      <c r="D32" s="2"/>
    </row>
  </sheetData>
  <mergeCells count="3">
    <mergeCell ref="B5:D5"/>
    <mergeCell ref="B10:D10"/>
    <mergeCell ref="B15:D15"/>
  </mergeCells>
  <conditionalFormatting sqref="B30:D32">
    <cfRule type="cellIs" dxfId="1" priority="2" operator="lessThan">
      <formula>0.2</formula>
    </cfRule>
  </conditionalFormatting>
  <conditionalFormatting sqref="B30">
    <cfRule type="cellIs" dxfId="0" priority="1" operator="lessThan">
      <formula>$B$2-$E$2-$F$2-$G$2-$H$2-$I$2-$J$2&lt;($B$2/100)*20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activeCell="E11" sqref="E11:K11"/>
    </sheetView>
  </sheetViews>
  <sheetFormatPr baseColWidth="10" defaultRowHeight="14.75" x14ac:dyDescent="0.75"/>
  <cols>
    <col min="1" max="1" width="16.40625" bestFit="1" customWidth="1"/>
    <col min="4" max="4" width="14.54296875" bestFit="1" customWidth="1"/>
    <col min="11" max="11" width="13.7265625" bestFit="1" customWidth="1"/>
  </cols>
  <sheetData>
    <row r="1" spans="1:11" x14ac:dyDescent="0.75">
      <c r="A1" s="4" t="s">
        <v>14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6" t="s">
        <v>9</v>
      </c>
    </row>
    <row r="2" spans="1:11" x14ac:dyDescent="0.75">
      <c r="A2" t="s">
        <v>10</v>
      </c>
      <c r="B2">
        <v>750</v>
      </c>
      <c r="C2">
        <v>850</v>
      </c>
      <c r="D2" s="1">
        <f>SUM(C2*B2)</f>
        <v>637500</v>
      </c>
      <c r="E2">
        <v>25</v>
      </c>
      <c r="F2">
        <v>33</v>
      </c>
      <c r="G2">
        <v>11</v>
      </c>
      <c r="H2">
        <v>9</v>
      </c>
      <c r="I2">
        <v>54</v>
      </c>
      <c r="J2">
        <v>75</v>
      </c>
      <c r="K2" s="1">
        <f>(E2+F2+G2+H2+I2+J2)*C2</f>
        <v>175950</v>
      </c>
    </row>
    <row r="3" spans="1:11" x14ac:dyDescent="0.75">
      <c r="A3" t="s">
        <v>11</v>
      </c>
      <c r="B3">
        <v>526</v>
      </c>
      <c r="C3">
        <v>450</v>
      </c>
      <c r="D3" s="1">
        <f>SUM(C3*B3)</f>
        <v>236700</v>
      </c>
      <c r="E3">
        <v>56</v>
      </c>
      <c r="F3">
        <v>75</v>
      </c>
      <c r="G3">
        <v>25</v>
      </c>
      <c r="H3">
        <v>85</v>
      </c>
      <c r="I3">
        <v>65</v>
      </c>
      <c r="J3">
        <v>54</v>
      </c>
      <c r="K3" s="1">
        <f t="shared" ref="K3:K4" si="0">(E3+F3+G3+H3+I3+J3)*C3</f>
        <v>162000</v>
      </c>
    </row>
    <row r="4" spans="1:11" x14ac:dyDescent="0.75">
      <c r="A4" t="s">
        <v>12</v>
      </c>
      <c r="B4">
        <v>458</v>
      </c>
      <c r="C4">
        <v>1295</v>
      </c>
      <c r="D4" s="1">
        <f t="shared" ref="D4" si="1">SUM(C4*B4)</f>
        <v>593110</v>
      </c>
      <c r="E4">
        <v>11</v>
      </c>
      <c r="F4">
        <v>45</v>
      </c>
      <c r="G4">
        <v>65</v>
      </c>
      <c r="H4">
        <v>24</v>
      </c>
      <c r="I4">
        <v>25</v>
      </c>
      <c r="J4">
        <v>85</v>
      </c>
      <c r="K4" s="1">
        <f t="shared" si="0"/>
        <v>330225</v>
      </c>
    </row>
    <row r="5" spans="1:11" x14ac:dyDescent="0.75">
      <c r="B5" s="12" t="s">
        <v>13</v>
      </c>
      <c r="C5" s="12"/>
      <c r="D5" s="12"/>
      <c r="E5" s="1">
        <f>(E2*$C2)+(E3*$C3)+(E4*$C4)</f>
        <v>60695</v>
      </c>
      <c r="F5" s="1">
        <f t="shared" ref="F5:J5" si="2">(F2*$C2)+(F3*$C3)+(F4*$C4)</f>
        <v>120075</v>
      </c>
      <c r="G5" s="1">
        <f t="shared" si="2"/>
        <v>104775</v>
      </c>
      <c r="H5" s="1">
        <f t="shared" si="2"/>
        <v>76980</v>
      </c>
      <c r="I5" s="1">
        <f t="shared" si="2"/>
        <v>107525</v>
      </c>
      <c r="J5" s="1">
        <f t="shared" si="2"/>
        <v>198125</v>
      </c>
      <c r="K5" s="1">
        <f>(K2*$C2)+(K3*$C3)+(K4*$C4)</f>
        <v>650098875</v>
      </c>
    </row>
    <row r="7" spans="1:11" x14ac:dyDescent="0.75">
      <c r="A7" s="4" t="s">
        <v>14</v>
      </c>
      <c r="B7" s="5" t="s">
        <v>0</v>
      </c>
      <c r="C7" s="5" t="s">
        <v>1</v>
      </c>
      <c r="D7" s="5" t="s">
        <v>2</v>
      </c>
      <c r="E7" s="5" t="s">
        <v>3</v>
      </c>
      <c r="F7" s="5" t="s">
        <v>4</v>
      </c>
      <c r="G7" s="5" t="s">
        <v>5</v>
      </c>
      <c r="H7" s="5" t="s">
        <v>6</v>
      </c>
      <c r="I7" s="5" t="s">
        <v>7</v>
      </c>
      <c r="J7" s="5" t="s">
        <v>8</v>
      </c>
      <c r="K7" s="6" t="s">
        <v>9</v>
      </c>
    </row>
    <row r="8" spans="1:11" x14ac:dyDescent="0.75">
      <c r="A8" t="s">
        <v>10</v>
      </c>
      <c r="D8" s="1">
        <f>SUM(C8*B8)</f>
        <v>0</v>
      </c>
      <c r="K8" s="1">
        <f>(E8+F8+G8+H8+I8+J8)*C8</f>
        <v>0</v>
      </c>
    </row>
    <row r="9" spans="1:11" x14ac:dyDescent="0.75">
      <c r="A9" t="s">
        <v>11</v>
      </c>
      <c r="D9" s="1">
        <f>SUM(C9*B9)</f>
        <v>0</v>
      </c>
      <c r="K9" s="1">
        <f t="shared" ref="K9:K10" si="3">(E9+F9+G9+H9+I9+J9)*C9</f>
        <v>0</v>
      </c>
    </row>
    <row r="10" spans="1:11" x14ac:dyDescent="0.75">
      <c r="A10" t="s">
        <v>12</v>
      </c>
      <c r="D10" s="1">
        <f t="shared" ref="D10" si="4">SUM(C10*B10)</f>
        <v>0</v>
      </c>
      <c r="K10" s="1">
        <f t="shared" si="3"/>
        <v>0</v>
      </c>
    </row>
    <row r="11" spans="1:11" x14ac:dyDescent="0.75">
      <c r="B11" s="12" t="s">
        <v>13</v>
      </c>
      <c r="C11" s="12"/>
      <c r="D11" s="12"/>
      <c r="E11" s="1">
        <f>(E8*$C8)+(E9*$C9)+(E10*$C10)</f>
        <v>0</v>
      </c>
      <c r="F11" s="1">
        <f t="shared" ref="F11" si="5">(F8*$C8)+(F9*$C9)+(F10*$C10)</f>
        <v>0</v>
      </c>
      <c r="G11" s="1">
        <f t="shared" ref="G11" si="6">(G8*$C8)+(G9*$C9)+(G10*$C10)</f>
        <v>0</v>
      </c>
      <c r="H11" s="1">
        <f t="shared" ref="H11" si="7">(H8*$C8)+(H9*$C9)+(H10*$C10)</f>
        <v>0</v>
      </c>
      <c r="I11" s="1">
        <f t="shared" ref="I11" si="8">(I8*$C8)+(I9*$C9)+(I10*$C10)</f>
        <v>0</v>
      </c>
      <c r="J11" s="1">
        <f t="shared" ref="J11" si="9">(J8*$C8)+(J9*$C9)+(J10*$C10)</f>
        <v>0</v>
      </c>
      <c r="K11" s="1">
        <f>(K8*$C8)+(K9*$C9)+(K10*$C10)</f>
        <v>0</v>
      </c>
    </row>
  </sheetData>
  <mergeCells count="2">
    <mergeCell ref="B5:D5"/>
    <mergeCell ref="B11:D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Feuil1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Axel ...</cp:lastModifiedBy>
  <dcterms:created xsi:type="dcterms:W3CDTF">2018-03-19T11:51:28Z</dcterms:created>
  <dcterms:modified xsi:type="dcterms:W3CDTF">2018-03-19T21:17:16Z</dcterms:modified>
</cp:coreProperties>
</file>