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xr:revisionPtr revIDLastSave="0" documentId="13_ncr:1_{8C4F7CC1-6A32-4454-9F16-8CECE5D2CD5B}" xr6:coauthVersionLast="45" xr6:coauthVersionMax="45" xr10:uidLastSave="{00000000-0000-0000-0000-000000000000}"/>
  <bookViews>
    <workbookView xWindow="20370" yWindow="-120" windowWidth="20730" windowHeight="11160" tabRatio="715" xr2:uid="{00000000-000D-0000-FFFF-FFFF00000000}"/>
  </bookViews>
  <sheets>
    <sheet name="RESERVATION" sheetId="348" r:id="rId1"/>
    <sheet name="Feuil2" sheetId="352" r:id="rId2"/>
    <sheet name="PLANNING QUOTIDIEN" sheetId="350" r:id="rId3"/>
    <sheet name="PLANNING PAR SEMAINE" sheetId="351" r:id="rId4"/>
    <sheet name="BDD" sheetId="347" r:id="rId5"/>
    <sheet name="SUIVI" sheetId="349" r:id="rId6"/>
  </sheets>
  <functionGroups builtInGroupCount="19"/>
  <definedNames>
    <definedName name="_xlnm._FilterDatabase" localSheetId="2" hidden="1">'PLANNING QUOTIDIEN'!$A$3:$ID$108</definedName>
    <definedName name="Année">BDD!$AM$2:$AM$17</definedName>
    <definedName name="Equipe">BDD!$B$2:$B$10</definedName>
    <definedName name="Immatriculation">BDD!$AB$2:$AB$8</definedName>
    <definedName name="Salarié">BDD!$A$2:$A$10</definedName>
    <definedName name="Semaine">BDD!$AN$2:$AN$54</definedName>
    <definedName name="Société">BDD!$D$2:$D$10</definedName>
    <definedName name="Type_passager">BDD!$AK$2:$AK$10</definedName>
    <definedName name="Vehicule">BDD!$AA$2:$AA$8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350" l="1"/>
  <c r="D5" i="350" s="1"/>
  <c r="C6" i="350"/>
  <c r="D6" i="350" s="1"/>
  <c r="C7" i="350"/>
  <c r="D7" i="350" s="1"/>
  <c r="C8" i="350"/>
  <c r="D8" i="350" s="1"/>
  <c r="C9" i="350"/>
  <c r="D9" i="350" s="1"/>
  <c r="C10" i="350"/>
  <c r="D10" i="350" s="1"/>
  <c r="C11" i="350"/>
  <c r="D11" i="350" s="1"/>
  <c r="C12" i="350"/>
  <c r="D12" i="350" s="1"/>
  <c r="C13" i="350"/>
  <c r="D13" i="350" s="1"/>
  <c r="C14" i="350"/>
  <c r="D14" i="350" s="1"/>
  <c r="C15" i="350"/>
  <c r="D15" i="350" s="1"/>
  <c r="C16" i="350"/>
  <c r="D16" i="350" s="1"/>
  <c r="C17" i="350"/>
  <c r="D17" i="350" s="1"/>
  <c r="C18" i="350"/>
  <c r="D18" i="350" s="1"/>
  <c r="C19" i="350"/>
  <c r="D19" i="350" s="1"/>
  <c r="C20" i="350"/>
  <c r="D20" i="350" s="1"/>
  <c r="C21" i="350"/>
  <c r="D21" i="350" s="1"/>
  <c r="C22" i="350"/>
  <c r="D22" i="350" s="1"/>
  <c r="C23" i="350"/>
  <c r="D23" i="350" s="1"/>
  <c r="C24" i="350"/>
  <c r="D24" i="350" s="1"/>
  <c r="C25" i="350"/>
  <c r="D25" i="350" s="1"/>
  <c r="C26" i="350"/>
  <c r="D26" i="350" s="1"/>
  <c r="C27" i="350"/>
  <c r="D27" i="350" s="1"/>
  <c r="C28" i="350"/>
  <c r="D28" i="350" s="1"/>
  <c r="C29" i="350"/>
  <c r="D29" i="350" s="1"/>
  <c r="C30" i="350"/>
  <c r="D30" i="350" s="1"/>
  <c r="C31" i="350"/>
  <c r="D31" i="350" s="1"/>
  <c r="C32" i="350"/>
  <c r="D32" i="350" s="1"/>
  <c r="C33" i="350"/>
  <c r="D33" i="350" s="1"/>
  <c r="C34" i="350"/>
  <c r="D34" i="350" s="1"/>
  <c r="C35" i="350"/>
  <c r="D35" i="350" s="1"/>
  <c r="C36" i="350"/>
  <c r="D36" i="350" s="1"/>
  <c r="C37" i="350"/>
  <c r="D37" i="350" s="1"/>
  <c r="C38" i="350"/>
  <c r="D38" i="350" s="1"/>
  <c r="C39" i="350"/>
  <c r="D39" i="350" s="1"/>
  <c r="C40" i="350"/>
  <c r="D40" i="350" s="1"/>
  <c r="C41" i="350"/>
  <c r="D41" i="350" s="1"/>
  <c r="C42" i="350"/>
  <c r="D42" i="350" s="1"/>
  <c r="C43" i="350"/>
  <c r="D43" i="350" s="1"/>
  <c r="C44" i="350"/>
  <c r="D44" i="350" s="1"/>
  <c r="C45" i="350"/>
  <c r="D45" i="350" s="1"/>
  <c r="C46" i="350"/>
  <c r="D46" i="350" s="1"/>
  <c r="C47" i="350"/>
  <c r="D47" i="350" s="1"/>
  <c r="C48" i="350"/>
  <c r="D48" i="350" s="1"/>
  <c r="C49" i="350"/>
  <c r="D49" i="350" s="1"/>
  <c r="C50" i="350"/>
  <c r="D50" i="350" s="1"/>
  <c r="C51" i="350"/>
  <c r="D51" i="350" s="1"/>
  <c r="C52" i="350"/>
  <c r="D52" i="350" s="1"/>
  <c r="C53" i="350"/>
  <c r="D53" i="350" s="1"/>
  <c r="C54" i="350"/>
  <c r="D54" i="350" s="1"/>
  <c r="C55" i="350"/>
  <c r="D55" i="350" s="1"/>
  <c r="C56" i="350"/>
  <c r="D56" i="350" s="1"/>
  <c r="C57" i="350"/>
  <c r="D57" i="350" s="1"/>
  <c r="C58" i="350"/>
  <c r="D58" i="350" s="1"/>
  <c r="C59" i="350"/>
  <c r="D59" i="350" s="1"/>
  <c r="C60" i="350"/>
  <c r="D60" i="350" s="1"/>
  <c r="C61" i="350"/>
  <c r="D61" i="350" s="1"/>
  <c r="C62" i="350"/>
  <c r="D62" i="350" s="1"/>
  <c r="C63" i="350"/>
  <c r="D63" i="350" s="1"/>
  <c r="C64" i="350"/>
  <c r="D64" i="350" s="1"/>
  <c r="C65" i="350"/>
  <c r="D65" i="350" s="1"/>
  <c r="C66" i="350"/>
  <c r="D66" i="350" s="1"/>
  <c r="C67" i="350"/>
  <c r="D67" i="350" s="1"/>
  <c r="C68" i="350"/>
  <c r="D68" i="350" s="1"/>
  <c r="C69" i="350"/>
  <c r="D69" i="350" s="1"/>
  <c r="C70" i="350"/>
  <c r="D70" i="350" s="1"/>
  <c r="C71" i="350"/>
  <c r="D71" i="350" s="1"/>
  <c r="C72" i="350"/>
  <c r="D72" i="350" s="1"/>
  <c r="C73" i="350"/>
  <c r="D73" i="350" s="1"/>
  <c r="C74" i="350"/>
  <c r="D74" i="350" s="1"/>
  <c r="C75" i="350"/>
  <c r="D75" i="350" s="1"/>
  <c r="C76" i="350"/>
  <c r="D76" i="350" s="1"/>
  <c r="C77" i="350"/>
  <c r="D77" i="350" s="1"/>
  <c r="C78" i="350"/>
  <c r="D78" i="350" s="1"/>
  <c r="C79" i="350"/>
  <c r="D79" i="350" s="1"/>
  <c r="C80" i="350"/>
  <c r="D80" i="350" s="1"/>
  <c r="C81" i="350"/>
  <c r="D81" i="350" s="1"/>
  <c r="C82" i="350"/>
  <c r="D82" i="350" s="1"/>
  <c r="C83" i="350"/>
  <c r="D83" i="350" s="1"/>
  <c r="C84" i="350"/>
  <c r="D84" i="350" s="1"/>
  <c r="C85" i="350"/>
  <c r="D85" i="350" s="1"/>
  <c r="C86" i="350"/>
  <c r="D86" i="350" s="1"/>
  <c r="C87" i="350"/>
  <c r="D87" i="350" s="1"/>
  <c r="C88" i="350"/>
  <c r="D88" i="350" s="1"/>
  <c r="C89" i="350"/>
  <c r="D89" i="350" s="1"/>
  <c r="C90" i="350"/>
  <c r="D90" i="350" s="1"/>
  <c r="C91" i="350"/>
  <c r="D91" i="350" s="1"/>
  <c r="C92" i="350"/>
  <c r="D92" i="350" s="1"/>
  <c r="C93" i="350"/>
  <c r="D93" i="350" s="1"/>
  <c r="C94" i="350"/>
  <c r="D94" i="350" s="1"/>
  <c r="C95" i="350"/>
  <c r="D95" i="350" s="1"/>
  <c r="C96" i="350"/>
  <c r="D96" i="350" s="1"/>
  <c r="C97" i="350"/>
  <c r="D97" i="350" s="1"/>
  <c r="C98" i="350"/>
  <c r="D98" i="350" s="1"/>
  <c r="C99" i="350"/>
  <c r="D99" i="350" s="1"/>
  <c r="C100" i="350"/>
  <c r="D100" i="350" s="1"/>
  <c r="C101" i="350"/>
  <c r="D101" i="350" s="1"/>
  <c r="C102" i="350"/>
  <c r="D102" i="350" s="1"/>
  <c r="C103" i="350"/>
  <c r="D103" i="350" s="1"/>
  <c r="C104" i="350"/>
  <c r="D104" i="350" s="1"/>
  <c r="C105" i="350"/>
  <c r="D105" i="350" s="1"/>
  <c r="C106" i="350"/>
  <c r="D106" i="350" s="1"/>
  <c r="C107" i="350"/>
  <c r="D107" i="350" s="1"/>
  <c r="C108" i="350"/>
  <c r="D108" i="350" s="1"/>
  <c r="C4" i="350"/>
  <c r="D4" i="350" s="1"/>
  <c r="E5" i="350"/>
  <c r="E6" i="350"/>
  <c r="E7" i="350"/>
  <c r="E8" i="350"/>
  <c r="E9" i="350"/>
  <c r="E10" i="350"/>
  <c r="E11" i="350"/>
  <c r="E12" i="350"/>
  <c r="E13" i="350"/>
  <c r="E14" i="350"/>
  <c r="E15" i="350"/>
  <c r="E16" i="350"/>
  <c r="E17" i="350"/>
  <c r="E18" i="350"/>
  <c r="E19" i="350"/>
  <c r="E20" i="350"/>
  <c r="E21" i="350"/>
  <c r="E22" i="350"/>
  <c r="E23" i="350"/>
  <c r="E24" i="350"/>
  <c r="E25" i="350"/>
  <c r="E26" i="350"/>
  <c r="E27" i="350"/>
  <c r="E28" i="350"/>
  <c r="E29" i="350"/>
  <c r="E30" i="350"/>
  <c r="E31" i="350"/>
  <c r="E32" i="350"/>
  <c r="E33" i="350"/>
  <c r="E34" i="350"/>
  <c r="E35" i="350"/>
  <c r="E36" i="350"/>
  <c r="E37" i="350"/>
  <c r="E38" i="350"/>
  <c r="E39" i="350"/>
  <c r="E40" i="350"/>
  <c r="E41" i="350"/>
  <c r="E42" i="350"/>
  <c r="E43" i="350"/>
  <c r="E44" i="350"/>
  <c r="E45" i="350"/>
  <c r="E46" i="350"/>
  <c r="E47" i="350"/>
  <c r="E48" i="350"/>
  <c r="E49" i="350"/>
  <c r="E50" i="350"/>
  <c r="E51" i="350"/>
  <c r="E52" i="350"/>
  <c r="E53" i="350"/>
  <c r="E54" i="350"/>
  <c r="E55" i="350"/>
  <c r="E56" i="350"/>
  <c r="E57" i="350"/>
  <c r="E58" i="350"/>
  <c r="E59" i="350"/>
  <c r="E60" i="350"/>
  <c r="E61" i="350"/>
  <c r="E62" i="350"/>
  <c r="E63" i="350"/>
  <c r="E64" i="350"/>
  <c r="E65" i="350"/>
  <c r="E66" i="350"/>
  <c r="E67" i="350"/>
  <c r="E68" i="350"/>
  <c r="E69" i="350"/>
  <c r="E70" i="350"/>
  <c r="E71" i="350"/>
  <c r="E72" i="350"/>
  <c r="E73" i="350"/>
  <c r="E74" i="350"/>
  <c r="E75" i="350"/>
  <c r="E76" i="350"/>
  <c r="E77" i="350"/>
  <c r="E78" i="350"/>
  <c r="E79" i="350"/>
  <c r="E80" i="350"/>
  <c r="E81" i="350"/>
  <c r="E82" i="350"/>
  <c r="E83" i="350"/>
  <c r="E84" i="350"/>
  <c r="E85" i="350"/>
  <c r="E86" i="350"/>
  <c r="E87" i="350"/>
  <c r="E88" i="350"/>
  <c r="E89" i="350"/>
  <c r="E90" i="350"/>
  <c r="E91" i="350"/>
  <c r="E92" i="350"/>
  <c r="E93" i="350"/>
  <c r="E94" i="350"/>
  <c r="E95" i="350"/>
  <c r="E96" i="350"/>
  <c r="E97" i="350"/>
  <c r="E98" i="350"/>
  <c r="E99" i="350"/>
  <c r="E100" i="350"/>
  <c r="E101" i="350"/>
  <c r="E102" i="350"/>
  <c r="E103" i="350"/>
  <c r="E104" i="350"/>
  <c r="E105" i="350"/>
  <c r="E106" i="350"/>
  <c r="E107" i="350"/>
  <c r="E108" i="350"/>
  <c r="E4" i="350"/>
  <c r="G5" i="350" l="1"/>
  <c r="G6" i="350"/>
  <c r="G7" i="350"/>
  <c r="G8" i="350"/>
  <c r="G9" i="350"/>
  <c r="G10" i="350"/>
  <c r="G11" i="350"/>
  <c r="G12" i="350"/>
  <c r="G13" i="350"/>
  <c r="G14" i="350"/>
  <c r="G15" i="350"/>
  <c r="G16" i="350"/>
  <c r="G17" i="350"/>
  <c r="G18" i="350"/>
  <c r="G19" i="350"/>
  <c r="G20" i="350"/>
  <c r="G21" i="350"/>
  <c r="G22" i="350"/>
  <c r="G23" i="350"/>
  <c r="G24" i="350"/>
  <c r="G25" i="350"/>
  <c r="G26" i="350"/>
  <c r="G27" i="350"/>
  <c r="G28" i="350"/>
  <c r="G29" i="350"/>
  <c r="G30" i="350"/>
  <c r="G31" i="350"/>
  <c r="G32" i="350"/>
  <c r="G33" i="350"/>
  <c r="G34" i="350"/>
  <c r="G35" i="350"/>
  <c r="G36" i="350"/>
  <c r="G37" i="350"/>
  <c r="G38" i="350"/>
  <c r="G39" i="350"/>
  <c r="G40" i="350"/>
  <c r="G41" i="350"/>
  <c r="G42" i="350"/>
  <c r="G43" i="350"/>
  <c r="G44" i="350"/>
  <c r="G45" i="350"/>
  <c r="G46" i="350"/>
  <c r="G47" i="350"/>
  <c r="G48" i="350"/>
  <c r="G49" i="350"/>
  <c r="G50" i="350"/>
  <c r="G51" i="350"/>
  <c r="G52" i="350"/>
  <c r="G53" i="350"/>
  <c r="G54" i="350"/>
  <c r="G55" i="350"/>
  <c r="G56" i="350"/>
  <c r="G57" i="350"/>
  <c r="G58" i="350"/>
  <c r="G59" i="350"/>
  <c r="G60" i="350"/>
  <c r="G61" i="350"/>
  <c r="G62" i="350"/>
  <c r="G63" i="350"/>
  <c r="G64" i="350"/>
  <c r="G65" i="350"/>
  <c r="G66" i="350"/>
  <c r="G67" i="350"/>
  <c r="G68" i="350"/>
  <c r="G69" i="350"/>
  <c r="G70" i="350"/>
  <c r="G71" i="350"/>
  <c r="G72" i="350"/>
  <c r="G73" i="350"/>
  <c r="G74" i="350"/>
  <c r="G75" i="350"/>
  <c r="G76" i="350"/>
  <c r="G77" i="350"/>
  <c r="G78" i="350"/>
  <c r="G79" i="350"/>
  <c r="G80" i="350"/>
  <c r="G81" i="350"/>
  <c r="G82" i="350"/>
  <c r="G83" i="350"/>
  <c r="G84" i="350"/>
  <c r="G85" i="350"/>
  <c r="G86" i="350"/>
  <c r="G87" i="350"/>
  <c r="G88" i="350"/>
  <c r="G89" i="350"/>
  <c r="G90" i="350"/>
  <c r="G91" i="350"/>
  <c r="G92" i="350"/>
  <c r="G93" i="350"/>
  <c r="G94" i="350"/>
  <c r="G95" i="350"/>
  <c r="G96" i="350"/>
  <c r="G97" i="350"/>
  <c r="G98" i="350"/>
  <c r="G99" i="350"/>
  <c r="G100" i="350"/>
  <c r="G101" i="350"/>
  <c r="G102" i="350"/>
  <c r="G103" i="350"/>
  <c r="G104" i="350"/>
  <c r="G105" i="350"/>
  <c r="G106" i="350"/>
  <c r="G107" i="350"/>
  <c r="G108" i="350"/>
  <c r="G4" i="350" l="1"/>
  <c r="I3" i="350" l="1"/>
  <c r="J3" i="350" s="1"/>
  <c r="K3" i="350" s="1"/>
  <c r="L3" i="350" s="1"/>
  <c r="M3" i="350" s="1"/>
  <c r="N3" i="350" s="1"/>
  <c r="O3" i="350" s="1"/>
  <c r="H2" i="350"/>
  <c r="P3" i="350" l="1"/>
  <c r="Q3" i="350" s="1"/>
  <c r="R3" i="350" s="1"/>
  <c r="S3" i="350" s="1"/>
  <c r="T3" i="350" s="1"/>
  <c r="U3" i="350" s="1"/>
  <c r="V3" i="350" s="1"/>
  <c r="O2" i="350"/>
  <c r="F5" i="350"/>
  <c r="F6" i="350"/>
  <c r="F7" i="350"/>
  <c r="F8" i="350"/>
  <c r="F9" i="350"/>
  <c r="F10" i="350"/>
  <c r="F11" i="350"/>
  <c r="F12" i="350"/>
  <c r="F13" i="350"/>
  <c r="F14" i="350"/>
  <c r="F15" i="350"/>
  <c r="F16" i="350"/>
  <c r="F17" i="350"/>
  <c r="F18" i="350"/>
  <c r="F19" i="350"/>
  <c r="F20" i="350"/>
  <c r="F21" i="350"/>
  <c r="F22" i="350"/>
  <c r="F23" i="350"/>
  <c r="F24" i="350"/>
  <c r="F25" i="350"/>
  <c r="F26" i="350"/>
  <c r="F27" i="350"/>
  <c r="F28" i="350"/>
  <c r="F29" i="350"/>
  <c r="F30" i="350"/>
  <c r="F31" i="350"/>
  <c r="F32" i="350"/>
  <c r="F33" i="350"/>
  <c r="F34" i="350"/>
  <c r="F35" i="350"/>
  <c r="F36" i="350"/>
  <c r="F37" i="350"/>
  <c r="F38" i="350"/>
  <c r="F39" i="350"/>
  <c r="F40" i="350"/>
  <c r="F41" i="350"/>
  <c r="F42" i="350"/>
  <c r="F43" i="350"/>
  <c r="F44" i="350"/>
  <c r="F45" i="350"/>
  <c r="F46" i="350"/>
  <c r="F47" i="350"/>
  <c r="F48" i="350"/>
  <c r="F49" i="350"/>
  <c r="F50" i="350"/>
  <c r="F51" i="350"/>
  <c r="F52" i="350"/>
  <c r="F53" i="350"/>
  <c r="F54" i="350"/>
  <c r="F55" i="350"/>
  <c r="F56" i="350"/>
  <c r="F57" i="350"/>
  <c r="F58" i="350"/>
  <c r="F59" i="350"/>
  <c r="F60" i="350"/>
  <c r="F61" i="350"/>
  <c r="F62" i="350"/>
  <c r="F63" i="350"/>
  <c r="F64" i="350"/>
  <c r="F65" i="350"/>
  <c r="F66" i="350"/>
  <c r="F67" i="350"/>
  <c r="F68" i="350"/>
  <c r="F69" i="350"/>
  <c r="F70" i="350"/>
  <c r="F71" i="350"/>
  <c r="F72" i="350"/>
  <c r="F73" i="350"/>
  <c r="F74" i="350"/>
  <c r="F75" i="350"/>
  <c r="F76" i="350"/>
  <c r="F77" i="350"/>
  <c r="F78" i="350"/>
  <c r="F79" i="350"/>
  <c r="F80" i="350"/>
  <c r="F81" i="350"/>
  <c r="F82" i="350"/>
  <c r="F83" i="350"/>
  <c r="F84" i="350"/>
  <c r="F85" i="350"/>
  <c r="F86" i="350"/>
  <c r="F87" i="350"/>
  <c r="F88" i="350"/>
  <c r="F89" i="350"/>
  <c r="F90" i="350"/>
  <c r="F91" i="350"/>
  <c r="F92" i="350"/>
  <c r="F93" i="350"/>
  <c r="F94" i="350"/>
  <c r="F95" i="350"/>
  <c r="F96" i="350"/>
  <c r="F97" i="350"/>
  <c r="F98" i="350"/>
  <c r="F99" i="350"/>
  <c r="F100" i="350"/>
  <c r="F101" i="350"/>
  <c r="F102" i="350"/>
  <c r="F103" i="350"/>
  <c r="F104" i="350"/>
  <c r="F105" i="350"/>
  <c r="F106" i="350"/>
  <c r="F107" i="350"/>
  <c r="F108" i="350"/>
  <c r="F4" i="350"/>
  <c r="B5" i="350"/>
  <c r="B6" i="350"/>
  <c r="B7" i="350"/>
  <c r="B8" i="350"/>
  <c r="B9" i="350"/>
  <c r="B10" i="350"/>
  <c r="B11" i="350"/>
  <c r="B12" i="350"/>
  <c r="B13" i="350"/>
  <c r="B14" i="350"/>
  <c r="B15" i="350"/>
  <c r="B16" i="350"/>
  <c r="B17" i="350"/>
  <c r="B18" i="350"/>
  <c r="B19" i="350"/>
  <c r="B20" i="350"/>
  <c r="B21" i="350"/>
  <c r="B22" i="350"/>
  <c r="B23" i="350"/>
  <c r="B24" i="350"/>
  <c r="B25" i="350"/>
  <c r="B26" i="350"/>
  <c r="B27" i="350"/>
  <c r="B28" i="350"/>
  <c r="B29" i="350"/>
  <c r="B30" i="350"/>
  <c r="B31" i="350"/>
  <c r="B32" i="350"/>
  <c r="B33" i="350"/>
  <c r="B34" i="350"/>
  <c r="B35" i="350"/>
  <c r="B36" i="350"/>
  <c r="B37" i="350"/>
  <c r="B38" i="350"/>
  <c r="B39" i="350"/>
  <c r="B40" i="350"/>
  <c r="B41" i="350"/>
  <c r="B42" i="350"/>
  <c r="B43" i="350"/>
  <c r="B44" i="350"/>
  <c r="B45" i="350"/>
  <c r="B46" i="350"/>
  <c r="B47" i="350"/>
  <c r="B48" i="350"/>
  <c r="B49" i="350"/>
  <c r="B50" i="350"/>
  <c r="B51" i="350"/>
  <c r="B52" i="350"/>
  <c r="B53" i="350"/>
  <c r="B54" i="350"/>
  <c r="B55" i="350"/>
  <c r="B56" i="350"/>
  <c r="B57" i="350"/>
  <c r="B58" i="350"/>
  <c r="B59" i="350"/>
  <c r="B60" i="350"/>
  <c r="B61" i="350"/>
  <c r="B62" i="350"/>
  <c r="B63" i="350"/>
  <c r="B64" i="350"/>
  <c r="B65" i="350"/>
  <c r="B66" i="350"/>
  <c r="B67" i="350"/>
  <c r="B68" i="350"/>
  <c r="B69" i="350"/>
  <c r="B70" i="350"/>
  <c r="B71" i="350"/>
  <c r="B72" i="350"/>
  <c r="B73" i="350"/>
  <c r="B74" i="350"/>
  <c r="B75" i="350"/>
  <c r="B76" i="350"/>
  <c r="B77" i="350"/>
  <c r="B78" i="350"/>
  <c r="B79" i="350"/>
  <c r="B80" i="350"/>
  <c r="B81" i="350"/>
  <c r="B82" i="350"/>
  <c r="B83" i="350"/>
  <c r="B84" i="350"/>
  <c r="B85" i="350"/>
  <c r="B86" i="350"/>
  <c r="B87" i="350"/>
  <c r="B88" i="350"/>
  <c r="B89" i="350"/>
  <c r="B90" i="350"/>
  <c r="B91" i="350"/>
  <c r="B92" i="350"/>
  <c r="B93" i="350"/>
  <c r="B94" i="350"/>
  <c r="B95" i="350"/>
  <c r="B96" i="350"/>
  <c r="B97" i="350"/>
  <c r="B98" i="350"/>
  <c r="B99" i="350"/>
  <c r="B100" i="350"/>
  <c r="B101" i="350"/>
  <c r="B102" i="350"/>
  <c r="B103" i="350"/>
  <c r="B104" i="350"/>
  <c r="B105" i="350"/>
  <c r="B106" i="350"/>
  <c r="B107" i="350"/>
  <c r="B108" i="350"/>
  <c r="B4" i="350"/>
  <c r="W3" i="350" l="1"/>
  <c r="X3" i="350" s="1"/>
  <c r="Y3" i="350" s="1"/>
  <c r="Z3" i="350" s="1"/>
  <c r="AA3" i="350" s="1"/>
  <c r="AB3" i="350" s="1"/>
  <c r="AC3" i="350" s="1"/>
  <c r="V2" i="350"/>
  <c r="AD3" i="350" l="1"/>
  <c r="AE3" i="350" s="1"/>
  <c r="AF3" i="350" s="1"/>
  <c r="AG3" i="350" s="1"/>
  <c r="AH3" i="350" s="1"/>
  <c r="AI3" i="350" s="1"/>
  <c r="AJ3" i="350" s="1"/>
  <c r="AC2" i="350"/>
  <c r="AK3" i="350" l="1"/>
  <c r="AL3" i="350" s="1"/>
  <c r="AM3" i="350" s="1"/>
  <c r="AN3" i="350" s="1"/>
  <c r="AO3" i="350" s="1"/>
  <c r="AP3" i="350" s="1"/>
  <c r="AQ3" i="350" s="1"/>
  <c r="AJ2" i="350"/>
  <c r="AR3" i="350" l="1"/>
  <c r="AS3" i="350" s="1"/>
  <c r="AT3" i="350" s="1"/>
  <c r="AU3" i="350" s="1"/>
  <c r="AV3" i="350" s="1"/>
  <c r="AW3" i="350" s="1"/>
  <c r="AX3" i="350" s="1"/>
  <c r="AQ2" i="350"/>
  <c r="AY3" i="350" l="1"/>
  <c r="AX2" i="350"/>
  <c r="AZ3" i="350" l="1"/>
  <c r="AY2" i="350"/>
  <c r="BA3" i="350" l="1"/>
  <c r="AZ2" i="350"/>
  <c r="BB3" i="350" l="1"/>
  <c r="BA2" i="350"/>
  <c r="BC3" i="350" l="1"/>
  <c r="BB2" i="350"/>
  <c r="BD3" i="350" l="1"/>
  <c r="BC2" i="350"/>
  <c r="BE3" i="350" l="1"/>
  <c r="BD2" i="350"/>
  <c r="BF3" i="350" l="1"/>
  <c r="BE2" i="350"/>
  <c r="BG3" i="350" l="1"/>
  <c r="BF2" i="350"/>
  <c r="BH3" i="350" l="1"/>
  <c r="BG2" i="350"/>
  <c r="BI3" i="350" l="1"/>
  <c r="BH2" i="350"/>
  <c r="BJ3" i="350" l="1"/>
  <c r="BI2" i="350"/>
  <c r="BK3" i="350" l="1"/>
  <c r="BJ2" i="350"/>
  <c r="BL3" i="350" l="1"/>
  <c r="BK2" i="350"/>
  <c r="BM3" i="350" l="1"/>
  <c r="BL2" i="350"/>
  <c r="BN3" i="350" l="1"/>
  <c r="BM2" i="350"/>
  <c r="BO3" i="350" l="1"/>
  <c r="BN2" i="350"/>
  <c r="BP3" i="350" l="1"/>
  <c r="BO2" i="350"/>
  <c r="BQ3" i="350" l="1"/>
  <c r="BP2" i="350"/>
  <c r="BR3" i="350" l="1"/>
  <c r="BQ2" i="350"/>
  <c r="BS3" i="350" l="1"/>
  <c r="BR2" i="350"/>
  <c r="BT3" i="350" l="1"/>
  <c r="BS2" i="350"/>
  <c r="BU3" i="350" l="1"/>
  <c r="BT2" i="350"/>
  <c r="BV3" i="350" l="1"/>
  <c r="BU2" i="350"/>
  <c r="BW3" i="350" l="1"/>
  <c r="BV2" i="350"/>
  <c r="BX3" i="350" l="1"/>
  <c r="BW2" i="350"/>
  <c r="BY3" i="350" l="1"/>
  <c r="BX2" i="350"/>
  <c r="BZ3" i="350" l="1"/>
  <c r="BY2" i="350"/>
  <c r="CA3" i="350" l="1"/>
  <c r="BZ2" i="350"/>
  <c r="CB3" i="350" l="1"/>
  <c r="CA2" i="350"/>
  <c r="CC3" i="350" l="1"/>
  <c r="CB2" i="350"/>
  <c r="CD3" i="350" l="1"/>
  <c r="CC2" i="350"/>
  <c r="CE3" i="350" l="1"/>
  <c r="CD2" i="350"/>
  <c r="CF3" i="350" l="1"/>
  <c r="CE2" i="350"/>
  <c r="CG3" i="350" l="1"/>
  <c r="CF2" i="350"/>
  <c r="CH3" i="350" l="1"/>
  <c r="CG2" i="350"/>
  <c r="CI3" i="350" l="1"/>
  <c r="CH2" i="350"/>
  <c r="CJ3" i="350" l="1"/>
  <c r="CI2" i="350"/>
  <c r="CK3" i="350" l="1"/>
  <c r="CJ2" i="350"/>
  <c r="CL3" i="350" l="1"/>
  <c r="CK2" i="350"/>
  <c r="CM3" i="350" l="1"/>
  <c r="CL2" i="350"/>
  <c r="CN3" i="350" l="1"/>
  <c r="CM2" i="350"/>
  <c r="CO3" i="350" l="1"/>
  <c r="CN2" i="350"/>
  <c r="CP3" i="350" l="1"/>
  <c r="CO2" i="350"/>
  <c r="CQ3" i="350" l="1"/>
  <c r="CP2" i="350"/>
  <c r="CR3" i="350" l="1"/>
  <c r="CQ2" i="350"/>
  <c r="CS3" i="350" l="1"/>
  <c r="CR2" i="350"/>
  <c r="CT3" i="350" l="1"/>
  <c r="CS2" i="350"/>
  <c r="CU3" i="350" l="1"/>
  <c r="CT2" i="350"/>
  <c r="CV3" i="350" l="1"/>
  <c r="CU2" i="350"/>
  <c r="CW3" i="350" l="1"/>
  <c r="CV2" i="350"/>
  <c r="CX3" i="350" l="1"/>
  <c r="CW2" i="350"/>
  <c r="CY3" i="350" l="1"/>
  <c r="CX2" i="350"/>
  <c r="CZ3" i="350" l="1"/>
  <c r="CY2" i="350"/>
  <c r="DA3" i="350" l="1"/>
  <c r="CZ2" i="350"/>
  <c r="DB3" i="350" l="1"/>
  <c r="DA2" i="350"/>
  <c r="DC3" i="350" l="1"/>
  <c r="DB2" i="350"/>
  <c r="DD3" i="350" l="1"/>
  <c r="DC2" i="350"/>
  <c r="DE3" i="350" l="1"/>
  <c r="DD2" i="350"/>
  <c r="DF3" i="350" l="1"/>
  <c r="DE2" i="350"/>
  <c r="DG3" i="350" l="1"/>
  <c r="DF2" i="350"/>
  <c r="DH3" i="350" l="1"/>
  <c r="DG2" i="350"/>
  <c r="DI3" i="350" l="1"/>
  <c r="DH2" i="350"/>
  <c r="DJ3" i="350" l="1"/>
  <c r="DI2" i="350"/>
  <c r="DK3" i="350" l="1"/>
  <c r="DJ2" i="350"/>
  <c r="DL3" i="350" l="1"/>
  <c r="DK2" i="350"/>
  <c r="DM3" i="350" l="1"/>
  <c r="DL2" i="350"/>
  <c r="DN3" i="350" l="1"/>
  <c r="DM2" i="350"/>
  <c r="DO3" i="350" l="1"/>
  <c r="DN2" i="350"/>
  <c r="DP3" i="350" l="1"/>
  <c r="DO2" i="350"/>
  <c r="DQ3" i="350" l="1"/>
  <c r="DP2" i="350"/>
  <c r="DR3" i="350" l="1"/>
  <c r="DQ2" i="350"/>
  <c r="DS3" i="350" l="1"/>
  <c r="DR2" i="350"/>
  <c r="DT3" i="350" l="1"/>
  <c r="DS2" i="350"/>
  <c r="DU3" i="350" l="1"/>
  <c r="DT2" i="350"/>
  <c r="DV3" i="350" l="1"/>
  <c r="DU2" i="350"/>
  <c r="DW3" i="350" l="1"/>
  <c r="DV2" i="350"/>
  <c r="DX3" i="350" l="1"/>
  <c r="DW2" i="350"/>
  <c r="DY3" i="350" l="1"/>
  <c r="DX2" i="350"/>
  <c r="DZ3" i="350" l="1"/>
  <c r="DY2" i="350"/>
  <c r="EA3" i="350" l="1"/>
  <c r="DZ2" i="350"/>
  <c r="EB3" i="350" l="1"/>
  <c r="EA2" i="350"/>
  <c r="EC3" i="350" l="1"/>
  <c r="EB2" i="350"/>
  <c r="ED3" i="350" l="1"/>
  <c r="EC2" i="350"/>
  <c r="EE3" i="350" l="1"/>
  <c r="ED2" i="350"/>
  <c r="EF3" i="350" l="1"/>
  <c r="EE2" i="350"/>
  <c r="EG3" i="350" l="1"/>
  <c r="EF2" i="350"/>
  <c r="EH3" i="350" l="1"/>
  <c r="EG2" i="350"/>
  <c r="EI3" i="350" l="1"/>
  <c r="EH2" i="350"/>
  <c r="EJ3" i="350" l="1"/>
  <c r="EI2" i="350"/>
  <c r="EK3" i="350" l="1"/>
  <c r="EJ2" i="350"/>
  <c r="EL3" i="350" l="1"/>
  <c r="EK2" i="350"/>
  <c r="EM3" i="350" l="1"/>
  <c r="EL2" i="350"/>
  <c r="EN3" i="350" l="1"/>
  <c r="EM2" i="350"/>
  <c r="EO3" i="350" l="1"/>
  <c r="EN2" i="350"/>
  <c r="EP3" i="350" l="1"/>
  <c r="EO2" i="350"/>
  <c r="EQ3" i="350" l="1"/>
  <c r="EP2" i="350"/>
  <c r="ER3" i="350" l="1"/>
  <c r="EQ2" i="350"/>
  <c r="ES3" i="350" l="1"/>
  <c r="ER2" i="350"/>
  <c r="ET3" i="350" l="1"/>
  <c r="ES2" i="350"/>
  <c r="EU3" i="350" l="1"/>
  <c r="ET2" i="350"/>
  <c r="EV3" i="350" l="1"/>
  <c r="EU2" i="350"/>
  <c r="EW3" i="350" l="1"/>
  <c r="EV2" i="350"/>
  <c r="EX3" i="350" l="1"/>
  <c r="EW2" i="350"/>
  <c r="EY3" i="350" l="1"/>
  <c r="EX2" i="350"/>
  <c r="EZ3" i="350" l="1"/>
  <c r="EY2" i="350"/>
  <c r="FA3" i="350" l="1"/>
  <c r="EZ2" i="350"/>
  <c r="FB3" i="350" l="1"/>
  <c r="FA2" i="350"/>
  <c r="FC3" i="350" l="1"/>
  <c r="FB2" i="350"/>
  <c r="FD3" i="350" l="1"/>
  <c r="FC2" i="350"/>
  <c r="FE3" i="350" l="1"/>
  <c r="FD2" i="350"/>
  <c r="FF3" i="350" l="1"/>
  <c r="FE2" i="350"/>
  <c r="FF2" i="350" l="1"/>
  <c r="FG3" i="350"/>
  <c r="FH3" i="350" l="1"/>
  <c r="FG2" i="350"/>
  <c r="FI3" i="350" l="1"/>
  <c r="FH2" i="350"/>
  <c r="FJ3" i="350" l="1"/>
  <c r="FI2" i="350"/>
  <c r="FK3" i="350" l="1"/>
  <c r="FJ2" i="350"/>
  <c r="FL3" i="350" l="1"/>
  <c r="FK2" i="350"/>
  <c r="FM3" i="350" l="1"/>
  <c r="FL2" i="350"/>
  <c r="FN3" i="350" l="1"/>
  <c r="FM2" i="350"/>
  <c r="FO3" i="350" l="1"/>
  <c r="FN2" i="350"/>
  <c r="FP3" i="350" l="1"/>
  <c r="FO2" i="350"/>
  <c r="FQ3" i="350" l="1"/>
  <c r="FP2" i="350"/>
  <c r="FR3" i="350" l="1"/>
  <c r="FQ2" i="350"/>
  <c r="FS3" i="350" l="1"/>
  <c r="FR2" i="350"/>
  <c r="FT3" i="350" l="1"/>
  <c r="FS2" i="350"/>
  <c r="FU3" i="350" l="1"/>
  <c r="FT2" i="350"/>
  <c r="FV3" i="350" l="1"/>
  <c r="FU2" i="350"/>
  <c r="FW3" i="350" l="1"/>
  <c r="FV2" i="350"/>
  <c r="FX3" i="350" l="1"/>
  <c r="FW2" i="350"/>
  <c r="FY3" i="350" l="1"/>
  <c r="FX2" i="350"/>
  <c r="FZ3" i="350" l="1"/>
  <c r="FY2" i="350"/>
  <c r="GA3" i="350" l="1"/>
  <c r="FZ2" i="350"/>
  <c r="GB3" i="350" l="1"/>
  <c r="GA2" i="350"/>
  <c r="GC3" i="350" l="1"/>
  <c r="GB2" i="350"/>
  <c r="GD3" i="350" l="1"/>
  <c r="GC2" i="350"/>
  <c r="GE3" i="350" l="1"/>
  <c r="GD2" i="350"/>
  <c r="GF3" i="350" l="1"/>
  <c r="GE2" i="350"/>
  <c r="GG3" i="350" l="1"/>
  <c r="GF2" i="350"/>
  <c r="GH3" i="350" l="1"/>
  <c r="GG2" i="350"/>
  <c r="GI3" i="350" l="1"/>
  <c r="GH2" i="350"/>
  <c r="GJ3" i="350" l="1"/>
  <c r="GI2" i="350"/>
  <c r="GK3" i="350" l="1"/>
  <c r="GJ2" i="350"/>
  <c r="GL3" i="350" l="1"/>
  <c r="GK2" i="350"/>
  <c r="GM3" i="350" l="1"/>
  <c r="GL2" i="350"/>
  <c r="GN3" i="350" l="1"/>
  <c r="GM2" i="350"/>
  <c r="GO3" i="350" l="1"/>
  <c r="GN2" i="350"/>
  <c r="GP3" i="350" l="1"/>
  <c r="GO2" i="350"/>
  <c r="GQ3" i="350" l="1"/>
  <c r="GP2" i="350"/>
  <c r="GR3" i="350" l="1"/>
  <c r="GQ2" i="350"/>
  <c r="GS3" i="350" l="1"/>
  <c r="GR2" i="350"/>
  <c r="GT3" i="350" l="1"/>
  <c r="GS2" i="350"/>
  <c r="GU3" i="350" l="1"/>
  <c r="GT2" i="350"/>
  <c r="GV3" i="350" l="1"/>
  <c r="GU2" i="350"/>
  <c r="GW3" i="350" l="1"/>
  <c r="GV2" i="350"/>
  <c r="GX3" i="350" l="1"/>
  <c r="GW2" i="350"/>
  <c r="GY3" i="350" l="1"/>
  <c r="GX2" i="350"/>
  <c r="GZ3" i="350" l="1"/>
  <c r="GY2" i="350"/>
  <c r="HA3" i="350" l="1"/>
  <c r="GZ2" i="350"/>
  <c r="HB3" i="350" l="1"/>
  <c r="HA2" i="350"/>
  <c r="HC3" i="350" l="1"/>
  <c r="HB2" i="350"/>
  <c r="HD3" i="350" l="1"/>
  <c r="HC2" i="350"/>
  <c r="HE3" i="350" l="1"/>
  <c r="HD2" i="350"/>
  <c r="HF3" i="350" l="1"/>
  <c r="HE2" i="350"/>
  <c r="HG3" i="350" l="1"/>
  <c r="HF2" i="350"/>
  <c r="HH3" i="350" l="1"/>
  <c r="HG2" i="350"/>
  <c r="HI3" i="350" l="1"/>
  <c r="HH2" i="350"/>
  <c r="HJ3" i="350" l="1"/>
  <c r="HI2" i="350"/>
  <c r="HK3" i="350" l="1"/>
  <c r="HJ2" i="350"/>
  <c r="HL3" i="350" l="1"/>
  <c r="HK2" i="350"/>
  <c r="HM3" i="350" l="1"/>
  <c r="HL2" i="350"/>
  <c r="HN3" i="350" l="1"/>
  <c r="HM2" i="350"/>
  <c r="HO3" i="350" l="1"/>
  <c r="HN2" i="350"/>
  <c r="HP3" i="350" l="1"/>
  <c r="HO2" i="350"/>
  <c r="HQ3" i="350" l="1"/>
  <c r="HP2" i="350"/>
  <c r="HQ2" i="350" l="1"/>
  <c r="HR3" i="350"/>
  <c r="HS3" i="350" l="1"/>
  <c r="HR2" i="350"/>
  <c r="HT3" i="350" l="1"/>
  <c r="HS2" i="350"/>
  <c r="HU3" i="350" l="1"/>
  <c r="HT2" i="350"/>
  <c r="HV3" i="350" l="1"/>
  <c r="HU2" i="350"/>
  <c r="HW3" i="350" l="1"/>
  <c r="HV2" i="350"/>
  <c r="HX3" i="350" l="1"/>
  <c r="HW2" i="350"/>
  <c r="HY3" i="350" l="1"/>
  <c r="HX2" i="350"/>
  <c r="HZ3" i="350" l="1"/>
  <c r="HY2" i="350"/>
  <c r="IA3" i="350" l="1"/>
  <c r="HZ2" i="350"/>
  <c r="IA2" i="350" l="1"/>
  <c r="IB3" i="350"/>
  <c r="IC3" i="350" l="1"/>
  <c r="IB2" i="350"/>
  <c r="ID3" i="350" l="1"/>
  <c r="ID2" i="350" s="1"/>
  <c r="IC2" i="350"/>
</calcChain>
</file>

<file path=xl/sharedStrings.xml><?xml version="1.0" encoding="utf-8"?>
<sst xmlns="http://schemas.openxmlformats.org/spreadsheetml/2006/main" count="252" uniqueCount="189">
  <si>
    <t>Date signature livret accueil</t>
  </si>
  <si>
    <t>Date remise Harnais Echaf</t>
  </si>
  <si>
    <t>Date Echafaudage</t>
  </si>
  <si>
    <t xml:space="preserve"> Date Nacelle / PEMP</t>
  </si>
  <si>
    <t>Logement</t>
  </si>
  <si>
    <t xml:space="preserve">SST </t>
  </si>
  <si>
    <t>AMIANTE</t>
  </si>
  <si>
    <t>N° Appart</t>
  </si>
  <si>
    <t>BADGE GPS</t>
  </si>
  <si>
    <t>CARTE BTP</t>
  </si>
  <si>
    <t>LGT CHANTIER</t>
  </si>
  <si>
    <t>covid 19</t>
  </si>
  <si>
    <t>PERMIS</t>
  </si>
  <si>
    <t>DRUET Léa</t>
  </si>
  <si>
    <t>FURDUI Costel</t>
  </si>
  <si>
    <t>MERROUCHE Ridha</t>
  </si>
  <si>
    <t>ANTON Nicolae</t>
  </si>
  <si>
    <t>MALACU Vasile</t>
  </si>
  <si>
    <t>MATEIU Florentin</t>
  </si>
  <si>
    <t>PROCOP Ilie</t>
  </si>
  <si>
    <t>CHIRILA Pavel</t>
  </si>
  <si>
    <t>DIALLO Ibrahima</t>
  </si>
  <si>
    <t>BACAOANU Alexandru</t>
  </si>
  <si>
    <t>BACAOANU Iosif</t>
  </si>
  <si>
    <t>ZOROME Ahmed</t>
  </si>
  <si>
    <t>CHILARI Sergiu</t>
  </si>
  <si>
    <t>GROSU Fanica</t>
  </si>
  <si>
    <t>RAMECHE Mounir</t>
  </si>
  <si>
    <t>GOMES Carlos</t>
  </si>
  <si>
    <t>RACOVITA Gheorghe</t>
  </si>
  <si>
    <t>SARAMET Nicolae</t>
  </si>
  <si>
    <t>Equipe</t>
  </si>
  <si>
    <t>Salarié</t>
  </si>
  <si>
    <t>Type</t>
  </si>
  <si>
    <t>Société</t>
  </si>
  <si>
    <t>FERREIRA OLIVEIRA Marcio André</t>
  </si>
  <si>
    <t>RODRIGUES DA LUZ Jorge Fernando</t>
  </si>
  <si>
    <t>RIBEIRO TEIXEIRA Ricardo Joaquim</t>
  </si>
  <si>
    <t>CARPUSOR Adrian</t>
  </si>
  <si>
    <t>TALPAN Cornel</t>
  </si>
  <si>
    <t>CARPUSOR Constantin</t>
  </si>
  <si>
    <t>MURARIU Ioan-Viorel</t>
  </si>
  <si>
    <t>BOZOANCA Ioan</t>
  </si>
  <si>
    <t>CAMPEANU Neculai-Ilie</t>
  </si>
  <si>
    <t>FERREIRA COELHO Manuel Augusto</t>
  </si>
  <si>
    <t>AMARIEI Ioan</t>
  </si>
  <si>
    <t>Intérimaire</t>
  </si>
  <si>
    <t>STAFIE Andrei</t>
  </si>
  <si>
    <t>BACAOANU Fabian</t>
  </si>
  <si>
    <t>STAFIE Vasile</t>
  </si>
  <si>
    <t>PEREIRA SANTOS Pedro Filipe</t>
  </si>
  <si>
    <t>MURARIU Constantin</t>
  </si>
  <si>
    <t>CARPUSOR Florin</t>
  </si>
  <si>
    <t>MANTA-ROSIE Ionut-Marcel</t>
  </si>
  <si>
    <t>PEINTRE</t>
  </si>
  <si>
    <t>MOUSSAHAZIRI Abdoul</t>
  </si>
  <si>
    <t>BENSALEM Yacine</t>
  </si>
  <si>
    <t>REDZHEB Sunay</t>
  </si>
  <si>
    <t>YUMER Yudzhel</t>
  </si>
  <si>
    <t>LUPU Rusty</t>
  </si>
  <si>
    <t>ADAMESC Manu</t>
  </si>
  <si>
    <t>ZAMFIRESCU Vlad</t>
  </si>
  <si>
    <t>PICCINNO Eugène</t>
  </si>
  <si>
    <t>REVOLTA Cyril</t>
  </si>
  <si>
    <t>BARRY Ousmane</t>
  </si>
  <si>
    <t>SKRZYMOWSKI Jerzy</t>
  </si>
  <si>
    <t>GEBUS Lukasz</t>
  </si>
  <si>
    <t xml:space="preserve">DUDEK Krzysztof </t>
  </si>
  <si>
    <t>HASANI Florian</t>
  </si>
  <si>
    <t>MOISEI Vali</t>
  </si>
  <si>
    <t>FIGINI Nicolas</t>
  </si>
  <si>
    <t>BASSI Sébastien</t>
  </si>
  <si>
    <t>TONIN Denis</t>
  </si>
  <si>
    <t>TRONCHONI Salvador</t>
  </si>
  <si>
    <t>CARVALHO VILAS André</t>
  </si>
  <si>
    <t>RODRIGUEZ VEGAS Luis Angel</t>
  </si>
  <si>
    <t>VALLES VIDAL Abel</t>
  </si>
  <si>
    <t>JARAMILLO Milton</t>
  </si>
  <si>
    <t>LITUMA Anthony</t>
  </si>
  <si>
    <t>LITUMA Carlos</t>
  </si>
  <si>
    <t>CABALLERO José</t>
  </si>
  <si>
    <t>SABADAC Irinel</t>
  </si>
  <si>
    <t>GRIGOIRE Pétre</t>
  </si>
  <si>
    <t>GHERASIM Alexe</t>
  </si>
  <si>
    <t>SADLO Robert</t>
  </si>
  <si>
    <t>JEZAK  Daniel</t>
  </si>
  <si>
    <t>KOCUR Robert</t>
  </si>
  <si>
    <t>SKIBA Slawomir</t>
  </si>
  <si>
    <t>ZIARNO Artur</t>
  </si>
  <si>
    <t>JELEŃ Grzegorz</t>
  </si>
  <si>
    <t>JELEŃ Piotr</t>
  </si>
  <si>
    <t>PARQUET Enzo</t>
  </si>
  <si>
    <t>COTTE Jérôme</t>
  </si>
  <si>
    <t>DAL-PAÏ Fabrice</t>
  </si>
  <si>
    <t>MERLET Xavier</t>
  </si>
  <si>
    <t>CAMPOY Alexe</t>
  </si>
  <si>
    <t>REVOLTA Stéphane</t>
  </si>
  <si>
    <t>WAJDER Benoît</t>
  </si>
  <si>
    <t>ZALUCKI Kazimierz</t>
  </si>
  <si>
    <t>PETRILA Cristinel</t>
  </si>
  <si>
    <t>ZYBERAJ Altin</t>
  </si>
  <si>
    <t>MAZREKU Fitim</t>
  </si>
  <si>
    <t>LUCA Nicolae</t>
  </si>
  <si>
    <t>TOMO Csaba</t>
  </si>
  <si>
    <t>STAN Mihaita</t>
  </si>
  <si>
    <t xml:space="preserve">IANCU Florin </t>
  </si>
  <si>
    <t>CIOCAN  Razvan-Mihai</t>
  </si>
  <si>
    <t>BACIU Emil</t>
  </si>
  <si>
    <t>FIERU Costica-Damian</t>
  </si>
  <si>
    <t>SANIAL Gaël</t>
  </si>
  <si>
    <t>STEFAN Grigore</t>
  </si>
  <si>
    <t>VIANA DE SA Artur Jorge</t>
  </si>
  <si>
    <t>MONTANIER Vincent</t>
  </si>
  <si>
    <t>MARINASI Dan-Costinel</t>
  </si>
  <si>
    <t>GEANA Costinel-Viorel</t>
  </si>
  <si>
    <t>N°</t>
  </si>
  <si>
    <t>DATE MISE EN CIRCULATION</t>
  </si>
  <si>
    <t>KIL AU : 02 2020</t>
  </si>
  <si>
    <t>Dimension pneu</t>
  </si>
  <si>
    <t>Etat</t>
  </si>
  <si>
    <t>205/65 R16</t>
  </si>
  <si>
    <t>4N</t>
  </si>
  <si>
    <t>AV B
AR M</t>
  </si>
  <si>
    <t>B</t>
  </si>
  <si>
    <t>195/65 R15</t>
  </si>
  <si>
    <t>215/65 R16</t>
  </si>
  <si>
    <t>205/50 R17 AV
225/45 R17 AR</t>
  </si>
  <si>
    <t>Type passager</t>
  </si>
  <si>
    <t>Conducteur</t>
  </si>
  <si>
    <t>Passager 1</t>
  </si>
  <si>
    <t>Passager 2</t>
  </si>
  <si>
    <t>Passager 3</t>
  </si>
  <si>
    <t>Passager 4</t>
  </si>
  <si>
    <t>Passager 5</t>
  </si>
  <si>
    <t>Passager 6</t>
  </si>
  <si>
    <t>Passager 7</t>
  </si>
  <si>
    <t>Passager 8</t>
  </si>
  <si>
    <t>Véhicule</t>
  </si>
  <si>
    <t>Immatriculation</t>
  </si>
  <si>
    <t>TRAFIC L2H1</t>
  </si>
  <si>
    <t>Place</t>
  </si>
  <si>
    <t>KANGOO</t>
  </si>
  <si>
    <t>BMW</t>
  </si>
  <si>
    <t>Semaine</t>
  </si>
  <si>
    <t>Année</t>
  </si>
  <si>
    <t/>
  </si>
  <si>
    <t>Vehicule</t>
  </si>
  <si>
    <t>OUI</t>
  </si>
  <si>
    <t>NON</t>
  </si>
  <si>
    <t>Date de MAD</t>
  </si>
  <si>
    <t>Kilométrage MAD</t>
  </si>
  <si>
    <t>Date de retour</t>
  </si>
  <si>
    <t>Kilométrage retour</t>
  </si>
  <si>
    <t>CASQUE</t>
  </si>
  <si>
    <t>PLAQUISTE - JOINTEUR</t>
  </si>
  <si>
    <t>MANANTSARA Ywata</t>
  </si>
  <si>
    <t>PLAQUISTE - TOZE</t>
  </si>
  <si>
    <t>PLANNING HEBDOMADAIRE</t>
  </si>
  <si>
    <r>
      <t>BALDAIA DE SOUSA José Carlos (</t>
    </r>
    <r>
      <rPr>
        <b/>
        <sz val="11"/>
        <rFont val="Century Gothic"/>
        <family val="2"/>
        <scheme val="minor"/>
      </rPr>
      <t>JOSE CARLOS)</t>
    </r>
  </si>
  <si>
    <r>
      <t>DE SOUSA FERRAS Joaquim Alberto(</t>
    </r>
    <r>
      <rPr>
        <b/>
        <sz val="11"/>
        <rFont val="Century Gothic"/>
        <family val="2"/>
        <scheme val="minor"/>
      </rPr>
      <t>JOAQUIM)</t>
    </r>
  </si>
  <si>
    <r>
      <t>PEREIRA MAGALHAES Luis (</t>
    </r>
    <r>
      <rPr>
        <b/>
        <sz val="11"/>
        <rFont val="Century Gothic"/>
        <family val="2"/>
        <scheme val="minor"/>
      </rPr>
      <t>PTIT LUIS)</t>
    </r>
  </si>
  <si>
    <r>
      <t>PINTO TAVARES Fernando (</t>
    </r>
    <r>
      <rPr>
        <b/>
        <sz val="11"/>
        <rFont val="Century Gothic"/>
        <family val="2"/>
        <scheme val="minor"/>
      </rPr>
      <t>NANDO)</t>
    </r>
  </si>
  <si>
    <r>
      <t>RODRIGUES DA LUZ Rui Jorge (</t>
    </r>
    <r>
      <rPr>
        <b/>
        <sz val="11"/>
        <rFont val="Century Gothic"/>
        <family val="2"/>
        <scheme val="minor"/>
      </rPr>
      <t>RUI)</t>
    </r>
  </si>
  <si>
    <r>
      <t>SARAIVA FERNANDES Fabio Miguel (</t>
    </r>
    <r>
      <rPr>
        <b/>
        <sz val="11"/>
        <rFont val="Century Gothic"/>
        <family val="2"/>
        <scheme val="minor"/>
      </rPr>
      <t>FABIO)</t>
    </r>
  </si>
  <si>
    <r>
      <t>TEIXEIRA FERRAS Antonio José (</t>
    </r>
    <r>
      <rPr>
        <b/>
        <sz val="11"/>
        <rFont val="Century Gothic"/>
        <family val="2"/>
        <scheme val="minor"/>
      </rPr>
      <t>TOZE)</t>
    </r>
  </si>
  <si>
    <t>29</t>
  </si>
  <si>
    <t>CDI</t>
  </si>
  <si>
    <t>MARTINS RODRIGUES Luis Alberto</t>
  </si>
  <si>
    <t>Fiche numéro</t>
  </si>
  <si>
    <t>DATE FIN CONTRAT</t>
  </si>
  <si>
    <t>Fin de contrat</t>
  </si>
  <si>
    <t>30</t>
  </si>
  <si>
    <t>26/05/2020</t>
  </si>
  <si>
    <t>24/05/2020</t>
  </si>
  <si>
    <t>1200000</t>
  </si>
  <si>
    <t>35</t>
  </si>
  <si>
    <t>18/05/2020</t>
  </si>
  <si>
    <t>21/05/2020</t>
  </si>
  <si>
    <t>25000</t>
  </si>
  <si>
    <t>A</t>
  </si>
  <si>
    <t>C</t>
  </si>
  <si>
    <t>D</t>
  </si>
  <si>
    <t>AB</t>
  </si>
  <si>
    <t>CD</t>
  </si>
  <si>
    <t>EF</t>
  </si>
  <si>
    <t>GH</t>
  </si>
  <si>
    <t>IJ</t>
  </si>
  <si>
    <t>KL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</si>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</sst>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dd\ dd/mm"/>
  </numFmts>
  <fonts count="13" x14ac:knownFonts="1">
    <font>
      <sz val="10"/>
      <name val="Arial"/>
    </font>
    <font>
      <sz val="10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name val="Century Gothic"/>
      <family val="2"/>
      <scheme val="minor"/>
    </font>
    <font>
      <b/>
      <sz val="11"/>
      <name val="Century Gothic"/>
      <family val="2"/>
      <scheme val="minor"/>
    </font>
    <font>
      <sz val="11"/>
      <color theme="4" tint="-0.249977111117893"/>
      <name val="Century Gothic"/>
      <family val="2"/>
      <scheme val="minor"/>
    </font>
    <font>
      <sz val="8"/>
      <name val="Arial"/>
    </font>
    <font>
      <sz val="10"/>
      <name val="Arial"/>
    </font>
    <font>
      <sz val="10"/>
      <name val="Century Gothic"/>
      <family val="2"/>
      <scheme val="minor"/>
    </font>
    <font>
      <sz val="18"/>
      <color theme="6" tint="-0.249977111117893"/>
      <name val="Century Gothic"/>
      <family val="2"/>
      <scheme val="minor"/>
    </font>
    <font>
      <b/>
      <sz val="10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73">
    <xf numFmtId="0" fontId="0" fillId="0" borderId="0" xfId="0"/>
    <xf numFmtId="0" fontId="5" fillId="0" borderId="3" xfId="0" applyFont="1" applyBorder="1" applyAlignment="1">
      <alignment horizontal="left" vertical="center" wrapText="1"/>
    </xf>
    <xf numFmtId="0" fontId="1" fillId="0" borderId="0" xfId="0" applyFont="1"/>
    <xf numFmtId="0" fontId="0" fillId="0" borderId="4" xfId="0" applyBorder="1"/>
    <xf numFmtId="0" fontId="0" fillId="0" borderId="0" xfId="0" applyAlignment="1">
      <alignment textRotation="90"/>
    </xf>
    <xf numFmtId="0" fontId="1" fillId="0" borderId="0" xfId="0" applyFont="1" applyAlignment="1"/>
    <xf numFmtId="0" fontId="3" fillId="0" borderId="10" xfId="0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4" xfId="0" applyFont="1" applyBorder="1"/>
    <xf numFmtId="44" fontId="1" fillId="0" borderId="0" xfId="1" applyNumberFormat="1" applyFont="1" applyAlignment="1"/>
    <xf numFmtId="44" fontId="0" fillId="0" borderId="0" xfId="1" applyNumberFormat="1" applyFont="1" applyAlignment="1">
      <alignment textRotation="90"/>
    </xf>
    <xf numFmtId="0" fontId="6" fillId="0" borderId="6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5" fillId="0" borderId="6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3" fontId="6" fillId="0" borderId="15" xfId="0" applyNumberFormat="1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3" fontId="6" fillId="0" borderId="18" xfId="0" applyNumberFormat="1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49" fontId="6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3" fontId="6" fillId="0" borderId="14" xfId="0" applyNumberFormat="1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1" fontId="6" fillId="0" borderId="6" xfId="0" applyNumberFormat="1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/>
    <xf numFmtId="0" fontId="10" fillId="0" borderId="20" xfId="0" applyFont="1" applyBorder="1"/>
    <xf numFmtId="0" fontId="10" fillId="0" borderId="21" xfId="0" applyFont="1" applyBorder="1"/>
    <xf numFmtId="0" fontId="11" fillId="0" borderId="0" xfId="0" applyFont="1" applyFill="1" applyAlignment="1">
      <alignment vertical="center"/>
    </xf>
    <xf numFmtId="0" fontId="11" fillId="0" borderId="0" xfId="0" applyFont="1" applyAlignment="1"/>
    <xf numFmtId="0" fontId="10" fillId="3" borderId="2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 wrapText="1"/>
    </xf>
    <xf numFmtId="0" fontId="10" fillId="0" borderId="22" xfId="0" applyFont="1" applyBorder="1"/>
    <xf numFmtId="0" fontId="10" fillId="3" borderId="2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14" fontId="12" fillId="3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/>
    <xf numFmtId="164" fontId="10" fillId="2" borderId="3" xfId="0" applyNumberFormat="1" applyFont="1" applyFill="1" applyBorder="1"/>
    <xf numFmtId="2" fontId="10" fillId="3" borderId="20" xfId="1" applyNumberFormat="1" applyFont="1" applyFill="1" applyBorder="1"/>
    <xf numFmtId="2" fontId="10" fillId="3" borderId="21" xfId="1" applyNumberFormat="1" applyFont="1" applyFill="1" applyBorder="1"/>
    <xf numFmtId="2" fontId="10" fillId="3" borderId="22" xfId="1" applyNumberFormat="1" applyFont="1" applyFill="1" applyBorder="1" applyAlignment="1">
      <alignment horizontal="center" vertical="center"/>
    </xf>
    <xf numFmtId="2" fontId="10" fillId="3" borderId="20" xfId="1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14" fontId="10" fillId="0" borderId="22" xfId="0" applyNumberFormat="1" applyFont="1" applyBorder="1"/>
    <xf numFmtId="0" fontId="1" fillId="0" borderId="3" xfId="0" applyFont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medium">
          <color indexed="64"/>
        </righ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name val="Century Gothic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7</xdr:row>
      <xdr:rowOff>114300</xdr:rowOff>
    </xdr:from>
    <xdr:to>
      <xdr:col>11</xdr:col>
      <xdr:colOff>133350</xdr:colOff>
      <xdr:row>29</xdr:row>
      <xdr:rowOff>19050</xdr:rowOff>
    </xdr:to>
    <xdr:sp macro="[0]!reservation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0225" y="1247775"/>
          <a:ext cx="6715125" cy="3467100"/>
        </a:xfrm>
        <a:prstGeom prst="snip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ts val="8200"/>
            </a:lnSpc>
          </a:pPr>
          <a:r>
            <a:rPr lang="fr-FR" sz="7200"/>
            <a:t>Réservation</a:t>
          </a:r>
          <a:r>
            <a:rPr lang="fr-FR" sz="7200" baseline="0"/>
            <a:t> véhicule</a:t>
          </a:r>
          <a:endParaRPr lang="fr-FR" sz="7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S10" totalsRowShown="0" headerRowBorderDxfId="41" tableBorderDxfId="40" totalsRowBorderDxfId="39">
  <autoFilter ref="A1:S10" xr:uid="{00000000-0009-0000-0100-000002000000}"/>
  <sortState xmlns:xlrd2="http://schemas.microsoft.com/office/spreadsheetml/2017/richdata2" ref="A2:D10">
    <sortCondition ref="A1:A10"/>
  </sortState>
  <tableColumns count="19">
    <tableColumn id="2" xr3:uid="{00000000-0010-0000-0000-000002000000}" name="Salarié" dataDxfId="38"/>
    <tableColumn id="1" xr3:uid="{00000000-0010-0000-0000-000001000000}" name="Equipe" dataDxfId="37"/>
    <tableColumn id="4" xr3:uid="{00000000-0010-0000-0000-000004000000}" name="Type" dataDxfId="36"/>
    <tableColumn id="5" xr3:uid="{00000000-0010-0000-0000-000005000000}" name="Société" dataDxfId="35"/>
    <tableColumn id="3" xr3:uid="{87815BE6-6EEE-4CDA-84A7-66662B9D742B}" name="PERMIS" dataDxfId="34"/>
    <tableColumn id="19" xr3:uid="{ECBA2A08-A904-4FFE-AB16-8590C458224B}" name="DATE FIN CONTRAT" dataDxfId="10"/>
    <tableColumn id="6" xr3:uid="{BFB54F96-7157-46CC-B231-EC8F044823E2}" name="Date signature livret accueil" dataDxfId="33"/>
    <tableColumn id="7" xr3:uid="{B4F11EC8-CBFD-4DA8-A578-7CFE5AE0EF85}" name="Logement" dataDxfId="32"/>
    <tableColumn id="8" xr3:uid="{8E7FD5B1-2E68-4478-A870-EC31C2C2D0FC}" name="N° Appart" dataDxfId="31"/>
    <tableColumn id="9" xr3:uid="{D3864FAC-533F-49EF-B5D2-3FE32528E8BE}" name="LGT CHANTIER" dataDxfId="30"/>
    <tableColumn id="10" xr3:uid="{3030129A-4E31-498A-9C57-ABB26B5450C6}" name="SST " dataDxfId="29"/>
    <tableColumn id="11" xr3:uid="{0B8A8472-1687-42AD-850B-1A6EF59FD7A8}" name="AMIANTE" dataDxfId="28"/>
    <tableColumn id="12" xr3:uid="{6491F33C-A811-4D32-8AF1-B8AE073B3621}" name="Date Echafaudage" dataDxfId="27"/>
    <tableColumn id="13" xr3:uid="{EAC5FF47-992C-4BF3-9541-681953C8852A}" name=" Date Nacelle / PEMP" dataDxfId="26"/>
    <tableColumn id="14" xr3:uid="{DB6D3A84-72DD-4003-9C6A-4EF300974674}" name="Date remise Harnais Echaf" dataDxfId="25"/>
    <tableColumn id="15" xr3:uid="{BE079487-984D-4F92-9DBC-FC0AE924298E}" name="covid 19" dataDxfId="24"/>
    <tableColumn id="16" xr3:uid="{5B888770-DA80-4768-BC66-6E2E1F931AA6}" name="BADGE GPS" dataDxfId="23"/>
    <tableColumn id="17" xr3:uid="{B96CF218-36E5-461E-9058-D170B2FB096F}" name="CARTE BTP"/>
    <tableColumn id="18" xr3:uid="{338D2507-7979-4C5F-A719-C6EAAC80576F}" name="CASQU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A1:AI8" totalsRowShown="0" headerRowDxfId="22" dataDxfId="21" tableBorderDxfId="20">
  <autoFilter ref="AA1:AI8" xr:uid="{00000000-0009-0000-0100-000003000000}"/>
  <tableColumns count="9">
    <tableColumn id="1" xr3:uid="{00000000-0010-0000-0100-000001000000}" name="N°" dataDxfId="19"/>
    <tableColumn id="2" xr3:uid="{00000000-0010-0000-0100-000002000000}" name="Immatriculation" dataDxfId="18"/>
    <tableColumn id="8" xr3:uid="{00000000-0010-0000-0100-000008000000}" name="Véhicule" dataDxfId="17"/>
    <tableColumn id="9" xr3:uid="{00000000-0010-0000-0100-000009000000}" name="Place" dataDxfId="16"/>
    <tableColumn id="3" xr3:uid="{00000000-0010-0000-0100-000003000000}" name="DATE MISE EN CIRCULATION" dataDxfId="15"/>
    <tableColumn id="4" xr3:uid="{00000000-0010-0000-0100-000004000000}" name="KIL AU : 02 2020" dataDxfId="14"/>
    <tableColumn id="5" xr3:uid="{00000000-0010-0000-0100-000005000000}" name="Dimension pneu" dataDxfId="13"/>
    <tableColumn id="6" xr3:uid="{00000000-0010-0000-0100-000006000000}" name="Type" dataDxfId="12"/>
    <tableColumn id="7" xr3:uid="{00000000-0010-0000-0100-000007000000}" name="Etat" dataDxfId="11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C5EFB9-B121-4205-BE7E-41A01E50F9D8}" name="Tableau4" displayName="Tableau4" ref="A1:H5" totalsRowShown="0" headerRowDxfId="0" dataDxfId="1">
  <autoFilter ref="A1:H5" xr:uid="{3638F731-203A-44FA-8E23-1A4E4AA9C1F9}"/>
  <tableColumns count="8">
    <tableColumn id="1" xr3:uid="{C4E7712B-B1EB-4832-AC90-D4FC15C63CFA}" name="Salarié" dataDxfId="9"/>
    <tableColumn id="2" xr3:uid="{2AB09D2B-354A-4B39-B7F3-67F978635A10}" name="Véhicule" dataDxfId="8"/>
    <tableColumn id="3" xr3:uid="{C7FFCD32-5A6D-46CA-838F-72833938675B}" name="Date de MAD" dataDxfId="7"/>
    <tableColumn id="4" xr3:uid="{5BD25A05-4C67-4CCC-A1ED-253D812BFA60}" name="Place" dataDxfId="6"/>
    <tableColumn id="5" xr3:uid="{43C9A70D-49BD-4AE2-A632-55B4D3F47BE9}" name="Kilométrage MAD" dataDxfId="5" dataCellStyle="Milliers"/>
    <tableColumn id="6" xr3:uid="{5C28456E-5AA3-439D-B1DA-49A559A28909}" name="Date de retour" dataDxfId="4"/>
    <tableColumn id="7" xr3:uid="{0F2B2D69-CFA9-441E-881B-8979420098ED}" name="Kilométrage retour" dataDxfId="3"/>
    <tableColumn id="10" xr3:uid="{9D586B55-A2C7-4474-83E7-E54615EB62D3}" name="Fiche numéro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Secteur">
  <a:themeElements>
    <a:clrScheme name="Secteu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ecteu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"/>
  <sheetViews>
    <sheetView showGridLines="0" tabSelected="1" topLeftCell="A7" workbookViewId="0">
      <selection activeCell="M13" sqref="M13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CE903-974A-4F06-919B-678D1A2A4E3C}">
  <sheetPr codeName="Feuil2"/>
  <dimension ref="A1"/>
  <sheetViews>
    <sheetView workbookViewId="0">
      <selection activeCell="C6" sqref="C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ID108"/>
  <sheetViews>
    <sheetView showGridLines="0" workbookViewId="0">
      <selection activeCell="F4" sqref="F4"/>
    </sheetView>
  </sheetViews>
  <sheetFormatPr baseColWidth="10" defaultRowHeight="13.5" x14ac:dyDescent="0.25"/>
  <cols>
    <col min="1" max="1" width="58.85546875" style="49" bestFit="1" customWidth="1"/>
    <col min="2" max="2" width="22.85546875" style="49" bestFit="1" customWidth="1"/>
    <col min="3" max="3" width="14.42578125" style="49" bestFit="1" customWidth="1"/>
    <col min="4" max="4" width="14.42578125" style="49" customWidth="1"/>
    <col min="5" max="5" width="14.5703125" style="49" bestFit="1" customWidth="1"/>
    <col min="6" max="6" width="11.5703125" style="49" bestFit="1" customWidth="1"/>
    <col min="7" max="7" width="12.140625" style="49" bestFit="1" customWidth="1"/>
    <col min="8" max="8" width="11.7109375" style="49" bestFit="1" customWidth="1"/>
    <col min="9" max="9" width="11.85546875" style="49" bestFit="1" customWidth="1"/>
    <col min="10" max="10" width="14.5703125" style="49" bestFit="1" customWidth="1"/>
    <col min="11" max="11" width="11.7109375" style="49" bestFit="1" customWidth="1"/>
    <col min="12" max="12" width="14.5703125" style="49" bestFit="1" customWidth="1"/>
    <col min="13" max="13" width="13.140625" style="49" bestFit="1" customWidth="1"/>
    <col min="14" max="14" width="15.85546875" style="49" bestFit="1" customWidth="1"/>
    <col min="15" max="15" width="11.7109375" style="49" bestFit="1" customWidth="1"/>
    <col min="16" max="16" width="11.85546875" style="49" bestFit="1" customWidth="1"/>
    <col min="17" max="17" width="14.5703125" style="49" bestFit="1" customWidth="1"/>
    <col min="18" max="18" width="11.7109375" style="49" bestFit="1" customWidth="1"/>
    <col min="19" max="19" width="14.5703125" style="49" bestFit="1" customWidth="1"/>
    <col min="20" max="20" width="13.140625" style="49" bestFit="1" customWidth="1"/>
    <col min="21" max="21" width="15.85546875" style="49" bestFit="1" customWidth="1"/>
    <col min="22" max="22" width="11.7109375" style="49" bestFit="1" customWidth="1"/>
    <col min="23" max="23" width="11.85546875" style="49" bestFit="1" customWidth="1"/>
    <col min="24" max="24" width="14.5703125" style="49" bestFit="1" customWidth="1"/>
    <col min="25" max="25" width="11.7109375" style="49" bestFit="1" customWidth="1"/>
    <col min="26" max="26" width="14.5703125" style="49" bestFit="1" customWidth="1"/>
    <col min="27" max="27" width="13.140625" style="49" bestFit="1" customWidth="1"/>
    <col min="28" max="28" width="15.85546875" style="49" bestFit="1" customWidth="1"/>
    <col min="29" max="29" width="11.7109375" style="49" bestFit="1" customWidth="1"/>
    <col min="30" max="30" width="11.85546875" style="49" bestFit="1" customWidth="1"/>
    <col min="31" max="31" width="14.5703125" style="49" bestFit="1" customWidth="1"/>
    <col min="32" max="32" width="11.7109375" style="49" bestFit="1" customWidth="1"/>
    <col min="33" max="33" width="14.5703125" style="49" bestFit="1" customWidth="1"/>
    <col min="34" max="34" width="13.140625" style="49" bestFit="1" customWidth="1"/>
    <col min="35" max="35" width="15.85546875" style="49" bestFit="1" customWidth="1"/>
    <col min="36" max="36" width="11.7109375" style="49" bestFit="1" customWidth="1"/>
    <col min="37" max="37" width="11.85546875" style="49" bestFit="1" customWidth="1"/>
    <col min="38" max="38" width="14.5703125" style="49" bestFit="1" customWidth="1"/>
    <col min="39" max="39" width="11.7109375" style="49" bestFit="1" customWidth="1"/>
    <col min="40" max="40" width="14.5703125" style="49" bestFit="1" customWidth="1"/>
    <col min="41" max="41" width="13.140625" style="49" bestFit="1" customWidth="1"/>
    <col min="42" max="42" width="15.85546875" style="49" bestFit="1" customWidth="1"/>
    <col min="43" max="43" width="11.7109375" style="49" bestFit="1" customWidth="1"/>
    <col min="44" max="44" width="11.85546875" style="49" bestFit="1" customWidth="1"/>
    <col min="45" max="45" width="14.5703125" style="49" bestFit="1" customWidth="1"/>
    <col min="46" max="46" width="11.7109375" style="49" bestFit="1" customWidth="1"/>
    <col min="47" max="47" width="14.5703125" style="49" bestFit="1" customWidth="1"/>
    <col min="48" max="48" width="13.140625" style="49" bestFit="1" customWidth="1"/>
    <col min="49" max="49" width="15.85546875" style="49" bestFit="1" customWidth="1"/>
    <col min="50" max="50" width="11.7109375" style="49" bestFit="1" customWidth="1"/>
    <col min="51" max="51" width="11.85546875" style="49" bestFit="1" customWidth="1"/>
    <col min="52" max="52" width="14.5703125" style="49" bestFit="1" customWidth="1"/>
    <col min="53" max="53" width="11.5703125" style="49" bestFit="1" customWidth="1"/>
    <col min="54" max="54" width="14.5703125" style="49" bestFit="1" customWidth="1"/>
    <col min="55" max="55" width="13.140625" style="49" bestFit="1" customWidth="1"/>
    <col min="56" max="56" width="15.85546875" style="49" bestFit="1" customWidth="1"/>
    <col min="57" max="57" width="11.5703125" style="49" bestFit="1" customWidth="1"/>
    <col min="58" max="58" width="11.85546875" style="49" bestFit="1" customWidth="1"/>
    <col min="59" max="59" width="14.5703125" style="49" bestFit="1" customWidth="1"/>
    <col min="60" max="60" width="11.5703125" style="49" bestFit="1" customWidth="1"/>
    <col min="61" max="61" width="14.5703125" style="49" bestFit="1" customWidth="1"/>
    <col min="62" max="62" width="13.140625" style="49" bestFit="1" customWidth="1"/>
    <col min="63" max="63" width="15.85546875" style="49" bestFit="1" customWidth="1"/>
    <col min="64" max="64" width="11.5703125" style="49" bestFit="1" customWidth="1"/>
    <col min="65" max="65" width="11.85546875" style="49" bestFit="1" customWidth="1"/>
    <col min="66" max="66" width="14.5703125" style="49" bestFit="1" customWidth="1"/>
    <col min="67" max="67" width="11.5703125" style="49" bestFit="1" customWidth="1"/>
    <col min="68" max="68" width="14.5703125" style="49" bestFit="1" customWidth="1"/>
    <col min="69" max="69" width="13.140625" style="49" bestFit="1" customWidth="1"/>
    <col min="70" max="70" width="15.85546875" style="49" bestFit="1" customWidth="1"/>
    <col min="71" max="71" width="11.5703125" style="49" bestFit="1" customWidth="1"/>
    <col min="72" max="72" width="11.85546875" style="49" bestFit="1" customWidth="1"/>
    <col min="73" max="73" width="14.5703125" style="49" bestFit="1" customWidth="1"/>
    <col min="74" max="74" width="11.5703125" style="49" bestFit="1" customWidth="1"/>
    <col min="75" max="75" width="14.5703125" style="49" bestFit="1" customWidth="1"/>
    <col min="76" max="76" width="13.140625" style="49" bestFit="1" customWidth="1"/>
    <col min="77" max="77" width="15.85546875" style="49" bestFit="1" customWidth="1"/>
    <col min="78" max="78" width="11.5703125" style="49" bestFit="1" customWidth="1"/>
    <col min="79" max="79" width="11.85546875" style="49" bestFit="1" customWidth="1"/>
    <col min="80" max="80" width="14.5703125" style="49" bestFit="1" customWidth="1"/>
    <col min="81" max="81" width="11.5703125" style="49" bestFit="1" customWidth="1"/>
    <col min="82" max="82" width="14.5703125" style="49" bestFit="1" customWidth="1"/>
    <col min="83" max="83" width="13.140625" style="49" bestFit="1" customWidth="1"/>
    <col min="84" max="84" width="15.85546875" style="49" bestFit="1" customWidth="1"/>
    <col min="85" max="85" width="11.5703125" style="49" bestFit="1" customWidth="1"/>
    <col min="86" max="86" width="11.85546875" style="49" bestFit="1" customWidth="1"/>
    <col min="87" max="87" width="14.5703125" style="49" bestFit="1" customWidth="1"/>
    <col min="88" max="88" width="11.5703125" style="49" bestFit="1" customWidth="1"/>
    <col min="89" max="89" width="14.5703125" style="49" bestFit="1" customWidth="1"/>
    <col min="90" max="90" width="13.140625" style="49" bestFit="1" customWidth="1"/>
    <col min="91" max="91" width="15.85546875" style="49" bestFit="1" customWidth="1"/>
    <col min="92" max="92" width="11.5703125" style="49" bestFit="1" customWidth="1"/>
    <col min="93" max="93" width="11.85546875" style="49" bestFit="1" customWidth="1"/>
    <col min="94" max="94" width="14.5703125" style="49" bestFit="1" customWidth="1"/>
    <col min="95" max="95" width="11.5703125" style="49" bestFit="1" customWidth="1"/>
    <col min="96" max="96" width="14.5703125" style="49" bestFit="1" customWidth="1"/>
    <col min="97" max="97" width="13.140625" style="49" bestFit="1" customWidth="1"/>
    <col min="98" max="98" width="15.85546875" style="49" bestFit="1" customWidth="1"/>
    <col min="99" max="99" width="11.5703125" style="49" bestFit="1" customWidth="1"/>
    <col min="100" max="100" width="11.85546875" style="49" bestFit="1" customWidth="1"/>
    <col min="101" max="101" width="14.5703125" style="49" bestFit="1" customWidth="1"/>
    <col min="102" max="102" width="11.5703125" style="49" bestFit="1" customWidth="1"/>
    <col min="103" max="103" width="14.5703125" style="49" bestFit="1" customWidth="1"/>
    <col min="104" max="104" width="13.140625" style="49" bestFit="1" customWidth="1"/>
    <col min="105" max="105" width="15.85546875" style="49" bestFit="1" customWidth="1"/>
    <col min="106" max="106" width="11.5703125" style="49" bestFit="1" customWidth="1"/>
    <col min="107" max="107" width="11.85546875" style="49" bestFit="1" customWidth="1"/>
    <col min="108" max="108" width="14.5703125" style="49" bestFit="1" customWidth="1"/>
    <col min="109" max="109" width="11.5703125" style="49" bestFit="1" customWidth="1"/>
    <col min="110" max="110" width="14.5703125" style="49" bestFit="1" customWidth="1"/>
    <col min="111" max="111" width="13.140625" style="49" bestFit="1" customWidth="1"/>
    <col min="112" max="112" width="15.85546875" style="49" bestFit="1" customWidth="1"/>
    <col min="113" max="113" width="11.5703125" style="49" bestFit="1" customWidth="1"/>
    <col min="114" max="114" width="11.85546875" style="49" bestFit="1" customWidth="1"/>
    <col min="115" max="115" width="14.5703125" style="49" bestFit="1" customWidth="1"/>
    <col min="116" max="116" width="11.5703125" style="49" bestFit="1" customWidth="1"/>
    <col min="117" max="117" width="14.5703125" style="49" bestFit="1" customWidth="1"/>
    <col min="118" max="118" width="13.140625" style="49" bestFit="1" customWidth="1"/>
    <col min="119" max="119" width="15.85546875" style="49" bestFit="1" customWidth="1"/>
    <col min="120" max="120" width="11.5703125" style="49" bestFit="1" customWidth="1"/>
    <col min="121" max="121" width="11.85546875" style="49" bestFit="1" customWidth="1"/>
    <col min="122" max="122" width="14.5703125" style="49" bestFit="1" customWidth="1"/>
    <col min="123" max="123" width="11.5703125" style="49" bestFit="1" customWidth="1"/>
    <col min="124" max="124" width="14.5703125" style="49" bestFit="1" customWidth="1"/>
    <col min="125" max="125" width="13.140625" style="49" bestFit="1" customWidth="1"/>
    <col min="126" max="126" width="15.85546875" style="49" bestFit="1" customWidth="1"/>
    <col min="127" max="127" width="11.5703125" style="49" bestFit="1" customWidth="1"/>
    <col min="128" max="128" width="11.85546875" style="49" bestFit="1" customWidth="1"/>
    <col min="129" max="129" width="14.5703125" style="49" bestFit="1" customWidth="1"/>
    <col min="130" max="130" width="11.5703125" style="49" bestFit="1" customWidth="1"/>
    <col min="131" max="131" width="14.5703125" style="49" bestFit="1" customWidth="1"/>
    <col min="132" max="132" width="13.140625" style="49" bestFit="1" customWidth="1"/>
    <col min="133" max="133" width="15.85546875" style="49" bestFit="1" customWidth="1"/>
    <col min="134" max="134" width="11.5703125" style="49" bestFit="1" customWidth="1"/>
    <col min="135" max="135" width="11.85546875" style="49" bestFit="1" customWidth="1"/>
    <col min="136" max="136" width="14.5703125" style="49" bestFit="1" customWidth="1"/>
    <col min="137" max="137" width="11.5703125" style="49" bestFit="1" customWidth="1"/>
    <col min="138" max="138" width="14.5703125" style="49" bestFit="1" customWidth="1"/>
    <col min="139" max="139" width="13.140625" style="49" bestFit="1" customWidth="1"/>
    <col min="140" max="140" width="15.85546875" style="49" bestFit="1" customWidth="1"/>
    <col min="141" max="141" width="11.5703125" style="49" bestFit="1" customWidth="1"/>
    <col min="142" max="142" width="11.85546875" style="49" bestFit="1" customWidth="1"/>
    <col min="143" max="143" width="14.5703125" style="49" bestFit="1" customWidth="1"/>
    <col min="144" max="144" width="11.5703125" style="49" bestFit="1" customWidth="1"/>
    <col min="145" max="145" width="14.5703125" style="49" bestFit="1" customWidth="1"/>
    <col min="146" max="146" width="13.140625" style="49" bestFit="1" customWidth="1"/>
    <col min="147" max="147" width="15.85546875" style="49" bestFit="1" customWidth="1"/>
    <col min="148" max="148" width="11.5703125" style="49" bestFit="1" customWidth="1"/>
    <col min="149" max="149" width="11.85546875" style="49" bestFit="1" customWidth="1"/>
    <col min="150" max="150" width="14.5703125" style="49" bestFit="1" customWidth="1"/>
    <col min="151" max="151" width="11.5703125" style="49" bestFit="1" customWidth="1"/>
    <col min="152" max="152" width="14.5703125" style="49" bestFit="1" customWidth="1"/>
    <col min="153" max="153" width="13.140625" style="49" bestFit="1" customWidth="1"/>
    <col min="154" max="154" width="15.85546875" style="49" bestFit="1" customWidth="1"/>
    <col min="155" max="155" width="11.5703125" style="49" bestFit="1" customWidth="1"/>
    <col min="156" max="156" width="11.85546875" style="49" bestFit="1" customWidth="1"/>
    <col min="157" max="157" width="14.5703125" style="49" bestFit="1" customWidth="1"/>
    <col min="158" max="158" width="11.5703125" style="49" bestFit="1" customWidth="1"/>
    <col min="159" max="159" width="14.5703125" style="49" bestFit="1" customWidth="1"/>
    <col min="160" max="160" width="13.140625" style="49" bestFit="1" customWidth="1"/>
    <col min="161" max="161" width="15.85546875" style="49" bestFit="1" customWidth="1"/>
    <col min="162" max="162" width="11.5703125" style="49" bestFit="1" customWidth="1"/>
    <col min="163" max="163" width="11.85546875" style="49" bestFit="1" customWidth="1"/>
    <col min="164" max="164" width="14.5703125" style="49" bestFit="1" customWidth="1"/>
    <col min="165" max="165" width="11.5703125" style="49" bestFit="1" customWidth="1"/>
    <col min="166" max="166" width="14.5703125" style="49" bestFit="1" customWidth="1"/>
    <col min="167" max="167" width="13.140625" style="49" bestFit="1" customWidth="1"/>
    <col min="168" max="168" width="15.85546875" style="49" bestFit="1" customWidth="1"/>
    <col min="169" max="169" width="11.5703125" style="49" bestFit="1" customWidth="1"/>
    <col min="170" max="170" width="11.85546875" style="49" bestFit="1" customWidth="1"/>
    <col min="171" max="171" width="14.5703125" style="49" bestFit="1" customWidth="1"/>
    <col min="172" max="172" width="11.5703125" style="49" bestFit="1" customWidth="1"/>
    <col min="173" max="173" width="14.5703125" style="49" bestFit="1" customWidth="1"/>
    <col min="174" max="174" width="13.140625" style="49" bestFit="1" customWidth="1"/>
    <col min="175" max="175" width="15.85546875" style="49" bestFit="1" customWidth="1"/>
    <col min="176" max="176" width="11.5703125" style="49" bestFit="1" customWidth="1"/>
    <col min="177" max="177" width="11.85546875" style="49" bestFit="1" customWidth="1"/>
    <col min="178" max="178" width="14.5703125" style="49" bestFit="1" customWidth="1"/>
    <col min="179" max="179" width="11.5703125" style="49" bestFit="1" customWidth="1"/>
    <col min="180" max="180" width="14.5703125" style="49" bestFit="1" customWidth="1"/>
    <col min="181" max="181" width="13.140625" style="49" bestFit="1" customWidth="1"/>
    <col min="182" max="182" width="15.85546875" style="49" bestFit="1" customWidth="1"/>
    <col min="183" max="183" width="11.5703125" style="49" bestFit="1" customWidth="1"/>
    <col min="184" max="184" width="11.85546875" style="49" bestFit="1" customWidth="1"/>
    <col min="185" max="185" width="14.5703125" style="49" bestFit="1" customWidth="1"/>
    <col min="186" max="186" width="11.5703125" style="49" bestFit="1" customWidth="1"/>
    <col min="187" max="187" width="14.5703125" style="49" bestFit="1" customWidth="1"/>
    <col min="188" max="188" width="13.140625" style="49" bestFit="1" customWidth="1"/>
    <col min="189" max="189" width="15.85546875" style="49" bestFit="1" customWidth="1"/>
    <col min="190" max="190" width="11.5703125" style="49" bestFit="1" customWidth="1"/>
    <col min="191" max="191" width="11.85546875" style="49" bestFit="1" customWidth="1"/>
    <col min="192" max="192" width="14.5703125" style="49" bestFit="1" customWidth="1"/>
    <col min="193" max="193" width="11.5703125" style="49" bestFit="1" customWidth="1"/>
    <col min="194" max="194" width="14.5703125" style="49" bestFit="1" customWidth="1"/>
    <col min="195" max="195" width="13.140625" style="49" bestFit="1" customWidth="1"/>
    <col min="196" max="196" width="15.85546875" style="49" bestFit="1" customWidth="1"/>
    <col min="197" max="197" width="11.5703125" style="49" bestFit="1" customWidth="1"/>
    <col min="198" max="198" width="11.85546875" style="49" bestFit="1" customWidth="1"/>
    <col min="199" max="199" width="14.5703125" style="49" bestFit="1" customWidth="1"/>
    <col min="200" max="200" width="11.5703125" style="49" bestFit="1" customWidth="1"/>
    <col min="201" max="201" width="14.5703125" style="49" bestFit="1" customWidth="1"/>
    <col min="202" max="202" width="13.140625" style="49" bestFit="1" customWidth="1"/>
    <col min="203" max="203" width="15.85546875" style="49" bestFit="1" customWidth="1"/>
    <col min="204" max="204" width="11.5703125" style="49" bestFit="1" customWidth="1"/>
    <col min="205" max="205" width="11.85546875" style="49" bestFit="1" customWidth="1"/>
    <col min="206" max="206" width="14.5703125" style="49" bestFit="1" customWidth="1"/>
    <col min="207" max="207" width="11.5703125" style="49" bestFit="1" customWidth="1"/>
    <col min="208" max="208" width="14.5703125" style="49" bestFit="1" customWidth="1"/>
    <col min="209" max="209" width="13.140625" style="49" bestFit="1" customWidth="1"/>
    <col min="210" max="210" width="15.85546875" style="49" bestFit="1" customWidth="1"/>
    <col min="211" max="211" width="11.5703125" style="49" bestFit="1" customWidth="1"/>
    <col min="212" max="212" width="11.85546875" style="49" bestFit="1" customWidth="1"/>
    <col min="213" max="213" width="14.5703125" style="49" bestFit="1" customWidth="1"/>
    <col min="214" max="214" width="11.5703125" style="49" bestFit="1" customWidth="1"/>
    <col min="215" max="215" width="14.5703125" style="49" bestFit="1" customWidth="1"/>
    <col min="216" max="216" width="13.140625" style="49" bestFit="1" customWidth="1"/>
    <col min="217" max="217" width="15.85546875" style="49" bestFit="1" customWidth="1"/>
    <col min="218" max="218" width="11.5703125" style="49" bestFit="1" customWidth="1"/>
    <col min="219" max="219" width="11.85546875" style="49" bestFit="1" customWidth="1"/>
    <col min="220" max="220" width="14.5703125" style="49" bestFit="1" customWidth="1"/>
    <col min="221" max="221" width="11.5703125" style="49" bestFit="1" customWidth="1"/>
    <col min="222" max="222" width="14.5703125" style="49" bestFit="1" customWidth="1"/>
    <col min="223" max="223" width="13.140625" style="49" bestFit="1" customWidth="1"/>
    <col min="224" max="224" width="15.85546875" style="49" bestFit="1" customWidth="1"/>
    <col min="225" max="225" width="11.5703125" style="49" bestFit="1" customWidth="1"/>
    <col min="226" max="226" width="11.85546875" style="49" bestFit="1" customWidth="1"/>
    <col min="227" max="227" width="14.5703125" style="49" bestFit="1" customWidth="1"/>
    <col min="228" max="228" width="11.5703125" style="49" bestFit="1" customWidth="1"/>
    <col min="229" max="229" width="14.5703125" style="49" bestFit="1" customWidth="1"/>
    <col min="230" max="230" width="13.140625" style="49" bestFit="1" customWidth="1"/>
    <col min="231" max="231" width="15.85546875" style="49" bestFit="1" customWidth="1"/>
    <col min="232" max="232" width="11.5703125" style="49" bestFit="1" customWidth="1"/>
    <col min="233" max="233" width="11.85546875" style="49" bestFit="1" customWidth="1"/>
    <col min="234" max="234" width="14.5703125" style="49" bestFit="1" customWidth="1"/>
    <col min="235" max="235" width="11.5703125" style="49" bestFit="1" customWidth="1"/>
    <col min="236" max="236" width="14.5703125" style="49" bestFit="1" customWidth="1"/>
    <col min="237" max="237" width="13.140625" style="49" bestFit="1" customWidth="1"/>
    <col min="238" max="238" width="15.85546875" style="49" bestFit="1" customWidth="1"/>
    <col min="239" max="16384" width="11.42578125" style="49"/>
  </cols>
  <sheetData>
    <row r="1" spans="1:238" ht="62.25" customHeight="1" x14ac:dyDescent="0.35">
      <c r="A1" s="53" t="s">
        <v>157</v>
      </c>
      <c r="H1" s="54" t="s">
        <v>143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</row>
    <row r="2" spans="1:238" x14ac:dyDescent="0.25">
      <c r="A2" s="60" t="s">
        <v>32</v>
      </c>
      <c r="B2" s="60" t="s">
        <v>31</v>
      </c>
      <c r="C2" s="60" t="s">
        <v>33</v>
      </c>
      <c r="D2" s="56" t="s">
        <v>170</v>
      </c>
      <c r="E2" s="60" t="s">
        <v>34</v>
      </c>
      <c r="F2" s="61" t="s">
        <v>146</v>
      </c>
      <c r="G2" s="61" t="s">
        <v>140</v>
      </c>
      <c r="H2" s="62">
        <f>_xlfn.ISOWEEKNUM(H3)</f>
        <v>20</v>
      </c>
      <c r="I2" s="62"/>
      <c r="J2" s="62"/>
      <c r="K2" s="62"/>
      <c r="L2" s="62"/>
      <c r="M2" s="62"/>
      <c r="N2" s="62"/>
      <c r="O2" s="62">
        <f t="shared" ref="O2:BT2" si="0">_xlfn.ISOWEEKNUM(O3)</f>
        <v>21</v>
      </c>
      <c r="P2" s="62"/>
      <c r="Q2" s="62"/>
      <c r="R2" s="62"/>
      <c r="S2" s="62"/>
      <c r="T2" s="62"/>
      <c r="U2" s="62"/>
      <c r="V2" s="62">
        <f t="shared" si="0"/>
        <v>22</v>
      </c>
      <c r="W2" s="62"/>
      <c r="X2" s="62"/>
      <c r="Y2" s="62"/>
      <c r="Z2" s="62"/>
      <c r="AA2" s="62"/>
      <c r="AB2" s="62"/>
      <c r="AC2" s="62">
        <f t="shared" si="0"/>
        <v>23</v>
      </c>
      <c r="AD2" s="62"/>
      <c r="AE2" s="62"/>
      <c r="AF2" s="62"/>
      <c r="AG2" s="62"/>
      <c r="AH2" s="62"/>
      <c r="AI2" s="62"/>
      <c r="AJ2" s="62">
        <f t="shared" si="0"/>
        <v>24</v>
      </c>
      <c r="AK2" s="62"/>
      <c r="AL2" s="62"/>
      <c r="AM2" s="62"/>
      <c r="AN2" s="62"/>
      <c r="AO2" s="62"/>
      <c r="AP2" s="62"/>
      <c r="AQ2" s="62">
        <f t="shared" si="0"/>
        <v>25</v>
      </c>
      <c r="AR2" s="62"/>
      <c r="AS2" s="62"/>
      <c r="AT2" s="62"/>
      <c r="AU2" s="62"/>
      <c r="AV2" s="62"/>
      <c r="AW2" s="62"/>
      <c r="AX2" s="63">
        <f t="shared" si="0"/>
        <v>26</v>
      </c>
      <c r="AY2" s="63">
        <f t="shared" si="0"/>
        <v>26</v>
      </c>
      <c r="AZ2" s="63">
        <f t="shared" si="0"/>
        <v>26</v>
      </c>
      <c r="BA2" s="63">
        <f t="shared" si="0"/>
        <v>26</v>
      </c>
      <c r="BB2" s="63">
        <f t="shared" si="0"/>
        <v>26</v>
      </c>
      <c r="BC2" s="63">
        <f t="shared" si="0"/>
        <v>26</v>
      </c>
      <c r="BD2" s="63">
        <f t="shared" si="0"/>
        <v>26</v>
      </c>
      <c r="BE2" s="63">
        <f t="shared" si="0"/>
        <v>27</v>
      </c>
      <c r="BF2" s="63">
        <f t="shared" si="0"/>
        <v>27</v>
      </c>
      <c r="BG2" s="63">
        <f t="shared" si="0"/>
        <v>27</v>
      </c>
      <c r="BH2" s="63">
        <f t="shared" si="0"/>
        <v>27</v>
      </c>
      <c r="BI2" s="63">
        <f t="shared" si="0"/>
        <v>27</v>
      </c>
      <c r="BJ2" s="63">
        <f t="shared" si="0"/>
        <v>27</v>
      </c>
      <c r="BK2" s="63">
        <f t="shared" si="0"/>
        <v>27</v>
      </c>
      <c r="BL2" s="63">
        <f t="shared" si="0"/>
        <v>28</v>
      </c>
      <c r="BM2" s="63">
        <f t="shared" si="0"/>
        <v>28</v>
      </c>
      <c r="BN2" s="63">
        <f t="shared" si="0"/>
        <v>28</v>
      </c>
      <c r="BO2" s="63">
        <f t="shared" si="0"/>
        <v>28</v>
      </c>
      <c r="BP2" s="63">
        <f t="shared" si="0"/>
        <v>28</v>
      </c>
      <c r="BQ2" s="63">
        <f t="shared" si="0"/>
        <v>28</v>
      </c>
      <c r="BR2" s="63">
        <f t="shared" si="0"/>
        <v>28</v>
      </c>
      <c r="BS2" s="63">
        <f t="shared" si="0"/>
        <v>29</v>
      </c>
      <c r="BT2" s="63">
        <f t="shared" si="0"/>
        <v>29</v>
      </c>
      <c r="BU2" s="63">
        <f t="shared" ref="BU2:EF2" si="1">_xlfn.ISOWEEKNUM(BU3)</f>
        <v>29</v>
      </c>
      <c r="BV2" s="63">
        <f t="shared" si="1"/>
        <v>29</v>
      </c>
      <c r="BW2" s="63">
        <f t="shared" si="1"/>
        <v>29</v>
      </c>
      <c r="BX2" s="63">
        <f t="shared" si="1"/>
        <v>29</v>
      </c>
      <c r="BY2" s="63">
        <f t="shared" si="1"/>
        <v>29</v>
      </c>
      <c r="BZ2" s="63">
        <f t="shared" si="1"/>
        <v>30</v>
      </c>
      <c r="CA2" s="63">
        <f t="shared" si="1"/>
        <v>30</v>
      </c>
      <c r="CB2" s="63">
        <f t="shared" si="1"/>
        <v>30</v>
      </c>
      <c r="CC2" s="63">
        <f t="shared" si="1"/>
        <v>30</v>
      </c>
      <c r="CD2" s="63">
        <f t="shared" si="1"/>
        <v>30</v>
      </c>
      <c r="CE2" s="63">
        <f t="shared" si="1"/>
        <v>30</v>
      </c>
      <c r="CF2" s="63">
        <f t="shared" si="1"/>
        <v>30</v>
      </c>
      <c r="CG2" s="63">
        <f t="shared" si="1"/>
        <v>31</v>
      </c>
      <c r="CH2" s="63">
        <f t="shared" si="1"/>
        <v>31</v>
      </c>
      <c r="CI2" s="63">
        <f t="shared" si="1"/>
        <v>31</v>
      </c>
      <c r="CJ2" s="63">
        <f t="shared" si="1"/>
        <v>31</v>
      </c>
      <c r="CK2" s="63">
        <f t="shared" si="1"/>
        <v>31</v>
      </c>
      <c r="CL2" s="63">
        <f t="shared" si="1"/>
        <v>31</v>
      </c>
      <c r="CM2" s="63">
        <f t="shared" si="1"/>
        <v>31</v>
      </c>
      <c r="CN2" s="63">
        <f t="shared" si="1"/>
        <v>32</v>
      </c>
      <c r="CO2" s="63">
        <f t="shared" si="1"/>
        <v>32</v>
      </c>
      <c r="CP2" s="63">
        <f t="shared" si="1"/>
        <v>32</v>
      </c>
      <c r="CQ2" s="63">
        <f t="shared" si="1"/>
        <v>32</v>
      </c>
      <c r="CR2" s="63">
        <f t="shared" si="1"/>
        <v>32</v>
      </c>
      <c r="CS2" s="63">
        <f t="shared" si="1"/>
        <v>32</v>
      </c>
      <c r="CT2" s="63">
        <f t="shared" si="1"/>
        <v>32</v>
      </c>
      <c r="CU2" s="63">
        <f t="shared" si="1"/>
        <v>33</v>
      </c>
      <c r="CV2" s="63">
        <f t="shared" si="1"/>
        <v>33</v>
      </c>
      <c r="CW2" s="63">
        <f t="shared" si="1"/>
        <v>33</v>
      </c>
      <c r="CX2" s="63">
        <f t="shared" si="1"/>
        <v>33</v>
      </c>
      <c r="CY2" s="63">
        <f t="shared" si="1"/>
        <v>33</v>
      </c>
      <c r="CZ2" s="63">
        <f t="shared" si="1"/>
        <v>33</v>
      </c>
      <c r="DA2" s="63">
        <f t="shared" si="1"/>
        <v>33</v>
      </c>
      <c r="DB2" s="63">
        <f t="shared" si="1"/>
        <v>34</v>
      </c>
      <c r="DC2" s="63">
        <f t="shared" si="1"/>
        <v>34</v>
      </c>
      <c r="DD2" s="63">
        <f t="shared" si="1"/>
        <v>34</v>
      </c>
      <c r="DE2" s="63">
        <f t="shared" si="1"/>
        <v>34</v>
      </c>
      <c r="DF2" s="63">
        <f t="shared" si="1"/>
        <v>34</v>
      </c>
      <c r="DG2" s="63">
        <f t="shared" si="1"/>
        <v>34</v>
      </c>
      <c r="DH2" s="63">
        <f t="shared" si="1"/>
        <v>34</v>
      </c>
      <c r="DI2" s="63">
        <f t="shared" si="1"/>
        <v>35</v>
      </c>
      <c r="DJ2" s="63">
        <f t="shared" si="1"/>
        <v>35</v>
      </c>
      <c r="DK2" s="63">
        <f t="shared" si="1"/>
        <v>35</v>
      </c>
      <c r="DL2" s="63">
        <f t="shared" si="1"/>
        <v>35</v>
      </c>
      <c r="DM2" s="63">
        <f t="shared" si="1"/>
        <v>35</v>
      </c>
      <c r="DN2" s="63">
        <f t="shared" si="1"/>
        <v>35</v>
      </c>
      <c r="DO2" s="63">
        <f t="shared" si="1"/>
        <v>35</v>
      </c>
      <c r="DP2" s="63">
        <f t="shared" si="1"/>
        <v>36</v>
      </c>
      <c r="DQ2" s="63">
        <f t="shared" si="1"/>
        <v>36</v>
      </c>
      <c r="DR2" s="63">
        <f t="shared" si="1"/>
        <v>36</v>
      </c>
      <c r="DS2" s="63">
        <f t="shared" si="1"/>
        <v>36</v>
      </c>
      <c r="DT2" s="63">
        <f t="shared" si="1"/>
        <v>36</v>
      </c>
      <c r="DU2" s="63">
        <f t="shared" si="1"/>
        <v>36</v>
      </c>
      <c r="DV2" s="63">
        <f t="shared" si="1"/>
        <v>36</v>
      </c>
      <c r="DW2" s="63">
        <f t="shared" si="1"/>
        <v>37</v>
      </c>
      <c r="DX2" s="63">
        <f t="shared" si="1"/>
        <v>37</v>
      </c>
      <c r="DY2" s="63">
        <f t="shared" si="1"/>
        <v>37</v>
      </c>
      <c r="DZ2" s="63">
        <f t="shared" si="1"/>
        <v>37</v>
      </c>
      <c r="EA2" s="63">
        <f t="shared" si="1"/>
        <v>37</v>
      </c>
      <c r="EB2" s="63">
        <f t="shared" si="1"/>
        <v>37</v>
      </c>
      <c r="EC2" s="63">
        <f t="shared" si="1"/>
        <v>37</v>
      </c>
      <c r="ED2" s="63">
        <f t="shared" si="1"/>
        <v>38</v>
      </c>
      <c r="EE2" s="63">
        <f t="shared" si="1"/>
        <v>38</v>
      </c>
      <c r="EF2" s="63">
        <f t="shared" si="1"/>
        <v>38</v>
      </c>
      <c r="EG2" s="63">
        <f t="shared" ref="EG2:GR2" si="2">_xlfn.ISOWEEKNUM(EG3)</f>
        <v>38</v>
      </c>
      <c r="EH2" s="63">
        <f t="shared" si="2"/>
        <v>38</v>
      </c>
      <c r="EI2" s="63">
        <f t="shared" si="2"/>
        <v>38</v>
      </c>
      <c r="EJ2" s="63">
        <f t="shared" si="2"/>
        <v>38</v>
      </c>
      <c r="EK2" s="63">
        <f t="shared" si="2"/>
        <v>39</v>
      </c>
      <c r="EL2" s="63">
        <f t="shared" si="2"/>
        <v>39</v>
      </c>
      <c r="EM2" s="63">
        <f t="shared" si="2"/>
        <v>39</v>
      </c>
      <c r="EN2" s="63">
        <f t="shared" si="2"/>
        <v>39</v>
      </c>
      <c r="EO2" s="63">
        <f t="shared" si="2"/>
        <v>39</v>
      </c>
      <c r="EP2" s="63">
        <f t="shared" si="2"/>
        <v>39</v>
      </c>
      <c r="EQ2" s="63">
        <f t="shared" si="2"/>
        <v>39</v>
      </c>
      <c r="ER2" s="63">
        <f t="shared" si="2"/>
        <v>40</v>
      </c>
      <c r="ES2" s="63">
        <f t="shared" si="2"/>
        <v>40</v>
      </c>
      <c r="ET2" s="63">
        <f t="shared" si="2"/>
        <v>40</v>
      </c>
      <c r="EU2" s="63">
        <f t="shared" si="2"/>
        <v>40</v>
      </c>
      <c r="EV2" s="63">
        <f t="shared" si="2"/>
        <v>40</v>
      </c>
      <c r="EW2" s="63">
        <f t="shared" si="2"/>
        <v>40</v>
      </c>
      <c r="EX2" s="63">
        <f t="shared" si="2"/>
        <v>40</v>
      </c>
      <c r="EY2" s="63">
        <f t="shared" si="2"/>
        <v>41</v>
      </c>
      <c r="EZ2" s="63">
        <f t="shared" si="2"/>
        <v>41</v>
      </c>
      <c r="FA2" s="63">
        <f t="shared" si="2"/>
        <v>41</v>
      </c>
      <c r="FB2" s="63">
        <f t="shared" si="2"/>
        <v>41</v>
      </c>
      <c r="FC2" s="63">
        <f t="shared" si="2"/>
        <v>41</v>
      </c>
      <c r="FD2" s="63">
        <f t="shared" si="2"/>
        <v>41</v>
      </c>
      <c r="FE2" s="63">
        <f t="shared" si="2"/>
        <v>41</v>
      </c>
      <c r="FF2" s="63">
        <f t="shared" si="2"/>
        <v>42</v>
      </c>
      <c r="FG2" s="63">
        <f t="shared" si="2"/>
        <v>42</v>
      </c>
      <c r="FH2" s="63">
        <f t="shared" si="2"/>
        <v>42</v>
      </c>
      <c r="FI2" s="63">
        <f t="shared" si="2"/>
        <v>42</v>
      </c>
      <c r="FJ2" s="63">
        <f t="shared" si="2"/>
        <v>42</v>
      </c>
      <c r="FK2" s="63">
        <f t="shared" si="2"/>
        <v>42</v>
      </c>
      <c r="FL2" s="63">
        <f t="shared" si="2"/>
        <v>42</v>
      </c>
      <c r="FM2" s="63">
        <f t="shared" si="2"/>
        <v>43</v>
      </c>
      <c r="FN2" s="63">
        <f t="shared" si="2"/>
        <v>43</v>
      </c>
      <c r="FO2" s="63">
        <f t="shared" si="2"/>
        <v>43</v>
      </c>
      <c r="FP2" s="63">
        <f t="shared" si="2"/>
        <v>43</v>
      </c>
      <c r="FQ2" s="63">
        <f t="shared" si="2"/>
        <v>43</v>
      </c>
      <c r="FR2" s="63">
        <f t="shared" si="2"/>
        <v>43</v>
      </c>
      <c r="FS2" s="63">
        <f t="shared" si="2"/>
        <v>43</v>
      </c>
      <c r="FT2" s="63">
        <f t="shared" si="2"/>
        <v>44</v>
      </c>
      <c r="FU2" s="63">
        <f t="shared" si="2"/>
        <v>44</v>
      </c>
      <c r="FV2" s="63">
        <f t="shared" si="2"/>
        <v>44</v>
      </c>
      <c r="FW2" s="63">
        <f t="shared" si="2"/>
        <v>44</v>
      </c>
      <c r="FX2" s="63">
        <f t="shared" si="2"/>
        <v>44</v>
      </c>
      <c r="FY2" s="63">
        <f t="shared" si="2"/>
        <v>44</v>
      </c>
      <c r="FZ2" s="63">
        <f t="shared" si="2"/>
        <v>44</v>
      </c>
      <c r="GA2" s="63">
        <f t="shared" si="2"/>
        <v>45</v>
      </c>
      <c r="GB2" s="63">
        <f t="shared" si="2"/>
        <v>45</v>
      </c>
      <c r="GC2" s="63">
        <f t="shared" si="2"/>
        <v>45</v>
      </c>
      <c r="GD2" s="63">
        <f t="shared" si="2"/>
        <v>45</v>
      </c>
      <c r="GE2" s="63">
        <f t="shared" si="2"/>
        <v>45</v>
      </c>
      <c r="GF2" s="63">
        <f t="shared" si="2"/>
        <v>45</v>
      </c>
      <c r="GG2" s="63">
        <f t="shared" si="2"/>
        <v>45</v>
      </c>
      <c r="GH2" s="63">
        <f t="shared" si="2"/>
        <v>46</v>
      </c>
      <c r="GI2" s="63">
        <f t="shared" si="2"/>
        <v>46</v>
      </c>
      <c r="GJ2" s="63">
        <f t="shared" si="2"/>
        <v>46</v>
      </c>
      <c r="GK2" s="63">
        <f t="shared" si="2"/>
        <v>46</v>
      </c>
      <c r="GL2" s="63">
        <f t="shared" si="2"/>
        <v>46</v>
      </c>
      <c r="GM2" s="63">
        <f t="shared" si="2"/>
        <v>46</v>
      </c>
      <c r="GN2" s="63">
        <f t="shared" si="2"/>
        <v>46</v>
      </c>
      <c r="GO2" s="63">
        <f t="shared" si="2"/>
        <v>47</v>
      </c>
      <c r="GP2" s="63">
        <f t="shared" si="2"/>
        <v>47</v>
      </c>
      <c r="GQ2" s="63">
        <f t="shared" si="2"/>
        <v>47</v>
      </c>
      <c r="GR2" s="63">
        <f t="shared" si="2"/>
        <v>47</v>
      </c>
      <c r="GS2" s="63">
        <f t="shared" ref="GS2:ID2" si="3">_xlfn.ISOWEEKNUM(GS3)</f>
        <v>47</v>
      </c>
      <c r="GT2" s="63">
        <f t="shared" si="3"/>
        <v>47</v>
      </c>
      <c r="GU2" s="63">
        <f t="shared" si="3"/>
        <v>47</v>
      </c>
      <c r="GV2" s="63">
        <f t="shared" si="3"/>
        <v>48</v>
      </c>
      <c r="GW2" s="63">
        <f t="shared" si="3"/>
        <v>48</v>
      </c>
      <c r="GX2" s="63">
        <f t="shared" si="3"/>
        <v>48</v>
      </c>
      <c r="GY2" s="63">
        <f t="shared" si="3"/>
        <v>48</v>
      </c>
      <c r="GZ2" s="63">
        <f t="shared" si="3"/>
        <v>48</v>
      </c>
      <c r="HA2" s="63">
        <f t="shared" si="3"/>
        <v>48</v>
      </c>
      <c r="HB2" s="63">
        <f t="shared" si="3"/>
        <v>48</v>
      </c>
      <c r="HC2" s="63">
        <f t="shared" si="3"/>
        <v>49</v>
      </c>
      <c r="HD2" s="63">
        <f t="shared" si="3"/>
        <v>49</v>
      </c>
      <c r="HE2" s="63">
        <f t="shared" si="3"/>
        <v>49</v>
      </c>
      <c r="HF2" s="63">
        <f t="shared" si="3"/>
        <v>49</v>
      </c>
      <c r="HG2" s="63">
        <f t="shared" si="3"/>
        <v>49</v>
      </c>
      <c r="HH2" s="63">
        <f t="shared" si="3"/>
        <v>49</v>
      </c>
      <c r="HI2" s="63">
        <f t="shared" si="3"/>
        <v>49</v>
      </c>
      <c r="HJ2" s="63">
        <f t="shared" si="3"/>
        <v>50</v>
      </c>
      <c r="HK2" s="63">
        <f t="shared" si="3"/>
        <v>50</v>
      </c>
      <c r="HL2" s="63">
        <f t="shared" si="3"/>
        <v>50</v>
      </c>
      <c r="HM2" s="63">
        <f t="shared" si="3"/>
        <v>50</v>
      </c>
      <c r="HN2" s="63">
        <f t="shared" si="3"/>
        <v>50</v>
      </c>
      <c r="HO2" s="63">
        <f t="shared" si="3"/>
        <v>50</v>
      </c>
      <c r="HP2" s="63">
        <f t="shared" si="3"/>
        <v>50</v>
      </c>
      <c r="HQ2" s="63">
        <f t="shared" si="3"/>
        <v>51</v>
      </c>
      <c r="HR2" s="63">
        <f t="shared" si="3"/>
        <v>51</v>
      </c>
      <c r="HS2" s="63">
        <f t="shared" si="3"/>
        <v>51</v>
      </c>
      <c r="HT2" s="63">
        <f t="shared" si="3"/>
        <v>51</v>
      </c>
      <c r="HU2" s="63">
        <f t="shared" si="3"/>
        <v>51</v>
      </c>
      <c r="HV2" s="63">
        <f t="shared" si="3"/>
        <v>51</v>
      </c>
      <c r="HW2" s="63">
        <f t="shared" si="3"/>
        <v>51</v>
      </c>
      <c r="HX2" s="63">
        <f t="shared" si="3"/>
        <v>52</v>
      </c>
      <c r="HY2" s="63">
        <f t="shared" si="3"/>
        <v>52</v>
      </c>
      <c r="HZ2" s="63">
        <f t="shared" si="3"/>
        <v>52</v>
      </c>
      <c r="IA2" s="63">
        <f t="shared" si="3"/>
        <v>52</v>
      </c>
      <c r="IB2" s="63">
        <f t="shared" si="3"/>
        <v>52</v>
      </c>
      <c r="IC2" s="63">
        <f t="shared" si="3"/>
        <v>52</v>
      </c>
      <c r="ID2" s="63">
        <f t="shared" si="3"/>
        <v>52</v>
      </c>
    </row>
    <row r="3" spans="1:238" x14ac:dyDescent="0.25">
      <c r="A3" s="60"/>
      <c r="B3" s="60"/>
      <c r="C3" s="60"/>
      <c r="D3" s="70"/>
      <c r="E3" s="60"/>
      <c r="F3" s="61"/>
      <c r="G3" s="61"/>
      <c r="H3" s="64">
        <v>43962</v>
      </c>
      <c r="I3" s="64">
        <f>H3+1</f>
        <v>43963</v>
      </c>
      <c r="J3" s="64">
        <f t="shared" ref="J3:BU3" si="4">I3+1</f>
        <v>43964</v>
      </c>
      <c r="K3" s="64">
        <f t="shared" si="4"/>
        <v>43965</v>
      </c>
      <c r="L3" s="64">
        <f t="shared" si="4"/>
        <v>43966</v>
      </c>
      <c r="M3" s="64">
        <f t="shared" si="4"/>
        <v>43967</v>
      </c>
      <c r="N3" s="64">
        <f t="shared" si="4"/>
        <v>43968</v>
      </c>
      <c r="O3" s="64">
        <f t="shared" si="4"/>
        <v>43969</v>
      </c>
      <c r="P3" s="64">
        <f t="shared" si="4"/>
        <v>43970</v>
      </c>
      <c r="Q3" s="64">
        <f t="shared" si="4"/>
        <v>43971</v>
      </c>
      <c r="R3" s="64">
        <f t="shared" si="4"/>
        <v>43972</v>
      </c>
      <c r="S3" s="64">
        <f t="shared" si="4"/>
        <v>43973</v>
      </c>
      <c r="T3" s="64">
        <f t="shared" si="4"/>
        <v>43974</v>
      </c>
      <c r="U3" s="64">
        <f t="shared" si="4"/>
        <v>43975</v>
      </c>
      <c r="V3" s="64">
        <f t="shared" si="4"/>
        <v>43976</v>
      </c>
      <c r="W3" s="64">
        <f t="shared" si="4"/>
        <v>43977</v>
      </c>
      <c r="X3" s="64">
        <f t="shared" si="4"/>
        <v>43978</v>
      </c>
      <c r="Y3" s="64">
        <f t="shared" si="4"/>
        <v>43979</v>
      </c>
      <c r="Z3" s="64">
        <f t="shared" si="4"/>
        <v>43980</v>
      </c>
      <c r="AA3" s="64">
        <f t="shared" si="4"/>
        <v>43981</v>
      </c>
      <c r="AB3" s="64">
        <f t="shared" si="4"/>
        <v>43982</v>
      </c>
      <c r="AC3" s="64">
        <f t="shared" si="4"/>
        <v>43983</v>
      </c>
      <c r="AD3" s="64">
        <f t="shared" si="4"/>
        <v>43984</v>
      </c>
      <c r="AE3" s="64">
        <f t="shared" si="4"/>
        <v>43985</v>
      </c>
      <c r="AF3" s="64">
        <f t="shared" si="4"/>
        <v>43986</v>
      </c>
      <c r="AG3" s="64">
        <f t="shared" si="4"/>
        <v>43987</v>
      </c>
      <c r="AH3" s="64">
        <f t="shared" si="4"/>
        <v>43988</v>
      </c>
      <c r="AI3" s="64">
        <f t="shared" si="4"/>
        <v>43989</v>
      </c>
      <c r="AJ3" s="64">
        <f t="shared" si="4"/>
        <v>43990</v>
      </c>
      <c r="AK3" s="64">
        <f t="shared" si="4"/>
        <v>43991</v>
      </c>
      <c r="AL3" s="64">
        <f t="shared" si="4"/>
        <v>43992</v>
      </c>
      <c r="AM3" s="64">
        <f t="shared" si="4"/>
        <v>43993</v>
      </c>
      <c r="AN3" s="64">
        <f t="shared" si="4"/>
        <v>43994</v>
      </c>
      <c r="AO3" s="64">
        <f t="shared" si="4"/>
        <v>43995</v>
      </c>
      <c r="AP3" s="64">
        <f t="shared" si="4"/>
        <v>43996</v>
      </c>
      <c r="AQ3" s="64">
        <f t="shared" si="4"/>
        <v>43997</v>
      </c>
      <c r="AR3" s="64">
        <f t="shared" si="4"/>
        <v>43998</v>
      </c>
      <c r="AS3" s="64">
        <f t="shared" si="4"/>
        <v>43999</v>
      </c>
      <c r="AT3" s="64">
        <f t="shared" si="4"/>
        <v>44000</v>
      </c>
      <c r="AU3" s="64">
        <f t="shared" si="4"/>
        <v>44001</v>
      </c>
      <c r="AV3" s="64">
        <f t="shared" si="4"/>
        <v>44002</v>
      </c>
      <c r="AW3" s="64">
        <f t="shared" si="4"/>
        <v>44003</v>
      </c>
      <c r="AX3" s="64">
        <f t="shared" si="4"/>
        <v>44004</v>
      </c>
      <c r="AY3" s="64">
        <f t="shared" si="4"/>
        <v>44005</v>
      </c>
      <c r="AZ3" s="64">
        <f t="shared" si="4"/>
        <v>44006</v>
      </c>
      <c r="BA3" s="64">
        <f t="shared" si="4"/>
        <v>44007</v>
      </c>
      <c r="BB3" s="64">
        <f t="shared" si="4"/>
        <v>44008</v>
      </c>
      <c r="BC3" s="64">
        <f t="shared" si="4"/>
        <v>44009</v>
      </c>
      <c r="BD3" s="64">
        <f t="shared" si="4"/>
        <v>44010</v>
      </c>
      <c r="BE3" s="64">
        <f t="shared" si="4"/>
        <v>44011</v>
      </c>
      <c r="BF3" s="64">
        <f t="shared" si="4"/>
        <v>44012</v>
      </c>
      <c r="BG3" s="64">
        <f t="shared" si="4"/>
        <v>44013</v>
      </c>
      <c r="BH3" s="64">
        <f t="shared" si="4"/>
        <v>44014</v>
      </c>
      <c r="BI3" s="64">
        <f t="shared" si="4"/>
        <v>44015</v>
      </c>
      <c r="BJ3" s="64">
        <f t="shared" si="4"/>
        <v>44016</v>
      </c>
      <c r="BK3" s="64">
        <f t="shared" si="4"/>
        <v>44017</v>
      </c>
      <c r="BL3" s="64">
        <f t="shared" si="4"/>
        <v>44018</v>
      </c>
      <c r="BM3" s="64">
        <f t="shared" si="4"/>
        <v>44019</v>
      </c>
      <c r="BN3" s="64">
        <f t="shared" si="4"/>
        <v>44020</v>
      </c>
      <c r="BO3" s="64">
        <f t="shared" si="4"/>
        <v>44021</v>
      </c>
      <c r="BP3" s="64">
        <f t="shared" si="4"/>
        <v>44022</v>
      </c>
      <c r="BQ3" s="64">
        <f t="shared" si="4"/>
        <v>44023</v>
      </c>
      <c r="BR3" s="64">
        <f t="shared" si="4"/>
        <v>44024</v>
      </c>
      <c r="BS3" s="64">
        <f t="shared" si="4"/>
        <v>44025</v>
      </c>
      <c r="BT3" s="64">
        <f t="shared" si="4"/>
        <v>44026</v>
      </c>
      <c r="BU3" s="64">
        <f t="shared" si="4"/>
        <v>44027</v>
      </c>
      <c r="BV3" s="64">
        <f t="shared" ref="BV3:EG3" si="5">BU3+1</f>
        <v>44028</v>
      </c>
      <c r="BW3" s="64">
        <f t="shared" si="5"/>
        <v>44029</v>
      </c>
      <c r="BX3" s="64">
        <f t="shared" si="5"/>
        <v>44030</v>
      </c>
      <c r="BY3" s="64">
        <f t="shared" si="5"/>
        <v>44031</v>
      </c>
      <c r="BZ3" s="64">
        <f t="shared" si="5"/>
        <v>44032</v>
      </c>
      <c r="CA3" s="64">
        <f t="shared" si="5"/>
        <v>44033</v>
      </c>
      <c r="CB3" s="64">
        <f t="shared" si="5"/>
        <v>44034</v>
      </c>
      <c r="CC3" s="64">
        <f t="shared" si="5"/>
        <v>44035</v>
      </c>
      <c r="CD3" s="64">
        <f t="shared" si="5"/>
        <v>44036</v>
      </c>
      <c r="CE3" s="64">
        <f t="shared" si="5"/>
        <v>44037</v>
      </c>
      <c r="CF3" s="64">
        <f t="shared" si="5"/>
        <v>44038</v>
      </c>
      <c r="CG3" s="64">
        <f t="shared" si="5"/>
        <v>44039</v>
      </c>
      <c r="CH3" s="64">
        <f t="shared" si="5"/>
        <v>44040</v>
      </c>
      <c r="CI3" s="64">
        <f t="shared" si="5"/>
        <v>44041</v>
      </c>
      <c r="CJ3" s="64">
        <f t="shared" si="5"/>
        <v>44042</v>
      </c>
      <c r="CK3" s="64">
        <f t="shared" si="5"/>
        <v>44043</v>
      </c>
      <c r="CL3" s="64">
        <f t="shared" si="5"/>
        <v>44044</v>
      </c>
      <c r="CM3" s="64">
        <f t="shared" si="5"/>
        <v>44045</v>
      </c>
      <c r="CN3" s="64">
        <f t="shared" si="5"/>
        <v>44046</v>
      </c>
      <c r="CO3" s="64">
        <f t="shared" si="5"/>
        <v>44047</v>
      </c>
      <c r="CP3" s="64">
        <f t="shared" si="5"/>
        <v>44048</v>
      </c>
      <c r="CQ3" s="64">
        <f t="shared" si="5"/>
        <v>44049</v>
      </c>
      <c r="CR3" s="64">
        <f t="shared" si="5"/>
        <v>44050</v>
      </c>
      <c r="CS3" s="64">
        <f t="shared" si="5"/>
        <v>44051</v>
      </c>
      <c r="CT3" s="64">
        <f t="shared" si="5"/>
        <v>44052</v>
      </c>
      <c r="CU3" s="64">
        <f t="shared" si="5"/>
        <v>44053</v>
      </c>
      <c r="CV3" s="64">
        <f t="shared" si="5"/>
        <v>44054</v>
      </c>
      <c r="CW3" s="64">
        <f t="shared" si="5"/>
        <v>44055</v>
      </c>
      <c r="CX3" s="64">
        <f t="shared" si="5"/>
        <v>44056</v>
      </c>
      <c r="CY3" s="64">
        <f t="shared" si="5"/>
        <v>44057</v>
      </c>
      <c r="CZ3" s="64">
        <f t="shared" si="5"/>
        <v>44058</v>
      </c>
      <c r="DA3" s="64">
        <f t="shared" si="5"/>
        <v>44059</v>
      </c>
      <c r="DB3" s="64">
        <f t="shared" si="5"/>
        <v>44060</v>
      </c>
      <c r="DC3" s="64">
        <f t="shared" si="5"/>
        <v>44061</v>
      </c>
      <c r="DD3" s="64">
        <f t="shared" si="5"/>
        <v>44062</v>
      </c>
      <c r="DE3" s="64">
        <f t="shared" si="5"/>
        <v>44063</v>
      </c>
      <c r="DF3" s="64">
        <f t="shared" si="5"/>
        <v>44064</v>
      </c>
      <c r="DG3" s="64">
        <f t="shared" si="5"/>
        <v>44065</v>
      </c>
      <c r="DH3" s="64">
        <f t="shared" si="5"/>
        <v>44066</v>
      </c>
      <c r="DI3" s="64">
        <f t="shared" si="5"/>
        <v>44067</v>
      </c>
      <c r="DJ3" s="64">
        <f t="shared" si="5"/>
        <v>44068</v>
      </c>
      <c r="DK3" s="64">
        <f t="shared" si="5"/>
        <v>44069</v>
      </c>
      <c r="DL3" s="64">
        <f t="shared" si="5"/>
        <v>44070</v>
      </c>
      <c r="DM3" s="64">
        <f t="shared" si="5"/>
        <v>44071</v>
      </c>
      <c r="DN3" s="64">
        <f t="shared" si="5"/>
        <v>44072</v>
      </c>
      <c r="DO3" s="64">
        <f t="shared" si="5"/>
        <v>44073</v>
      </c>
      <c r="DP3" s="64">
        <f t="shared" si="5"/>
        <v>44074</v>
      </c>
      <c r="DQ3" s="64">
        <f t="shared" si="5"/>
        <v>44075</v>
      </c>
      <c r="DR3" s="64">
        <f t="shared" si="5"/>
        <v>44076</v>
      </c>
      <c r="DS3" s="64">
        <f t="shared" si="5"/>
        <v>44077</v>
      </c>
      <c r="DT3" s="64">
        <f t="shared" si="5"/>
        <v>44078</v>
      </c>
      <c r="DU3" s="64">
        <f t="shared" si="5"/>
        <v>44079</v>
      </c>
      <c r="DV3" s="64">
        <f t="shared" si="5"/>
        <v>44080</v>
      </c>
      <c r="DW3" s="64">
        <f t="shared" si="5"/>
        <v>44081</v>
      </c>
      <c r="DX3" s="64">
        <f t="shared" si="5"/>
        <v>44082</v>
      </c>
      <c r="DY3" s="64">
        <f t="shared" si="5"/>
        <v>44083</v>
      </c>
      <c r="DZ3" s="64">
        <f t="shared" si="5"/>
        <v>44084</v>
      </c>
      <c r="EA3" s="64">
        <f t="shared" si="5"/>
        <v>44085</v>
      </c>
      <c r="EB3" s="64">
        <f t="shared" si="5"/>
        <v>44086</v>
      </c>
      <c r="EC3" s="64">
        <f t="shared" si="5"/>
        <v>44087</v>
      </c>
      <c r="ED3" s="64">
        <f t="shared" si="5"/>
        <v>44088</v>
      </c>
      <c r="EE3" s="64">
        <f t="shared" si="5"/>
        <v>44089</v>
      </c>
      <c r="EF3" s="64">
        <f t="shared" si="5"/>
        <v>44090</v>
      </c>
      <c r="EG3" s="64">
        <f t="shared" si="5"/>
        <v>44091</v>
      </c>
      <c r="EH3" s="64">
        <f t="shared" ref="EH3:FF3" si="6">EG3+1</f>
        <v>44092</v>
      </c>
      <c r="EI3" s="64">
        <f t="shared" si="6"/>
        <v>44093</v>
      </c>
      <c r="EJ3" s="64">
        <f t="shared" si="6"/>
        <v>44094</v>
      </c>
      <c r="EK3" s="64">
        <f t="shared" si="6"/>
        <v>44095</v>
      </c>
      <c r="EL3" s="64">
        <f t="shared" si="6"/>
        <v>44096</v>
      </c>
      <c r="EM3" s="64">
        <f t="shared" si="6"/>
        <v>44097</v>
      </c>
      <c r="EN3" s="64">
        <f t="shared" si="6"/>
        <v>44098</v>
      </c>
      <c r="EO3" s="64">
        <f t="shared" si="6"/>
        <v>44099</v>
      </c>
      <c r="EP3" s="64">
        <f t="shared" si="6"/>
        <v>44100</v>
      </c>
      <c r="EQ3" s="64">
        <f t="shared" si="6"/>
        <v>44101</v>
      </c>
      <c r="ER3" s="64">
        <f t="shared" si="6"/>
        <v>44102</v>
      </c>
      <c r="ES3" s="64">
        <f t="shared" si="6"/>
        <v>44103</v>
      </c>
      <c r="ET3" s="64">
        <f t="shared" si="6"/>
        <v>44104</v>
      </c>
      <c r="EU3" s="64">
        <f t="shared" si="6"/>
        <v>44105</v>
      </c>
      <c r="EV3" s="64">
        <f t="shared" si="6"/>
        <v>44106</v>
      </c>
      <c r="EW3" s="64">
        <f t="shared" si="6"/>
        <v>44107</v>
      </c>
      <c r="EX3" s="64">
        <f t="shared" si="6"/>
        <v>44108</v>
      </c>
      <c r="EY3" s="64">
        <f t="shared" si="6"/>
        <v>44109</v>
      </c>
      <c r="EZ3" s="64">
        <f t="shared" si="6"/>
        <v>44110</v>
      </c>
      <c r="FA3" s="64">
        <f t="shared" si="6"/>
        <v>44111</v>
      </c>
      <c r="FB3" s="64">
        <f t="shared" si="6"/>
        <v>44112</v>
      </c>
      <c r="FC3" s="64">
        <f t="shared" si="6"/>
        <v>44113</v>
      </c>
      <c r="FD3" s="64">
        <f t="shared" si="6"/>
        <v>44114</v>
      </c>
      <c r="FE3" s="64">
        <f t="shared" si="6"/>
        <v>44115</v>
      </c>
      <c r="FF3" s="64">
        <f t="shared" si="6"/>
        <v>44116</v>
      </c>
      <c r="FG3" s="64">
        <f>FF3+1</f>
        <v>44117</v>
      </c>
      <c r="FH3" s="64">
        <f t="shared" ref="FH3:GX3" si="7">FG3+1</f>
        <v>44118</v>
      </c>
      <c r="FI3" s="64">
        <f t="shared" si="7"/>
        <v>44119</v>
      </c>
      <c r="FJ3" s="64">
        <f t="shared" si="7"/>
        <v>44120</v>
      </c>
      <c r="FK3" s="64">
        <f t="shared" si="7"/>
        <v>44121</v>
      </c>
      <c r="FL3" s="64">
        <f t="shared" si="7"/>
        <v>44122</v>
      </c>
      <c r="FM3" s="64">
        <f t="shared" si="7"/>
        <v>44123</v>
      </c>
      <c r="FN3" s="64">
        <f t="shared" si="7"/>
        <v>44124</v>
      </c>
      <c r="FO3" s="64">
        <f t="shared" si="7"/>
        <v>44125</v>
      </c>
      <c r="FP3" s="64">
        <f t="shared" si="7"/>
        <v>44126</v>
      </c>
      <c r="FQ3" s="64">
        <f t="shared" si="7"/>
        <v>44127</v>
      </c>
      <c r="FR3" s="64">
        <f t="shared" si="7"/>
        <v>44128</v>
      </c>
      <c r="FS3" s="64">
        <f t="shared" si="7"/>
        <v>44129</v>
      </c>
      <c r="FT3" s="64">
        <f t="shared" si="7"/>
        <v>44130</v>
      </c>
      <c r="FU3" s="64">
        <f t="shared" si="7"/>
        <v>44131</v>
      </c>
      <c r="FV3" s="64">
        <f t="shared" si="7"/>
        <v>44132</v>
      </c>
      <c r="FW3" s="64">
        <f t="shared" si="7"/>
        <v>44133</v>
      </c>
      <c r="FX3" s="64">
        <f t="shared" si="7"/>
        <v>44134</v>
      </c>
      <c r="FY3" s="64">
        <f t="shared" si="7"/>
        <v>44135</v>
      </c>
      <c r="FZ3" s="64">
        <f t="shared" si="7"/>
        <v>44136</v>
      </c>
      <c r="GA3" s="64">
        <f t="shared" si="7"/>
        <v>44137</v>
      </c>
      <c r="GB3" s="64">
        <f t="shared" si="7"/>
        <v>44138</v>
      </c>
      <c r="GC3" s="64">
        <f t="shared" si="7"/>
        <v>44139</v>
      </c>
      <c r="GD3" s="64">
        <f t="shared" si="7"/>
        <v>44140</v>
      </c>
      <c r="GE3" s="64">
        <f t="shared" si="7"/>
        <v>44141</v>
      </c>
      <c r="GF3" s="64">
        <f t="shared" si="7"/>
        <v>44142</v>
      </c>
      <c r="GG3" s="64">
        <f t="shared" si="7"/>
        <v>44143</v>
      </c>
      <c r="GH3" s="64">
        <f t="shared" si="7"/>
        <v>44144</v>
      </c>
      <c r="GI3" s="64">
        <f t="shared" si="7"/>
        <v>44145</v>
      </c>
      <c r="GJ3" s="64">
        <f t="shared" si="7"/>
        <v>44146</v>
      </c>
      <c r="GK3" s="64">
        <f t="shared" si="7"/>
        <v>44147</v>
      </c>
      <c r="GL3" s="64">
        <f t="shared" si="7"/>
        <v>44148</v>
      </c>
      <c r="GM3" s="64">
        <f t="shared" si="7"/>
        <v>44149</v>
      </c>
      <c r="GN3" s="64">
        <f t="shared" si="7"/>
        <v>44150</v>
      </c>
      <c r="GO3" s="64">
        <f t="shared" si="7"/>
        <v>44151</v>
      </c>
      <c r="GP3" s="64">
        <f t="shared" si="7"/>
        <v>44152</v>
      </c>
      <c r="GQ3" s="64">
        <f t="shared" si="7"/>
        <v>44153</v>
      </c>
      <c r="GR3" s="64">
        <f t="shared" si="7"/>
        <v>44154</v>
      </c>
      <c r="GS3" s="64">
        <f t="shared" si="7"/>
        <v>44155</v>
      </c>
      <c r="GT3" s="64">
        <f t="shared" si="7"/>
        <v>44156</v>
      </c>
      <c r="GU3" s="64">
        <f t="shared" si="7"/>
        <v>44157</v>
      </c>
      <c r="GV3" s="64">
        <f t="shared" si="7"/>
        <v>44158</v>
      </c>
      <c r="GW3" s="64">
        <f t="shared" si="7"/>
        <v>44159</v>
      </c>
      <c r="GX3" s="64">
        <f t="shared" si="7"/>
        <v>44160</v>
      </c>
      <c r="GY3" s="64">
        <f>GX3+1</f>
        <v>44161</v>
      </c>
      <c r="GZ3" s="64">
        <f t="shared" ref="GZ3:HQ3" si="8">GY3+1</f>
        <v>44162</v>
      </c>
      <c r="HA3" s="64">
        <f t="shared" si="8"/>
        <v>44163</v>
      </c>
      <c r="HB3" s="64">
        <f t="shared" si="8"/>
        <v>44164</v>
      </c>
      <c r="HC3" s="64">
        <f t="shared" si="8"/>
        <v>44165</v>
      </c>
      <c r="HD3" s="64">
        <f t="shared" si="8"/>
        <v>44166</v>
      </c>
      <c r="HE3" s="64">
        <f t="shared" si="8"/>
        <v>44167</v>
      </c>
      <c r="HF3" s="64">
        <f t="shared" si="8"/>
        <v>44168</v>
      </c>
      <c r="HG3" s="64">
        <f t="shared" si="8"/>
        <v>44169</v>
      </c>
      <c r="HH3" s="64">
        <f t="shared" si="8"/>
        <v>44170</v>
      </c>
      <c r="HI3" s="64">
        <f t="shared" si="8"/>
        <v>44171</v>
      </c>
      <c r="HJ3" s="64">
        <f t="shared" si="8"/>
        <v>44172</v>
      </c>
      <c r="HK3" s="64">
        <f t="shared" si="8"/>
        <v>44173</v>
      </c>
      <c r="HL3" s="64">
        <f t="shared" si="8"/>
        <v>44174</v>
      </c>
      <c r="HM3" s="64">
        <f t="shared" si="8"/>
        <v>44175</v>
      </c>
      <c r="HN3" s="64">
        <f t="shared" si="8"/>
        <v>44176</v>
      </c>
      <c r="HO3" s="64">
        <f t="shared" si="8"/>
        <v>44177</v>
      </c>
      <c r="HP3" s="64">
        <f t="shared" si="8"/>
        <v>44178</v>
      </c>
      <c r="HQ3" s="64">
        <f t="shared" si="8"/>
        <v>44179</v>
      </c>
      <c r="HR3" s="64">
        <f>HQ3+1</f>
        <v>44180</v>
      </c>
      <c r="HS3" s="64">
        <f t="shared" ref="HS3:IA3" si="9">HR3+1</f>
        <v>44181</v>
      </c>
      <c r="HT3" s="64">
        <f t="shared" si="9"/>
        <v>44182</v>
      </c>
      <c r="HU3" s="64">
        <f t="shared" si="9"/>
        <v>44183</v>
      </c>
      <c r="HV3" s="64">
        <f t="shared" si="9"/>
        <v>44184</v>
      </c>
      <c r="HW3" s="64">
        <f t="shared" si="9"/>
        <v>44185</v>
      </c>
      <c r="HX3" s="64">
        <f t="shared" si="9"/>
        <v>44186</v>
      </c>
      <c r="HY3" s="64">
        <f t="shared" si="9"/>
        <v>44187</v>
      </c>
      <c r="HZ3" s="64">
        <f t="shared" si="9"/>
        <v>44188</v>
      </c>
      <c r="IA3" s="64">
        <f t="shared" si="9"/>
        <v>44189</v>
      </c>
      <c r="IB3" s="64">
        <f>IA3+1</f>
        <v>44190</v>
      </c>
      <c r="IC3" s="64">
        <f t="shared" ref="IC3:ID3" si="10">IB3+1</f>
        <v>44191</v>
      </c>
      <c r="ID3" s="64">
        <f t="shared" si="10"/>
        <v>44192</v>
      </c>
    </row>
    <row r="4" spans="1:238" ht="16.5" x14ac:dyDescent="0.25">
      <c r="A4" s="57" t="s">
        <v>60</v>
      </c>
      <c r="B4" s="58" t="e">
        <f>VLOOKUP(A4,Tableau2[],2,FALSE)</f>
        <v>#N/A</v>
      </c>
      <c r="C4" s="51" t="e">
        <f>VLOOKUP(A4,Tableau2[#All],3,FALSE)</f>
        <v>#N/A</v>
      </c>
      <c r="D4" s="71" t="e">
        <f>IF(C4="cdi","",VLOOKUP(A4,Tableau2[#All],6,FALSE))</f>
        <v>#N/A</v>
      </c>
      <c r="E4" s="58" t="e">
        <f>VLOOKUP(A4,Tableau2[#All],4,FALSE)</f>
        <v>#N/A</v>
      </c>
      <c r="F4" s="67" t="str">
        <f>VLOOKUP(A4,SUIVI!$1:$1048576,2,FALSE)</f>
        <v>30</v>
      </c>
      <c r="G4" s="59" t="str">
        <f>VLOOKUP(A4,SUIVI!$1:$1048576,4,FALSE)</f>
        <v>Conducteur</v>
      </c>
      <c r="H4" s="58"/>
      <c r="I4" s="58"/>
      <c r="J4" s="58"/>
      <c r="K4" s="58"/>
      <c r="L4" s="58"/>
      <c r="M4" s="58"/>
      <c r="N4" s="58"/>
    </row>
    <row r="5" spans="1:238" ht="16.5" x14ac:dyDescent="0.25">
      <c r="A5" s="47" t="s">
        <v>45</v>
      </c>
      <c r="B5" s="51" t="e">
        <f>VLOOKUP(A5,Tableau2[],2,FALSE)</f>
        <v>#N/A</v>
      </c>
      <c r="C5" s="51" t="e">
        <f>VLOOKUP(A5,Tableau2[#All],3,FALSE)</f>
        <v>#N/A</v>
      </c>
      <c r="D5" s="71" t="e">
        <f>IF(C5="cdi","",VLOOKUP(A5,Tableau2[#All],6,FALSE))</f>
        <v>#N/A</v>
      </c>
      <c r="E5" s="51" t="e">
        <f>VLOOKUP(A5,Tableau2[#All],4,FALSE)</f>
        <v>#N/A</v>
      </c>
      <c r="F5" s="68" t="str">
        <f>VLOOKUP(A5,SUIVI!$1:$1048576,2,FALSE)</f>
        <v>30</v>
      </c>
      <c r="G5" s="55" t="str">
        <f>VLOOKUP(A5,SUIVI!$1:$1048576,4,FALSE)</f>
        <v>Passager 2</v>
      </c>
      <c r="H5" s="51"/>
      <c r="I5" s="51"/>
      <c r="J5" s="51"/>
      <c r="K5" s="51"/>
      <c r="L5" s="51"/>
      <c r="M5" s="51"/>
      <c r="N5" s="51"/>
    </row>
    <row r="6" spans="1:238" ht="16.5" x14ac:dyDescent="0.25">
      <c r="A6" s="47" t="s">
        <v>16</v>
      </c>
      <c r="B6" s="51" t="e">
        <f>VLOOKUP(A6,Tableau2[],2,FALSE)</f>
        <v>#N/A</v>
      </c>
      <c r="C6" s="51" t="e">
        <f>VLOOKUP(A6,Tableau2[#All],3,FALSE)</f>
        <v>#N/A</v>
      </c>
      <c r="D6" s="71" t="e">
        <f>IF(C6="cdi","",VLOOKUP(A6,Tableau2[#All],6,FALSE))</f>
        <v>#N/A</v>
      </c>
      <c r="E6" s="51" t="e">
        <f>VLOOKUP(A6,Tableau2[#All],4,FALSE)</f>
        <v>#N/A</v>
      </c>
      <c r="F6" s="68" t="e">
        <f>VLOOKUP(A6,SUIVI!$1:$1048576,2,FALSE)</f>
        <v>#N/A</v>
      </c>
      <c r="G6" s="55" t="e">
        <f>VLOOKUP(A6,SUIVI!$1:$1048576,4,FALSE)</f>
        <v>#N/A</v>
      </c>
      <c r="H6" s="51"/>
      <c r="I6" s="51"/>
      <c r="J6" s="51"/>
      <c r="K6" s="51"/>
      <c r="L6" s="51"/>
      <c r="M6" s="51"/>
      <c r="N6" s="51"/>
    </row>
    <row r="7" spans="1:238" ht="16.5" x14ac:dyDescent="0.25">
      <c r="A7" s="47" t="s">
        <v>22</v>
      </c>
      <c r="B7" s="51" t="e">
        <f>VLOOKUP(A7,Tableau2[],2,FALSE)</f>
        <v>#N/A</v>
      </c>
      <c r="C7" s="51" t="e">
        <f>VLOOKUP(A7,Tableau2[#All],3,FALSE)</f>
        <v>#N/A</v>
      </c>
      <c r="D7" s="71" t="e">
        <f>IF(C7="cdi","",VLOOKUP(A7,Tableau2[#All],6,FALSE))</f>
        <v>#N/A</v>
      </c>
      <c r="E7" s="51" t="e">
        <f>VLOOKUP(A7,Tableau2[#All],4,FALSE)</f>
        <v>#N/A</v>
      </c>
      <c r="F7" s="68" t="e">
        <f>VLOOKUP(A7,SUIVI!$1:$1048576,2,FALSE)</f>
        <v>#N/A</v>
      </c>
      <c r="G7" s="55" t="e">
        <f>VLOOKUP(A7,SUIVI!$1:$1048576,4,FALSE)</f>
        <v>#N/A</v>
      </c>
      <c r="H7" s="51"/>
      <c r="I7" s="51"/>
      <c r="J7" s="51"/>
      <c r="K7" s="51"/>
      <c r="L7" s="51"/>
      <c r="M7" s="51"/>
      <c r="N7" s="51"/>
    </row>
    <row r="8" spans="1:238" ht="16.5" x14ac:dyDescent="0.25">
      <c r="A8" s="47" t="s">
        <v>48</v>
      </c>
      <c r="B8" s="51" t="e">
        <f>VLOOKUP(A8,Tableau2[],2,FALSE)</f>
        <v>#N/A</v>
      </c>
      <c r="C8" s="51" t="e">
        <f>VLOOKUP(A8,Tableau2[#All],3,FALSE)</f>
        <v>#N/A</v>
      </c>
      <c r="D8" s="71" t="e">
        <f>IF(C8="cdi","",VLOOKUP(A8,Tableau2[#All],6,FALSE))</f>
        <v>#N/A</v>
      </c>
      <c r="E8" s="51" t="e">
        <f>VLOOKUP(A8,Tableau2[#All],4,FALSE)</f>
        <v>#N/A</v>
      </c>
      <c r="F8" s="68" t="str">
        <f>VLOOKUP(A8,SUIVI!$1:$1048576,2,FALSE)</f>
        <v>35</v>
      </c>
      <c r="G8" s="55" t="str">
        <f>VLOOKUP(A8,SUIVI!$1:$1048576,4,FALSE)</f>
        <v>Passager 3</v>
      </c>
      <c r="H8" s="51"/>
      <c r="I8" s="51"/>
      <c r="J8" s="51"/>
      <c r="K8" s="51"/>
      <c r="L8" s="51"/>
      <c r="M8" s="51"/>
      <c r="N8" s="51"/>
    </row>
    <row r="9" spans="1:238" ht="16.5" x14ac:dyDescent="0.25">
      <c r="A9" s="47" t="s">
        <v>23</v>
      </c>
      <c r="B9" s="51" t="e">
        <f>VLOOKUP(A9,Tableau2[],2,FALSE)</f>
        <v>#N/A</v>
      </c>
      <c r="C9" s="51" t="e">
        <f>VLOOKUP(A9,Tableau2[#All],3,FALSE)</f>
        <v>#N/A</v>
      </c>
      <c r="D9" s="71" t="e">
        <f>IF(C9="cdi","",VLOOKUP(A9,Tableau2[#All],6,FALSE))</f>
        <v>#N/A</v>
      </c>
      <c r="E9" s="51" t="e">
        <f>VLOOKUP(A9,Tableau2[#All],4,FALSE)</f>
        <v>#N/A</v>
      </c>
      <c r="F9" s="68" t="e">
        <f>VLOOKUP(A9,SUIVI!$1:$1048576,2,FALSE)</f>
        <v>#N/A</v>
      </c>
      <c r="G9" s="55" t="e">
        <f>VLOOKUP(A9,SUIVI!$1:$1048576,4,FALSE)</f>
        <v>#N/A</v>
      </c>
      <c r="H9" s="51"/>
      <c r="I9" s="51"/>
      <c r="J9" s="51"/>
      <c r="K9" s="51"/>
      <c r="L9" s="51"/>
      <c r="M9" s="51"/>
      <c r="N9" s="51"/>
    </row>
    <row r="10" spans="1:238" ht="16.5" x14ac:dyDescent="0.25">
      <c r="A10" s="47" t="s">
        <v>107</v>
      </c>
      <c r="B10" s="51" t="e">
        <f>VLOOKUP(A10,Tableau2[],2,FALSE)</f>
        <v>#N/A</v>
      </c>
      <c r="C10" s="51" t="e">
        <f>VLOOKUP(A10,Tableau2[#All],3,FALSE)</f>
        <v>#N/A</v>
      </c>
      <c r="D10" s="71" t="e">
        <f>IF(C10="cdi","",VLOOKUP(A10,Tableau2[#All],6,FALSE))</f>
        <v>#N/A</v>
      </c>
      <c r="E10" s="51" t="e">
        <f>VLOOKUP(A10,Tableau2[#All],4,FALSE)</f>
        <v>#N/A</v>
      </c>
      <c r="F10" s="68" t="e">
        <f>VLOOKUP(A10,SUIVI!$1:$1048576,2,FALSE)</f>
        <v>#N/A</v>
      </c>
      <c r="G10" s="55" t="e">
        <f>VLOOKUP(A10,SUIVI!$1:$1048576,4,FALSE)</f>
        <v>#N/A</v>
      </c>
      <c r="H10" s="51"/>
      <c r="I10" s="51"/>
      <c r="J10" s="51"/>
      <c r="K10" s="51"/>
      <c r="L10" s="51"/>
      <c r="M10" s="51"/>
      <c r="N10" s="51"/>
    </row>
    <row r="11" spans="1:238" ht="16.5" x14ac:dyDescent="0.25">
      <c r="A11" s="47" t="s">
        <v>158</v>
      </c>
      <c r="B11" s="51" t="e">
        <f>VLOOKUP(A11,Tableau2[],2,FALSE)</f>
        <v>#N/A</v>
      </c>
      <c r="C11" s="51" t="e">
        <f>VLOOKUP(A11,Tableau2[#All],3,FALSE)</f>
        <v>#N/A</v>
      </c>
      <c r="D11" s="71" t="e">
        <f>IF(C11="cdi","",VLOOKUP(A11,Tableau2[#All],6,FALSE))</f>
        <v>#N/A</v>
      </c>
      <c r="E11" s="51" t="e">
        <f>VLOOKUP(A11,Tableau2[#All],4,FALSE)</f>
        <v>#N/A</v>
      </c>
      <c r="F11" s="68" t="e">
        <f>VLOOKUP(A11,SUIVI!$1:$1048576,2,FALSE)</f>
        <v>#N/A</v>
      </c>
      <c r="G11" s="55" t="e">
        <f>VLOOKUP(A11,SUIVI!$1:$1048576,4,FALSE)</f>
        <v>#N/A</v>
      </c>
      <c r="H11" s="51"/>
      <c r="I11" s="51"/>
      <c r="J11" s="51"/>
      <c r="K11" s="51"/>
      <c r="L11" s="51"/>
      <c r="M11" s="51"/>
      <c r="N11" s="51"/>
    </row>
    <row r="12" spans="1:238" ht="16.5" x14ac:dyDescent="0.25">
      <c r="A12" s="47" t="s">
        <v>64</v>
      </c>
      <c r="B12" s="51" t="e">
        <f>VLOOKUP(A12,Tableau2[],2,FALSE)</f>
        <v>#N/A</v>
      </c>
      <c r="C12" s="51" t="e">
        <f>VLOOKUP(A12,Tableau2[#All],3,FALSE)</f>
        <v>#N/A</v>
      </c>
      <c r="D12" s="71" t="e">
        <f>IF(C12="cdi","",VLOOKUP(A12,Tableau2[#All],6,FALSE))</f>
        <v>#N/A</v>
      </c>
      <c r="E12" s="51" t="e">
        <f>VLOOKUP(A12,Tableau2[#All],4,FALSE)</f>
        <v>#N/A</v>
      </c>
      <c r="F12" s="68" t="e">
        <f>VLOOKUP(A12,SUIVI!$1:$1048576,2,FALSE)</f>
        <v>#N/A</v>
      </c>
      <c r="G12" s="55" t="e">
        <f>VLOOKUP(A12,SUIVI!$1:$1048576,4,FALSE)</f>
        <v>#N/A</v>
      </c>
      <c r="H12" s="51"/>
      <c r="I12" s="51"/>
      <c r="J12" s="51"/>
      <c r="K12" s="51"/>
      <c r="L12" s="51"/>
      <c r="M12" s="51"/>
      <c r="N12" s="51"/>
    </row>
    <row r="13" spans="1:238" ht="16.5" x14ac:dyDescent="0.25">
      <c r="A13" s="47" t="s">
        <v>71</v>
      </c>
      <c r="B13" s="51" t="e">
        <f>VLOOKUP(A13,Tableau2[],2,FALSE)</f>
        <v>#N/A</v>
      </c>
      <c r="C13" s="51" t="e">
        <f>VLOOKUP(A13,Tableau2[#All],3,FALSE)</f>
        <v>#N/A</v>
      </c>
      <c r="D13" s="71" t="e">
        <f>IF(C13="cdi","",VLOOKUP(A13,Tableau2[#All],6,FALSE))</f>
        <v>#N/A</v>
      </c>
      <c r="E13" s="51" t="e">
        <f>VLOOKUP(A13,Tableau2[#All],4,FALSE)</f>
        <v>#N/A</v>
      </c>
      <c r="F13" s="68" t="e">
        <f>VLOOKUP(A13,SUIVI!$1:$1048576,2,FALSE)</f>
        <v>#N/A</v>
      </c>
      <c r="G13" s="55" t="e">
        <f>VLOOKUP(A13,SUIVI!$1:$1048576,4,FALSE)</f>
        <v>#N/A</v>
      </c>
      <c r="H13" s="51"/>
      <c r="I13" s="51"/>
      <c r="J13" s="51"/>
      <c r="K13" s="51"/>
      <c r="L13" s="51"/>
      <c r="M13" s="51"/>
      <c r="N13" s="51"/>
    </row>
    <row r="14" spans="1:238" ht="16.5" x14ac:dyDescent="0.25">
      <c r="A14" s="47" t="s">
        <v>56</v>
      </c>
      <c r="B14" s="51" t="e">
        <f>VLOOKUP(A14,Tableau2[],2,FALSE)</f>
        <v>#N/A</v>
      </c>
      <c r="C14" s="51" t="e">
        <f>VLOOKUP(A14,Tableau2[#All],3,FALSE)</f>
        <v>#N/A</v>
      </c>
      <c r="D14" s="71" t="e">
        <f>IF(C14="cdi","",VLOOKUP(A14,Tableau2[#All],6,FALSE))</f>
        <v>#N/A</v>
      </c>
      <c r="E14" s="51" t="e">
        <f>VLOOKUP(A14,Tableau2[#All],4,FALSE)</f>
        <v>#N/A</v>
      </c>
      <c r="F14" s="68" t="e">
        <f>VLOOKUP(A14,SUIVI!$1:$1048576,2,FALSE)</f>
        <v>#N/A</v>
      </c>
      <c r="G14" s="55" t="e">
        <f>VLOOKUP(A14,SUIVI!$1:$1048576,4,FALSE)</f>
        <v>#N/A</v>
      </c>
      <c r="H14" s="51"/>
      <c r="I14" s="51"/>
      <c r="J14" s="51"/>
      <c r="K14" s="51"/>
      <c r="L14" s="51"/>
      <c r="M14" s="51"/>
      <c r="N14" s="51"/>
    </row>
    <row r="15" spans="1:238" ht="16.5" x14ac:dyDescent="0.25">
      <c r="A15" s="47" t="s">
        <v>42</v>
      </c>
      <c r="B15" s="51" t="e">
        <f>VLOOKUP(A15,Tableau2[],2,FALSE)</f>
        <v>#N/A</v>
      </c>
      <c r="C15" s="51" t="e">
        <f>VLOOKUP(A15,Tableau2[#All],3,FALSE)</f>
        <v>#N/A</v>
      </c>
      <c r="D15" s="71" t="e">
        <f>IF(C15="cdi","",VLOOKUP(A15,Tableau2[#All],6,FALSE))</f>
        <v>#N/A</v>
      </c>
      <c r="E15" s="51" t="e">
        <f>VLOOKUP(A15,Tableau2[#All],4,FALSE)</f>
        <v>#N/A</v>
      </c>
      <c r="F15" s="68" t="e">
        <f>VLOOKUP(A15,SUIVI!$1:$1048576,2,FALSE)</f>
        <v>#N/A</v>
      </c>
      <c r="G15" s="55" t="e">
        <f>VLOOKUP(A15,SUIVI!$1:$1048576,4,FALSE)</f>
        <v>#N/A</v>
      </c>
      <c r="H15" s="51"/>
      <c r="I15" s="51"/>
      <c r="J15" s="51"/>
      <c r="K15" s="51"/>
      <c r="L15" s="51"/>
      <c r="M15" s="51"/>
      <c r="N15" s="51"/>
    </row>
    <row r="16" spans="1:238" ht="16.5" x14ac:dyDescent="0.25">
      <c r="A16" s="47" t="s">
        <v>80</v>
      </c>
      <c r="B16" s="51" t="e">
        <f>VLOOKUP(A16,Tableau2[],2,FALSE)</f>
        <v>#N/A</v>
      </c>
      <c r="C16" s="51" t="e">
        <f>VLOOKUP(A16,Tableau2[#All],3,FALSE)</f>
        <v>#N/A</v>
      </c>
      <c r="D16" s="71" t="e">
        <f>IF(C16="cdi","",VLOOKUP(A16,Tableau2[#All],6,FALSE))</f>
        <v>#N/A</v>
      </c>
      <c r="E16" s="51" t="e">
        <f>VLOOKUP(A16,Tableau2[#All],4,FALSE)</f>
        <v>#N/A</v>
      </c>
      <c r="F16" s="68" t="e">
        <f>VLOOKUP(A16,SUIVI!$1:$1048576,2,FALSE)</f>
        <v>#N/A</v>
      </c>
      <c r="G16" s="55" t="e">
        <f>VLOOKUP(A16,SUIVI!$1:$1048576,4,FALSE)</f>
        <v>#N/A</v>
      </c>
      <c r="H16" s="51"/>
      <c r="I16" s="51"/>
      <c r="J16" s="51"/>
      <c r="K16" s="51"/>
      <c r="L16" s="51"/>
      <c r="M16" s="51"/>
      <c r="N16" s="51"/>
    </row>
    <row r="17" spans="1:14" ht="16.5" x14ac:dyDescent="0.25">
      <c r="A17" s="47" t="s">
        <v>43</v>
      </c>
      <c r="B17" s="51" t="e">
        <f>VLOOKUP(A17,Tableau2[],2,FALSE)</f>
        <v>#N/A</v>
      </c>
      <c r="C17" s="51" t="e">
        <f>VLOOKUP(A17,Tableau2[#All],3,FALSE)</f>
        <v>#N/A</v>
      </c>
      <c r="D17" s="71" t="e">
        <f>IF(C17="cdi","",VLOOKUP(A17,Tableau2[#All],6,FALSE))</f>
        <v>#N/A</v>
      </c>
      <c r="E17" s="51" t="e">
        <f>VLOOKUP(A17,Tableau2[#All],4,FALSE)</f>
        <v>#N/A</v>
      </c>
      <c r="F17" s="65" t="e">
        <f>VLOOKUP(A17,SUIVI!$1:$1048576,2,FALSE)</f>
        <v>#N/A</v>
      </c>
      <c r="G17" s="55" t="e">
        <f>VLOOKUP(A17,SUIVI!$1:$1048576,4,FALSE)</f>
        <v>#N/A</v>
      </c>
      <c r="H17" s="51"/>
      <c r="I17" s="51"/>
      <c r="J17" s="51"/>
      <c r="K17" s="51"/>
      <c r="L17" s="51"/>
      <c r="M17" s="51"/>
      <c r="N17" s="51"/>
    </row>
    <row r="18" spans="1:14" ht="16.5" x14ac:dyDescent="0.25">
      <c r="A18" s="47" t="s">
        <v>95</v>
      </c>
      <c r="B18" s="51" t="e">
        <f>VLOOKUP(A18,Tableau2[],2,FALSE)</f>
        <v>#N/A</v>
      </c>
      <c r="C18" s="51" t="e">
        <f>VLOOKUP(A18,Tableau2[#All],3,FALSE)</f>
        <v>#N/A</v>
      </c>
      <c r="D18" s="71" t="e">
        <f>IF(C18="cdi","",VLOOKUP(A18,Tableau2[#All],6,FALSE))</f>
        <v>#N/A</v>
      </c>
      <c r="E18" s="51" t="e">
        <f>VLOOKUP(A18,Tableau2[#All],4,FALSE)</f>
        <v>#N/A</v>
      </c>
      <c r="F18" s="65" t="e">
        <f>VLOOKUP(A18,SUIVI!$1:$1048576,2,FALSE)</f>
        <v>#N/A</v>
      </c>
      <c r="G18" s="55" t="e">
        <f>VLOOKUP(A18,SUIVI!$1:$1048576,4,FALSE)</f>
        <v>#N/A</v>
      </c>
      <c r="H18" s="51"/>
      <c r="I18" s="51"/>
      <c r="J18" s="51"/>
      <c r="K18" s="51"/>
      <c r="L18" s="51"/>
      <c r="M18" s="51"/>
      <c r="N18" s="51"/>
    </row>
    <row r="19" spans="1:14" ht="16.5" x14ac:dyDescent="0.25">
      <c r="A19" s="47" t="s">
        <v>38</v>
      </c>
      <c r="B19" s="51" t="e">
        <f>VLOOKUP(A19,Tableau2[],2,FALSE)</f>
        <v>#N/A</v>
      </c>
      <c r="C19" s="51" t="e">
        <f>VLOOKUP(A19,Tableau2[#All],3,FALSE)</f>
        <v>#N/A</v>
      </c>
      <c r="D19" s="71" t="e">
        <f>IF(C19="cdi","",VLOOKUP(A19,Tableau2[#All],6,FALSE))</f>
        <v>#N/A</v>
      </c>
      <c r="E19" s="51" t="e">
        <f>VLOOKUP(A19,Tableau2[#All],4,FALSE)</f>
        <v>#N/A</v>
      </c>
      <c r="F19" s="65" t="e">
        <f>VLOOKUP(A19,SUIVI!$1:$1048576,2,FALSE)</f>
        <v>#N/A</v>
      </c>
      <c r="G19" s="55" t="e">
        <f>VLOOKUP(A19,SUIVI!$1:$1048576,4,FALSE)</f>
        <v>#N/A</v>
      </c>
      <c r="H19" s="51"/>
      <c r="I19" s="51"/>
      <c r="J19" s="51"/>
      <c r="K19" s="51"/>
      <c r="L19" s="51"/>
      <c r="M19" s="51"/>
      <c r="N19" s="51"/>
    </row>
    <row r="20" spans="1:14" ht="16.5" x14ac:dyDescent="0.25">
      <c r="A20" s="47" t="s">
        <v>40</v>
      </c>
      <c r="B20" s="51" t="e">
        <f>VLOOKUP(A20,Tableau2[],2,FALSE)</f>
        <v>#N/A</v>
      </c>
      <c r="C20" s="51" t="e">
        <f>VLOOKUP(A20,Tableau2[#All],3,FALSE)</f>
        <v>#N/A</v>
      </c>
      <c r="D20" s="71" t="e">
        <f>IF(C20="cdi","",VLOOKUP(A20,Tableau2[#All],6,FALSE))</f>
        <v>#N/A</v>
      </c>
      <c r="E20" s="51" t="e">
        <f>VLOOKUP(A20,Tableau2[#All],4,FALSE)</f>
        <v>#N/A</v>
      </c>
      <c r="F20" s="65" t="e">
        <f>VLOOKUP(A20,SUIVI!$1:$1048576,2,FALSE)</f>
        <v>#N/A</v>
      </c>
      <c r="G20" s="55" t="e">
        <f>VLOOKUP(A20,SUIVI!$1:$1048576,4,FALSE)</f>
        <v>#N/A</v>
      </c>
      <c r="H20" s="51"/>
      <c r="I20" s="51"/>
      <c r="J20" s="51"/>
      <c r="K20" s="51"/>
      <c r="L20" s="51"/>
      <c r="M20" s="51"/>
      <c r="N20" s="51"/>
    </row>
    <row r="21" spans="1:14" ht="16.5" x14ac:dyDescent="0.25">
      <c r="A21" s="47" t="s">
        <v>52</v>
      </c>
      <c r="B21" s="51" t="e">
        <f>VLOOKUP(A21,Tableau2[],2,FALSE)</f>
        <v>#N/A</v>
      </c>
      <c r="C21" s="51" t="e">
        <f>VLOOKUP(A21,Tableau2[#All],3,FALSE)</f>
        <v>#N/A</v>
      </c>
      <c r="D21" s="71" t="e">
        <f>IF(C21="cdi","",VLOOKUP(A21,Tableau2[#All],6,FALSE))</f>
        <v>#N/A</v>
      </c>
      <c r="E21" s="51" t="e">
        <f>VLOOKUP(A21,Tableau2[#All],4,FALSE)</f>
        <v>#N/A</v>
      </c>
      <c r="F21" s="65" t="e">
        <f>VLOOKUP(A21,SUIVI!$1:$1048576,2,FALSE)</f>
        <v>#N/A</v>
      </c>
      <c r="G21" s="55" t="e">
        <f>VLOOKUP(A21,SUIVI!$1:$1048576,4,FALSE)</f>
        <v>#N/A</v>
      </c>
      <c r="H21" s="51"/>
      <c r="I21" s="51"/>
      <c r="J21" s="51"/>
      <c r="K21" s="51"/>
      <c r="L21" s="51"/>
      <c r="M21" s="51"/>
      <c r="N21" s="51"/>
    </row>
    <row r="22" spans="1:14" ht="16.5" x14ac:dyDescent="0.25">
      <c r="A22" s="47" t="s">
        <v>74</v>
      </c>
      <c r="B22" s="51" t="e">
        <f>VLOOKUP(A22,Tableau2[],2,FALSE)</f>
        <v>#N/A</v>
      </c>
      <c r="C22" s="51" t="e">
        <f>VLOOKUP(A22,Tableau2[#All],3,FALSE)</f>
        <v>#N/A</v>
      </c>
      <c r="D22" s="71" t="e">
        <f>IF(C22="cdi","",VLOOKUP(A22,Tableau2[#All],6,FALSE))</f>
        <v>#N/A</v>
      </c>
      <c r="E22" s="51" t="e">
        <f>VLOOKUP(A22,Tableau2[#All],4,FALSE)</f>
        <v>#N/A</v>
      </c>
      <c r="F22" s="65" t="e">
        <f>VLOOKUP(A22,SUIVI!$1:$1048576,2,FALSE)</f>
        <v>#N/A</v>
      </c>
      <c r="G22" s="55" t="e">
        <f>VLOOKUP(A22,SUIVI!$1:$1048576,4,FALSE)</f>
        <v>#N/A</v>
      </c>
      <c r="H22" s="51"/>
      <c r="I22" s="51"/>
      <c r="J22" s="51"/>
      <c r="K22" s="51"/>
      <c r="L22" s="51"/>
      <c r="M22" s="51"/>
      <c r="N22" s="51"/>
    </row>
    <row r="23" spans="1:14" ht="16.5" x14ac:dyDescent="0.25">
      <c r="A23" s="47" t="s">
        <v>25</v>
      </c>
      <c r="B23" s="51" t="e">
        <f>VLOOKUP(A23,Tableau2[],2,FALSE)</f>
        <v>#N/A</v>
      </c>
      <c r="C23" s="51" t="e">
        <f>VLOOKUP(A23,Tableau2[#All],3,FALSE)</f>
        <v>#N/A</v>
      </c>
      <c r="D23" s="71" t="e">
        <f>IF(C23="cdi","",VLOOKUP(A23,Tableau2[#All],6,FALSE))</f>
        <v>#N/A</v>
      </c>
      <c r="E23" s="51" t="e">
        <f>VLOOKUP(A23,Tableau2[#All],4,FALSE)</f>
        <v>#N/A</v>
      </c>
      <c r="F23" s="65" t="e">
        <f>VLOOKUP(A23,SUIVI!$1:$1048576,2,FALSE)</f>
        <v>#N/A</v>
      </c>
      <c r="G23" s="55" t="e">
        <f>VLOOKUP(A23,SUIVI!$1:$1048576,4,FALSE)</f>
        <v>#N/A</v>
      </c>
      <c r="H23" s="51"/>
      <c r="I23" s="51"/>
      <c r="J23" s="51"/>
      <c r="K23" s="51"/>
      <c r="L23" s="51"/>
      <c r="M23" s="51"/>
      <c r="N23" s="51"/>
    </row>
    <row r="24" spans="1:14" ht="16.5" x14ac:dyDescent="0.25">
      <c r="A24" s="47" t="s">
        <v>20</v>
      </c>
      <c r="B24" s="51" t="e">
        <f>VLOOKUP(A24,Tableau2[],2,FALSE)</f>
        <v>#N/A</v>
      </c>
      <c r="C24" s="51" t="e">
        <f>VLOOKUP(A24,Tableau2[#All],3,FALSE)</f>
        <v>#N/A</v>
      </c>
      <c r="D24" s="71" t="e">
        <f>IF(C24="cdi","",VLOOKUP(A24,Tableau2[#All],6,FALSE))</f>
        <v>#N/A</v>
      </c>
      <c r="E24" s="51" t="e">
        <f>VLOOKUP(A24,Tableau2[#All],4,FALSE)</f>
        <v>#N/A</v>
      </c>
      <c r="F24" s="65" t="e">
        <f>VLOOKUP(A24,SUIVI!$1:$1048576,2,FALSE)</f>
        <v>#N/A</v>
      </c>
      <c r="G24" s="55" t="e">
        <f>VLOOKUP(A24,SUIVI!$1:$1048576,4,FALSE)</f>
        <v>#N/A</v>
      </c>
      <c r="H24" s="51"/>
      <c r="I24" s="51"/>
      <c r="J24" s="51"/>
      <c r="K24" s="51"/>
      <c r="L24" s="51"/>
      <c r="M24" s="51"/>
      <c r="N24" s="51"/>
    </row>
    <row r="25" spans="1:14" ht="16.5" x14ac:dyDescent="0.25">
      <c r="A25" s="47" t="s">
        <v>106</v>
      </c>
      <c r="B25" s="51" t="e">
        <f>VLOOKUP(A25,Tableau2[],2,FALSE)</f>
        <v>#N/A</v>
      </c>
      <c r="C25" s="51" t="e">
        <f>VLOOKUP(A25,Tableau2[#All],3,FALSE)</f>
        <v>#N/A</v>
      </c>
      <c r="D25" s="71" t="e">
        <f>IF(C25="cdi","",VLOOKUP(A25,Tableau2[#All],6,FALSE))</f>
        <v>#N/A</v>
      </c>
      <c r="E25" s="51" t="e">
        <f>VLOOKUP(A25,Tableau2[#All],4,FALSE)</f>
        <v>#N/A</v>
      </c>
      <c r="F25" s="65" t="e">
        <f>VLOOKUP(A25,SUIVI!$1:$1048576,2,FALSE)</f>
        <v>#N/A</v>
      </c>
      <c r="G25" s="55" t="e">
        <f>VLOOKUP(A25,SUIVI!$1:$1048576,4,FALSE)</f>
        <v>#N/A</v>
      </c>
      <c r="H25" s="51"/>
      <c r="I25" s="51"/>
      <c r="J25" s="51"/>
      <c r="K25" s="51"/>
      <c r="L25" s="51"/>
      <c r="M25" s="51"/>
      <c r="N25" s="51"/>
    </row>
    <row r="26" spans="1:14" ht="16.5" x14ac:dyDescent="0.25">
      <c r="A26" s="47" t="s">
        <v>92</v>
      </c>
      <c r="B26" s="51" t="e">
        <f>VLOOKUP(A26,Tableau2[],2,FALSE)</f>
        <v>#N/A</v>
      </c>
      <c r="C26" s="51" t="e">
        <f>VLOOKUP(A26,Tableau2[#All],3,FALSE)</f>
        <v>#N/A</v>
      </c>
      <c r="D26" s="71" t="e">
        <f>IF(C26="cdi","",VLOOKUP(A26,Tableau2[#All],6,FALSE))</f>
        <v>#N/A</v>
      </c>
      <c r="E26" s="51" t="e">
        <f>VLOOKUP(A26,Tableau2[#All],4,FALSE)</f>
        <v>#N/A</v>
      </c>
      <c r="F26" s="65" t="e">
        <f>VLOOKUP(A26,SUIVI!$1:$1048576,2,FALSE)</f>
        <v>#N/A</v>
      </c>
      <c r="G26" s="55" t="e">
        <f>VLOOKUP(A26,SUIVI!$1:$1048576,4,FALSE)</f>
        <v>#N/A</v>
      </c>
      <c r="H26" s="51"/>
      <c r="I26" s="51"/>
      <c r="J26" s="51"/>
      <c r="K26" s="51"/>
      <c r="L26" s="51"/>
      <c r="M26" s="51"/>
      <c r="N26" s="51"/>
    </row>
    <row r="27" spans="1:14" ht="16.5" x14ac:dyDescent="0.25">
      <c r="A27" s="47" t="s">
        <v>93</v>
      </c>
      <c r="B27" s="51" t="e">
        <f>VLOOKUP(A27,Tableau2[],2,FALSE)</f>
        <v>#N/A</v>
      </c>
      <c r="C27" s="51" t="e">
        <f>VLOOKUP(A27,Tableau2[#All],3,FALSE)</f>
        <v>#N/A</v>
      </c>
      <c r="D27" s="71" t="e">
        <f>IF(C27="cdi","",VLOOKUP(A27,Tableau2[#All],6,FALSE))</f>
        <v>#N/A</v>
      </c>
      <c r="E27" s="51" t="e">
        <f>VLOOKUP(A27,Tableau2[#All],4,FALSE)</f>
        <v>#N/A</v>
      </c>
      <c r="F27" s="65" t="e">
        <f>VLOOKUP(A27,SUIVI!$1:$1048576,2,FALSE)</f>
        <v>#N/A</v>
      </c>
      <c r="G27" s="55" t="e">
        <f>VLOOKUP(A27,SUIVI!$1:$1048576,4,FALSE)</f>
        <v>#N/A</v>
      </c>
      <c r="H27" s="51"/>
      <c r="I27" s="51"/>
      <c r="J27" s="51"/>
      <c r="K27" s="51"/>
      <c r="L27" s="51"/>
      <c r="M27" s="51"/>
      <c r="N27" s="51"/>
    </row>
    <row r="28" spans="1:14" ht="16.5" x14ac:dyDescent="0.25">
      <c r="A28" s="47" t="s">
        <v>159</v>
      </c>
      <c r="B28" s="51" t="e">
        <f>VLOOKUP(A28,Tableau2[],2,FALSE)</f>
        <v>#N/A</v>
      </c>
      <c r="C28" s="51" t="e">
        <f>VLOOKUP(A28,Tableau2[#All],3,FALSE)</f>
        <v>#N/A</v>
      </c>
      <c r="D28" s="71" t="e">
        <f>IF(C28="cdi","",VLOOKUP(A28,Tableau2[#All],6,FALSE))</f>
        <v>#N/A</v>
      </c>
      <c r="E28" s="51" t="e">
        <f>VLOOKUP(A28,Tableau2[#All],4,FALSE)</f>
        <v>#N/A</v>
      </c>
      <c r="F28" s="65" t="e">
        <f>VLOOKUP(A28,SUIVI!$1:$1048576,2,FALSE)</f>
        <v>#N/A</v>
      </c>
      <c r="G28" s="55" t="e">
        <f>VLOOKUP(A28,SUIVI!$1:$1048576,4,FALSE)</f>
        <v>#N/A</v>
      </c>
      <c r="H28" s="51"/>
      <c r="I28" s="51"/>
      <c r="J28" s="51"/>
      <c r="K28" s="51"/>
      <c r="L28" s="51"/>
      <c r="M28" s="51"/>
      <c r="N28" s="51"/>
    </row>
    <row r="29" spans="1:14" ht="16.5" x14ac:dyDescent="0.25">
      <c r="A29" s="47" t="s">
        <v>21</v>
      </c>
      <c r="B29" s="51" t="e">
        <f>VLOOKUP(A29,Tableau2[],2,FALSE)</f>
        <v>#N/A</v>
      </c>
      <c r="C29" s="51" t="e">
        <f>VLOOKUP(A29,Tableau2[#All],3,FALSE)</f>
        <v>#N/A</v>
      </c>
      <c r="D29" s="71" t="e">
        <f>IF(C29="cdi","",VLOOKUP(A29,Tableau2[#All],6,FALSE))</f>
        <v>#N/A</v>
      </c>
      <c r="E29" s="51" t="e">
        <f>VLOOKUP(A29,Tableau2[#All],4,FALSE)</f>
        <v>#N/A</v>
      </c>
      <c r="F29" s="65" t="e">
        <f>VLOOKUP(A29,SUIVI!$1:$1048576,2,FALSE)</f>
        <v>#N/A</v>
      </c>
      <c r="G29" s="55" t="e">
        <f>VLOOKUP(A29,SUIVI!$1:$1048576,4,FALSE)</f>
        <v>#N/A</v>
      </c>
      <c r="H29" s="51"/>
      <c r="I29" s="51"/>
      <c r="J29" s="51"/>
      <c r="K29" s="51"/>
      <c r="L29" s="51"/>
      <c r="M29" s="51"/>
      <c r="N29" s="51"/>
    </row>
    <row r="30" spans="1:14" ht="16.5" x14ac:dyDescent="0.25">
      <c r="A30" s="47" t="s">
        <v>13</v>
      </c>
      <c r="B30" s="51" t="e">
        <f>VLOOKUP(A30,Tableau2[],2,FALSE)</f>
        <v>#N/A</v>
      </c>
      <c r="C30" s="51" t="e">
        <f>VLOOKUP(A30,Tableau2[#All],3,FALSE)</f>
        <v>#N/A</v>
      </c>
      <c r="D30" s="71" t="e">
        <f>IF(C30="cdi","",VLOOKUP(A30,Tableau2[#All],6,FALSE))</f>
        <v>#N/A</v>
      </c>
      <c r="E30" s="51" t="e">
        <f>VLOOKUP(A30,Tableau2[#All],4,FALSE)</f>
        <v>#N/A</v>
      </c>
      <c r="F30" s="65" t="e">
        <f>VLOOKUP(A30,SUIVI!$1:$1048576,2,FALSE)</f>
        <v>#N/A</v>
      </c>
      <c r="G30" s="55" t="e">
        <f>VLOOKUP(A30,SUIVI!$1:$1048576,4,FALSE)</f>
        <v>#N/A</v>
      </c>
      <c r="H30" s="51"/>
      <c r="I30" s="51"/>
      <c r="J30" s="51"/>
      <c r="K30" s="51"/>
      <c r="L30" s="51"/>
      <c r="M30" s="51"/>
      <c r="N30" s="51"/>
    </row>
    <row r="31" spans="1:14" ht="16.5" x14ac:dyDescent="0.25">
      <c r="A31" s="47" t="s">
        <v>67</v>
      </c>
      <c r="B31" s="51" t="e">
        <f>VLOOKUP(A31,Tableau2[],2,FALSE)</f>
        <v>#N/A</v>
      </c>
      <c r="C31" s="51" t="e">
        <f>VLOOKUP(A31,Tableau2[#All],3,FALSE)</f>
        <v>#N/A</v>
      </c>
      <c r="D31" s="71" t="e">
        <f>IF(C31="cdi","",VLOOKUP(A31,Tableau2[#All],6,FALSE))</f>
        <v>#N/A</v>
      </c>
      <c r="E31" s="51" t="e">
        <f>VLOOKUP(A31,Tableau2[#All],4,FALSE)</f>
        <v>#N/A</v>
      </c>
      <c r="F31" s="65" t="e">
        <f>VLOOKUP(A31,SUIVI!$1:$1048576,2,FALSE)</f>
        <v>#N/A</v>
      </c>
      <c r="G31" s="55" t="e">
        <f>VLOOKUP(A31,SUIVI!$1:$1048576,4,FALSE)</f>
        <v>#N/A</v>
      </c>
      <c r="H31" s="51"/>
      <c r="I31" s="51"/>
      <c r="J31" s="51"/>
      <c r="K31" s="51"/>
      <c r="L31" s="51"/>
      <c r="M31" s="51"/>
      <c r="N31" s="51"/>
    </row>
    <row r="32" spans="1:14" ht="16.5" x14ac:dyDescent="0.25">
      <c r="A32" s="47" t="s">
        <v>44</v>
      </c>
      <c r="B32" s="51" t="e">
        <f>VLOOKUP(A32,Tableau2[],2,FALSE)</f>
        <v>#N/A</v>
      </c>
      <c r="C32" s="51" t="e">
        <f>VLOOKUP(A32,Tableau2[#All],3,FALSE)</f>
        <v>#N/A</v>
      </c>
      <c r="D32" s="71" t="e">
        <f>IF(C32="cdi","",VLOOKUP(A32,Tableau2[#All],6,FALSE))</f>
        <v>#N/A</v>
      </c>
      <c r="E32" s="51" t="e">
        <f>VLOOKUP(A32,Tableau2[#All],4,FALSE)</f>
        <v>#N/A</v>
      </c>
      <c r="F32" s="65" t="e">
        <f>VLOOKUP(A32,SUIVI!$1:$1048576,2,FALSE)</f>
        <v>#N/A</v>
      </c>
      <c r="G32" s="55" t="e">
        <f>VLOOKUP(A32,SUIVI!$1:$1048576,4,FALSE)</f>
        <v>#N/A</v>
      </c>
      <c r="H32" s="51"/>
      <c r="I32" s="51"/>
      <c r="J32" s="51"/>
      <c r="K32" s="51"/>
      <c r="L32" s="51"/>
      <c r="M32" s="51"/>
      <c r="N32" s="51"/>
    </row>
    <row r="33" spans="1:14" ht="16.5" x14ac:dyDescent="0.25">
      <c r="A33" s="47" t="s">
        <v>35</v>
      </c>
      <c r="B33" s="51" t="e">
        <f>VLOOKUP(A33,Tableau2[],2,FALSE)</f>
        <v>#N/A</v>
      </c>
      <c r="C33" s="51" t="e">
        <f>VLOOKUP(A33,Tableau2[#All],3,FALSE)</f>
        <v>#N/A</v>
      </c>
      <c r="D33" s="71" t="e">
        <f>IF(C33="cdi","",VLOOKUP(A33,Tableau2[#All],6,FALSE))</f>
        <v>#N/A</v>
      </c>
      <c r="E33" s="51" t="e">
        <f>VLOOKUP(A33,Tableau2[#All],4,FALSE)</f>
        <v>#N/A</v>
      </c>
      <c r="F33" s="65" t="e">
        <f>VLOOKUP(A33,SUIVI!$1:$1048576,2,FALSE)</f>
        <v>#N/A</v>
      </c>
      <c r="G33" s="55" t="e">
        <f>VLOOKUP(A33,SUIVI!$1:$1048576,4,FALSE)</f>
        <v>#N/A</v>
      </c>
      <c r="H33" s="51"/>
      <c r="I33" s="51"/>
      <c r="J33" s="51"/>
      <c r="K33" s="51"/>
      <c r="L33" s="51"/>
      <c r="M33" s="51"/>
      <c r="N33" s="51"/>
    </row>
    <row r="34" spans="1:14" ht="16.5" x14ac:dyDescent="0.25">
      <c r="A34" s="47" t="s">
        <v>108</v>
      </c>
      <c r="B34" s="51" t="e">
        <f>VLOOKUP(A34,Tableau2[],2,FALSE)</f>
        <v>#N/A</v>
      </c>
      <c r="C34" s="51" t="e">
        <f>VLOOKUP(A34,Tableau2[#All],3,FALSE)</f>
        <v>#N/A</v>
      </c>
      <c r="D34" s="71" t="e">
        <f>IF(C34="cdi","",VLOOKUP(A34,Tableau2[#All],6,FALSE))</f>
        <v>#N/A</v>
      </c>
      <c r="E34" s="51" t="e">
        <f>VLOOKUP(A34,Tableau2[#All],4,FALSE)</f>
        <v>#N/A</v>
      </c>
      <c r="F34" s="65" t="e">
        <f>VLOOKUP(A34,SUIVI!$1:$1048576,2,FALSE)</f>
        <v>#N/A</v>
      </c>
      <c r="G34" s="55" t="e">
        <f>VLOOKUP(A34,SUIVI!$1:$1048576,4,FALSE)</f>
        <v>#N/A</v>
      </c>
      <c r="H34" s="51"/>
      <c r="I34" s="51"/>
      <c r="J34" s="51"/>
      <c r="K34" s="51"/>
      <c r="L34" s="51"/>
      <c r="M34" s="51"/>
      <c r="N34" s="51"/>
    </row>
    <row r="35" spans="1:14" ht="16.5" x14ac:dyDescent="0.25">
      <c r="A35" s="47" t="s">
        <v>70</v>
      </c>
      <c r="B35" s="51" t="e">
        <f>VLOOKUP(A35,Tableau2[],2,FALSE)</f>
        <v>#N/A</v>
      </c>
      <c r="C35" s="51" t="e">
        <f>VLOOKUP(A35,Tableau2[#All],3,FALSE)</f>
        <v>#N/A</v>
      </c>
      <c r="D35" s="71" t="e">
        <f>IF(C35="cdi","",VLOOKUP(A35,Tableau2[#All],6,FALSE))</f>
        <v>#N/A</v>
      </c>
      <c r="E35" s="51" t="e">
        <f>VLOOKUP(A35,Tableau2[#All],4,FALSE)</f>
        <v>#N/A</v>
      </c>
      <c r="F35" s="65" t="e">
        <f>VLOOKUP(A35,SUIVI!$1:$1048576,2,FALSE)</f>
        <v>#N/A</v>
      </c>
      <c r="G35" s="55" t="e">
        <f>VLOOKUP(A35,SUIVI!$1:$1048576,4,FALSE)</f>
        <v>#N/A</v>
      </c>
      <c r="H35" s="51"/>
      <c r="I35" s="51"/>
      <c r="J35" s="51"/>
      <c r="K35" s="51"/>
      <c r="L35" s="51"/>
      <c r="M35" s="51"/>
      <c r="N35" s="51"/>
    </row>
    <row r="36" spans="1:14" ht="16.5" x14ac:dyDescent="0.25">
      <c r="A36" s="47" t="s">
        <v>14</v>
      </c>
      <c r="B36" s="51" t="e">
        <f>VLOOKUP(A36,Tableau2[],2,FALSE)</f>
        <v>#N/A</v>
      </c>
      <c r="C36" s="51" t="e">
        <f>VLOOKUP(A36,Tableau2[#All],3,FALSE)</f>
        <v>#N/A</v>
      </c>
      <c r="D36" s="71" t="e">
        <f>IF(C36="cdi","",VLOOKUP(A36,Tableau2[#All],6,FALSE))</f>
        <v>#N/A</v>
      </c>
      <c r="E36" s="51" t="e">
        <f>VLOOKUP(A36,Tableau2[#All],4,FALSE)</f>
        <v>#N/A</v>
      </c>
      <c r="F36" s="65" t="e">
        <f>VLOOKUP(A36,SUIVI!$1:$1048576,2,FALSE)</f>
        <v>#N/A</v>
      </c>
      <c r="G36" s="55" t="e">
        <f>VLOOKUP(A36,SUIVI!$1:$1048576,4,FALSE)</f>
        <v>#N/A</v>
      </c>
      <c r="H36" s="51"/>
      <c r="I36" s="51"/>
      <c r="J36" s="51"/>
      <c r="K36" s="51"/>
      <c r="L36" s="51"/>
      <c r="M36" s="51"/>
      <c r="N36" s="51"/>
    </row>
    <row r="37" spans="1:14" ht="16.5" x14ac:dyDescent="0.25">
      <c r="A37" s="47" t="s">
        <v>114</v>
      </c>
      <c r="B37" s="51" t="e">
        <f>VLOOKUP(A37,Tableau2[],2,FALSE)</f>
        <v>#N/A</v>
      </c>
      <c r="C37" s="51" t="e">
        <f>VLOOKUP(A37,Tableau2[#All],3,FALSE)</f>
        <v>#N/A</v>
      </c>
      <c r="D37" s="71" t="e">
        <f>IF(C37="cdi","",VLOOKUP(A37,Tableau2[#All],6,FALSE))</f>
        <v>#N/A</v>
      </c>
      <c r="E37" s="51" t="e">
        <f>VLOOKUP(A37,Tableau2[#All],4,FALSE)</f>
        <v>#N/A</v>
      </c>
      <c r="F37" s="65" t="e">
        <f>VLOOKUP(A37,SUIVI!$1:$1048576,2,FALSE)</f>
        <v>#N/A</v>
      </c>
      <c r="G37" s="55" t="e">
        <f>VLOOKUP(A37,SUIVI!$1:$1048576,4,FALSE)</f>
        <v>#N/A</v>
      </c>
      <c r="H37" s="51"/>
      <c r="I37" s="51"/>
      <c r="J37" s="51"/>
      <c r="K37" s="51"/>
      <c r="L37" s="51"/>
      <c r="M37" s="51"/>
      <c r="N37" s="51"/>
    </row>
    <row r="38" spans="1:14" ht="16.5" x14ac:dyDescent="0.25">
      <c r="A38" s="47" t="s">
        <v>66</v>
      </c>
      <c r="B38" s="51" t="e">
        <f>VLOOKUP(A38,Tableau2[],2,FALSE)</f>
        <v>#N/A</v>
      </c>
      <c r="C38" s="51" t="e">
        <f>VLOOKUP(A38,Tableau2[#All],3,FALSE)</f>
        <v>#N/A</v>
      </c>
      <c r="D38" s="71" t="e">
        <f>IF(C38="cdi","",VLOOKUP(A38,Tableau2[#All],6,FALSE))</f>
        <v>#N/A</v>
      </c>
      <c r="E38" s="51" t="e">
        <f>VLOOKUP(A38,Tableau2[#All],4,FALSE)</f>
        <v>#N/A</v>
      </c>
      <c r="F38" s="65" t="e">
        <f>VLOOKUP(A38,SUIVI!$1:$1048576,2,FALSE)</f>
        <v>#N/A</v>
      </c>
      <c r="G38" s="55" t="e">
        <f>VLOOKUP(A38,SUIVI!$1:$1048576,4,FALSE)</f>
        <v>#N/A</v>
      </c>
      <c r="H38" s="51"/>
      <c r="I38" s="51"/>
      <c r="J38" s="51"/>
      <c r="K38" s="51"/>
      <c r="L38" s="51"/>
      <c r="M38" s="51"/>
      <c r="N38" s="51"/>
    </row>
    <row r="39" spans="1:14" ht="16.5" x14ac:dyDescent="0.25">
      <c r="A39" s="47" t="s">
        <v>83</v>
      </c>
      <c r="B39" s="51" t="e">
        <f>VLOOKUP(A39,Tableau2[],2,FALSE)</f>
        <v>#N/A</v>
      </c>
      <c r="C39" s="51" t="e">
        <f>VLOOKUP(A39,Tableau2[#All],3,FALSE)</f>
        <v>#N/A</v>
      </c>
      <c r="D39" s="71" t="e">
        <f>IF(C39="cdi","",VLOOKUP(A39,Tableau2[#All],6,FALSE))</f>
        <v>#N/A</v>
      </c>
      <c r="E39" s="51" t="e">
        <f>VLOOKUP(A39,Tableau2[#All],4,FALSE)</f>
        <v>#N/A</v>
      </c>
      <c r="F39" s="65" t="e">
        <f>VLOOKUP(A39,SUIVI!$1:$1048576,2,FALSE)</f>
        <v>#N/A</v>
      </c>
      <c r="G39" s="55" t="e">
        <f>VLOOKUP(A39,SUIVI!$1:$1048576,4,FALSE)</f>
        <v>#N/A</v>
      </c>
      <c r="H39" s="51"/>
      <c r="I39" s="51"/>
      <c r="J39" s="51"/>
      <c r="K39" s="51"/>
      <c r="L39" s="51"/>
      <c r="M39" s="51"/>
      <c r="N39" s="51"/>
    </row>
    <row r="40" spans="1:14" ht="16.5" x14ac:dyDescent="0.25">
      <c r="A40" s="47" t="s">
        <v>28</v>
      </c>
      <c r="B40" s="51" t="e">
        <f>VLOOKUP(A40,Tableau2[],2,FALSE)</f>
        <v>#N/A</v>
      </c>
      <c r="C40" s="51" t="e">
        <f>VLOOKUP(A40,Tableau2[#All],3,FALSE)</f>
        <v>#N/A</v>
      </c>
      <c r="D40" s="71" t="e">
        <f>IF(C40="cdi","",VLOOKUP(A40,Tableau2[#All],6,FALSE))</f>
        <v>#N/A</v>
      </c>
      <c r="E40" s="51" t="e">
        <f>VLOOKUP(A40,Tableau2[#All],4,FALSE)</f>
        <v>#N/A</v>
      </c>
      <c r="F40" s="65" t="e">
        <f>VLOOKUP(A40,SUIVI!$1:$1048576,2,FALSE)</f>
        <v>#N/A</v>
      </c>
      <c r="G40" s="55" t="e">
        <f>VLOOKUP(A40,SUIVI!$1:$1048576,4,FALSE)</f>
        <v>#N/A</v>
      </c>
      <c r="H40" s="51"/>
      <c r="I40" s="51"/>
      <c r="J40" s="51"/>
      <c r="K40" s="51"/>
      <c r="L40" s="51"/>
      <c r="M40" s="51"/>
      <c r="N40" s="51"/>
    </row>
    <row r="41" spans="1:14" ht="16.5" x14ac:dyDescent="0.25">
      <c r="A41" s="47" t="s">
        <v>82</v>
      </c>
      <c r="B41" s="51" t="e">
        <f>VLOOKUP(A41,Tableau2[],2,FALSE)</f>
        <v>#N/A</v>
      </c>
      <c r="C41" s="51" t="e">
        <f>VLOOKUP(A41,Tableau2[#All],3,FALSE)</f>
        <v>#N/A</v>
      </c>
      <c r="D41" s="71" t="e">
        <f>IF(C41="cdi","",VLOOKUP(A41,Tableau2[#All],6,FALSE))</f>
        <v>#N/A</v>
      </c>
      <c r="E41" s="51" t="e">
        <f>VLOOKUP(A41,Tableau2[#All],4,FALSE)</f>
        <v>#N/A</v>
      </c>
      <c r="F41" s="65" t="e">
        <f>VLOOKUP(A41,SUIVI!$1:$1048576,2,FALSE)</f>
        <v>#N/A</v>
      </c>
      <c r="G41" s="55" t="e">
        <f>VLOOKUP(A41,SUIVI!$1:$1048576,4,FALSE)</f>
        <v>#N/A</v>
      </c>
      <c r="H41" s="51"/>
      <c r="I41" s="51"/>
      <c r="J41" s="51"/>
      <c r="K41" s="51"/>
      <c r="L41" s="51"/>
      <c r="M41" s="51"/>
      <c r="N41" s="51"/>
    </row>
    <row r="42" spans="1:14" ht="16.5" x14ac:dyDescent="0.25">
      <c r="A42" s="47" t="s">
        <v>26</v>
      </c>
      <c r="B42" s="51" t="e">
        <f>VLOOKUP(A42,Tableau2[],2,FALSE)</f>
        <v>#N/A</v>
      </c>
      <c r="C42" s="51" t="e">
        <f>VLOOKUP(A42,Tableau2[#All],3,FALSE)</f>
        <v>#N/A</v>
      </c>
      <c r="D42" s="71" t="e">
        <f>IF(C42="cdi","",VLOOKUP(A42,Tableau2[#All],6,FALSE))</f>
        <v>#N/A</v>
      </c>
      <c r="E42" s="51" t="e">
        <f>VLOOKUP(A42,Tableau2[#All],4,FALSE)</f>
        <v>#N/A</v>
      </c>
      <c r="F42" s="65" t="e">
        <f>VLOOKUP(A42,SUIVI!$1:$1048576,2,FALSE)</f>
        <v>#N/A</v>
      </c>
      <c r="G42" s="55" t="e">
        <f>VLOOKUP(A42,SUIVI!$1:$1048576,4,FALSE)</f>
        <v>#N/A</v>
      </c>
      <c r="H42" s="51"/>
      <c r="I42" s="51"/>
      <c r="J42" s="51"/>
      <c r="K42" s="51"/>
      <c r="L42" s="51"/>
      <c r="M42" s="51"/>
      <c r="N42" s="51"/>
    </row>
    <row r="43" spans="1:14" ht="16.5" x14ac:dyDescent="0.25">
      <c r="A43" s="47" t="s">
        <v>68</v>
      </c>
      <c r="B43" s="51" t="e">
        <f>VLOOKUP(A43,Tableau2[],2,FALSE)</f>
        <v>#N/A</v>
      </c>
      <c r="C43" s="51" t="e">
        <f>VLOOKUP(A43,Tableau2[#All],3,FALSE)</f>
        <v>#N/A</v>
      </c>
      <c r="D43" s="71" t="e">
        <f>IF(C43="cdi","",VLOOKUP(A43,Tableau2[#All],6,FALSE))</f>
        <v>#N/A</v>
      </c>
      <c r="E43" s="51" t="e">
        <f>VLOOKUP(A43,Tableau2[#All],4,FALSE)</f>
        <v>#N/A</v>
      </c>
      <c r="F43" s="65" t="e">
        <f>VLOOKUP(A43,SUIVI!$1:$1048576,2,FALSE)</f>
        <v>#N/A</v>
      </c>
      <c r="G43" s="55" t="e">
        <f>VLOOKUP(A43,SUIVI!$1:$1048576,4,FALSE)</f>
        <v>#N/A</v>
      </c>
      <c r="H43" s="51"/>
      <c r="I43" s="51"/>
      <c r="J43" s="51"/>
      <c r="K43" s="51"/>
      <c r="L43" s="51"/>
      <c r="M43" s="51"/>
      <c r="N43" s="51"/>
    </row>
    <row r="44" spans="1:14" ht="16.5" x14ac:dyDescent="0.25">
      <c r="A44" s="47" t="s">
        <v>105</v>
      </c>
      <c r="B44" s="51" t="e">
        <f>VLOOKUP(A44,Tableau2[],2,FALSE)</f>
        <v>#N/A</v>
      </c>
      <c r="C44" s="51" t="e">
        <f>VLOOKUP(A44,Tableau2[#All],3,FALSE)</f>
        <v>#N/A</v>
      </c>
      <c r="D44" s="71" t="e">
        <f>IF(C44="cdi","",VLOOKUP(A44,Tableau2[#All],6,FALSE))</f>
        <v>#N/A</v>
      </c>
      <c r="E44" s="51" t="e">
        <f>VLOOKUP(A44,Tableau2[#All],4,FALSE)</f>
        <v>#N/A</v>
      </c>
      <c r="F44" s="65" t="e">
        <f>VLOOKUP(A44,SUIVI!$1:$1048576,2,FALSE)</f>
        <v>#N/A</v>
      </c>
      <c r="G44" s="55" t="e">
        <f>VLOOKUP(A44,SUIVI!$1:$1048576,4,FALSE)</f>
        <v>#N/A</v>
      </c>
      <c r="H44" s="51"/>
      <c r="I44" s="51"/>
      <c r="J44" s="51"/>
      <c r="K44" s="51"/>
      <c r="L44" s="51"/>
      <c r="M44" s="51"/>
      <c r="N44" s="51"/>
    </row>
    <row r="45" spans="1:14" ht="16.5" x14ac:dyDescent="0.25">
      <c r="A45" s="47" t="s">
        <v>77</v>
      </c>
      <c r="B45" s="51" t="e">
        <f>VLOOKUP(A45,Tableau2[],2,FALSE)</f>
        <v>#N/A</v>
      </c>
      <c r="C45" s="51" t="e">
        <f>VLOOKUP(A45,Tableau2[#All],3,FALSE)</f>
        <v>#N/A</v>
      </c>
      <c r="D45" s="71" t="e">
        <f>IF(C45="cdi","",VLOOKUP(A45,Tableau2[#All],6,FALSE))</f>
        <v>#N/A</v>
      </c>
      <c r="E45" s="51" t="e">
        <f>VLOOKUP(A45,Tableau2[#All],4,FALSE)</f>
        <v>#N/A</v>
      </c>
      <c r="F45" s="65" t="e">
        <f>VLOOKUP(A45,SUIVI!$1:$1048576,2,FALSE)</f>
        <v>#N/A</v>
      </c>
      <c r="G45" s="55" t="e">
        <f>VLOOKUP(A45,SUIVI!$1:$1048576,4,FALSE)</f>
        <v>#N/A</v>
      </c>
      <c r="H45" s="51"/>
      <c r="I45" s="51"/>
      <c r="J45" s="51"/>
      <c r="K45" s="51"/>
      <c r="L45" s="51"/>
      <c r="M45" s="51"/>
      <c r="N45" s="51"/>
    </row>
    <row r="46" spans="1:14" ht="16.5" x14ac:dyDescent="0.25">
      <c r="A46" s="47" t="s">
        <v>89</v>
      </c>
      <c r="B46" s="51" t="e">
        <f>VLOOKUP(A46,Tableau2[],2,FALSE)</f>
        <v>#N/A</v>
      </c>
      <c r="C46" s="51" t="e">
        <f>VLOOKUP(A46,Tableau2[#All],3,FALSE)</f>
        <v>#N/A</v>
      </c>
      <c r="D46" s="71" t="e">
        <f>IF(C46="cdi","",VLOOKUP(A46,Tableau2[#All],6,FALSE))</f>
        <v>#N/A</v>
      </c>
      <c r="E46" s="51" t="e">
        <f>VLOOKUP(A46,Tableau2[#All],4,FALSE)</f>
        <v>#N/A</v>
      </c>
      <c r="F46" s="65" t="e">
        <f>VLOOKUP(A46,SUIVI!$1:$1048576,2,FALSE)</f>
        <v>#N/A</v>
      </c>
      <c r="G46" s="55" t="e">
        <f>VLOOKUP(A46,SUIVI!$1:$1048576,4,FALSE)</f>
        <v>#N/A</v>
      </c>
      <c r="H46" s="51"/>
      <c r="I46" s="51"/>
      <c r="J46" s="51"/>
      <c r="K46" s="51"/>
      <c r="L46" s="51"/>
      <c r="M46" s="51"/>
      <c r="N46" s="51"/>
    </row>
    <row r="47" spans="1:14" ht="16.5" x14ac:dyDescent="0.25">
      <c r="A47" s="47" t="s">
        <v>90</v>
      </c>
      <c r="B47" s="51" t="e">
        <f>VLOOKUP(A47,Tableau2[],2,FALSE)</f>
        <v>#N/A</v>
      </c>
      <c r="C47" s="51" t="e">
        <f>VLOOKUP(A47,Tableau2[#All],3,FALSE)</f>
        <v>#N/A</v>
      </c>
      <c r="D47" s="71" t="e">
        <f>IF(C47="cdi","",VLOOKUP(A47,Tableau2[#All],6,FALSE))</f>
        <v>#N/A</v>
      </c>
      <c r="E47" s="51" t="e">
        <f>VLOOKUP(A47,Tableau2[#All],4,FALSE)</f>
        <v>#N/A</v>
      </c>
      <c r="F47" s="65" t="e">
        <f>VLOOKUP(A47,SUIVI!$1:$1048576,2,FALSE)</f>
        <v>#N/A</v>
      </c>
      <c r="G47" s="55" t="e">
        <f>VLOOKUP(A47,SUIVI!$1:$1048576,4,FALSE)</f>
        <v>#N/A</v>
      </c>
      <c r="H47" s="51"/>
      <c r="I47" s="51"/>
      <c r="J47" s="51"/>
      <c r="K47" s="51"/>
      <c r="L47" s="51"/>
      <c r="M47" s="51"/>
      <c r="N47" s="51"/>
    </row>
    <row r="48" spans="1:14" ht="16.5" x14ac:dyDescent="0.25">
      <c r="A48" s="47" t="s">
        <v>85</v>
      </c>
      <c r="B48" s="51" t="e">
        <f>VLOOKUP(A48,Tableau2[],2,FALSE)</f>
        <v>#N/A</v>
      </c>
      <c r="C48" s="51" t="e">
        <f>VLOOKUP(A48,Tableau2[#All],3,FALSE)</f>
        <v>#N/A</v>
      </c>
      <c r="D48" s="71" t="e">
        <f>IF(C48="cdi","",VLOOKUP(A48,Tableau2[#All],6,FALSE))</f>
        <v>#N/A</v>
      </c>
      <c r="E48" s="51" t="e">
        <f>VLOOKUP(A48,Tableau2[#All],4,FALSE)</f>
        <v>#N/A</v>
      </c>
      <c r="F48" s="65" t="e">
        <f>VLOOKUP(A48,SUIVI!$1:$1048576,2,FALSE)</f>
        <v>#N/A</v>
      </c>
      <c r="G48" s="55" t="e">
        <f>VLOOKUP(A48,SUIVI!$1:$1048576,4,FALSE)</f>
        <v>#N/A</v>
      </c>
      <c r="H48" s="51"/>
      <c r="I48" s="51"/>
      <c r="J48" s="51"/>
      <c r="K48" s="51"/>
      <c r="L48" s="51"/>
      <c r="M48" s="51"/>
      <c r="N48" s="51"/>
    </row>
    <row r="49" spans="1:14" ht="16.5" x14ac:dyDescent="0.25">
      <c r="A49" s="47" t="s">
        <v>86</v>
      </c>
      <c r="B49" s="51" t="e">
        <f>VLOOKUP(A49,Tableau2[],2,FALSE)</f>
        <v>#N/A</v>
      </c>
      <c r="C49" s="51" t="e">
        <f>VLOOKUP(A49,Tableau2[#All],3,FALSE)</f>
        <v>#N/A</v>
      </c>
      <c r="D49" s="71" t="e">
        <f>IF(C49="cdi","",VLOOKUP(A49,Tableau2[#All],6,FALSE))</f>
        <v>#N/A</v>
      </c>
      <c r="E49" s="51" t="e">
        <f>VLOOKUP(A49,Tableau2[#All],4,FALSE)</f>
        <v>#N/A</v>
      </c>
      <c r="F49" s="65" t="e">
        <f>VLOOKUP(A49,SUIVI!$1:$1048576,2,FALSE)</f>
        <v>#N/A</v>
      </c>
      <c r="G49" s="55" t="e">
        <f>VLOOKUP(A49,SUIVI!$1:$1048576,4,FALSE)</f>
        <v>#N/A</v>
      </c>
      <c r="H49" s="51"/>
      <c r="I49" s="51"/>
      <c r="J49" s="51"/>
      <c r="K49" s="51"/>
      <c r="L49" s="51"/>
      <c r="M49" s="51"/>
      <c r="N49" s="51"/>
    </row>
    <row r="50" spans="1:14" ht="16.5" x14ac:dyDescent="0.25">
      <c r="A50" s="47" t="s">
        <v>78</v>
      </c>
      <c r="B50" s="51" t="e">
        <f>VLOOKUP(A50,Tableau2[],2,FALSE)</f>
        <v>#N/A</v>
      </c>
      <c r="C50" s="51" t="e">
        <f>VLOOKUP(A50,Tableau2[#All],3,FALSE)</f>
        <v>#N/A</v>
      </c>
      <c r="D50" s="71" t="e">
        <f>IF(C50="cdi","",VLOOKUP(A50,Tableau2[#All],6,FALSE))</f>
        <v>#N/A</v>
      </c>
      <c r="E50" s="51" t="e">
        <f>VLOOKUP(A50,Tableau2[#All],4,FALSE)</f>
        <v>#N/A</v>
      </c>
      <c r="F50" s="65" t="e">
        <f>VLOOKUP(A50,SUIVI!$1:$1048576,2,FALSE)</f>
        <v>#N/A</v>
      </c>
      <c r="G50" s="55" t="e">
        <f>VLOOKUP(A50,SUIVI!$1:$1048576,4,FALSE)</f>
        <v>#N/A</v>
      </c>
      <c r="H50" s="51"/>
      <c r="I50" s="51"/>
      <c r="J50" s="51"/>
      <c r="K50" s="51"/>
      <c r="L50" s="51"/>
      <c r="M50" s="51"/>
      <c r="N50" s="51"/>
    </row>
    <row r="51" spans="1:14" ht="16.5" x14ac:dyDescent="0.25">
      <c r="A51" s="47" t="s">
        <v>79</v>
      </c>
      <c r="B51" s="51" t="e">
        <f>VLOOKUP(A51,Tableau2[],2,FALSE)</f>
        <v>#N/A</v>
      </c>
      <c r="C51" s="51" t="e">
        <f>VLOOKUP(A51,Tableau2[#All],3,FALSE)</f>
        <v>#N/A</v>
      </c>
      <c r="D51" s="71" t="e">
        <f>IF(C51="cdi","",VLOOKUP(A51,Tableau2[#All],6,FALSE))</f>
        <v>#N/A</v>
      </c>
      <c r="E51" s="51" t="e">
        <f>VLOOKUP(A51,Tableau2[#All],4,FALSE)</f>
        <v>#N/A</v>
      </c>
      <c r="F51" s="65" t="e">
        <f>VLOOKUP(A51,SUIVI!$1:$1048576,2,FALSE)</f>
        <v>#N/A</v>
      </c>
      <c r="G51" s="55" t="e">
        <f>VLOOKUP(A51,SUIVI!$1:$1048576,4,FALSE)</f>
        <v>#N/A</v>
      </c>
      <c r="H51" s="51"/>
      <c r="I51" s="51"/>
      <c r="J51" s="51"/>
      <c r="K51" s="51"/>
      <c r="L51" s="51"/>
      <c r="M51" s="51"/>
      <c r="N51" s="51"/>
    </row>
    <row r="52" spans="1:14" ht="16.5" x14ac:dyDescent="0.25">
      <c r="A52" s="47" t="s">
        <v>102</v>
      </c>
      <c r="B52" s="51" t="e">
        <f>VLOOKUP(A52,Tableau2[],2,FALSE)</f>
        <v>#N/A</v>
      </c>
      <c r="C52" s="51" t="e">
        <f>VLOOKUP(A52,Tableau2[#All],3,FALSE)</f>
        <v>#N/A</v>
      </c>
      <c r="D52" s="71" t="e">
        <f>IF(C52="cdi","",VLOOKUP(A52,Tableau2[#All],6,FALSE))</f>
        <v>#N/A</v>
      </c>
      <c r="E52" s="51" t="e">
        <f>VLOOKUP(A52,Tableau2[#All],4,FALSE)</f>
        <v>#N/A</v>
      </c>
      <c r="F52" s="65" t="e">
        <f>VLOOKUP(A52,SUIVI!$1:$1048576,2,FALSE)</f>
        <v>#N/A</v>
      </c>
      <c r="G52" s="55" t="e">
        <f>VLOOKUP(A52,SUIVI!$1:$1048576,4,FALSE)</f>
        <v>#N/A</v>
      </c>
      <c r="H52" s="51"/>
      <c r="I52" s="51"/>
      <c r="J52" s="51"/>
      <c r="K52" s="51"/>
      <c r="L52" s="51"/>
      <c r="M52" s="51"/>
      <c r="N52" s="51"/>
    </row>
    <row r="53" spans="1:14" ht="16.5" x14ac:dyDescent="0.25">
      <c r="A53" s="47" t="s">
        <v>59</v>
      </c>
      <c r="B53" s="51" t="e">
        <f>VLOOKUP(A53,Tableau2[],2,FALSE)</f>
        <v>#N/A</v>
      </c>
      <c r="C53" s="51" t="e">
        <f>VLOOKUP(A53,Tableau2[#All],3,FALSE)</f>
        <v>#N/A</v>
      </c>
      <c r="D53" s="71" t="e">
        <f>IF(C53="cdi","",VLOOKUP(A53,Tableau2[#All],6,FALSE))</f>
        <v>#N/A</v>
      </c>
      <c r="E53" s="51" t="e">
        <f>VLOOKUP(A53,Tableau2[#All],4,FALSE)</f>
        <v>#N/A</v>
      </c>
      <c r="F53" s="65" t="e">
        <f>VLOOKUP(A53,SUIVI!$1:$1048576,2,FALSE)</f>
        <v>#N/A</v>
      </c>
      <c r="G53" s="55" t="e">
        <f>VLOOKUP(A53,SUIVI!$1:$1048576,4,FALSE)</f>
        <v>#N/A</v>
      </c>
      <c r="H53" s="51"/>
      <c r="I53" s="51"/>
      <c r="J53" s="51"/>
      <c r="K53" s="51"/>
      <c r="L53" s="51"/>
      <c r="M53" s="51"/>
      <c r="N53" s="51"/>
    </row>
    <row r="54" spans="1:14" ht="16.5" x14ac:dyDescent="0.25">
      <c r="A54" s="47" t="s">
        <v>17</v>
      </c>
      <c r="B54" s="51" t="e">
        <f>VLOOKUP(A54,Tableau2[],2,FALSE)</f>
        <v>#N/A</v>
      </c>
      <c r="C54" s="51" t="e">
        <f>VLOOKUP(A54,Tableau2[#All],3,FALSE)</f>
        <v>#N/A</v>
      </c>
      <c r="D54" s="71" t="e">
        <f>IF(C54="cdi","",VLOOKUP(A54,Tableau2[#All],6,FALSE))</f>
        <v>#N/A</v>
      </c>
      <c r="E54" s="51" t="e">
        <f>VLOOKUP(A54,Tableau2[#All],4,FALSE)</f>
        <v>#N/A</v>
      </c>
      <c r="F54" s="65" t="e">
        <f>VLOOKUP(A54,SUIVI!$1:$1048576,2,FALSE)</f>
        <v>#N/A</v>
      </c>
      <c r="G54" s="55" t="e">
        <f>VLOOKUP(A54,SUIVI!$1:$1048576,4,FALSE)</f>
        <v>#N/A</v>
      </c>
      <c r="H54" s="51"/>
      <c r="I54" s="51"/>
      <c r="J54" s="51"/>
      <c r="K54" s="51"/>
      <c r="L54" s="51"/>
      <c r="M54" s="51"/>
      <c r="N54" s="51"/>
    </row>
    <row r="55" spans="1:14" ht="16.5" x14ac:dyDescent="0.25">
      <c r="A55" s="47" t="s">
        <v>155</v>
      </c>
      <c r="B55" s="51" t="e">
        <f>VLOOKUP(A55,Tableau2[],2,FALSE)</f>
        <v>#N/A</v>
      </c>
      <c r="C55" s="51" t="e">
        <f>VLOOKUP(A55,Tableau2[#All],3,FALSE)</f>
        <v>#N/A</v>
      </c>
      <c r="D55" s="71" t="e">
        <f>IF(C55="cdi","",VLOOKUP(A55,Tableau2[#All],6,FALSE))</f>
        <v>#N/A</v>
      </c>
      <c r="E55" s="51" t="e">
        <f>VLOOKUP(A55,Tableau2[#All],4,FALSE)</f>
        <v>#N/A</v>
      </c>
      <c r="F55" s="65" t="e">
        <f>VLOOKUP(A55,SUIVI!$1:$1048576,2,FALSE)</f>
        <v>#N/A</v>
      </c>
      <c r="G55" s="55" t="e">
        <f>VLOOKUP(A55,SUIVI!$1:$1048576,4,FALSE)</f>
        <v>#N/A</v>
      </c>
      <c r="H55" s="51"/>
      <c r="I55" s="51"/>
      <c r="J55" s="51"/>
      <c r="K55" s="51"/>
      <c r="L55" s="51"/>
      <c r="M55" s="51"/>
      <c r="N55" s="51"/>
    </row>
    <row r="56" spans="1:14" ht="16.5" x14ac:dyDescent="0.25">
      <c r="A56" s="47" t="s">
        <v>53</v>
      </c>
      <c r="B56" s="51" t="e">
        <f>VLOOKUP(A56,Tableau2[],2,FALSE)</f>
        <v>#N/A</v>
      </c>
      <c r="C56" s="51" t="e">
        <f>VLOOKUP(A56,Tableau2[#All],3,FALSE)</f>
        <v>#N/A</v>
      </c>
      <c r="D56" s="71" t="e">
        <f>IF(C56="cdi","",VLOOKUP(A56,Tableau2[#All],6,FALSE))</f>
        <v>#N/A</v>
      </c>
      <c r="E56" s="51" t="e">
        <f>VLOOKUP(A56,Tableau2[#All],4,FALSE)</f>
        <v>#N/A</v>
      </c>
      <c r="F56" s="65" t="e">
        <f>VLOOKUP(A56,SUIVI!$1:$1048576,2,FALSE)</f>
        <v>#N/A</v>
      </c>
      <c r="G56" s="55" t="e">
        <f>VLOOKUP(A56,SUIVI!$1:$1048576,4,FALSE)</f>
        <v>#N/A</v>
      </c>
      <c r="H56" s="51"/>
      <c r="I56" s="51"/>
      <c r="J56" s="51"/>
      <c r="K56" s="51"/>
      <c r="L56" s="51"/>
      <c r="M56" s="51"/>
      <c r="N56" s="51"/>
    </row>
    <row r="57" spans="1:14" ht="16.5" x14ac:dyDescent="0.25">
      <c r="A57" s="47" t="s">
        <v>113</v>
      </c>
      <c r="B57" s="51" t="e">
        <f>VLOOKUP(A57,Tableau2[],2,FALSE)</f>
        <v>#N/A</v>
      </c>
      <c r="C57" s="51" t="e">
        <f>VLOOKUP(A57,Tableau2[#All],3,FALSE)</f>
        <v>#N/A</v>
      </c>
      <c r="D57" s="71" t="e">
        <f>IF(C57="cdi","",VLOOKUP(A57,Tableau2[#All],6,FALSE))</f>
        <v>#N/A</v>
      </c>
      <c r="E57" s="51" t="e">
        <f>VLOOKUP(A57,Tableau2[#All],4,FALSE)</f>
        <v>#N/A</v>
      </c>
      <c r="F57" s="65" t="e">
        <f>VLOOKUP(A57,SUIVI!$1:$1048576,2,FALSE)</f>
        <v>#N/A</v>
      </c>
      <c r="G57" s="55" t="e">
        <f>VLOOKUP(A57,SUIVI!$1:$1048576,4,FALSE)</f>
        <v>#N/A</v>
      </c>
      <c r="H57" s="51"/>
      <c r="I57" s="51"/>
      <c r="J57" s="51"/>
      <c r="K57" s="51"/>
      <c r="L57" s="51"/>
      <c r="M57" s="51"/>
      <c r="N57" s="51"/>
    </row>
    <row r="58" spans="1:14" ht="16.5" x14ac:dyDescent="0.25">
      <c r="A58" s="47" t="s">
        <v>167</v>
      </c>
      <c r="B58" s="51" t="e">
        <f>VLOOKUP(A58,Tableau2[],2,FALSE)</f>
        <v>#N/A</v>
      </c>
      <c r="C58" s="51" t="e">
        <f>VLOOKUP(A58,Tableau2[#All],3,FALSE)</f>
        <v>#N/A</v>
      </c>
      <c r="D58" s="71" t="e">
        <f>IF(C58="cdi","",VLOOKUP(A58,Tableau2[#All],6,FALSE))</f>
        <v>#N/A</v>
      </c>
      <c r="E58" s="51" t="e">
        <f>VLOOKUP(A58,Tableau2[#All],4,FALSE)</f>
        <v>#N/A</v>
      </c>
      <c r="F58" s="65" t="e">
        <f>VLOOKUP(A58,SUIVI!$1:$1048576,2,FALSE)</f>
        <v>#N/A</v>
      </c>
      <c r="G58" s="55" t="e">
        <f>VLOOKUP(A58,SUIVI!$1:$1048576,4,FALSE)</f>
        <v>#N/A</v>
      </c>
      <c r="H58" s="51"/>
      <c r="I58" s="51"/>
      <c r="J58" s="51"/>
      <c r="K58" s="51"/>
      <c r="L58" s="51"/>
      <c r="M58" s="51"/>
      <c r="N58" s="51"/>
    </row>
    <row r="59" spans="1:14" ht="16.5" x14ac:dyDescent="0.25">
      <c r="A59" s="47" t="s">
        <v>18</v>
      </c>
      <c r="B59" s="51" t="e">
        <f>VLOOKUP(A59,Tableau2[],2,FALSE)</f>
        <v>#N/A</v>
      </c>
      <c r="C59" s="51" t="e">
        <f>VLOOKUP(A59,Tableau2[#All],3,FALSE)</f>
        <v>#N/A</v>
      </c>
      <c r="D59" s="71" t="e">
        <f>IF(C59="cdi","",VLOOKUP(A59,Tableau2[#All],6,FALSE))</f>
        <v>#N/A</v>
      </c>
      <c r="E59" s="51" t="e">
        <f>VLOOKUP(A59,Tableau2[#All],4,FALSE)</f>
        <v>#N/A</v>
      </c>
      <c r="F59" s="65" t="e">
        <f>VLOOKUP(A59,SUIVI!$1:$1048576,2,FALSE)</f>
        <v>#N/A</v>
      </c>
      <c r="G59" s="55" t="e">
        <f>VLOOKUP(A59,SUIVI!$1:$1048576,4,FALSE)</f>
        <v>#N/A</v>
      </c>
      <c r="H59" s="51"/>
      <c r="I59" s="51"/>
      <c r="J59" s="51"/>
      <c r="K59" s="51"/>
      <c r="L59" s="51"/>
      <c r="M59" s="51"/>
      <c r="N59" s="51"/>
    </row>
    <row r="60" spans="1:14" ht="16.5" x14ac:dyDescent="0.25">
      <c r="A60" s="47" t="s">
        <v>101</v>
      </c>
      <c r="B60" s="51" t="e">
        <f>VLOOKUP(A60,Tableau2[],2,FALSE)</f>
        <v>#N/A</v>
      </c>
      <c r="C60" s="51" t="e">
        <f>VLOOKUP(A60,Tableau2[#All],3,FALSE)</f>
        <v>#N/A</v>
      </c>
      <c r="D60" s="71" t="e">
        <f>IF(C60="cdi","",VLOOKUP(A60,Tableau2[#All],6,FALSE))</f>
        <v>#N/A</v>
      </c>
      <c r="E60" s="51" t="e">
        <f>VLOOKUP(A60,Tableau2[#All],4,FALSE)</f>
        <v>#N/A</v>
      </c>
      <c r="F60" s="65" t="e">
        <f>VLOOKUP(A60,SUIVI!$1:$1048576,2,FALSE)</f>
        <v>#N/A</v>
      </c>
      <c r="G60" s="55" t="e">
        <f>VLOOKUP(A60,SUIVI!$1:$1048576,4,FALSE)</f>
        <v>#N/A</v>
      </c>
      <c r="H60" s="51"/>
      <c r="I60" s="51"/>
      <c r="J60" s="51"/>
      <c r="K60" s="51"/>
      <c r="L60" s="51"/>
      <c r="M60" s="51"/>
      <c r="N60" s="51"/>
    </row>
    <row r="61" spans="1:14" ht="16.5" x14ac:dyDescent="0.25">
      <c r="A61" s="47" t="s">
        <v>94</v>
      </c>
      <c r="B61" s="51" t="e">
        <f>VLOOKUP(A61,Tableau2[],2,FALSE)</f>
        <v>#N/A</v>
      </c>
      <c r="C61" s="51" t="e">
        <f>VLOOKUP(A61,Tableau2[#All],3,FALSE)</f>
        <v>#N/A</v>
      </c>
      <c r="D61" s="71" t="e">
        <f>IF(C61="cdi","",VLOOKUP(A61,Tableau2[#All],6,FALSE))</f>
        <v>#N/A</v>
      </c>
      <c r="E61" s="51" t="e">
        <f>VLOOKUP(A61,Tableau2[#All],4,FALSE)</f>
        <v>#N/A</v>
      </c>
      <c r="F61" s="65" t="e">
        <f>VLOOKUP(A61,SUIVI!$1:$1048576,2,FALSE)</f>
        <v>#N/A</v>
      </c>
      <c r="G61" s="55" t="e">
        <f>VLOOKUP(A61,SUIVI!$1:$1048576,4,FALSE)</f>
        <v>#N/A</v>
      </c>
      <c r="H61" s="51"/>
      <c r="I61" s="51"/>
      <c r="J61" s="51"/>
      <c r="K61" s="51"/>
      <c r="L61" s="51"/>
      <c r="M61" s="51"/>
      <c r="N61" s="51"/>
    </row>
    <row r="62" spans="1:14" ht="16.5" x14ac:dyDescent="0.25">
      <c r="A62" s="47" t="s">
        <v>15</v>
      </c>
      <c r="B62" s="51" t="e">
        <f>VLOOKUP(A62,Tableau2[],2,FALSE)</f>
        <v>#N/A</v>
      </c>
      <c r="C62" s="51" t="e">
        <f>VLOOKUP(A62,Tableau2[#All],3,FALSE)</f>
        <v>#N/A</v>
      </c>
      <c r="D62" s="71" t="e">
        <f>IF(C62="cdi","",VLOOKUP(A62,Tableau2[#All],6,FALSE))</f>
        <v>#N/A</v>
      </c>
      <c r="E62" s="51" t="e">
        <f>VLOOKUP(A62,Tableau2[#All],4,FALSE)</f>
        <v>#N/A</v>
      </c>
      <c r="F62" s="65" t="e">
        <f>VLOOKUP(A62,SUIVI!$1:$1048576,2,FALSE)</f>
        <v>#N/A</v>
      </c>
      <c r="G62" s="55" t="e">
        <f>VLOOKUP(A62,SUIVI!$1:$1048576,4,FALSE)</f>
        <v>#N/A</v>
      </c>
      <c r="H62" s="51"/>
      <c r="I62" s="51"/>
      <c r="J62" s="51"/>
      <c r="K62" s="51"/>
      <c r="L62" s="51"/>
      <c r="M62" s="51"/>
      <c r="N62" s="51"/>
    </row>
    <row r="63" spans="1:14" ht="16.5" x14ac:dyDescent="0.25">
      <c r="A63" s="47" t="s">
        <v>69</v>
      </c>
      <c r="B63" s="51" t="e">
        <f>VLOOKUP(A63,Tableau2[],2,FALSE)</f>
        <v>#N/A</v>
      </c>
      <c r="C63" s="51" t="e">
        <f>VLOOKUP(A63,Tableau2[#All],3,FALSE)</f>
        <v>#N/A</v>
      </c>
      <c r="D63" s="71" t="e">
        <f>IF(C63="cdi","",VLOOKUP(A63,Tableau2[#All],6,FALSE))</f>
        <v>#N/A</v>
      </c>
      <c r="E63" s="51" t="e">
        <f>VLOOKUP(A63,Tableau2[#All],4,FALSE)</f>
        <v>#N/A</v>
      </c>
      <c r="F63" s="65" t="e">
        <f>VLOOKUP(A63,SUIVI!$1:$1048576,2,FALSE)</f>
        <v>#N/A</v>
      </c>
      <c r="G63" s="55" t="e">
        <f>VLOOKUP(A63,SUIVI!$1:$1048576,4,FALSE)</f>
        <v>#N/A</v>
      </c>
      <c r="H63" s="51"/>
      <c r="I63" s="51"/>
      <c r="J63" s="51"/>
      <c r="K63" s="51"/>
      <c r="L63" s="51"/>
      <c r="M63" s="51"/>
      <c r="N63" s="51"/>
    </row>
    <row r="64" spans="1:14" ht="16.5" x14ac:dyDescent="0.25">
      <c r="A64" s="47" t="s">
        <v>112</v>
      </c>
      <c r="B64" s="51" t="e">
        <f>VLOOKUP(A64,Tableau2[],2,FALSE)</f>
        <v>#N/A</v>
      </c>
      <c r="C64" s="51" t="e">
        <f>VLOOKUP(A64,Tableau2[#All],3,FALSE)</f>
        <v>#N/A</v>
      </c>
      <c r="D64" s="71" t="e">
        <f>IF(C64="cdi","",VLOOKUP(A64,Tableau2[#All],6,FALSE))</f>
        <v>#N/A</v>
      </c>
      <c r="E64" s="51" t="e">
        <f>VLOOKUP(A64,Tableau2[#All],4,FALSE)</f>
        <v>#N/A</v>
      </c>
      <c r="F64" s="65" t="e">
        <f>VLOOKUP(A64,SUIVI!$1:$1048576,2,FALSE)</f>
        <v>#N/A</v>
      </c>
      <c r="G64" s="55" t="e">
        <f>VLOOKUP(A64,SUIVI!$1:$1048576,4,FALSE)</f>
        <v>#N/A</v>
      </c>
      <c r="H64" s="51"/>
      <c r="I64" s="51"/>
      <c r="J64" s="51"/>
      <c r="K64" s="51"/>
      <c r="L64" s="51"/>
      <c r="M64" s="51"/>
      <c r="N64" s="51"/>
    </row>
    <row r="65" spans="1:14" ht="16.5" x14ac:dyDescent="0.25">
      <c r="A65" s="47" t="s">
        <v>55</v>
      </c>
      <c r="B65" s="51" t="e">
        <f>VLOOKUP(A65,Tableau2[],2,FALSE)</f>
        <v>#N/A</v>
      </c>
      <c r="C65" s="51" t="e">
        <f>VLOOKUP(A65,Tableau2[#All],3,FALSE)</f>
        <v>#N/A</v>
      </c>
      <c r="D65" s="71" t="e">
        <f>IF(C65="cdi","",VLOOKUP(A65,Tableau2[#All],6,FALSE))</f>
        <v>#N/A</v>
      </c>
      <c r="E65" s="51" t="e">
        <f>VLOOKUP(A65,Tableau2[#All],4,FALSE)</f>
        <v>#N/A</v>
      </c>
      <c r="F65" s="65" t="e">
        <f>VLOOKUP(A65,SUIVI!$1:$1048576,2,FALSE)</f>
        <v>#N/A</v>
      </c>
      <c r="G65" s="55" t="e">
        <f>VLOOKUP(A65,SUIVI!$1:$1048576,4,FALSE)</f>
        <v>#N/A</v>
      </c>
      <c r="H65" s="51"/>
      <c r="I65" s="51"/>
      <c r="J65" s="51"/>
      <c r="K65" s="51"/>
      <c r="L65" s="51"/>
      <c r="M65" s="51"/>
      <c r="N65" s="51"/>
    </row>
    <row r="66" spans="1:14" ht="16.5" x14ac:dyDescent="0.25">
      <c r="A66" s="47" t="s">
        <v>51</v>
      </c>
      <c r="B66" s="51" t="e">
        <f>VLOOKUP(A66,Tableau2[],2,FALSE)</f>
        <v>#N/A</v>
      </c>
      <c r="C66" s="51" t="e">
        <f>VLOOKUP(A66,Tableau2[#All],3,FALSE)</f>
        <v>#N/A</v>
      </c>
      <c r="D66" s="71" t="e">
        <f>IF(C66="cdi","",VLOOKUP(A66,Tableau2[#All],6,FALSE))</f>
        <v>#N/A</v>
      </c>
      <c r="E66" s="51" t="e">
        <f>VLOOKUP(A66,Tableau2[#All],4,FALSE)</f>
        <v>#N/A</v>
      </c>
      <c r="F66" s="65" t="e">
        <f>VLOOKUP(A66,SUIVI!$1:$1048576,2,FALSE)</f>
        <v>#N/A</v>
      </c>
      <c r="G66" s="55" t="e">
        <f>VLOOKUP(A66,SUIVI!$1:$1048576,4,FALSE)</f>
        <v>#N/A</v>
      </c>
      <c r="H66" s="51"/>
      <c r="I66" s="51"/>
      <c r="J66" s="51"/>
      <c r="K66" s="51"/>
      <c r="L66" s="51"/>
      <c r="M66" s="51"/>
      <c r="N66" s="51"/>
    </row>
    <row r="67" spans="1:14" ht="16.5" x14ac:dyDescent="0.25">
      <c r="A67" s="47" t="s">
        <v>41</v>
      </c>
      <c r="B67" s="51" t="e">
        <f>VLOOKUP(A67,Tableau2[],2,FALSE)</f>
        <v>#N/A</v>
      </c>
      <c r="C67" s="51" t="e">
        <f>VLOOKUP(A67,Tableau2[#All],3,FALSE)</f>
        <v>#N/A</v>
      </c>
      <c r="D67" s="71" t="e">
        <f>IF(C67="cdi","",VLOOKUP(A67,Tableau2[#All],6,FALSE))</f>
        <v>#N/A</v>
      </c>
      <c r="E67" s="51" t="e">
        <f>VLOOKUP(A67,Tableau2[#All],4,FALSE)</f>
        <v>#N/A</v>
      </c>
      <c r="F67" s="65" t="e">
        <f>VLOOKUP(A67,SUIVI!$1:$1048576,2,FALSE)</f>
        <v>#N/A</v>
      </c>
      <c r="G67" s="55" t="e">
        <f>VLOOKUP(A67,SUIVI!$1:$1048576,4,FALSE)</f>
        <v>#N/A</v>
      </c>
      <c r="H67" s="51"/>
      <c r="I67" s="51"/>
      <c r="J67" s="51"/>
      <c r="K67" s="51"/>
      <c r="L67" s="51"/>
      <c r="M67" s="51"/>
      <c r="N67" s="51"/>
    </row>
    <row r="68" spans="1:14" ht="16.5" x14ac:dyDescent="0.25">
      <c r="A68" s="47" t="s">
        <v>91</v>
      </c>
      <c r="B68" s="51" t="e">
        <f>VLOOKUP(A68,Tableau2[],2,FALSE)</f>
        <v>#N/A</v>
      </c>
      <c r="C68" s="51" t="e">
        <f>VLOOKUP(A68,Tableau2[#All],3,FALSE)</f>
        <v>#N/A</v>
      </c>
      <c r="D68" s="71" t="e">
        <f>IF(C68="cdi","",VLOOKUP(A68,Tableau2[#All],6,FALSE))</f>
        <v>#N/A</v>
      </c>
      <c r="E68" s="51" t="e">
        <f>VLOOKUP(A68,Tableau2[#All],4,FALSE)</f>
        <v>#N/A</v>
      </c>
      <c r="F68" s="65" t="e">
        <f>VLOOKUP(A68,SUIVI!$1:$1048576,2,FALSE)</f>
        <v>#N/A</v>
      </c>
      <c r="G68" s="55" t="e">
        <f>VLOOKUP(A68,SUIVI!$1:$1048576,4,FALSE)</f>
        <v>#N/A</v>
      </c>
      <c r="H68" s="51"/>
      <c r="I68" s="51"/>
      <c r="J68" s="51"/>
      <c r="K68" s="51"/>
      <c r="L68" s="51"/>
      <c r="M68" s="51"/>
      <c r="N68" s="51"/>
    </row>
    <row r="69" spans="1:14" ht="16.5" x14ac:dyDescent="0.25">
      <c r="A69" s="47" t="s">
        <v>160</v>
      </c>
      <c r="B69" s="51" t="e">
        <f>VLOOKUP(A69,Tableau2[],2,FALSE)</f>
        <v>#N/A</v>
      </c>
      <c r="C69" s="51" t="e">
        <f>VLOOKUP(A69,Tableau2[#All],3,FALSE)</f>
        <v>#N/A</v>
      </c>
      <c r="D69" s="71" t="e">
        <f>IF(C69="cdi","",VLOOKUP(A69,Tableau2[#All],6,FALSE))</f>
        <v>#N/A</v>
      </c>
      <c r="E69" s="51" t="e">
        <f>VLOOKUP(A69,Tableau2[#All],4,FALSE)</f>
        <v>#N/A</v>
      </c>
      <c r="F69" s="65" t="e">
        <f>VLOOKUP(A69,SUIVI!$1:$1048576,2,FALSE)</f>
        <v>#N/A</v>
      </c>
      <c r="G69" s="55" t="e">
        <f>VLOOKUP(A69,SUIVI!$1:$1048576,4,FALSE)</f>
        <v>#N/A</v>
      </c>
      <c r="H69" s="51"/>
      <c r="I69" s="51"/>
      <c r="J69" s="51"/>
      <c r="K69" s="51"/>
      <c r="L69" s="51"/>
      <c r="M69" s="51"/>
      <c r="N69" s="51"/>
    </row>
    <row r="70" spans="1:14" ht="16.5" x14ac:dyDescent="0.25">
      <c r="A70" s="47" t="s">
        <v>50</v>
      </c>
      <c r="B70" s="51" t="e">
        <f>VLOOKUP(A70,Tableau2[],2,FALSE)</f>
        <v>#N/A</v>
      </c>
      <c r="C70" s="51" t="e">
        <f>VLOOKUP(A70,Tableau2[#All],3,FALSE)</f>
        <v>#N/A</v>
      </c>
      <c r="D70" s="71" t="e">
        <f>IF(C70="cdi","",VLOOKUP(A70,Tableau2[#All],6,FALSE))</f>
        <v>#N/A</v>
      </c>
      <c r="E70" s="51" t="e">
        <f>VLOOKUP(A70,Tableau2[#All],4,FALSE)</f>
        <v>#N/A</v>
      </c>
      <c r="F70" s="65" t="e">
        <f>VLOOKUP(A70,SUIVI!$1:$1048576,2,FALSE)</f>
        <v>#N/A</v>
      </c>
      <c r="G70" s="55" t="e">
        <f>VLOOKUP(A70,SUIVI!$1:$1048576,4,FALSE)</f>
        <v>#N/A</v>
      </c>
      <c r="H70" s="51"/>
      <c r="I70" s="51"/>
      <c r="J70" s="51"/>
      <c r="K70" s="51"/>
      <c r="L70" s="51"/>
      <c r="M70" s="51"/>
      <c r="N70" s="51"/>
    </row>
    <row r="71" spans="1:14" ht="16.5" x14ac:dyDescent="0.25">
      <c r="A71" s="47" t="s">
        <v>99</v>
      </c>
      <c r="B71" s="51" t="e">
        <f>VLOOKUP(A71,Tableau2[],2,FALSE)</f>
        <v>#N/A</v>
      </c>
      <c r="C71" s="51" t="e">
        <f>VLOOKUP(A71,Tableau2[#All],3,FALSE)</f>
        <v>#N/A</v>
      </c>
      <c r="D71" s="71" t="e">
        <f>IF(C71="cdi","",VLOOKUP(A71,Tableau2[#All],6,FALSE))</f>
        <v>#N/A</v>
      </c>
      <c r="E71" s="51" t="e">
        <f>VLOOKUP(A71,Tableau2[#All],4,FALSE)</f>
        <v>#N/A</v>
      </c>
      <c r="F71" s="65" t="e">
        <f>VLOOKUP(A71,SUIVI!$1:$1048576,2,FALSE)</f>
        <v>#N/A</v>
      </c>
      <c r="G71" s="55" t="e">
        <f>VLOOKUP(A71,SUIVI!$1:$1048576,4,FALSE)</f>
        <v>#N/A</v>
      </c>
      <c r="H71" s="51"/>
      <c r="I71" s="51"/>
      <c r="J71" s="51"/>
      <c r="K71" s="51"/>
      <c r="L71" s="51"/>
      <c r="M71" s="51"/>
      <c r="N71" s="51"/>
    </row>
    <row r="72" spans="1:14" ht="16.5" x14ac:dyDescent="0.25">
      <c r="A72" s="47" t="s">
        <v>62</v>
      </c>
      <c r="B72" s="51" t="e">
        <f>VLOOKUP(A72,Tableau2[],2,FALSE)</f>
        <v>#N/A</v>
      </c>
      <c r="C72" s="51" t="e">
        <f>VLOOKUP(A72,Tableau2[#All],3,FALSE)</f>
        <v>#N/A</v>
      </c>
      <c r="D72" s="71" t="e">
        <f>IF(C72="cdi","",VLOOKUP(A72,Tableau2[#All],6,FALSE))</f>
        <v>#N/A</v>
      </c>
      <c r="E72" s="51" t="e">
        <f>VLOOKUP(A72,Tableau2[#All],4,FALSE)</f>
        <v>#N/A</v>
      </c>
      <c r="F72" s="65" t="e">
        <f>VLOOKUP(A72,SUIVI!$1:$1048576,2,FALSE)</f>
        <v>#N/A</v>
      </c>
      <c r="G72" s="55" t="e">
        <f>VLOOKUP(A72,SUIVI!$1:$1048576,4,FALSE)</f>
        <v>#N/A</v>
      </c>
      <c r="H72" s="51"/>
      <c r="I72" s="51"/>
      <c r="J72" s="51"/>
      <c r="K72" s="51"/>
      <c r="L72" s="51"/>
      <c r="M72" s="51"/>
      <c r="N72" s="51"/>
    </row>
    <row r="73" spans="1:14" ht="16.5" x14ac:dyDescent="0.25">
      <c r="A73" s="47" t="s">
        <v>161</v>
      </c>
      <c r="B73" s="51" t="e">
        <f>VLOOKUP(A73,Tableau2[],2,FALSE)</f>
        <v>#N/A</v>
      </c>
      <c r="C73" s="51" t="e">
        <f>VLOOKUP(A73,Tableau2[#All],3,FALSE)</f>
        <v>#N/A</v>
      </c>
      <c r="D73" s="71" t="e">
        <f>IF(C73="cdi","",VLOOKUP(A73,Tableau2[#All],6,FALSE))</f>
        <v>#N/A</v>
      </c>
      <c r="E73" s="51" t="e">
        <f>VLOOKUP(A73,Tableau2[#All],4,FALSE)</f>
        <v>#N/A</v>
      </c>
      <c r="F73" s="65" t="e">
        <f>VLOOKUP(A73,SUIVI!$1:$1048576,2,FALSE)</f>
        <v>#N/A</v>
      </c>
      <c r="G73" s="55" t="e">
        <f>VLOOKUP(A73,SUIVI!$1:$1048576,4,FALSE)</f>
        <v>#N/A</v>
      </c>
      <c r="H73" s="51"/>
      <c r="I73" s="51"/>
      <c r="J73" s="51"/>
      <c r="K73" s="51"/>
      <c r="L73" s="51"/>
      <c r="M73" s="51"/>
      <c r="N73" s="51"/>
    </row>
    <row r="74" spans="1:14" ht="16.5" x14ac:dyDescent="0.25">
      <c r="A74" s="47" t="s">
        <v>19</v>
      </c>
      <c r="B74" s="51" t="e">
        <f>VLOOKUP(A74,Tableau2[],2,FALSE)</f>
        <v>#N/A</v>
      </c>
      <c r="C74" s="51" t="e">
        <f>VLOOKUP(A74,Tableau2[#All],3,FALSE)</f>
        <v>#N/A</v>
      </c>
      <c r="D74" s="71" t="e">
        <f>IF(C74="cdi","",VLOOKUP(A74,Tableau2[#All],6,FALSE))</f>
        <v>#N/A</v>
      </c>
      <c r="E74" s="51" t="e">
        <f>VLOOKUP(A74,Tableau2[#All],4,FALSE)</f>
        <v>#N/A</v>
      </c>
      <c r="F74" s="65" t="e">
        <f>VLOOKUP(A74,SUIVI!$1:$1048576,2,FALSE)</f>
        <v>#N/A</v>
      </c>
      <c r="G74" s="55" t="e">
        <f>VLOOKUP(A74,SUIVI!$1:$1048576,4,FALSE)</f>
        <v>#N/A</v>
      </c>
      <c r="H74" s="51"/>
      <c r="I74" s="51"/>
      <c r="J74" s="51"/>
      <c r="K74" s="51"/>
      <c r="L74" s="51"/>
      <c r="M74" s="51"/>
      <c r="N74" s="51"/>
    </row>
    <row r="75" spans="1:14" ht="16.5" x14ac:dyDescent="0.25">
      <c r="A75" s="47" t="s">
        <v>29</v>
      </c>
      <c r="B75" s="51" t="e">
        <f>VLOOKUP(A75,Tableau2[],2,FALSE)</f>
        <v>#N/A</v>
      </c>
      <c r="C75" s="51" t="e">
        <f>VLOOKUP(A75,Tableau2[#All],3,FALSE)</f>
        <v>#N/A</v>
      </c>
      <c r="D75" s="71" t="e">
        <f>IF(C75="cdi","",VLOOKUP(A75,Tableau2[#All],6,FALSE))</f>
        <v>#N/A</v>
      </c>
      <c r="E75" s="51" t="e">
        <f>VLOOKUP(A75,Tableau2[#All],4,FALSE)</f>
        <v>#N/A</v>
      </c>
      <c r="F75" s="65" t="e">
        <f>VLOOKUP(A75,SUIVI!$1:$1048576,2,FALSE)</f>
        <v>#N/A</v>
      </c>
      <c r="G75" s="55" t="e">
        <f>VLOOKUP(A75,SUIVI!$1:$1048576,4,FALSE)</f>
        <v>#N/A</v>
      </c>
      <c r="H75" s="51"/>
      <c r="I75" s="51"/>
      <c r="J75" s="51"/>
      <c r="K75" s="51"/>
      <c r="L75" s="51"/>
      <c r="M75" s="51"/>
      <c r="N75" s="51"/>
    </row>
    <row r="76" spans="1:14" ht="16.5" x14ac:dyDescent="0.25">
      <c r="A76" s="47" t="s">
        <v>27</v>
      </c>
      <c r="B76" s="51" t="e">
        <f>VLOOKUP(A76,Tableau2[],2,FALSE)</f>
        <v>#N/A</v>
      </c>
      <c r="C76" s="51" t="e">
        <f>VLOOKUP(A76,Tableau2[#All],3,FALSE)</f>
        <v>#N/A</v>
      </c>
      <c r="D76" s="71" t="e">
        <f>IF(C76="cdi","",VLOOKUP(A76,Tableau2[#All],6,FALSE))</f>
        <v>#N/A</v>
      </c>
      <c r="E76" s="51" t="e">
        <f>VLOOKUP(A76,Tableau2[#All],4,FALSE)</f>
        <v>#N/A</v>
      </c>
      <c r="F76" s="65" t="e">
        <f>VLOOKUP(A76,SUIVI!$1:$1048576,2,FALSE)</f>
        <v>#N/A</v>
      </c>
      <c r="G76" s="55" t="e">
        <f>VLOOKUP(A76,SUIVI!$1:$1048576,4,FALSE)</f>
        <v>#N/A</v>
      </c>
      <c r="H76" s="51"/>
      <c r="I76" s="51"/>
      <c r="J76" s="51"/>
      <c r="K76" s="51"/>
      <c r="L76" s="51"/>
      <c r="M76" s="51"/>
      <c r="N76" s="51"/>
    </row>
    <row r="77" spans="1:14" ht="16.5" x14ac:dyDescent="0.25">
      <c r="A77" s="47" t="s">
        <v>57</v>
      </c>
      <c r="B77" s="51" t="e">
        <f>VLOOKUP(A77,Tableau2[],2,FALSE)</f>
        <v>#N/A</v>
      </c>
      <c r="C77" s="51" t="e">
        <f>VLOOKUP(A77,Tableau2[#All],3,FALSE)</f>
        <v>#N/A</v>
      </c>
      <c r="D77" s="71" t="e">
        <f>IF(C77="cdi","",VLOOKUP(A77,Tableau2[#All],6,FALSE))</f>
        <v>#N/A</v>
      </c>
      <c r="E77" s="51" t="e">
        <f>VLOOKUP(A77,Tableau2[#All],4,FALSE)</f>
        <v>#N/A</v>
      </c>
      <c r="F77" s="65" t="e">
        <f>VLOOKUP(A77,SUIVI!$1:$1048576,2,FALSE)</f>
        <v>#N/A</v>
      </c>
      <c r="G77" s="55" t="e">
        <f>VLOOKUP(A77,SUIVI!$1:$1048576,4,FALSE)</f>
        <v>#N/A</v>
      </c>
      <c r="H77" s="51"/>
      <c r="I77" s="51"/>
      <c r="J77" s="51"/>
      <c r="K77" s="51"/>
      <c r="L77" s="51"/>
      <c r="M77" s="51"/>
      <c r="N77" s="51"/>
    </row>
    <row r="78" spans="1:14" ht="16.5" x14ac:dyDescent="0.25">
      <c r="A78" s="47" t="s">
        <v>63</v>
      </c>
      <c r="B78" s="51" t="e">
        <f>VLOOKUP(A78,Tableau2[],2,FALSE)</f>
        <v>#N/A</v>
      </c>
      <c r="C78" s="51" t="e">
        <f>VLOOKUP(A78,Tableau2[#All],3,FALSE)</f>
        <v>#N/A</v>
      </c>
      <c r="D78" s="71" t="e">
        <f>IF(C78="cdi","",VLOOKUP(A78,Tableau2[#All],6,FALSE))</f>
        <v>#N/A</v>
      </c>
      <c r="E78" s="51" t="e">
        <f>VLOOKUP(A78,Tableau2[#All],4,FALSE)</f>
        <v>#N/A</v>
      </c>
      <c r="F78" s="65" t="e">
        <f>VLOOKUP(A78,SUIVI!$1:$1048576,2,FALSE)</f>
        <v>#N/A</v>
      </c>
      <c r="G78" s="55" t="e">
        <f>VLOOKUP(A78,SUIVI!$1:$1048576,4,FALSE)</f>
        <v>#N/A</v>
      </c>
      <c r="H78" s="51"/>
      <c r="I78" s="51"/>
      <c r="J78" s="51"/>
      <c r="K78" s="51"/>
      <c r="L78" s="51"/>
      <c r="M78" s="51"/>
      <c r="N78" s="51"/>
    </row>
    <row r="79" spans="1:14" ht="16.5" x14ac:dyDescent="0.25">
      <c r="A79" s="47" t="s">
        <v>96</v>
      </c>
      <c r="B79" s="51" t="e">
        <f>VLOOKUP(A79,Tableau2[],2,FALSE)</f>
        <v>#N/A</v>
      </c>
      <c r="C79" s="51" t="e">
        <f>VLOOKUP(A79,Tableau2[#All],3,FALSE)</f>
        <v>#N/A</v>
      </c>
      <c r="D79" s="71" t="e">
        <f>IF(C79="cdi","",VLOOKUP(A79,Tableau2[#All],6,FALSE))</f>
        <v>#N/A</v>
      </c>
      <c r="E79" s="51" t="e">
        <f>VLOOKUP(A79,Tableau2[#All],4,FALSE)</f>
        <v>#N/A</v>
      </c>
      <c r="F79" s="65" t="e">
        <f>VLOOKUP(A79,SUIVI!$1:$1048576,2,FALSE)</f>
        <v>#N/A</v>
      </c>
      <c r="G79" s="55" t="e">
        <f>VLOOKUP(A79,SUIVI!$1:$1048576,4,FALSE)</f>
        <v>#N/A</v>
      </c>
      <c r="H79" s="51"/>
      <c r="I79" s="51"/>
      <c r="J79" s="51"/>
      <c r="K79" s="51"/>
      <c r="L79" s="51"/>
      <c r="M79" s="51"/>
      <c r="N79" s="51"/>
    </row>
    <row r="80" spans="1:14" ht="16.5" x14ac:dyDescent="0.25">
      <c r="A80" s="47" t="s">
        <v>37</v>
      </c>
      <c r="B80" s="51" t="e">
        <f>VLOOKUP(A80,Tableau2[],2,FALSE)</f>
        <v>#N/A</v>
      </c>
      <c r="C80" s="51" t="e">
        <f>VLOOKUP(A80,Tableau2[#All],3,FALSE)</f>
        <v>#N/A</v>
      </c>
      <c r="D80" s="71" t="e">
        <f>IF(C80="cdi","",VLOOKUP(A80,Tableau2[#All],6,FALSE))</f>
        <v>#N/A</v>
      </c>
      <c r="E80" s="51" t="e">
        <f>VLOOKUP(A80,Tableau2[#All],4,FALSE)</f>
        <v>#N/A</v>
      </c>
      <c r="F80" s="65" t="e">
        <f>VLOOKUP(A80,SUIVI!$1:$1048576,2,FALSE)</f>
        <v>#N/A</v>
      </c>
      <c r="G80" s="55" t="e">
        <f>VLOOKUP(A80,SUIVI!$1:$1048576,4,FALSE)</f>
        <v>#N/A</v>
      </c>
      <c r="H80" s="51"/>
      <c r="I80" s="51"/>
      <c r="J80" s="51"/>
      <c r="K80" s="51"/>
      <c r="L80" s="51"/>
      <c r="M80" s="51"/>
      <c r="N80" s="51"/>
    </row>
    <row r="81" spans="1:14" ht="16.5" x14ac:dyDescent="0.25">
      <c r="A81" s="47" t="s">
        <v>36</v>
      </c>
      <c r="B81" s="51" t="e">
        <f>VLOOKUP(A81,Tableau2[],2,FALSE)</f>
        <v>#N/A</v>
      </c>
      <c r="C81" s="51" t="e">
        <f>VLOOKUP(A81,Tableau2[#All],3,FALSE)</f>
        <v>#N/A</v>
      </c>
      <c r="D81" s="71" t="e">
        <f>IF(C81="cdi","",VLOOKUP(A81,Tableau2[#All],6,FALSE))</f>
        <v>#N/A</v>
      </c>
      <c r="E81" s="51" t="e">
        <f>VLOOKUP(A81,Tableau2[#All],4,FALSE)</f>
        <v>#N/A</v>
      </c>
      <c r="F81" s="65" t="e">
        <f>VLOOKUP(A81,SUIVI!$1:$1048576,2,FALSE)</f>
        <v>#N/A</v>
      </c>
      <c r="G81" s="55" t="e">
        <f>VLOOKUP(A81,SUIVI!$1:$1048576,4,FALSE)</f>
        <v>#N/A</v>
      </c>
      <c r="H81" s="51"/>
      <c r="I81" s="51"/>
      <c r="J81" s="51"/>
      <c r="K81" s="51"/>
      <c r="L81" s="51"/>
      <c r="M81" s="51"/>
      <c r="N81" s="51"/>
    </row>
    <row r="82" spans="1:14" ht="16.5" x14ac:dyDescent="0.25">
      <c r="A82" s="47" t="s">
        <v>162</v>
      </c>
      <c r="B82" s="51" t="e">
        <f>VLOOKUP(A82,Tableau2[],2,FALSE)</f>
        <v>#N/A</v>
      </c>
      <c r="C82" s="51" t="e">
        <f>VLOOKUP(A82,Tableau2[#All],3,FALSE)</f>
        <v>#N/A</v>
      </c>
      <c r="D82" s="71" t="e">
        <f>IF(C82="cdi","",VLOOKUP(A82,Tableau2[#All],6,FALSE))</f>
        <v>#N/A</v>
      </c>
      <c r="E82" s="51" t="e">
        <f>VLOOKUP(A82,Tableau2[#All],4,FALSE)</f>
        <v>#N/A</v>
      </c>
      <c r="F82" s="65" t="e">
        <f>VLOOKUP(A82,SUIVI!$1:$1048576,2,FALSE)</f>
        <v>#N/A</v>
      </c>
      <c r="G82" s="55" t="e">
        <f>VLOOKUP(A82,SUIVI!$1:$1048576,4,FALSE)</f>
        <v>#N/A</v>
      </c>
      <c r="H82" s="51"/>
      <c r="I82" s="51"/>
      <c r="J82" s="51"/>
      <c r="K82" s="51"/>
      <c r="L82" s="51"/>
      <c r="M82" s="51"/>
      <c r="N82" s="51"/>
    </row>
    <row r="83" spans="1:14" ht="16.5" x14ac:dyDescent="0.25">
      <c r="A83" s="47" t="s">
        <v>75</v>
      </c>
      <c r="B83" s="51" t="e">
        <f>VLOOKUP(A83,Tableau2[],2,FALSE)</f>
        <v>#N/A</v>
      </c>
      <c r="C83" s="51" t="e">
        <f>VLOOKUP(A83,Tableau2[#All],3,FALSE)</f>
        <v>#N/A</v>
      </c>
      <c r="D83" s="71" t="e">
        <f>IF(C83="cdi","",VLOOKUP(A83,Tableau2[#All],6,FALSE))</f>
        <v>#N/A</v>
      </c>
      <c r="E83" s="51" t="e">
        <f>VLOOKUP(A83,Tableau2[#All],4,FALSE)</f>
        <v>#N/A</v>
      </c>
      <c r="F83" s="65" t="e">
        <f>VLOOKUP(A83,SUIVI!$1:$1048576,2,FALSE)</f>
        <v>#N/A</v>
      </c>
      <c r="G83" s="55" t="e">
        <f>VLOOKUP(A83,SUIVI!$1:$1048576,4,FALSE)</f>
        <v>#N/A</v>
      </c>
      <c r="H83" s="51"/>
      <c r="I83" s="51"/>
      <c r="J83" s="51"/>
      <c r="K83" s="51"/>
      <c r="L83" s="51"/>
      <c r="M83" s="51"/>
      <c r="N83" s="51"/>
    </row>
    <row r="84" spans="1:14" ht="16.5" x14ac:dyDescent="0.25">
      <c r="A84" s="47" t="s">
        <v>81</v>
      </c>
      <c r="B84" s="51" t="e">
        <f>VLOOKUP(A84,Tableau2[],2,FALSE)</f>
        <v>#N/A</v>
      </c>
      <c r="C84" s="51" t="e">
        <f>VLOOKUP(A84,Tableau2[#All],3,FALSE)</f>
        <v>#N/A</v>
      </c>
      <c r="D84" s="71" t="e">
        <f>IF(C84="cdi","",VLOOKUP(A84,Tableau2[#All],6,FALSE))</f>
        <v>#N/A</v>
      </c>
      <c r="E84" s="51" t="e">
        <f>VLOOKUP(A84,Tableau2[#All],4,FALSE)</f>
        <v>#N/A</v>
      </c>
      <c r="F84" s="65" t="e">
        <f>VLOOKUP(A84,SUIVI!$1:$1048576,2,FALSE)</f>
        <v>#N/A</v>
      </c>
      <c r="G84" s="55" t="e">
        <f>VLOOKUP(A84,SUIVI!$1:$1048576,4,FALSE)</f>
        <v>#N/A</v>
      </c>
      <c r="H84" s="51"/>
      <c r="I84" s="51"/>
      <c r="J84" s="51"/>
      <c r="K84" s="51"/>
      <c r="L84" s="51"/>
      <c r="M84" s="51"/>
      <c r="N84" s="51"/>
    </row>
    <row r="85" spans="1:14" ht="16.5" x14ac:dyDescent="0.25">
      <c r="A85" s="47" t="s">
        <v>84</v>
      </c>
      <c r="B85" s="51" t="e">
        <f>VLOOKUP(A85,Tableau2[],2,FALSE)</f>
        <v>#N/A</v>
      </c>
      <c r="C85" s="51" t="e">
        <f>VLOOKUP(A85,Tableau2[#All],3,FALSE)</f>
        <v>#N/A</v>
      </c>
      <c r="D85" s="71" t="e">
        <f>IF(C85="cdi","",VLOOKUP(A85,Tableau2[#All],6,FALSE))</f>
        <v>#N/A</v>
      </c>
      <c r="E85" s="51" t="e">
        <f>VLOOKUP(A85,Tableau2[#All],4,FALSE)</f>
        <v>#N/A</v>
      </c>
      <c r="F85" s="65" t="e">
        <f>VLOOKUP(A85,SUIVI!$1:$1048576,2,FALSE)</f>
        <v>#N/A</v>
      </c>
      <c r="G85" s="55" t="e">
        <f>VLOOKUP(A85,SUIVI!$1:$1048576,4,FALSE)</f>
        <v>#N/A</v>
      </c>
      <c r="H85" s="51"/>
      <c r="I85" s="51"/>
      <c r="J85" s="51"/>
      <c r="K85" s="51"/>
      <c r="L85" s="51"/>
      <c r="M85" s="51"/>
      <c r="N85" s="51"/>
    </row>
    <row r="86" spans="1:14" ht="16.5" x14ac:dyDescent="0.25">
      <c r="A86" s="47" t="s">
        <v>109</v>
      </c>
      <c r="B86" s="51" t="e">
        <f>VLOOKUP(A86,Tableau2[],2,FALSE)</f>
        <v>#N/A</v>
      </c>
      <c r="C86" s="51" t="e">
        <f>VLOOKUP(A86,Tableau2[#All],3,FALSE)</f>
        <v>#N/A</v>
      </c>
      <c r="D86" s="71" t="e">
        <f>IF(C86="cdi","",VLOOKUP(A86,Tableau2[#All],6,FALSE))</f>
        <v>#N/A</v>
      </c>
      <c r="E86" s="51" t="e">
        <f>VLOOKUP(A86,Tableau2[#All],4,FALSE)</f>
        <v>#N/A</v>
      </c>
      <c r="F86" s="65" t="e">
        <f>VLOOKUP(A86,SUIVI!$1:$1048576,2,FALSE)</f>
        <v>#N/A</v>
      </c>
      <c r="G86" s="55" t="e">
        <f>VLOOKUP(A86,SUIVI!$1:$1048576,4,FALSE)</f>
        <v>#N/A</v>
      </c>
      <c r="H86" s="51"/>
      <c r="I86" s="51"/>
      <c r="J86" s="51"/>
      <c r="K86" s="51"/>
      <c r="L86" s="51"/>
      <c r="M86" s="51"/>
      <c r="N86" s="51"/>
    </row>
    <row r="87" spans="1:14" ht="16.5" x14ac:dyDescent="0.25">
      <c r="A87" s="47" t="s">
        <v>163</v>
      </c>
      <c r="B87" s="51" t="e">
        <f>VLOOKUP(A87,Tableau2[],2,FALSE)</f>
        <v>#N/A</v>
      </c>
      <c r="C87" s="51" t="e">
        <f>VLOOKUP(A87,Tableau2[#All],3,FALSE)</f>
        <v>#N/A</v>
      </c>
      <c r="D87" s="71" t="e">
        <f>IF(C87="cdi","",VLOOKUP(A87,Tableau2[#All],6,FALSE))</f>
        <v>#N/A</v>
      </c>
      <c r="E87" s="51" t="e">
        <f>VLOOKUP(A87,Tableau2[#All],4,FALSE)</f>
        <v>#N/A</v>
      </c>
      <c r="F87" s="65" t="e">
        <f>VLOOKUP(A87,SUIVI!$1:$1048576,2,FALSE)</f>
        <v>#N/A</v>
      </c>
      <c r="G87" s="55" t="e">
        <f>VLOOKUP(A87,SUIVI!$1:$1048576,4,FALSE)</f>
        <v>#N/A</v>
      </c>
      <c r="H87" s="51"/>
      <c r="I87" s="51"/>
      <c r="J87" s="51"/>
      <c r="K87" s="51"/>
      <c r="L87" s="51"/>
      <c r="M87" s="51"/>
      <c r="N87" s="51"/>
    </row>
    <row r="88" spans="1:14" ht="16.5" x14ac:dyDescent="0.25">
      <c r="A88" s="47" t="s">
        <v>30</v>
      </c>
      <c r="B88" s="51" t="e">
        <f>VLOOKUP(A88,Tableau2[],2,FALSE)</f>
        <v>#N/A</v>
      </c>
      <c r="C88" s="51" t="e">
        <f>VLOOKUP(A88,Tableau2[#All],3,FALSE)</f>
        <v>#N/A</v>
      </c>
      <c r="D88" s="71" t="e">
        <f>IF(C88="cdi","",VLOOKUP(A88,Tableau2[#All],6,FALSE))</f>
        <v>#N/A</v>
      </c>
      <c r="E88" s="51" t="e">
        <f>VLOOKUP(A88,Tableau2[#All],4,FALSE)</f>
        <v>#N/A</v>
      </c>
      <c r="F88" s="65" t="e">
        <f>VLOOKUP(A88,SUIVI!$1:$1048576,2,FALSE)</f>
        <v>#N/A</v>
      </c>
      <c r="G88" s="55" t="e">
        <f>VLOOKUP(A88,SUIVI!$1:$1048576,4,FALSE)</f>
        <v>#N/A</v>
      </c>
      <c r="H88" s="51"/>
      <c r="I88" s="51"/>
      <c r="J88" s="51"/>
      <c r="K88" s="51"/>
      <c r="L88" s="51"/>
      <c r="M88" s="51"/>
      <c r="N88" s="51"/>
    </row>
    <row r="89" spans="1:14" ht="16.5" x14ac:dyDescent="0.25">
      <c r="A89" s="47" t="s">
        <v>87</v>
      </c>
      <c r="B89" s="51" t="e">
        <f>VLOOKUP(A89,Tableau2[],2,FALSE)</f>
        <v>#N/A</v>
      </c>
      <c r="C89" s="51" t="e">
        <f>VLOOKUP(A89,Tableau2[#All],3,FALSE)</f>
        <v>#N/A</v>
      </c>
      <c r="D89" s="71" t="e">
        <f>IF(C89="cdi","",VLOOKUP(A89,Tableau2[#All],6,FALSE))</f>
        <v>#N/A</v>
      </c>
      <c r="E89" s="51" t="e">
        <f>VLOOKUP(A89,Tableau2[#All],4,FALSE)</f>
        <v>#N/A</v>
      </c>
      <c r="F89" s="65" t="e">
        <f>VLOOKUP(A89,SUIVI!$1:$1048576,2,FALSE)</f>
        <v>#N/A</v>
      </c>
      <c r="G89" s="55" t="e">
        <f>VLOOKUP(A89,SUIVI!$1:$1048576,4,FALSE)</f>
        <v>#N/A</v>
      </c>
      <c r="H89" s="51"/>
      <c r="I89" s="51"/>
      <c r="J89" s="51"/>
      <c r="K89" s="51"/>
      <c r="L89" s="51"/>
      <c r="M89" s="51"/>
      <c r="N89" s="51"/>
    </row>
    <row r="90" spans="1:14" ht="16.5" x14ac:dyDescent="0.25">
      <c r="A90" s="47" t="s">
        <v>65</v>
      </c>
      <c r="B90" s="51" t="e">
        <f>VLOOKUP(A90,Tableau2[],2,FALSE)</f>
        <v>#N/A</v>
      </c>
      <c r="C90" s="51" t="e">
        <f>VLOOKUP(A90,Tableau2[#All],3,FALSE)</f>
        <v>#N/A</v>
      </c>
      <c r="D90" s="71" t="e">
        <f>IF(C90="cdi","",VLOOKUP(A90,Tableau2[#All],6,FALSE))</f>
        <v>#N/A</v>
      </c>
      <c r="E90" s="51" t="e">
        <f>VLOOKUP(A90,Tableau2[#All],4,FALSE)</f>
        <v>#N/A</v>
      </c>
      <c r="F90" s="65" t="e">
        <f>VLOOKUP(A90,SUIVI!$1:$1048576,2,FALSE)</f>
        <v>#N/A</v>
      </c>
      <c r="G90" s="55" t="e">
        <f>VLOOKUP(A90,SUIVI!$1:$1048576,4,FALSE)</f>
        <v>#N/A</v>
      </c>
      <c r="H90" s="51"/>
      <c r="I90" s="51"/>
      <c r="J90" s="51"/>
      <c r="K90" s="51"/>
      <c r="L90" s="51"/>
      <c r="M90" s="51"/>
      <c r="N90" s="51"/>
    </row>
    <row r="91" spans="1:14" ht="16.5" x14ac:dyDescent="0.25">
      <c r="A91" s="47" t="s">
        <v>47</v>
      </c>
      <c r="B91" s="51" t="e">
        <f>VLOOKUP(A91,Tableau2[],2,FALSE)</f>
        <v>#N/A</v>
      </c>
      <c r="C91" s="51" t="e">
        <f>VLOOKUP(A91,Tableau2[#All],3,FALSE)</f>
        <v>#N/A</v>
      </c>
      <c r="D91" s="71" t="e">
        <f>IF(C91="cdi","",VLOOKUP(A91,Tableau2[#All],6,FALSE))</f>
        <v>#N/A</v>
      </c>
      <c r="E91" s="51" t="e">
        <f>VLOOKUP(A91,Tableau2[#All],4,FALSE)</f>
        <v>#N/A</v>
      </c>
      <c r="F91" s="65" t="e">
        <f>VLOOKUP(A91,SUIVI!$1:$1048576,2,FALSE)</f>
        <v>#N/A</v>
      </c>
      <c r="G91" s="55" t="e">
        <f>VLOOKUP(A91,SUIVI!$1:$1048576,4,FALSE)</f>
        <v>#N/A</v>
      </c>
      <c r="H91" s="51"/>
      <c r="I91" s="51"/>
      <c r="J91" s="51"/>
      <c r="K91" s="51"/>
      <c r="L91" s="51"/>
      <c r="M91" s="51"/>
      <c r="N91" s="51"/>
    </row>
    <row r="92" spans="1:14" ht="16.5" x14ac:dyDescent="0.25">
      <c r="A92" s="47" t="s">
        <v>49</v>
      </c>
      <c r="B92" s="51" t="e">
        <f>VLOOKUP(A92,Tableau2[],2,FALSE)</f>
        <v>#N/A</v>
      </c>
      <c r="C92" s="51" t="e">
        <f>VLOOKUP(A92,Tableau2[#All],3,FALSE)</f>
        <v>#N/A</v>
      </c>
      <c r="D92" s="71" t="e">
        <f>IF(C92="cdi","",VLOOKUP(A92,Tableau2[#All],6,FALSE))</f>
        <v>#N/A</v>
      </c>
      <c r="E92" s="51" t="e">
        <f>VLOOKUP(A92,Tableau2[#All],4,FALSE)</f>
        <v>#N/A</v>
      </c>
      <c r="F92" s="65" t="e">
        <f>VLOOKUP(A92,SUIVI!$1:$1048576,2,FALSE)</f>
        <v>#N/A</v>
      </c>
      <c r="G92" s="55" t="e">
        <f>VLOOKUP(A92,SUIVI!$1:$1048576,4,FALSE)</f>
        <v>#N/A</v>
      </c>
      <c r="H92" s="51"/>
      <c r="I92" s="51"/>
      <c r="J92" s="51"/>
      <c r="K92" s="51"/>
      <c r="L92" s="51"/>
      <c r="M92" s="51"/>
      <c r="N92" s="51"/>
    </row>
    <row r="93" spans="1:14" ht="16.5" x14ac:dyDescent="0.25">
      <c r="A93" s="47" t="s">
        <v>104</v>
      </c>
      <c r="B93" s="51" t="e">
        <f>VLOOKUP(A93,Tableau2[],2,FALSE)</f>
        <v>#N/A</v>
      </c>
      <c r="C93" s="51" t="e">
        <f>VLOOKUP(A93,Tableau2[#All],3,FALSE)</f>
        <v>#N/A</v>
      </c>
      <c r="D93" s="71" t="e">
        <f>IF(C93="cdi","",VLOOKUP(A93,Tableau2[#All],6,FALSE))</f>
        <v>#N/A</v>
      </c>
      <c r="E93" s="51" t="e">
        <f>VLOOKUP(A93,Tableau2[#All],4,FALSE)</f>
        <v>#N/A</v>
      </c>
      <c r="F93" s="65" t="e">
        <f>VLOOKUP(A93,SUIVI!$1:$1048576,2,FALSE)</f>
        <v>#N/A</v>
      </c>
      <c r="G93" s="55" t="e">
        <f>VLOOKUP(A93,SUIVI!$1:$1048576,4,FALSE)</f>
        <v>#N/A</v>
      </c>
      <c r="H93" s="51"/>
      <c r="I93" s="51"/>
      <c r="J93" s="51"/>
      <c r="K93" s="51"/>
      <c r="L93" s="51"/>
      <c r="M93" s="51"/>
      <c r="N93" s="51"/>
    </row>
    <row r="94" spans="1:14" ht="16.5" x14ac:dyDescent="0.25">
      <c r="A94" s="47" t="s">
        <v>110</v>
      </c>
      <c r="B94" s="51" t="e">
        <f>VLOOKUP(A94,Tableau2[],2,FALSE)</f>
        <v>#N/A</v>
      </c>
      <c r="C94" s="51" t="e">
        <f>VLOOKUP(A94,Tableau2[#All],3,FALSE)</f>
        <v>#N/A</v>
      </c>
      <c r="D94" s="71" t="e">
        <f>IF(C94="cdi","",VLOOKUP(A94,Tableau2[#All],6,FALSE))</f>
        <v>#N/A</v>
      </c>
      <c r="E94" s="51" t="e">
        <f>VLOOKUP(A94,Tableau2[#All],4,FALSE)</f>
        <v>#N/A</v>
      </c>
      <c r="F94" s="65" t="e">
        <f>VLOOKUP(A94,SUIVI!$1:$1048576,2,FALSE)</f>
        <v>#N/A</v>
      </c>
      <c r="G94" s="55" t="e">
        <f>VLOOKUP(A94,SUIVI!$1:$1048576,4,FALSE)</f>
        <v>#N/A</v>
      </c>
      <c r="H94" s="51"/>
      <c r="I94" s="51"/>
      <c r="J94" s="51"/>
      <c r="K94" s="51"/>
      <c r="L94" s="51"/>
      <c r="M94" s="51"/>
      <c r="N94" s="51"/>
    </row>
    <row r="95" spans="1:14" ht="16.5" x14ac:dyDescent="0.25">
      <c r="A95" s="47" t="s">
        <v>39</v>
      </c>
      <c r="B95" s="51" t="e">
        <f>VLOOKUP(A95,Tableau2[],2,FALSE)</f>
        <v>#N/A</v>
      </c>
      <c r="C95" s="51" t="e">
        <f>VLOOKUP(A95,Tableau2[#All],3,FALSE)</f>
        <v>#N/A</v>
      </c>
      <c r="D95" s="71" t="e">
        <f>IF(C95="cdi","",VLOOKUP(A95,Tableau2[#All],6,FALSE))</f>
        <v>#N/A</v>
      </c>
      <c r="E95" s="51" t="e">
        <f>VLOOKUP(A95,Tableau2[#All],4,FALSE)</f>
        <v>#N/A</v>
      </c>
      <c r="F95" s="65" t="e">
        <f>VLOOKUP(A95,SUIVI!$1:$1048576,2,FALSE)</f>
        <v>#N/A</v>
      </c>
      <c r="G95" s="55" t="e">
        <f>VLOOKUP(A95,SUIVI!$1:$1048576,4,FALSE)</f>
        <v>#N/A</v>
      </c>
      <c r="H95" s="51"/>
      <c r="I95" s="51"/>
      <c r="J95" s="51"/>
      <c r="K95" s="51"/>
      <c r="L95" s="51"/>
      <c r="M95" s="51"/>
      <c r="N95" s="51"/>
    </row>
    <row r="96" spans="1:14" ht="16.5" x14ac:dyDescent="0.25">
      <c r="A96" s="47" t="s">
        <v>164</v>
      </c>
      <c r="B96" s="51" t="e">
        <f>VLOOKUP(A96,Tableau2[],2,FALSE)</f>
        <v>#N/A</v>
      </c>
      <c r="C96" s="51" t="e">
        <f>VLOOKUP(A96,Tableau2[#All],3,FALSE)</f>
        <v>#N/A</v>
      </c>
      <c r="D96" s="71" t="e">
        <f>IF(C96="cdi","",VLOOKUP(A96,Tableau2[#All],6,FALSE))</f>
        <v>#N/A</v>
      </c>
      <c r="E96" s="51" t="e">
        <f>VLOOKUP(A96,Tableau2[#All],4,FALSE)</f>
        <v>#N/A</v>
      </c>
      <c r="F96" s="65" t="e">
        <f>VLOOKUP(A96,SUIVI!$1:$1048576,2,FALSE)</f>
        <v>#N/A</v>
      </c>
      <c r="G96" s="55" t="e">
        <f>VLOOKUP(A96,SUIVI!$1:$1048576,4,FALSE)</f>
        <v>#N/A</v>
      </c>
      <c r="H96" s="51"/>
      <c r="I96" s="51"/>
      <c r="J96" s="51"/>
      <c r="K96" s="51"/>
      <c r="L96" s="51"/>
      <c r="M96" s="51"/>
      <c r="N96" s="51"/>
    </row>
    <row r="97" spans="1:14" ht="16.5" x14ac:dyDescent="0.25">
      <c r="A97" s="47" t="s">
        <v>103</v>
      </c>
      <c r="B97" s="51" t="e">
        <f>VLOOKUP(A97,Tableau2[],2,FALSE)</f>
        <v>#N/A</v>
      </c>
      <c r="C97" s="51" t="e">
        <f>VLOOKUP(A97,Tableau2[#All],3,FALSE)</f>
        <v>#N/A</v>
      </c>
      <c r="D97" s="71" t="e">
        <f>IF(C97="cdi","",VLOOKUP(A97,Tableau2[#All],6,FALSE))</f>
        <v>#N/A</v>
      </c>
      <c r="E97" s="51" t="e">
        <f>VLOOKUP(A97,Tableau2[#All],4,FALSE)</f>
        <v>#N/A</v>
      </c>
      <c r="F97" s="65" t="e">
        <f>VLOOKUP(A97,SUIVI!$1:$1048576,2,FALSE)</f>
        <v>#N/A</v>
      </c>
      <c r="G97" s="55" t="e">
        <f>VLOOKUP(A97,SUIVI!$1:$1048576,4,FALSE)</f>
        <v>#N/A</v>
      </c>
      <c r="H97" s="51"/>
      <c r="I97" s="51"/>
      <c r="J97" s="51"/>
      <c r="K97" s="51"/>
      <c r="L97" s="51"/>
      <c r="M97" s="51"/>
      <c r="N97" s="51"/>
    </row>
    <row r="98" spans="1:14" ht="16.5" x14ac:dyDescent="0.25">
      <c r="A98" s="47" t="s">
        <v>72</v>
      </c>
      <c r="B98" s="51" t="e">
        <f>VLOOKUP(A98,Tableau2[],2,FALSE)</f>
        <v>#N/A</v>
      </c>
      <c r="C98" s="51" t="e">
        <f>VLOOKUP(A98,Tableau2[#All],3,FALSE)</f>
        <v>#N/A</v>
      </c>
      <c r="D98" s="71" t="e">
        <f>IF(C98="cdi","",VLOOKUP(A98,Tableau2[#All],6,FALSE))</f>
        <v>#N/A</v>
      </c>
      <c r="E98" s="51" t="e">
        <f>VLOOKUP(A98,Tableau2[#All],4,FALSE)</f>
        <v>#N/A</v>
      </c>
      <c r="F98" s="65" t="e">
        <f>VLOOKUP(A98,SUIVI!$1:$1048576,2,FALSE)</f>
        <v>#N/A</v>
      </c>
      <c r="G98" s="55" t="e">
        <f>VLOOKUP(A98,SUIVI!$1:$1048576,4,FALSE)</f>
        <v>#N/A</v>
      </c>
      <c r="H98" s="51"/>
      <c r="I98" s="51"/>
      <c r="J98" s="51"/>
      <c r="K98" s="51"/>
      <c r="L98" s="51"/>
      <c r="M98" s="51"/>
      <c r="N98" s="51"/>
    </row>
    <row r="99" spans="1:14" ht="16.5" x14ac:dyDescent="0.25">
      <c r="A99" s="47" t="s">
        <v>73</v>
      </c>
      <c r="B99" s="51" t="e">
        <f>VLOOKUP(A99,Tableau2[],2,FALSE)</f>
        <v>#N/A</v>
      </c>
      <c r="C99" s="51" t="e">
        <f>VLOOKUP(A99,Tableau2[#All],3,FALSE)</f>
        <v>#N/A</v>
      </c>
      <c r="D99" s="71" t="e">
        <f>IF(C99="cdi","",VLOOKUP(A99,Tableau2[#All],6,FALSE))</f>
        <v>#N/A</v>
      </c>
      <c r="E99" s="51" t="e">
        <f>VLOOKUP(A99,Tableau2[#All],4,FALSE)</f>
        <v>#N/A</v>
      </c>
      <c r="F99" s="65" t="e">
        <f>VLOOKUP(A99,SUIVI!$1:$1048576,2,FALSE)</f>
        <v>#N/A</v>
      </c>
      <c r="G99" s="55" t="e">
        <f>VLOOKUP(A99,SUIVI!$1:$1048576,4,FALSE)</f>
        <v>#N/A</v>
      </c>
      <c r="H99" s="51"/>
      <c r="I99" s="51"/>
      <c r="J99" s="51"/>
      <c r="K99" s="51"/>
      <c r="L99" s="51"/>
      <c r="M99" s="51"/>
      <c r="N99" s="51"/>
    </row>
    <row r="100" spans="1:14" ht="16.5" x14ac:dyDescent="0.25">
      <c r="A100" s="47" t="s">
        <v>76</v>
      </c>
      <c r="B100" s="51" t="e">
        <f>VLOOKUP(A100,Tableau2[],2,FALSE)</f>
        <v>#N/A</v>
      </c>
      <c r="C100" s="51" t="e">
        <f>VLOOKUP(A100,Tableau2[#All],3,FALSE)</f>
        <v>#N/A</v>
      </c>
      <c r="D100" s="71" t="e">
        <f>IF(C100="cdi","",VLOOKUP(A100,Tableau2[#All],6,FALSE))</f>
        <v>#N/A</v>
      </c>
      <c r="E100" s="51" t="e">
        <f>VLOOKUP(A100,Tableau2[#All],4,FALSE)</f>
        <v>#N/A</v>
      </c>
      <c r="F100" s="65" t="e">
        <f>VLOOKUP(A100,SUIVI!$1:$1048576,2,FALSE)</f>
        <v>#N/A</v>
      </c>
      <c r="G100" s="55" t="e">
        <f>VLOOKUP(A100,SUIVI!$1:$1048576,4,FALSE)</f>
        <v>#N/A</v>
      </c>
      <c r="H100" s="51"/>
      <c r="I100" s="51"/>
      <c r="J100" s="51"/>
      <c r="K100" s="51"/>
      <c r="L100" s="51"/>
      <c r="M100" s="51"/>
      <c r="N100" s="51"/>
    </row>
    <row r="101" spans="1:14" ht="16.5" x14ac:dyDescent="0.25">
      <c r="A101" s="47" t="s">
        <v>111</v>
      </c>
      <c r="B101" s="51" t="e">
        <f>VLOOKUP(A101,Tableau2[],2,FALSE)</f>
        <v>#N/A</v>
      </c>
      <c r="C101" s="51" t="e">
        <f>VLOOKUP(A101,Tableau2[#All],3,FALSE)</f>
        <v>#N/A</v>
      </c>
      <c r="D101" s="71" t="e">
        <f>IF(C101="cdi","",VLOOKUP(A101,Tableau2[#All],6,FALSE))</f>
        <v>#N/A</v>
      </c>
      <c r="E101" s="51" t="e">
        <f>VLOOKUP(A101,Tableau2[#All],4,FALSE)</f>
        <v>#N/A</v>
      </c>
      <c r="F101" s="65" t="e">
        <f>VLOOKUP(A101,SUIVI!$1:$1048576,2,FALSE)</f>
        <v>#N/A</v>
      </c>
      <c r="G101" s="55" t="e">
        <f>VLOOKUP(A101,SUIVI!$1:$1048576,4,FALSE)</f>
        <v>#N/A</v>
      </c>
      <c r="H101" s="51"/>
      <c r="I101" s="51"/>
      <c r="J101" s="51"/>
      <c r="K101" s="51"/>
      <c r="L101" s="51"/>
      <c r="M101" s="51"/>
      <c r="N101" s="51"/>
    </row>
    <row r="102" spans="1:14" ht="16.5" x14ac:dyDescent="0.25">
      <c r="A102" s="47" t="s">
        <v>97</v>
      </c>
      <c r="B102" s="51" t="e">
        <f>VLOOKUP(A102,Tableau2[],2,FALSE)</f>
        <v>#N/A</v>
      </c>
      <c r="C102" s="51" t="e">
        <f>VLOOKUP(A102,Tableau2[#All],3,FALSE)</f>
        <v>#N/A</v>
      </c>
      <c r="D102" s="71" t="e">
        <f>IF(C102="cdi","",VLOOKUP(A102,Tableau2[#All],6,FALSE))</f>
        <v>#N/A</v>
      </c>
      <c r="E102" s="51" t="e">
        <f>VLOOKUP(A102,Tableau2[#All],4,FALSE)</f>
        <v>#N/A</v>
      </c>
      <c r="F102" s="65" t="e">
        <f>VLOOKUP(A102,SUIVI!$1:$1048576,2,FALSE)</f>
        <v>#N/A</v>
      </c>
      <c r="G102" s="55" t="e">
        <f>VLOOKUP(A102,SUIVI!$1:$1048576,4,FALSE)</f>
        <v>#N/A</v>
      </c>
      <c r="H102" s="51"/>
      <c r="I102" s="51"/>
      <c r="J102" s="51"/>
      <c r="K102" s="51"/>
      <c r="L102" s="51"/>
      <c r="M102" s="51"/>
      <c r="N102" s="51"/>
    </row>
    <row r="103" spans="1:14" ht="16.5" x14ac:dyDescent="0.25">
      <c r="A103" s="47" t="s">
        <v>58</v>
      </c>
      <c r="B103" s="51" t="e">
        <f>VLOOKUP(A103,Tableau2[],2,FALSE)</f>
        <v>#N/A</v>
      </c>
      <c r="C103" s="51" t="e">
        <f>VLOOKUP(A103,Tableau2[#All],3,FALSE)</f>
        <v>#N/A</v>
      </c>
      <c r="D103" s="71" t="e">
        <f>IF(C103="cdi","",VLOOKUP(A103,Tableau2[#All],6,FALSE))</f>
        <v>#N/A</v>
      </c>
      <c r="E103" s="51" t="e">
        <f>VLOOKUP(A103,Tableau2[#All],4,FALSE)</f>
        <v>#N/A</v>
      </c>
      <c r="F103" s="65" t="e">
        <f>VLOOKUP(A103,SUIVI!$1:$1048576,2,FALSE)</f>
        <v>#N/A</v>
      </c>
      <c r="G103" s="55" t="e">
        <f>VLOOKUP(A103,SUIVI!$1:$1048576,4,FALSE)</f>
        <v>#N/A</v>
      </c>
      <c r="H103" s="51"/>
      <c r="I103" s="51"/>
      <c r="J103" s="51"/>
      <c r="K103" s="51"/>
      <c r="L103" s="51"/>
      <c r="M103" s="51"/>
      <c r="N103" s="51"/>
    </row>
    <row r="104" spans="1:14" ht="16.5" x14ac:dyDescent="0.25">
      <c r="A104" s="47" t="s">
        <v>98</v>
      </c>
      <c r="B104" s="51" t="e">
        <f>VLOOKUP(A104,Tableau2[],2,FALSE)</f>
        <v>#N/A</v>
      </c>
      <c r="C104" s="51" t="e">
        <f>VLOOKUP(A104,Tableau2[#All],3,FALSE)</f>
        <v>#N/A</v>
      </c>
      <c r="D104" s="71" t="e">
        <f>IF(C104="cdi","",VLOOKUP(A104,Tableau2[#All],6,FALSE))</f>
        <v>#N/A</v>
      </c>
      <c r="E104" s="51" t="e">
        <f>VLOOKUP(A104,Tableau2[#All],4,FALSE)</f>
        <v>#N/A</v>
      </c>
      <c r="F104" s="65" t="e">
        <f>VLOOKUP(A104,SUIVI!$1:$1048576,2,FALSE)</f>
        <v>#N/A</v>
      </c>
      <c r="G104" s="55" t="e">
        <f>VLOOKUP(A104,SUIVI!$1:$1048576,4,FALSE)</f>
        <v>#N/A</v>
      </c>
      <c r="H104" s="51"/>
      <c r="I104" s="51"/>
      <c r="J104" s="51"/>
      <c r="K104" s="51"/>
      <c r="L104" s="51"/>
      <c r="M104" s="51"/>
      <c r="N104" s="51"/>
    </row>
    <row r="105" spans="1:14" ht="16.5" x14ac:dyDescent="0.25">
      <c r="A105" s="47" t="s">
        <v>61</v>
      </c>
      <c r="B105" s="51" t="e">
        <f>VLOOKUP(A105,Tableau2[],2,FALSE)</f>
        <v>#N/A</v>
      </c>
      <c r="C105" s="51" t="e">
        <f>VLOOKUP(A105,Tableau2[#All],3,FALSE)</f>
        <v>#N/A</v>
      </c>
      <c r="D105" s="71" t="e">
        <f>IF(C105="cdi","",VLOOKUP(A105,Tableau2[#All],6,FALSE))</f>
        <v>#N/A</v>
      </c>
      <c r="E105" s="51" t="e">
        <f>VLOOKUP(A105,Tableau2[#All],4,FALSE)</f>
        <v>#N/A</v>
      </c>
      <c r="F105" s="65" t="e">
        <f>VLOOKUP(A105,SUIVI!$1:$1048576,2,FALSE)</f>
        <v>#N/A</v>
      </c>
      <c r="G105" s="55" t="e">
        <f>VLOOKUP(A105,SUIVI!$1:$1048576,4,FALSE)</f>
        <v>#N/A</v>
      </c>
      <c r="H105" s="51"/>
      <c r="I105" s="51"/>
      <c r="J105" s="51"/>
      <c r="K105" s="51"/>
      <c r="L105" s="51"/>
      <c r="M105" s="51"/>
      <c r="N105" s="51"/>
    </row>
    <row r="106" spans="1:14" ht="16.5" x14ac:dyDescent="0.25">
      <c r="A106" s="47" t="s">
        <v>88</v>
      </c>
      <c r="B106" s="51" t="e">
        <f>VLOOKUP(A106,Tableau2[],2,FALSE)</f>
        <v>#N/A</v>
      </c>
      <c r="C106" s="51" t="e">
        <f>VLOOKUP(A106,Tableau2[#All],3,FALSE)</f>
        <v>#N/A</v>
      </c>
      <c r="D106" s="71" t="e">
        <f>IF(C106="cdi","",VLOOKUP(A106,Tableau2[#All],6,FALSE))</f>
        <v>#N/A</v>
      </c>
      <c r="E106" s="51" t="e">
        <f>VLOOKUP(A106,Tableau2[#All],4,FALSE)</f>
        <v>#N/A</v>
      </c>
      <c r="F106" s="65" t="e">
        <f>VLOOKUP(A106,SUIVI!$1:$1048576,2,FALSE)</f>
        <v>#N/A</v>
      </c>
      <c r="G106" s="55" t="e">
        <f>VLOOKUP(A106,SUIVI!$1:$1048576,4,FALSE)</f>
        <v>#N/A</v>
      </c>
      <c r="H106" s="51"/>
      <c r="I106" s="51"/>
      <c r="J106" s="51"/>
      <c r="K106" s="51"/>
      <c r="L106" s="51"/>
      <c r="M106" s="51"/>
      <c r="N106" s="51"/>
    </row>
    <row r="107" spans="1:14" ht="16.5" x14ac:dyDescent="0.25">
      <c r="A107" s="47" t="s">
        <v>24</v>
      </c>
      <c r="B107" s="51" t="e">
        <f>VLOOKUP(A107,Tableau2[],2,FALSE)</f>
        <v>#N/A</v>
      </c>
      <c r="C107" s="51" t="e">
        <f>VLOOKUP(A107,Tableau2[#All],3,FALSE)</f>
        <v>#N/A</v>
      </c>
      <c r="D107" s="71" t="e">
        <f>IF(C107="cdi","",VLOOKUP(A107,Tableau2[#All],6,FALSE))</f>
        <v>#N/A</v>
      </c>
      <c r="E107" s="51" t="e">
        <f>VLOOKUP(A107,Tableau2[#All],4,FALSE)</f>
        <v>#N/A</v>
      </c>
      <c r="F107" s="65" t="e">
        <f>VLOOKUP(A107,SUIVI!$1:$1048576,2,FALSE)</f>
        <v>#N/A</v>
      </c>
      <c r="G107" s="55" t="e">
        <f>VLOOKUP(A107,SUIVI!$1:$1048576,4,FALSE)</f>
        <v>#N/A</v>
      </c>
      <c r="H107" s="51"/>
      <c r="I107" s="51"/>
      <c r="J107" s="51"/>
      <c r="K107" s="51"/>
      <c r="L107" s="51"/>
      <c r="M107" s="51"/>
      <c r="N107" s="51"/>
    </row>
    <row r="108" spans="1:14" ht="16.5" x14ac:dyDescent="0.25">
      <c r="A108" s="48" t="s">
        <v>100</v>
      </c>
      <c r="B108" s="52" t="e">
        <f>VLOOKUP(A108,Tableau2[],2,FALSE)</f>
        <v>#N/A</v>
      </c>
      <c r="C108" s="51" t="e">
        <f>VLOOKUP(A108,Tableau2[#All],3,FALSE)</f>
        <v>#N/A</v>
      </c>
      <c r="D108" s="71" t="e">
        <f>IF(C108="cdi","",VLOOKUP(A108,Tableau2[#All],6,FALSE))</f>
        <v>#N/A</v>
      </c>
      <c r="E108" s="52" t="e">
        <f>VLOOKUP(A108,Tableau2[#All],4,FALSE)</f>
        <v>#N/A</v>
      </c>
      <c r="F108" s="66" t="e">
        <f>VLOOKUP(A108,SUIVI!$1:$1048576,2,FALSE)</f>
        <v>#N/A</v>
      </c>
      <c r="G108" s="55" t="e">
        <f>VLOOKUP(A108,SUIVI!$1:$1048576,4,FALSE)</f>
        <v>#N/A</v>
      </c>
      <c r="H108" s="52"/>
      <c r="I108" s="52"/>
      <c r="J108" s="52"/>
      <c r="K108" s="52"/>
      <c r="L108" s="52"/>
      <c r="M108" s="52"/>
      <c r="N108" s="52"/>
    </row>
  </sheetData>
  <autoFilter ref="A3:ID108" xr:uid="{17DD0A64-FFA2-44F9-B9A3-337023157ACA}"/>
  <mergeCells count="13">
    <mergeCell ref="G2:G3"/>
    <mergeCell ref="D2:D3"/>
    <mergeCell ref="A2:A3"/>
    <mergeCell ref="B2:B3"/>
    <mergeCell ref="C2:C3"/>
    <mergeCell ref="E2:E3"/>
    <mergeCell ref="F2:F3"/>
    <mergeCell ref="AQ2:AW2"/>
    <mergeCell ref="H2:N2"/>
    <mergeCell ref="O2:U2"/>
    <mergeCell ref="V2:AB2"/>
    <mergeCell ref="AC2:AI2"/>
    <mergeCell ref="AJ2:AP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B2BA-CD92-484C-AA78-986C7925CE54}">
  <sheetPr codeName="Feuil1"/>
  <dimension ref="A1"/>
  <sheetViews>
    <sheetView workbookViewId="0">
      <selection activeCell="G22" sqref="G2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6"/>
  <dimension ref="A1:AN54"/>
  <sheetViews>
    <sheetView workbookViewId="0">
      <selection activeCell="AB9" sqref="AB9"/>
    </sheetView>
  </sheetViews>
  <sheetFormatPr baseColWidth="10" defaultRowHeight="12.75" x14ac:dyDescent="0.2"/>
  <cols>
    <col min="1" max="1" width="35.5703125" style="43" customWidth="1"/>
    <col min="2" max="2" width="39.5703125" style="43" customWidth="1"/>
    <col min="3" max="3" width="22" style="43" customWidth="1"/>
    <col min="4" max="4" width="25.28515625" style="43" customWidth="1"/>
    <col min="5" max="5" width="10.42578125" style="43" bestFit="1" customWidth="1"/>
    <col min="6" max="6" width="10.42578125" style="43" customWidth="1"/>
    <col min="28" max="28" width="16.140625" customWidth="1"/>
    <col min="29" max="29" width="18.140625" customWidth="1"/>
    <col min="30" max="30" width="35.85546875" customWidth="1"/>
    <col min="31" max="31" width="13.42578125" bestFit="1" customWidth="1"/>
    <col min="32" max="32" width="27.85546875" customWidth="1"/>
    <col min="33" max="33" width="16.7109375" customWidth="1"/>
    <col min="34" max="34" width="17.7109375" customWidth="1"/>
    <col min="38" max="38" width="13.140625" bestFit="1" customWidth="1"/>
  </cols>
  <sheetData>
    <row r="1" spans="1:40" ht="60.75" thickBot="1" x14ac:dyDescent="0.25">
      <c r="A1" s="46" t="s">
        <v>32</v>
      </c>
      <c r="B1" s="45" t="s">
        <v>31</v>
      </c>
      <c r="C1" s="44" t="s">
        <v>33</v>
      </c>
      <c r="D1" s="44" t="s">
        <v>34</v>
      </c>
      <c r="E1" s="40" t="s">
        <v>12</v>
      </c>
      <c r="F1" s="69" t="s">
        <v>169</v>
      </c>
      <c r="G1" s="6" t="s">
        <v>0</v>
      </c>
      <c r="H1" s="6" t="s">
        <v>4</v>
      </c>
      <c r="I1" s="7" t="s">
        <v>7</v>
      </c>
      <c r="J1" s="6" t="s">
        <v>10</v>
      </c>
      <c r="K1" s="6" t="s">
        <v>5</v>
      </c>
      <c r="L1" s="6" t="s">
        <v>6</v>
      </c>
      <c r="M1" s="6" t="s">
        <v>2</v>
      </c>
      <c r="N1" s="6" t="s">
        <v>3</v>
      </c>
      <c r="O1" s="6" t="s">
        <v>1</v>
      </c>
      <c r="P1" s="8" t="s">
        <v>11</v>
      </c>
      <c r="Q1" s="6" t="s">
        <v>8</v>
      </c>
      <c r="R1" s="9" t="s">
        <v>9</v>
      </c>
      <c r="S1" s="9" t="s">
        <v>153</v>
      </c>
      <c r="T1" s="3"/>
      <c r="U1" s="3"/>
      <c r="V1" s="3"/>
      <c r="W1" s="3"/>
      <c r="X1" s="3"/>
      <c r="Y1" s="3"/>
      <c r="Z1" s="3"/>
      <c r="AA1" s="12" t="s">
        <v>115</v>
      </c>
      <c r="AB1" s="13" t="s">
        <v>138</v>
      </c>
      <c r="AC1" s="14" t="s">
        <v>137</v>
      </c>
      <c r="AD1" s="14" t="s">
        <v>140</v>
      </c>
      <c r="AE1" s="15" t="s">
        <v>116</v>
      </c>
      <c r="AF1" s="16" t="s">
        <v>117</v>
      </c>
      <c r="AG1" s="17" t="s">
        <v>118</v>
      </c>
      <c r="AH1" s="18" t="s">
        <v>33</v>
      </c>
      <c r="AI1" s="19" t="s">
        <v>119</v>
      </c>
      <c r="AK1" s="2" t="s">
        <v>127</v>
      </c>
      <c r="AM1" s="2" t="s">
        <v>144</v>
      </c>
      <c r="AN1" s="2" t="s">
        <v>143</v>
      </c>
    </row>
    <row r="2" spans="1:40" ht="17.25" thickBot="1" x14ac:dyDescent="0.25">
      <c r="A2" s="1">
        <v>1</v>
      </c>
      <c r="B2" s="38" t="s">
        <v>54</v>
      </c>
      <c r="C2" s="39" t="s">
        <v>166</v>
      </c>
      <c r="D2" s="72" t="s">
        <v>179</v>
      </c>
      <c r="E2" s="41" t="s">
        <v>147</v>
      </c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AA2" s="20">
        <v>19</v>
      </c>
      <c r="AB2" s="21" t="s">
        <v>182</v>
      </c>
      <c r="AC2" s="22" t="s">
        <v>139</v>
      </c>
      <c r="AD2" s="22"/>
      <c r="AE2" s="23">
        <v>40813</v>
      </c>
      <c r="AF2" s="24">
        <v>274552</v>
      </c>
      <c r="AG2" s="25" t="s">
        <v>120</v>
      </c>
      <c r="AH2" s="26" t="s">
        <v>121</v>
      </c>
      <c r="AI2" s="27"/>
      <c r="AK2" s="2" t="s">
        <v>128</v>
      </c>
      <c r="AM2">
        <v>2020</v>
      </c>
      <c r="AN2">
        <v>1</v>
      </c>
    </row>
    <row r="3" spans="1:40" ht="29.25" thickBot="1" x14ac:dyDescent="0.25">
      <c r="A3" s="1">
        <v>2</v>
      </c>
      <c r="B3" s="36" t="s">
        <v>54</v>
      </c>
      <c r="C3" s="39" t="s">
        <v>166</v>
      </c>
      <c r="D3" s="72" t="s">
        <v>123</v>
      </c>
      <c r="E3" s="41" t="s">
        <v>147</v>
      </c>
      <c r="F3" s="41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AA3" s="20">
        <v>29</v>
      </c>
      <c r="AB3" s="21" t="s">
        <v>183</v>
      </c>
      <c r="AC3" s="22" t="s">
        <v>139</v>
      </c>
      <c r="AD3" s="22">
        <v>3</v>
      </c>
      <c r="AE3" s="23">
        <v>40564</v>
      </c>
      <c r="AF3" s="28">
        <v>304806</v>
      </c>
      <c r="AG3" s="29" t="s">
        <v>120</v>
      </c>
      <c r="AH3" s="26" t="s">
        <v>121</v>
      </c>
      <c r="AI3" s="27" t="s">
        <v>122</v>
      </c>
      <c r="AK3" s="2" t="s">
        <v>129</v>
      </c>
      <c r="AM3">
        <v>2021</v>
      </c>
      <c r="AN3">
        <v>2</v>
      </c>
    </row>
    <row r="4" spans="1:40" ht="17.25" thickBot="1" x14ac:dyDescent="0.25">
      <c r="A4" s="1">
        <v>3</v>
      </c>
      <c r="B4" s="38" t="s">
        <v>156</v>
      </c>
      <c r="C4" s="39" t="s">
        <v>46</v>
      </c>
      <c r="D4" s="72" t="s">
        <v>123</v>
      </c>
      <c r="E4" s="42" t="s">
        <v>148</v>
      </c>
      <c r="F4" s="42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AA4" s="20">
        <v>30</v>
      </c>
      <c r="AB4" s="30" t="s">
        <v>184</v>
      </c>
      <c r="AC4" s="31" t="s">
        <v>139</v>
      </c>
      <c r="AD4" s="31"/>
      <c r="AE4" s="23">
        <v>40681</v>
      </c>
      <c r="AF4" s="32">
        <v>368493</v>
      </c>
      <c r="AG4" s="17" t="s">
        <v>120</v>
      </c>
      <c r="AH4" s="33" t="s">
        <v>121</v>
      </c>
      <c r="AI4" s="34" t="s">
        <v>123</v>
      </c>
      <c r="AK4" s="2" t="s">
        <v>130</v>
      </c>
      <c r="AM4">
        <v>2022</v>
      </c>
      <c r="AN4">
        <v>3</v>
      </c>
    </row>
    <row r="5" spans="1:40" ht="17.25" thickBot="1" x14ac:dyDescent="0.25">
      <c r="A5" s="1">
        <v>4</v>
      </c>
      <c r="B5" s="38" t="s">
        <v>54</v>
      </c>
      <c r="C5" s="39" t="s">
        <v>46</v>
      </c>
      <c r="D5" s="72" t="s">
        <v>123</v>
      </c>
      <c r="E5" s="41" t="s">
        <v>148</v>
      </c>
      <c r="F5" s="41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AA5" s="20">
        <v>32</v>
      </c>
      <c r="AB5" s="21" t="s">
        <v>185</v>
      </c>
      <c r="AC5" s="22" t="s">
        <v>141</v>
      </c>
      <c r="AD5" s="22">
        <v>5</v>
      </c>
      <c r="AE5" s="23">
        <v>40813</v>
      </c>
      <c r="AF5" s="24">
        <v>278836</v>
      </c>
      <c r="AG5" s="25" t="s">
        <v>124</v>
      </c>
      <c r="AH5" s="26" t="s">
        <v>121</v>
      </c>
      <c r="AI5" s="27" t="s">
        <v>123</v>
      </c>
      <c r="AK5" s="2" t="s">
        <v>131</v>
      </c>
      <c r="AM5">
        <v>2023</v>
      </c>
      <c r="AN5">
        <v>4</v>
      </c>
    </row>
    <row r="6" spans="1:40" ht="17.25" thickBot="1" x14ac:dyDescent="0.25">
      <c r="A6" s="1">
        <v>5</v>
      </c>
      <c r="B6" s="38" t="s">
        <v>54</v>
      </c>
      <c r="C6" s="39" t="s">
        <v>46</v>
      </c>
      <c r="D6" s="72" t="s">
        <v>123</v>
      </c>
      <c r="E6" s="41" t="s">
        <v>148</v>
      </c>
      <c r="F6" s="41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AA6" s="20">
        <v>34</v>
      </c>
      <c r="AB6" s="21" t="s">
        <v>186</v>
      </c>
      <c r="AC6" s="22" t="s">
        <v>139</v>
      </c>
      <c r="AD6" s="22"/>
      <c r="AE6" s="23">
        <v>41179</v>
      </c>
      <c r="AF6" s="32">
        <v>307903</v>
      </c>
      <c r="AG6" s="17" t="s">
        <v>125</v>
      </c>
      <c r="AH6" s="26" t="s">
        <v>121</v>
      </c>
      <c r="AI6" s="27"/>
      <c r="AK6" s="2" t="s">
        <v>132</v>
      </c>
      <c r="AM6">
        <v>2024</v>
      </c>
      <c r="AN6">
        <v>5</v>
      </c>
    </row>
    <row r="7" spans="1:40" ht="17.25" thickBot="1" x14ac:dyDescent="0.25">
      <c r="A7" s="1">
        <v>6</v>
      </c>
      <c r="B7" s="38" t="s">
        <v>156</v>
      </c>
      <c r="C7" s="39" t="s">
        <v>46</v>
      </c>
      <c r="D7" s="72" t="s">
        <v>123</v>
      </c>
      <c r="E7" s="42" t="s">
        <v>148</v>
      </c>
      <c r="F7" s="42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AA7" s="20">
        <v>35</v>
      </c>
      <c r="AB7" s="21" t="s">
        <v>187</v>
      </c>
      <c r="AC7" s="22" t="s">
        <v>139</v>
      </c>
      <c r="AD7" s="22"/>
      <c r="AE7" s="23">
        <v>41179</v>
      </c>
      <c r="AF7" s="24">
        <v>291318</v>
      </c>
      <c r="AG7" s="25" t="s">
        <v>125</v>
      </c>
      <c r="AH7" s="26" t="s">
        <v>121</v>
      </c>
      <c r="AI7" s="27" t="s">
        <v>123</v>
      </c>
      <c r="AK7" s="2" t="s">
        <v>133</v>
      </c>
      <c r="AM7">
        <v>2025</v>
      </c>
      <c r="AN7">
        <v>6</v>
      </c>
    </row>
    <row r="8" spans="1:40" ht="29.25" thickBot="1" x14ac:dyDescent="0.25">
      <c r="A8" s="1">
        <v>7</v>
      </c>
      <c r="B8" s="38" t="s">
        <v>54</v>
      </c>
      <c r="C8" s="39" t="s">
        <v>46</v>
      </c>
      <c r="D8" s="72" t="s">
        <v>123</v>
      </c>
      <c r="E8" s="41" t="s">
        <v>147</v>
      </c>
      <c r="F8" s="41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AA8" s="35">
        <v>37</v>
      </c>
      <c r="AB8" s="21" t="s">
        <v>188</v>
      </c>
      <c r="AC8" s="22" t="s">
        <v>142</v>
      </c>
      <c r="AD8" s="22"/>
      <c r="AE8" s="23">
        <v>40431</v>
      </c>
      <c r="AF8" s="24">
        <v>464227</v>
      </c>
      <c r="AG8" s="25" t="s">
        <v>126</v>
      </c>
      <c r="AH8" s="26" t="s">
        <v>121</v>
      </c>
      <c r="AI8" s="27" t="s">
        <v>123</v>
      </c>
      <c r="AK8" s="2" t="s">
        <v>134</v>
      </c>
      <c r="AM8">
        <v>2026</v>
      </c>
      <c r="AN8">
        <v>7</v>
      </c>
    </row>
    <row r="9" spans="1:40" ht="16.5" x14ac:dyDescent="0.2">
      <c r="A9" s="1">
        <v>8</v>
      </c>
      <c r="B9" s="38" t="s">
        <v>154</v>
      </c>
      <c r="C9" s="39" t="s">
        <v>46</v>
      </c>
      <c r="D9" s="72" t="s">
        <v>180</v>
      </c>
      <c r="E9" s="41" t="s">
        <v>148</v>
      </c>
      <c r="F9" s="41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AK9" s="2" t="s">
        <v>135</v>
      </c>
      <c r="AM9">
        <v>2027</v>
      </c>
      <c r="AN9">
        <v>8</v>
      </c>
    </row>
    <row r="10" spans="1:40" ht="16.5" x14ac:dyDescent="0.2">
      <c r="A10" s="1">
        <v>9</v>
      </c>
      <c r="B10" s="38" t="s">
        <v>156</v>
      </c>
      <c r="C10" s="39" t="s">
        <v>166</v>
      </c>
      <c r="D10" s="72" t="s">
        <v>181</v>
      </c>
      <c r="E10" s="42" t="s">
        <v>148</v>
      </c>
      <c r="F10" s="42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AK10" s="2" t="s">
        <v>136</v>
      </c>
      <c r="AM10">
        <v>2028</v>
      </c>
      <c r="AN10">
        <v>9</v>
      </c>
    </row>
    <row r="11" spans="1:40" x14ac:dyDescent="0.2">
      <c r="A11" s="41"/>
      <c r="B11" s="41"/>
      <c r="C11" s="41"/>
      <c r="D11" s="41"/>
      <c r="E11" s="41"/>
      <c r="F11" s="41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AM11">
        <v>2029</v>
      </c>
      <c r="AN11">
        <v>10</v>
      </c>
    </row>
    <row r="12" spans="1:40" x14ac:dyDescent="0.2">
      <c r="A12" s="41"/>
      <c r="B12" s="41"/>
      <c r="C12" s="41"/>
      <c r="D12" s="41"/>
      <c r="E12" s="41"/>
      <c r="F12" s="41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AM12">
        <v>2030</v>
      </c>
      <c r="AN12">
        <v>11</v>
      </c>
    </row>
    <row r="13" spans="1:40" x14ac:dyDescent="0.2">
      <c r="A13" s="41"/>
      <c r="B13" s="41"/>
      <c r="C13" s="41"/>
      <c r="D13" s="41"/>
      <c r="E13" s="41"/>
      <c r="F13" s="41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AM13">
        <v>2031</v>
      </c>
      <c r="AN13">
        <v>12</v>
      </c>
    </row>
    <row r="14" spans="1:40" x14ac:dyDescent="0.2">
      <c r="A14" s="41"/>
      <c r="B14" s="41"/>
      <c r="C14" s="41"/>
      <c r="D14" s="41"/>
      <c r="E14" s="41"/>
      <c r="F14" s="41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AM14">
        <v>2032</v>
      </c>
      <c r="AN14">
        <v>13</v>
      </c>
    </row>
    <row r="15" spans="1:40" x14ac:dyDescent="0.2">
      <c r="A15" s="41"/>
      <c r="B15" s="41"/>
      <c r="C15" s="41"/>
      <c r="D15" s="41"/>
      <c r="E15" s="41"/>
      <c r="F15" s="41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AM15">
        <v>2033</v>
      </c>
      <c r="AN15">
        <v>14</v>
      </c>
    </row>
    <row r="16" spans="1:40" x14ac:dyDescent="0.2">
      <c r="A16" s="41"/>
      <c r="B16" s="41"/>
      <c r="C16" s="41"/>
      <c r="D16" s="41"/>
      <c r="E16" s="41"/>
      <c r="F16" s="41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AM16">
        <v>2034</v>
      </c>
      <c r="AN16">
        <v>15</v>
      </c>
    </row>
    <row r="17" spans="1:40" x14ac:dyDescent="0.2">
      <c r="A17" s="41"/>
      <c r="B17" s="41"/>
      <c r="C17" s="41"/>
      <c r="D17" s="41"/>
      <c r="E17" s="41"/>
      <c r="F17" s="41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AM17">
        <v>2035</v>
      </c>
      <c r="AN17">
        <v>16</v>
      </c>
    </row>
    <row r="18" spans="1:40" x14ac:dyDescent="0.2">
      <c r="AN18">
        <v>17</v>
      </c>
    </row>
    <row r="19" spans="1:40" x14ac:dyDescent="0.2">
      <c r="AN19">
        <v>18</v>
      </c>
    </row>
    <row r="20" spans="1:40" x14ac:dyDescent="0.2">
      <c r="AN20">
        <v>19</v>
      </c>
    </row>
    <row r="21" spans="1:40" x14ac:dyDescent="0.2">
      <c r="AN21">
        <v>20</v>
      </c>
    </row>
    <row r="22" spans="1:40" x14ac:dyDescent="0.2">
      <c r="AN22">
        <v>21</v>
      </c>
    </row>
    <row r="23" spans="1:40" x14ac:dyDescent="0.2">
      <c r="AN23">
        <v>22</v>
      </c>
    </row>
    <row r="24" spans="1:40" x14ac:dyDescent="0.2">
      <c r="AN24">
        <v>23</v>
      </c>
    </row>
    <row r="25" spans="1:40" x14ac:dyDescent="0.2">
      <c r="AN25">
        <v>24</v>
      </c>
    </row>
    <row r="26" spans="1:40" x14ac:dyDescent="0.2">
      <c r="AN26">
        <v>25</v>
      </c>
    </row>
    <row r="27" spans="1:40" x14ac:dyDescent="0.2">
      <c r="AN27">
        <v>26</v>
      </c>
    </row>
    <row r="28" spans="1:40" x14ac:dyDescent="0.2">
      <c r="AN28">
        <v>27</v>
      </c>
    </row>
    <row r="29" spans="1:40" x14ac:dyDescent="0.2">
      <c r="AN29">
        <v>28</v>
      </c>
    </row>
    <row r="30" spans="1:40" x14ac:dyDescent="0.2">
      <c r="AN30">
        <v>29</v>
      </c>
    </row>
    <row r="31" spans="1:40" x14ac:dyDescent="0.2">
      <c r="AN31">
        <v>30</v>
      </c>
    </row>
    <row r="32" spans="1:40" x14ac:dyDescent="0.2">
      <c r="AN32">
        <v>31</v>
      </c>
    </row>
    <row r="33" spans="40:40" x14ac:dyDescent="0.2">
      <c r="AN33">
        <v>32</v>
      </c>
    </row>
    <row r="34" spans="40:40" x14ac:dyDescent="0.2">
      <c r="AN34">
        <v>33</v>
      </c>
    </row>
    <row r="35" spans="40:40" x14ac:dyDescent="0.2">
      <c r="AN35">
        <v>34</v>
      </c>
    </row>
    <row r="36" spans="40:40" x14ac:dyDescent="0.2">
      <c r="AN36">
        <v>35</v>
      </c>
    </row>
    <row r="37" spans="40:40" x14ac:dyDescent="0.2">
      <c r="AN37">
        <v>36</v>
      </c>
    </row>
    <row r="38" spans="40:40" x14ac:dyDescent="0.2">
      <c r="AN38">
        <v>37</v>
      </c>
    </row>
    <row r="39" spans="40:40" x14ac:dyDescent="0.2">
      <c r="AN39">
        <v>38</v>
      </c>
    </row>
    <row r="40" spans="40:40" x14ac:dyDescent="0.2">
      <c r="AN40">
        <v>39</v>
      </c>
    </row>
    <row r="41" spans="40:40" x14ac:dyDescent="0.2">
      <c r="AN41">
        <v>40</v>
      </c>
    </row>
    <row r="42" spans="40:40" x14ac:dyDescent="0.2">
      <c r="AN42">
        <v>41</v>
      </c>
    </row>
    <row r="43" spans="40:40" x14ac:dyDescent="0.2">
      <c r="AN43">
        <v>42</v>
      </c>
    </row>
    <row r="44" spans="40:40" x14ac:dyDescent="0.2">
      <c r="AN44">
        <v>43</v>
      </c>
    </row>
    <row r="45" spans="40:40" x14ac:dyDescent="0.2">
      <c r="AN45">
        <v>44</v>
      </c>
    </row>
    <row r="46" spans="40:40" x14ac:dyDescent="0.2">
      <c r="AN46">
        <v>45</v>
      </c>
    </row>
    <row r="47" spans="40:40" x14ac:dyDescent="0.2">
      <c r="AN47">
        <v>46</v>
      </c>
    </row>
    <row r="48" spans="40:40" x14ac:dyDescent="0.2">
      <c r="AN48">
        <v>47</v>
      </c>
    </row>
    <row r="49" spans="40:40" x14ac:dyDescent="0.2">
      <c r="AN49">
        <v>48</v>
      </c>
    </row>
    <row r="50" spans="40:40" x14ac:dyDescent="0.2">
      <c r="AN50">
        <v>49</v>
      </c>
    </row>
    <row r="51" spans="40:40" x14ac:dyDescent="0.2">
      <c r="AN51">
        <v>50</v>
      </c>
    </row>
    <row r="52" spans="40:40" x14ac:dyDescent="0.2">
      <c r="AN52">
        <v>51</v>
      </c>
    </row>
    <row r="53" spans="40:40" x14ac:dyDescent="0.2">
      <c r="AN53">
        <v>52</v>
      </c>
    </row>
    <row r="54" spans="40:40" x14ac:dyDescent="0.2">
      <c r="AN54">
        <v>53</v>
      </c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0"/>
  <dimension ref="A1:I5"/>
  <sheetViews>
    <sheetView workbookViewId="0">
      <selection activeCell="H4" sqref="H4"/>
    </sheetView>
  </sheetViews>
  <sheetFormatPr baseColWidth="10" defaultRowHeight="12.75" x14ac:dyDescent="0.2"/>
  <cols>
    <col min="1" max="1" width="15.42578125" style="4" bestFit="1" customWidth="1"/>
    <col min="2" max="2" width="12.42578125" bestFit="1" customWidth="1"/>
    <col min="3" max="3" width="14.28515625" style="4" customWidth="1"/>
    <col min="4" max="4" width="10.42578125" style="4" bestFit="1" customWidth="1"/>
    <col min="5" max="5" width="18.85546875" style="11" customWidth="1"/>
    <col min="6" max="6" width="14.85546875" customWidth="1"/>
    <col min="7" max="7" width="21.28515625" style="4" bestFit="1" customWidth="1"/>
    <col min="8" max="8" width="14.42578125" customWidth="1"/>
    <col min="9" max="9" width="20.5703125" style="4" bestFit="1" customWidth="1"/>
  </cols>
  <sheetData>
    <row r="1" spans="1:9" x14ac:dyDescent="0.2">
      <c r="A1" s="5" t="s">
        <v>32</v>
      </c>
      <c r="B1" s="5" t="s">
        <v>137</v>
      </c>
      <c r="C1" s="5" t="s">
        <v>149</v>
      </c>
      <c r="D1" s="5" t="s">
        <v>140</v>
      </c>
      <c r="E1" s="10" t="s">
        <v>150</v>
      </c>
      <c r="F1" s="5" t="s">
        <v>151</v>
      </c>
      <c r="G1" s="5" t="s">
        <v>152</v>
      </c>
      <c r="H1" s="5" t="s">
        <v>168</v>
      </c>
      <c r="I1"/>
    </row>
    <row r="2" spans="1:9" x14ac:dyDescent="0.2">
      <c r="A2" s="5" t="s">
        <v>45</v>
      </c>
      <c r="B2" s="5" t="s">
        <v>171</v>
      </c>
      <c r="C2" s="5" t="s">
        <v>172</v>
      </c>
      <c r="D2" s="5" t="s">
        <v>130</v>
      </c>
      <c r="E2" s="10" t="s">
        <v>145</v>
      </c>
      <c r="F2" s="5"/>
      <c r="G2" s="5"/>
      <c r="H2" s="5"/>
    </row>
    <row r="3" spans="1:9" x14ac:dyDescent="0.2">
      <c r="A3" s="5" t="s">
        <v>60</v>
      </c>
      <c r="B3" s="5" t="s">
        <v>171</v>
      </c>
      <c r="C3" s="5" t="s">
        <v>173</v>
      </c>
      <c r="D3" s="5" t="s">
        <v>128</v>
      </c>
      <c r="E3" s="10" t="s">
        <v>174</v>
      </c>
      <c r="F3" s="5"/>
      <c r="G3" s="5"/>
      <c r="H3" s="5"/>
    </row>
    <row r="4" spans="1:9" x14ac:dyDescent="0.2">
      <c r="A4" s="5" t="s">
        <v>48</v>
      </c>
      <c r="B4" s="5" t="s">
        <v>175</v>
      </c>
      <c r="C4" s="5" t="s">
        <v>176</v>
      </c>
      <c r="D4" s="5" t="s">
        <v>131</v>
      </c>
      <c r="E4" s="10"/>
      <c r="F4" s="5" t="s">
        <v>177</v>
      </c>
      <c r="G4" s="5" t="s">
        <v>178</v>
      </c>
      <c r="H4" s="5"/>
    </row>
    <row r="5" spans="1:9" x14ac:dyDescent="0.2">
      <c r="A5" s="5" t="s">
        <v>45</v>
      </c>
      <c r="B5" s="5" t="s">
        <v>165</v>
      </c>
      <c r="C5" s="5" t="s">
        <v>176</v>
      </c>
      <c r="D5" s="5" t="s">
        <v>130</v>
      </c>
      <c r="E5" s="10" t="s">
        <v>145</v>
      </c>
      <c r="F5" s="5"/>
      <c r="G5" s="5"/>
      <c r="H5" s="5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C80C30AB7FFA4D9376ABD63C15B362" ma:contentTypeVersion="6" ma:contentTypeDescription="Crée un document." ma:contentTypeScope="" ma:versionID="c03fab153b2596ba2b0be6e9ecd4db91">
  <xsd:schema xmlns:xsd="http://www.w3.org/2001/XMLSchema" xmlns:xs="http://www.w3.org/2001/XMLSchema" xmlns:p="http://schemas.microsoft.com/office/2006/metadata/properties" xmlns:ns2="bf21b662-00bc-4d85-9000-80703548a0a4" targetNamespace="http://schemas.microsoft.com/office/2006/metadata/properties" ma:root="true" ma:fieldsID="ae1ac913b7a0b410afbcb088f26f8ac4" ns2:_="">
    <xsd:import namespace="bf21b662-00bc-4d85-9000-80703548a0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1b662-00bc-4d85-9000-80703548a0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1A3BF0-9262-4EDF-8F2B-FCF5F039A0F7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bf21b662-00bc-4d85-9000-80703548a0a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7F123EA-1DC6-461B-9B0D-F8ABAC9E7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1b662-00bc-4d85-9000-80703548a0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6D7C02-DC69-4DB0-BD44-700C4CAA72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RESERVATION</vt:lpstr>
      <vt:lpstr>Feuil2</vt:lpstr>
      <vt:lpstr>PLANNING QUOTIDIEN</vt:lpstr>
      <vt:lpstr>PLANNING PAR SEMAINE</vt:lpstr>
      <vt:lpstr>BDD</vt:lpstr>
      <vt:lpstr>SUIVI</vt:lpstr>
      <vt:lpstr>Année</vt:lpstr>
      <vt:lpstr>Equipe</vt:lpstr>
      <vt:lpstr>Immatriculation</vt:lpstr>
      <vt:lpstr>Salarié</vt:lpstr>
      <vt:lpstr>Semaine</vt:lpstr>
      <vt:lpstr>Société</vt:lpstr>
      <vt:lpstr>Type_passager</vt:lpstr>
      <vt:lpstr>Vehicule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Christelle CADOT-GUILLET</cp:lastModifiedBy>
  <cp:lastPrinted>2020-05-13T15:25:30Z</cp:lastPrinted>
  <dcterms:created xsi:type="dcterms:W3CDTF">2004-09-07T06:17:49Z</dcterms:created>
  <dcterms:modified xsi:type="dcterms:W3CDTF">2020-05-18T16:49:15Z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0x0101000EC80C30AB7FFA4D9376ABD63C15B362</vt:lpwstr>
  </property>
</Properties>
</file>