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20" yWindow="765" windowWidth="15180" windowHeight="7860" tabRatio="929"/>
  </bookViews>
  <sheets>
    <sheet name="SEMAINE 04" sheetId="85" r:id="rId1"/>
    <sheet name="SEMAINE 03" sheetId="84" r:id="rId2"/>
    <sheet name="SEMAINE 02" sheetId="83" r:id="rId3"/>
    <sheet name="SEMAINE 01" sheetId="82" r:id="rId4"/>
    <sheet name="POINTAGE" sheetId="81" r:id="rId5"/>
  </sheets>
  <definedNames>
    <definedName name="extract" localSheetId="3">'SEMAINE 01'!$M$9:$M$43</definedName>
    <definedName name="extract" localSheetId="2">'SEMAINE 02'!$M$9:$M$43</definedName>
    <definedName name="extract" localSheetId="1">'SEMAINE 03'!$M$9:$M$43</definedName>
    <definedName name="extract" localSheetId="0">'SEMAINE 04'!$M$9:$M$43</definedName>
    <definedName name="extract">POINTAGE!$M$9:$M$43</definedName>
    <definedName name="_xlnm.Print_Area" localSheetId="4">POINTAGE!$A$1:$J$25</definedName>
    <definedName name="_xlnm.Print_Area" localSheetId="3">'SEMAINE 01'!$A$1:$J$25</definedName>
    <definedName name="_xlnm.Print_Area" localSheetId="2">'SEMAINE 02'!$A$1:$J$25</definedName>
    <definedName name="_xlnm.Print_Area" localSheetId="1">'SEMAINE 03'!$A$1:$J$25</definedName>
    <definedName name="_xlnm.Print_Area" localSheetId="0">'SEMAINE 04'!$A$1:$J$25</definedName>
  </definedNames>
  <calcPr calcId="145621"/>
</workbook>
</file>

<file path=xl/calcChain.xml><?xml version="1.0" encoding="utf-8"?>
<calcChain xmlns="http://schemas.openxmlformats.org/spreadsheetml/2006/main">
  <c r="M11" i="82" l="1"/>
  <c r="N11" i="85"/>
  <c r="M43" i="85"/>
  <c r="M42" i="85"/>
  <c r="M41" i="85"/>
  <c r="M40" i="85"/>
  <c r="M39" i="85"/>
  <c r="M38" i="85"/>
  <c r="M37" i="85"/>
  <c r="M36" i="85"/>
  <c r="M35" i="85"/>
  <c r="M34" i="85"/>
  <c r="M33" i="85"/>
  <c r="M32" i="85"/>
  <c r="M31" i="85"/>
  <c r="M30" i="85"/>
  <c r="M29" i="85"/>
  <c r="M28" i="85"/>
  <c r="M27" i="85"/>
  <c r="M26" i="85"/>
  <c r="M25" i="85"/>
  <c r="M24" i="85"/>
  <c r="M23" i="85"/>
  <c r="M22" i="85"/>
  <c r="M21" i="85"/>
  <c r="N20" i="85"/>
  <c r="M20" i="85"/>
  <c r="N19" i="85"/>
  <c r="M19" i="85"/>
  <c r="N18" i="85"/>
  <c r="M18" i="85"/>
  <c r="N17" i="85"/>
  <c r="M17" i="85"/>
  <c r="L17" i="85"/>
  <c r="J17" i="85"/>
  <c r="H17" i="85"/>
  <c r="F17" i="85"/>
  <c r="D17" i="85"/>
  <c r="B17" i="85"/>
  <c r="N16" i="85"/>
  <c r="M16" i="85"/>
  <c r="L16" i="85"/>
  <c r="N15" i="85"/>
  <c r="M15" i="85"/>
  <c r="L15" i="85"/>
  <c r="N14" i="85"/>
  <c r="M14" i="85"/>
  <c r="L14" i="85"/>
  <c r="N13" i="85"/>
  <c r="M13" i="85"/>
  <c r="L13" i="85"/>
  <c r="N12" i="85"/>
  <c r="M12" i="85"/>
  <c r="L12" i="85"/>
  <c r="M11" i="85"/>
  <c r="L11" i="85"/>
  <c r="N10" i="85"/>
  <c r="M10" i="85"/>
  <c r="L10" i="85"/>
  <c r="N9" i="85"/>
  <c r="M9" i="85"/>
  <c r="L9" i="85"/>
  <c r="A27" i="85" l="1" a="1"/>
  <c r="A27" i="85" s="1"/>
  <c r="B27" i="85" s="1" a="1"/>
  <c r="B27" i="85" s="1"/>
  <c r="A24" i="85" a="1"/>
  <c r="A24" i="85" s="1"/>
  <c r="B24" i="85" s="1" a="1"/>
  <c r="B24" i="85" s="1"/>
  <c r="A28" i="85" a="1"/>
  <c r="A28" i="85" s="1"/>
  <c r="B28" i="85" s="1" a="1"/>
  <c r="B28" i="85" s="1"/>
  <c r="A21" i="85" a="1"/>
  <c r="A21" i="85" s="1"/>
  <c r="B21" i="85" s="1" a="1"/>
  <c r="B21" i="85" s="1"/>
  <c r="A25" i="85" a="1"/>
  <c r="A25" i="85" s="1"/>
  <c r="B25" i="85" s="1" a="1"/>
  <c r="B25" i="85" s="1"/>
  <c r="A29" i="85" a="1"/>
  <c r="A29" i="85" s="1"/>
  <c r="B29" i="85" s="1" a="1"/>
  <c r="B29" i="85" s="1"/>
  <c r="A22" i="85" a="1"/>
  <c r="A22" i="85" s="1"/>
  <c r="B22" i="85" s="1" a="1"/>
  <c r="B22" i="85" s="1"/>
  <c r="A26" i="85" a="1"/>
  <c r="A26" i="85" s="1"/>
  <c r="B26" i="85" s="1" a="1"/>
  <c r="B26" i="85" s="1"/>
  <c r="A30" i="85" a="1"/>
  <c r="A30" i="85" s="1"/>
  <c r="B30" i="85" s="1" a="1"/>
  <c r="B30" i="85" s="1"/>
  <c r="A20" i="85" a="1"/>
  <c r="A20" i="85" s="1"/>
  <c r="B20" i="85" s="1" a="1"/>
  <c r="B20" i="85" s="1"/>
  <c r="A23" i="85" a="1"/>
  <c r="A23" i="85" s="1"/>
  <c r="B23" i="85" s="1" a="1"/>
  <c r="B23" i="85" s="1"/>
  <c r="M43" i="84"/>
  <c r="M42" i="84"/>
  <c r="M41" i="84"/>
  <c r="M40" i="84"/>
  <c r="M39" i="84"/>
  <c r="M38" i="84"/>
  <c r="M37" i="84"/>
  <c r="M36" i="84"/>
  <c r="M35" i="84"/>
  <c r="M34" i="84"/>
  <c r="M33" i="84"/>
  <c r="M32" i="84"/>
  <c r="M31" i="84"/>
  <c r="M30" i="84"/>
  <c r="M29" i="84"/>
  <c r="M28" i="84"/>
  <c r="M27" i="84"/>
  <c r="M26" i="84"/>
  <c r="M25" i="84"/>
  <c r="M24" i="84"/>
  <c r="M23" i="84"/>
  <c r="M22" i="84"/>
  <c r="M21" i="84"/>
  <c r="N20" i="84"/>
  <c r="M20" i="84"/>
  <c r="N19" i="84"/>
  <c r="M19" i="84"/>
  <c r="N18" i="84"/>
  <c r="M18" i="84"/>
  <c r="N17" i="84"/>
  <c r="M17" i="84"/>
  <c r="L17" i="84"/>
  <c r="J17" i="84"/>
  <c r="H17" i="84"/>
  <c r="F17" i="84"/>
  <c r="D17" i="84"/>
  <c r="B17" i="84"/>
  <c r="N16" i="84"/>
  <c r="M16" i="84"/>
  <c r="L16" i="84"/>
  <c r="N15" i="84"/>
  <c r="M15" i="84"/>
  <c r="L15" i="84"/>
  <c r="N14" i="84"/>
  <c r="M14" i="84"/>
  <c r="L14" i="84"/>
  <c r="N13" i="84"/>
  <c r="M13" i="84"/>
  <c r="L13" i="84"/>
  <c r="N12" i="84"/>
  <c r="M12" i="84"/>
  <c r="L12" i="84"/>
  <c r="N11" i="84"/>
  <c r="M11" i="84"/>
  <c r="L11" i="84"/>
  <c r="N10" i="84"/>
  <c r="M10" i="84"/>
  <c r="L10" i="84"/>
  <c r="N9" i="84"/>
  <c r="M9" i="84"/>
  <c r="L9" i="84"/>
  <c r="A27" i="84" l="1" a="1"/>
  <c r="A27" i="84" s="1"/>
  <c r="B27" i="84" s="1" a="1"/>
  <c r="B27" i="84" s="1"/>
  <c r="A24" i="84" a="1"/>
  <c r="A24" i="84" s="1"/>
  <c r="B24" i="84" s="1" a="1"/>
  <c r="B24" i="84" s="1"/>
  <c r="A21" i="84" a="1"/>
  <c r="A21" i="84" s="1"/>
  <c r="B21" i="84" s="1" a="1"/>
  <c r="B21" i="84" s="1"/>
  <c r="A25" i="84" a="1"/>
  <c r="A25" i="84" s="1"/>
  <c r="B25" i="84" s="1" a="1"/>
  <c r="B25" i="84" s="1"/>
  <c r="A29" i="84" a="1"/>
  <c r="A29" i="84" s="1"/>
  <c r="B29" i="84" s="1" a="1"/>
  <c r="B29" i="84" s="1"/>
  <c r="A28" i="84" a="1"/>
  <c r="A28" i="84" s="1"/>
  <c r="B28" i="84" s="1" a="1"/>
  <c r="B28" i="84" s="1"/>
  <c r="A22" i="84" a="1"/>
  <c r="A22" i="84" s="1"/>
  <c r="B22" i="84" s="1" a="1"/>
  <c r="B22" i="84" s="1"/>
  <c r="A30" i="84" a="1"/>
  <c r="A30" i="84" s="1"/>
  <c r="B30" i="84" s="1" a="1"/>
  <c r="B30" i="84" s="1"/>
  <c r="A26" i="84" a="1"/>
  <c r="A26" i="84" s="1"/>
  <c r="B26" i="84" s="1" a="1"/>
  <c r="B26" i="84" s="1"/>
  <c r="A20" i="84" a="1"/>
  <c r="A20" i="84" s="1"/>
  <c r="B20" i="84" s="1" a="1"/>
  <c r="B20" i="84" s="1"/>
  <c r="A23" i="84" a="1"/>
  <c r="A23" i="84" s="1"/>
  <c r="B23" i="84" s="1" a="1"/>
  <c r="B23" i="84" s="1"/>
  <c r="M43" i="83"/>
  <c r="M42" i="83"/>
  <c r="M41" i="83"/>
  <c r="M40" i="83"/>
  <c r="M39" i="83"/>
  <c r="M38" i="83"/>
  <c r="M37" i="83"/>
  <c r="M36" i="83"/>
  <c r="M35" i="83"/>
  <c r="M34" i="83"/>
  <c r="M33" i="83"/>
  <c r="M32" i="83"/>
  <c r="M31" i="83"/>
  <c r="M30" i="83"/>
  <c r="M29" i="83"/>
  <c r="M28" i="83"/>
  <c r="M27" i="83"/>
  <c r="M26" i="83"/>
  <c r="M25" i="83"/>
  <c r="M24" i="83"/>
  <c r="M23" i="83"/>
  <c r="M22" i="83"/>
  <c r="M21" i="83"/>
  <c r="N20" i="83"/>
  <c r="M20" i="83"/>
  <c r="N19" i="83"/>
  <c r="M19" i="83"/>
  <c r="N18" i="83"/>
  <c r="M18" i="83"/>
  <c r="N17" i="83"/>
  <c r="M17" i="83"/>
  <c r="L17" i="83"/>
  <c r="J17" i="83"/>
  <c r="H17" i="83"/>
  <c r="F17" i="83"/>
  <c r="D17" i="83"/>
  <c r="B17" i="83"/>
  <c r="N16" i="83"/>
  <c r="M16" i="83"/>
  <c r="L16" i="83"/>
  <c r="N15" i="83"/>
  <c r="M15" i="83"/>
  <c r="L15" i="83"/>
  <c r="N14" i="83"/>
  <c r="M14" i="83"/>
  <c r="L14" i="83"/>
  <c r="N13" i="83"/>
  <c r="M13" i="83"/>
  <c r="L13" i="83"/>
  <c r="N12" i="83"/>
  <c r="M12" i="83"/>
  <c r="L12" i="83"/>
  <c r="N11" i="83"/>
  <c r="M11" i="83"/>
  <c r="L11" i="83"/>
  <c r="N10" i="83"/>
  <c r="M10" i="83"/>
  <c r="L10" i="83"/>
  <c r="N9" i="83"/>
  <c r="M9" i="83"/>
  <c r="L9" i="83"/>
  <c r="M43" i="82"/>
  <c r="M42" i="82"/>
  <c r="M41" i="82"/>
  <c r="M40" i="82"/>
  <c r="M39" i="82"/>
  <c r="M38" i="82"/>
  <c r="M37" i="82"/>
  <c r="M36" i="82"/>
  <c r="M35" i="82"/>
  <c r="M34" i="82"/>
  <c r="M33" i="82"/>
  <c r="M32" i="82"/>
  <c r="M31" i="82"/>
  <c r="M30" i="82"/>
  <c r="M29" i="82"/>
  <c r="M28" i="82"/>
  <c r="M27" i="82"/>
  <c r="M26" i="82"/>
  <c r="M25" i="82"/>
  <c r="M24" i="82"/>
  <c r="M23" i="82"/>
  <c r="M22" i="82"/>
  <c r="M21" i="82"/>
  <c r="N20" i="82"/>
  <c r="M20" i="82"/>
  <c r="N19" i="82"/>
  <c r="M19" i="82"/>
  <c r="N18" i="82"/>
  <c r="M18" i="82"/>
  <c r="N17" i="82"/>
  <c r="M17" i="82"/>
  <c r="L17" i="82"/>
  <c r="J17" i="82"/>
  <c r="H17" i="82"/>
  <c r="F17" i="82"/>
  <c r="D17" i="82"/>
  <c r="B17" i="82"/>
  <c r="N16" i="82"/>
  <c r="M16" i="82"/>
  <c r="L16" i="82"/>
  <c r="N15" i="82"/>
  <c r="M15" i="82"/>
  <c r="L15" i="82"/>
  <c r="N14" i="82"/>
  <c r="M14" i="82"/>
  <c r="L14" i="82"/>
  <c r="N13" i="82"/>
  <c r="M13" i="82"/>
  <c r="L13" i="82"/>
  <c r="N12" i="82"/>
  <c r="M12" i="82"/>
  <c r="L12" i="82"/>
  <c r="N11" i="82"/>
  <c r="L11" i="82"/>
  <c r="N10" i="82"/>
  <c r="M10" i="82"/>
  <c r="L10" i="82"/>
  <c r="N9" i="82"/>
  <c r="M9" i="82"/>
  <c r="L9" i="82"/>
  <c r="N20" i="81"/>
  <c r="L9" i="81"/>
  <c r="M9" i="81"/>
  <c r="N9" i="81"/>
  <c r="L10" i="81"/>
  <c r="M10" i="81"/>
  <c r="N10" i="81"/>
  <c r="L11" i="81"/>
  <c r="M11" i="81"/>
  <c r="N11" i="81"/>
  <c r="L12" i="81"/>
  <c r="M12" i="81"/>
  <c r="N12" i="81"/>
  <c r="L13" i="81"/>
  <c r="M13" i="81"/>
  <c r="N13" i="81"/>
  <c r="L14" i="81"/>
  <c r="M14" i="81"/>
  <c r="N14" i="81"/>
  <c r="L15" i="81"/>
  <c r="M15" i="81"/>
  <c r="N15" i="81"/>
  <c r="L16" i="81"/>
  <c r="M16" i="81"/>
  <c r="N16" i="81"/>
  <c r="L17" i="81"/>
  <c r="M17" i="81"/>
  <c r="N17" i="81"/>
  <c r="M18" i="81"/>
  <c r="N18" i="81"/>
  <c r="M19" i="81"/>
  <c r="N19" i="81"/>
  <c r="M20" i="81"/>
  <c r="M21" i="81"/>
  <c r="M22" i="81"/>
  <c r="M23" i="81"/>
  <c r="M24" i="81"/>
  <c r="M25" i="81"/>
  <c r="M26" i="81"/>
  <c r="M27" i="81"/>
  <c r="M28" i="81"/>
  <c r="M29" i="81"/>
  <c r="M30" i="81"/>
  <c r="M31" i="81"/>
  <c r="M32" i="81"/>
  <c r="M33" i="81"/>
  <c r="M34" i="81"/>
  <c r="M35" i="81"/>
  <c r="M36" i="81"/>
  <c r="M37" i="81"/>
  <c r="M38" i="81"/>
  <c r="M39" i="81"/>
  <c r="M40" i="81"/>
  <c r="M41" i="81"/>
  <c r="M42" i="81"/>
  <c r="M43" i="81"/>
  <c r="D17" i="81"/>
  <c r="B17" i="81"/>
  <c r="F17" i="81"/>
  <c r="J17" i="81"/>
  <c r="H17" i="81"/>
  <c r="A27" i="83" l="1" a="1"/>
  <c r="A27" i="83" s="1"/>
  <c r="B27" i="83" s="1" a="1"/>
  <c r="B27" i="83" s="1"/>
  <c r="A24" i="83" a="1"/>
  <c r="A24" i="83" s="1"/>
  <c r="B24" i="83" s="1" a="1"/>
  <c r="B24" i="83" s="1"/>
  <c r="A28" i="83" a="1"/>
  <c r="A28" i="83" s="1"/>
  <c r="B28" i="83" s="1" a="1"/>
  <c r="B28" i="83" s="1"/>
  <c r="A21" i="83" a="1"/>
  <c r="A21" i="83" s="1"/>
  <c r="B21" i="83" s="1" a="1"/>
  <c r="B21" i="83" s="1"/>
  <c r="A25" i="83" a="1"/>
  <c r="A25" i="83" s="1"/>
  <c r="B25" i="83" s="1" a="1"/>
  <c r="B25" i="83" s="1"/>
  <c r="A29" i="83" a="1"/>
  <c r="A29" i="83" s="1"/>
  <c r="B29" i="83" s="1" a="1"/>
  <c r="B29" i="83" s="1"/>
  <c r="A22" i="83" a="1"/>
  <c r="A22" i="83" s="1"/>
  <c r="B22" i="83" s="1" a="1"/>
  <c r="B22" i="83" s="1"/>
  <c r="A26" i="83" a="1"/>
  <c r="A26" i="83" s="1"/>
  <c r="B26" i="83" s="1" a="1"/>
  <c r="B26" i="83" s="1"/>
  <c r="A30" i="83" a="1"/>
  <c r="A30" i="83" s="1"/>
  <c r="B30" i="83" s="1" a="1"/>
  <c r="B30" i="83" s="1"/>
  <c r="A27" i="82" a="1"/>
  <c r="A27" i="82" s="1"/>
  <c r="B27" i="82" s="1" a="1"/>
  <c r="B27" i="82" s="1"/>
  <c r="A20" i="83" a="1"/>
  <c r="A20" i="83" s="1"/>
  <c r="B20" i="83" s="1" a="1"/>
  <c r="B20" i="83" s="1"/>
  <c r="A23" i="83" a="1"/>
  <c r="A23" i="83" s="1"/>
  <c r="B23" i="83" s="1" a="1"/>
  <c r="B23" i="83" s="1"/>
  <c r="A24" i="82" a="1"/>
  <c r="A24" i="82" s="1"/>
  <c r="B24" i="82" s="1" a="1"/>
  <c r="B24" i="82" s="1"/>
  <c r="A28" i="82" a="1"/>
  <c r="A28" i="82" s="1"/>
  <c r="B28" i="82" s="1" a="1"/>
  <c r="B28" i="82" s="1"/>
  <c r="A21" i="82" a="1"/>
  <c r="A21" i="82" s="1"/>
  <c r="B21" i="82" s="1" a="1"/>
  <c r="B21" i="82" s="1"/>
  <c r="A25" i="82" a="1"/>
  <c r="A25" i="82" s="1"/>
  <c r="B25" i="82" s="1" a="1"/>
  <c r="B25" i="82" s="1"/>
  <c r="A29" i="82" a="1"/>
  <c r="A29" i="82" s="1"/>
  <c r="B29" i="82" s="1" a="1"/>
  <c r="B29" i="82" s="1"/>
  <c r="A22" i="82" a="1"/>
  <c r="A22" i="82" s="1"/>
  <c r="B22" i="82" s="1" a="1"/>
  <c r="B22" i="82" s="1"/>
  <c r="A26" i="82" a="1"/>
  <c r="A26" i="82" s="1"/>
  <c r="B26" i="82" s="1" a="1"/>
  <c r="B26" i="82" s="1"/>
  <c r="A30" i="82" a="1"/>
  <c r="A30" i="82" s="1"/>
  <c r="B30" i="82" s="1" a="1"/>
  <c r="B30" i="82" s="1"/>
  <c r="A20" i="82" a="1"/>
  <c r="A20" i="82" s="1"/>
  <c r="B20" i="82" s="1" a="1"/>
  <c r="B20" i="82" s="1"/>
  <c r="A23" i="82" a="1"/>
  <c r="A23" i="82" s="1"/>
  <c r="B23" i="82" s="1" a="1"/>
  <c r="B23" i="82" s="1"/>
  <c r="A20" i="81" a="1"/>
  <c r="A20" i="81" s="1"/>
  <c r="B20" i="81" s="1" a="1"/>
  <c r="B20" i="81" s="1"/>
  <c r="A30" i="81" a="1"/>
  <c r="A30" i="81" s="1"/>
  <c r="B30" i="81" s="1" a="1"/>
  <c r="B30" i="81" s="1"/>
  <c r="A29" i="81" a="1"/>
  <c r="A29" i="81" s="1"/>
  <c r="B29" i="81" s="1" a="1"/>
  <c r="B29" i="81" s="1"/>
  <c r="A28" i="81" a="1"/>
  <c r="A28" i="81" s="1"/>
  <c r="B28" i="81" s="1" a="1"/>
  <c r="B28" i="81" s="1"/>
  <c r="A27" i="81" a="1"/>
  <c r="A27" i="81" s="1"/>
  <c r="B27" i="81" s="1" a="1"/>
  <c r="B27" i="81" s="1"/>
  <c r="A26" i="81" a="1"/>
  <c r="A26" i="81" s="1"/>
  <c r="B26" i="81" s="1" a="1"/>
  <c r="B26" i="81" s="1"/>
  <c r="A25" i="81" a="1"/>
  <c r="A25" i="81" s="1"/>
  <c r="B25" i="81" s="1" a="1"/>
  <c r="B25" i="81" s="1"/>
  <c r="A24" i="81" a="1"/>
  <c r="A24" i="81" s="1"/>
  <c r="B24" i="81" s="1" a="1"/>
  <c r="B24" i="81" s="1"/>
  <c r="A23" i="81" a="1"/>
  <c r="A23" i="81" s="1"/>
  <c r="B23" i="81" s="1" a="1"/>
  <c r="B23" i="81" s="1"/>
  <c r="A22" i="81" a="1"/>
  <c r="A22" i="81" s="1"/>
  <c r="B22" i="81" s="1" a="1"/>
  <c r="B22" i="81" s="1"/>
  <c r="A21" i="81" a="1"/>
  <c r="A21" i="81" s="1"/>
  <c r="B21" i="81" s="1" a="1"/>
  <c r="B21" i="81" s="1"/>
</calcChain>
</file>

<file path=xl/sharedStrings.xml><?xml version="1.0" encoding="utf-8"?>
<sst xmlns="http://schemas.openxmlformats.org/spreadsheetml/2006/main" count="174" uniqueCount="24">
  <si>
    <t>NOM</t>
  </si>
  <si>
    <t>PRENOM</t>
  </si>
  <si>
    <t xml:space="preserve">SEMAINE N° </t>
  </si>
  <si>
    <t>VISA</t>
  </si>
  <si>
    <t>Salarié</t>
  </si>
  <si>
    <t>POINTAGE HEBDOMADAIRE AFFAIRE</t>
  </si>
  <si>
    <t>Lundi</t>
  </si>
  <si>
    <t>Mardi</t>
  </si>
  <si>
    <t>Mercredi</t>
  </si>
  <si>
    <t>Jeudi</t>
  </si>
  <si>
    <t>Vendredi</t>
  </si>
  <si>
    <t xml:space="preserve">du : </t>
  </si>
  <si>
    <t>au :</t>
  </si>
  <si>
    <t>Responsable</t>
  </si>
  <si>
    <t>RECAPITULATIF PAR CHANTIER</t>
  </si>
  <si>
    <t>Chantier</t>
  </si>
  <si>
    <t>temps passé</t>
  </si>
  <si>
    <t>TOTAL</t>
  </si>
  <si>
    <t>CADOT-GUILLET</t>
  </si>
  <si>
    <t>Christelle</t>
  </si>
  <si>
    <t>Administratif</t>
  </si>
  <si>
    <t>administratif</t>
  </si>
  <si>
    <t>Aministratif</t>
  </si>
  <si>
    <t>Admnistratif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</si>
</sst>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F_-;\-* #,##0.00\ _F_-;_-* &quot;-&quot;??\ _F_-;_-@_-"/>
  </numFmts>
  <fonts count="11" x14ac:knownFonts="1">
    <font>
      <sz val="10"/>
      <name val="Arial"/>
    </font>
    <font>
      <sz val="10"/>
      <name val="Arial"/>
      <family val="2"/>
    </font>
    <font>
      <sz val="10"/>
      <name val="Century Gothic"/>
      <family val="2"/>
    </font>
    <font>
      <b/>
      <sz val="10"/>
      <name val="Century Gothic"/>
      <family val="2"/>
    </font>
    <font>
      <sz val="8"/>
      <name val="Century Gothic"/>
      <family val="2"/>
    </font>
    <font>
      <b/>
      <sz val="8"/>
      <name val="Century Gothic"/>
      <family val="2"/>
    </font>
    <font>
      <b/>
      <sz val="11"/>
      <name val="Century Gothic"/>
      <family val="2"/>
    </font>
    <font>
      <b/>
      <i/>
      <sz val="10"/>
      <color theme="0"/>
      <name val="Century Gothic"/>
      <family val="2"/>
    </font>
    <font>
      <b/>
      <sz val="10"/>
      <color theme="0"/>
      <name val="Century Gothic"/>
      <family val="2"/>
    </font>
    <font>
      <b/>
      <sz val="22"/>
      <color theme="0"/>
      <name val="Century Gothic"/>
      <family val="2"/>
    </font>
    <font>
      <b/>
      <sz val="12"/>
      <color theme="0"/>
      <name val="Century Gothic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/>
    <xf numFmtId="0" fontId="2" fillId="0" borderId="0" xfId="0" applyFont="1" applyBorder="1" applyAlignment="1">
      <alignment horizontal="left"/>
    </xf>
    <xf numFmtId="3" fontId="3" fillId="0" borderId="0" xfId="0" applyNumberFormat="1" applyFont="1" applyFill="1" applyBorder="1" applyAlignment="1">
      <alignment horizontal="center" vertical="center"/>
    </xf>
    <xf numFmtId="3" fontId="3" fillId="0" borderId="0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/>
    <xf numFmtId="0" fontId="4" fillId="0" borderId="0" xfId="0" applyFont="1" applyAlignment="1">
      <alignment horizontal="center" vertical="center"/>
    </xf>
    <xf numFmtId="0" fontId="2" fillId="2" borderId="0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0" fontId="3" fillId="3" borderId="5" xfId="0" applyFont="1" applyFill="1" applyBorder="1" applyAlignment="1">
      <alignment vertical="center"/>
    </xf>
    <xf numFmtId="0" fontId="3" fillId="3" borderId="6" xfId="0" applyFont="1" applyFill="1" applyBorder="1" applyAlignment="1">
      <alignment vertical="center"/>
    </xf>
    <xf numFmtId="0" fontId="4" fillId="0" borderId="0" xfId="0" applyFont="1" applyBorder="1" applyAlignment="1">
      <alignment vertical="center"/>
    </xf>
    <xf numFmtId="0" fontId="3" fillId="2" borderId="7" xfId="0" applyFont="1" applyFill="1" applyBorder="1" applyAlignment="1" applyProtection="1">
      <alignment horizontal="center" vertical="center"/>
      <protection locked="0"/>
    </xf>
    <xf numFmtId="14" fontId="2" fillId="0" borderId="8" xfId="0" applyNumberFormat="1" applyFont="1" applyBorder="1" applyAlignment="1" applyProtection="1">
      <alignment horizontal="left" vertical="center"/>
      <protection locked="0"/>
    </xf>
    <xf numFmtId="0" fontId="7" fillId="4" borderId="9" xfId="0" applyFont="1" applyFill="1" applyBorder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164" fontId="8" fillId="4" borderId="0" xfId="1" applyFont="1" applyFill="1" applyAlignment="1">
      <alignment horizontal="center" vertical="center"/>
    </xf>
    <xf numFmtId="0" fontId="6" fillId="0" borderId="10" xfId="0" applyNumberFormat="1" applyFont="1" applyFill="1" applyBorder="1" applyAlignment="1" applyProtection="1">
      <alignment horizontal="left" vertical="center"/>
      <protection locked="0"/>
    </xf>
    <xf numFmtId="164" fontId="6" fillId="0" borderId="11" xfId="1" applyFont="1" applyFill="1" applyBorder="1" applyAlignment="1" applyProtection="1">
      <alignment horizontal="center" vertical="center"/>
      <protection locked="0"/>
    </xf>
    <xf numFmtId="0" fontId="5" fillId="0" borderId="10" xfId="0" applyNumberFormat="1" applyFont="1" applyFill="1" applyBorder="1" applyAlignment="1" applyProtection="1">
      <alignment vertical="center"/>
      <protection locked="0"/>
    </xf>
    <xf numFmtId="164" fontId="5" fillId="0" borderId="11" xfId="1" applyFont="1" applyFill="1" applyBorder="1" applyAlignment="1" applyProtection="1">
      <alignment vertical="center"/>
      <protection locked="0"/>
    </xf>
    <xf numFmtId="0" fontId="5" fillId="0" borderId="10" xfId="0" applyNumberFormat="1" applyFont="1" applyFill="1" applyBorder="1" applyAlignment="1" applyProtection="1">
      <alignment horizontal="left" vertical="center"/>
      <protection locked="0"/>
    </xf>
    <xf numFmtId="0" fontId="2" fillId="6" borderId="0" xfId="0" applyFont="1" applyFill="1" applyAlignment="1">
      <alignment horizontal="center" vertical="center"/>
    </xf>
    <xf numFmtId="0" fontId="4" fillId="0" borderId="12" xfId="0" applyFont="1" applyFill="1" applyBorder="1" applyAlignment="1" applyProtection="1">
      <alignment vertical="center"/>
      <protection locked="0"/>
    </xf>
    <xf numFmtId="0" fontId="4" fillId="5" borderId="29" xfId="0" applyFont="1" applyFill="1" applyBorder="1" applyAlignment="1" applyProtection="1">
      <alignment horizontal="left" vertical="center"/>
    </xf>
    <xf numFmtId="0" fontId="4" fillId="5" borderId="29" xfId="0" applyFont="1" applyFill="1" applyBorder="1" applyAlignment="1" applyProtection="1">
      <alignment horizontal="center" vertical="center"/>
    </xf>
    <xf numFmtId="0" fontId="5" fillId="5" borderId="29" xfId="0" applyFont="1" applyFill="1" applyBorder="1" applyAlignment="1" applyProtection="1">
      <alignment horizontal="center" vertical="center"/>
    </xf>
    <xf numFmtId="14" fontId="2" fillId="0" borderId="1" xfId="0" applyNumberFormat="1" applyFont="1" applyBorder="1" applyAlignment="1" applyProtection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2" fillId="2" borderId="14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/>
    </xf>
    <xf numFmtId="0" fontId="2" fillId="2" borderId="17" xfId="0" applyFont="1" applyFill="1" applyBorder="1" applyAlignment="1">
      <alignment horizontal="center"/>
    </xf>
    <xf numFmtId="0" fontId="9" fillId="4" borderId="0" xfId="0" applyFont="1" applyFill="1" applyBorder="1" applyAlignment="1">
      <alignment horizontal="center" vertical="center"/>
    </xf>
    <xf numFmtId="0" fontId="3" fillId="3" borderId="18" xfId="0" applyFont="1" applyFill="1" applyBorder="1" applyAlignment="1" applyProtection="1">
      <alignment horizontal="center" vertical="center"/>
      <protection locked="0"/>
    </xf>
    <xf numFmtId="0" fontId="3" fillId="3" borderId="19" xfId="0" applyFont="1" applyFill="1" applyBorder="1" applyAlignment="1" applyProtection="1">
      <alignment horizontal="center" vertical="center"/>
      <protection locked="0"/>
    </xf>
    <xf numFmtId="0" fontId="3" fillId="3" borderId="20" xfId="0" applyFont="1" applyFill="1" applyBorder="1" applyAlignment="1" applyProtection="1">
      <alignment horizontal="center" vertical="center"/>
      <protection locked="0"/>
    </xf>
    <xf numFmtId="0" fontId="3" fillId="3" borderId="21" xfId="0" applyFont="1" applyFill="1" applyBorder="1" applyAlignment="1" applyProtection="1">
      <alignment horizontal="center" vertical="center"/>
      <protection locked="0"/>
    </xf>
    <xf numFmtId="0" fontId="3" fillId="3" borderId="22" xfId="0" applyFont="1" applyFill="1" applyBorder="1" applyAlignment="1" applyProtection="1">
      <alignment horizontal="center" vertical="center"/>
      <protection locked="0"/>
    </xf>
    <xf numFmtId="0" fontId="3" fillId="3" borderId="23" xfId="0" applyFont="1" applyFill="1" applyBorder="1" applyAlignment="1" applyProtection="1">
      <alignment horizontal="center" vertical="center"/>
      <protection locked="0"/>
    </xf>
    <xf numFmtId="0" fontId="10" fillId="4" borderId="24" xfId="0" applyFont="1" applyFill="1" applyBorder="1" applyAlignment="1">
      <alignment horizontal="center" vertical="center"/>
    </xf>
    <xf numFmtId="0" fontId="10" fillId="4" borderId="25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3"/>
  <sheetViews>
    <sheetView showGridLines="0" tabSelected="1" workbookViewId="0">
      <selection activeCell="N12" sqref="N12"/>
    </sheetView>
  </sheetViews>
  <sheetFormatPr baseColWidth="10" defaultColWidth="11.42578125" defaultRowHeight="13.5" x14ac:dyDescent="0.25"/>
  <cols>
    <col min="1" max="1" width="15.5703125" style="16" customWidth="1"/>
    <col min="2" max="2" width="11.85546875" style="16" customWidth="1"/>
    <col min="3" max="3" width="22.28515625" style="1" customWidth="1"/>
    <col min="4" max="4" width="13.140625" style="1" bestFit="1" customWidth="1"/>
    <col min="5" max="5" width="20.140625" style="1" customWidth="1"/>
    <col min="6" max="6" width="13.140625" style="1" bestFit="1" customWidth="1"/>
    <col min="7" max="7" width="17.7109375" style="2" customWidth="1"/>
    <col min="8" max="8" width="13.140625" style="1" bestFit="1" customWidth="1"/>
    <col min="9" max="9" width="21.140625" style="1" customWidth="1"/>
    <col min="10" max="10" width="13.140625" style="1" bestFit="1" customWidth="1"/>
    <col min="11" max="11" width="11.42578125" style="1"/>
    <col min="12" max="12" width="14.7109375" style="1" customWidth="1"/>
    <col min="13" max="14" width="11.42578125" style="1" customWidth="1"/>
    <col min="15" max="16384" width="11.42578125" style="1"/>
  </cols>
  <sheetData>
    <row r="1" spans="1:14" ht="28.5" x14ac:dyDescent="0.25">
      <c r="A1" s="51" t="s">
        <v>5</v>
      </c>
      <c r="B1" s="51"/>
      <c r="C1" s="51"/>
      <c r="D1" s="51"/>
      <c r="E1" s="51"/>
      <c r="F1" s="51"/>
      <c r="G1" s="51"/>
      <c r="H1" s="51"/>
      <c r="I1" s="51"/>
      <c r="J1" s="51"/>
    </row>
    <row r="2" spans="1:14" ht="14.25" thickBot="1" x14ac:dyDescent="0.3">
      <c r="A2" s="1"/>
      <c r="B2" s="1"/>
    </row>
    <row r="3" spans="1:14" ht="24" customHeight="1" x14ac:dyDescent="0.25">
      <c r="A3" s="21" t="s">
        <v>0</v>
      </c>
      <c r="B3" s="52" t="s">
        <v>18</v>
      </c>
      <c r="C3" s="53"/>
      <c r="D3" s="54"/>
      <c r="E3" s="3"/>
      <c r="F3" s="3"/>
      <c r="G3" s="4"/>
    </row>
    <row r="4" spans="1:14" ht="24" customHeight="1" thickBot="1" x14ac:dyDescent="0.3">
      <c r="A4" s="22" t="s">
        <v>1</v>
      </c>
      <c r="B4" s="55" t="s">
        <v>19</v>
      </c>
      <c r="C4" s="56"/>
      <c r="D4" s="57"/>
      <c r="E4" s="3"/>
      <c r="F4" s="3"/>
      <c r="G4" s="4"/>
    </row>
    <row r="5" spans="1:14" ht="24" customHeight="1" thickBot="1" x14ac:dyDescent="0.3">
      <c r="A5" s="1"/>
      <c r="B5" s="1"/>
    </row>
    <row r="6" spans="1:14" s="7" customFormat="1" ht="24" customHeight="1" thickBot="1" x14ac:dyDescent="0.25">
      <c r="B6" s="5" t="s">
        <v>2</v>
      </c>
      <c r="C6" s="24">
        <v>3</v>
      </c>
      <c r="E6" s="6" t="s">
        <v>11</v>
      </c>
      <c r="F6" s="25">
        <v>43479</v>
      </c>
      <c r="G6" s="39" t="s">
        <v>12</v>
      </c>
      <c r="H6" s="25">
        <v>43483</v>
      </c>
    </row>
    <row r="7" spans="1:14" s="9" customFormat="1" x14ac:dyDescent="0.25">
      <c r="A7" s="8"/>
      <c r="B7" s="8"/>
      <c r="G7" s="10"/>
    </row>
    <row r="8" spans="1:14" s="13" customFormat="1" ht="9.9499999999999993" customHeight="1" thickBot="1" x14ac:dyDescent="0.25">
      <c r="A8" s="11"/>
      <c r="B8" s="11"/>
      <c r="C8" s="11"/>
      <c r="D8" s="11"/>
      <c r="E8" s="11"/>
      <c r="F8" s="11"/>
      <c r="G8" s="12"/>
      <c r="H8" s="11"/>
      <c r="I8" s="11"/>
    </row>
    <row r="9" spans="1:14" s="14" customFormat="1" ht="15.75" thickBot="1" x14ac:dyDescent="0.25">
      <c r="A9" s="58" t="s">
        <v>6</v>
      </c>
      <c r="B9" s="59"/>
      <c r="C9" s="58" t="s">
        <v>7</v>
      </c>
      <c r="D9" s="59"/>
      <c r="E9" s="58" t="s">
        <v>8</v>
      </c>
      <c r="F9" s="59"/>
      <c r="G9" s="58" t="s">
        <v>9</v>
      </c>
      <c r="H9" s="59"/>
      <c r="I9" s="58" t="s">
        <v>10</v>
      </c>
      <c r="J9" s="59"/>
      <c r="L9" s="14">
        <f>INT((ROWS($1:1)-1)/6)</f>
        <v>0</v>
      </c>
      <c r="M9" s="34" t="str">
        <f ca="1">IF(OFFSET($A$11,INT((ROWS($1:1)-1)/6),(ROWS($1:1)-1)*2-INT((ROWS($1:1)-1)/5)*10)=0,"",OFFSET($A$11,INT((ROWS($1:1)-1)/6),(ROWS($1:1)-1)*2-INT((ROWS($1:1)-1)/5)*10))</f>
        <v>Administratif</v>
      </c>
      <c r="N9" s="14">
        <f>(ROWS($1:1)-1)*2-INT((ROWS($2:2)-1)/5)*10</f>
        <v>0</v>
      </c>
    </row>
    <row r="10" spans="1:14" s="14" customFormat="1" ht="14.25" thickTop="1" x14ac:dyDescent="0.2">
      <c r="A10" s="26" t="s">
        <v>15</v>
      </c>
      <c r="B10" s="26" t="s">
        <v>16</v>
      </c>
      <c r="C10" s="26" t="s">
        <v>15</v>
      </c>
      <c r="D10" s="26" t="s">
        <v>16</v>
      </c>
      <c r="E10" s="26" t="s">
        <v>15</v>
      </c>
      <c r="F10" s="26" t="s">
        <v>16</v>
      </c>
      <c r="G10" s="26" t="s">
        <v>15</v>
      </c>
      <c r="H10" s="26" t="s">
        <v>16</v>
      </c>
      <c r="I10" s="26" t="s">
        <v>15</v>
      </c>
      <c r="J10" s="26" t="s">
        <v>16</v>
      </c>
      <c r="L10" s="14">
        <f>INT((ROWS($1:2)-1)/6)</f>
        <v>0</v>
      </c>
      <c r="M10" s="34" t="str">
        <f ca="1">IF(OFFSET($A$11,INT((ROWS($1:2)-1)/6),(ROWS($1:2)-1)*2-INT((ROWS($1:2)-1)/5)*10)=0,"",OFFSET($A$11,INT((ROWS($1:2)-1)/6),(ROWS($1:2)-1)*2-INT((ROWS($1:2)-1)/5)*10))</f>
        <v>Administratif</v>
      </c>
      <c r="N10" s="14">
        <f>(ROWS($1:2)-1)*2-INT((ROWS($2:3)-1)/5)*10</f>
        <v>2</v>
      </c>
    </row>
    <row r="11" spans="1:14" s="15" customFormat="1" ht="30" customHeight="1" x14ac:dyDescent="0.25">
      <c r="A11" s="29" t="s">
        <v>20</v>
      </c>
      <c r="B11" s="30">
        <v>7.75</v>
      </c>
      <c r="C11" s="29" t="s">
        <v>20</v>
      </c>
      <c r="D11" s="30">
        <v>7.75</v>
      </c>
      <c r="E11" s="29">
        <v>910206</v>
      </c>
      <c r="F11" s="30">
        <v>7.75</v>
      </c>
      <c r="G11" s="29" t="s">
        <v>20</v>
      </c>
      <c r="H11" s="30">
        <v>7.75</v>
      </c>
      <c r="I11" s="29" t="s">
        <v>23</v>
      </c>
      <c r="J11" s="30">
        <v>7</v>
      </c>
      <c r="L11" s="14">
        <f>INT((ROWS($1:3)-1)/6)</f>
        <v>0</v>
      </c>
      <c r="M11" s="34">
        <f ca="1">IF(OFFSET($A$11,INT((ROWS($1:3)-1)/6),(ROWS($1:3)-1)*2-INT((ROWS($1:3)-1)/5)*10)=0,"",OFFSET($A$11,INT((ROWS($1:3)-1)/6),(ROWS($1:3)-1)*2-INT((ROWS($1:3)-1)/5)*10))</f>
        <v>910206</v>
      </c>
      <c r="N11" s="14">
        <f>(ROWS($1:3)-1)*2-INT((ROWS($2:4)-1)/5)*10</f>
        <v>4</v>
      </c>
    </row>
    <row r="12" spans="1:14" s="15" customFormat="1" ht="29.25" customHeight="1" x14ac:dyDescent="0.25">
      <c r="A12" s="29"/>
      <c r="B12" s="30"/>
      <c r="C12" s="29"/>
      <c r="D12" s="30"/>
      <c r="E12" s="29"/>
      <c r="F12" s="30"/>
      <c r="G12" s="29"/>
      <c r="H12" s="30"/>
      <c r="I12" s="29"/>
      <c r="J12" s="30"/>
      <c r="L12" s="14">
        <f>INT((ROWS($1:4)-1)/6)</f>
        <v>0</v>
      </c>
      <c r="M12" s="34" t="str">
        <f ca="1">IF(OFFSET($A$11,INT((ROWS($1:4)-1)/6),(ROWS($1:4)-1)*2-INT((ROWS($1:4)-1)/5)*10)=0,"",OFFSET($A$11,INT((ROWS($1:4)-1)/6),(ROWS($1:4)-1)*2-INT((ROWS($1:4)-1)/5)*10))</f>
        <v>Administratif</v>
      </c>
      <c r="N12" s="14">
        <f>(ROWS($1:4)-1)*2-INT((ROWS($2:5)-1)/5)*10</f>
        <v>6</v>
      </c>
    </row>
    <row r="13" spans="1:14" s="15" customFormat="1" ht="29.25" customHeight="1" x14ac:dyDescent="0.25">
      <c r="A13" s="29"/>
      <c r="B13" s="30"/>
      <c r="C13" s="29"/>
      <c r="D13" s="30"/>
      <c r="E13" s="29"/>
      <c r="F13" s="32"/>
      <c r="G13" s="29"/>
      <c r="H13" s="30"/>
      <c r="I13" s="29"/>
      <c r="J13" s="30"/>
      <c r="L13" s="14">
        <f>INT((ROWS($1:5)-1)/6)</f>
        <v>0</v>
      </c>
      <c r="M13" s="34" t="str">
        <f ca="1">IF(OFFSET($A$11,INT((ROWS($1:5)-1)/6),(ROWS($1:5)-1)*2-INT((ROWS($1:5)-1)/5)*10)=0,"",OFFSET($A$11,INT((ROWS($1:5)-1)/6),(ROWS($1:5)-1)*2-INT((ROWS($1:5)-1)/5)*10))</f>
        <v>Admnistratif</v>
      </c>
      <c r="N13" s="14">
        <f>(ROWS($1:5)-1)*2-INT((ROWS($2:6)-1)/5)*10</f>
        <v>8</v>
      </c>
    </row>
    <row r="14" spans="1:14" s="15" customFormat="1" ht="30" customHeight="1" x14ac:dyDescent="0.25">
      <c r="A14" s="29"/>
      <c r="B14" s="30"/>
      <c r="C14" s="29"/>
      <c r="D14" s="30"/>
      <c r="E14" s="29"/>
      <c r="F14" s="32"/>
      <c r="G14" s="29"/>
      <c r="H14" s="30"/>
      <c r="I14" s="31"/>
      <c r="J14" s="32"/>
      <c r="L14" s="14">
        <f>INT((ROWS($1:6)-1)/6)</f>
        <v>0</v>
      </c>
      <c r="M14" s="34" t="str">
        <f ca="1">IF(OFFSET($A$11,INT((ROWS($1:6)-1)/6),(ROWS($1:6)-1)*2-INT((ROWS($1:6)-1)/5)*10)=0,"",OFFSET($A$11,INT((ROWS($1:6)-1)/6),(ROWS($1:6)-1)*2-INT((ROWS($1:6)-1)/5)*10))</f>
        <v>Administratif</v>
      </c>
      <c r="N14" s="14">
        <f>(ROWS($1:6)-1)*2-INT((ROWS($2:7)-1)/5)*10</f>
        <v>0</v>
      </c>
    </row>
    <row r="15" spans="1:14" s="15" customFormat="1" ht="30" customHeight="1" x14ac:dyDescent="0.25">
      <c r="A15" s="29"/>
      <c r="B15" s="30"/>
      <c r="C15" s="29"/>
      <c r="D15" s="30"/>
      <c r="E15" s="29"/>
      <c r="F15" s="32"/>
      <c r="G15" s="29"/>
      <c r="H15" s="30"/>
      <c r="I15" s="31"/>
      <c r="J15" s="32"/>
      <c r="L15" s="14">
        <f>INT((ROWS($1:7)-1)/6)</f>
        <v>1</v>
      </c>
      <c r="M15" s="34" t="str">
        <f ca="1">IF(OFFSET($A$11,INT((ROWS($1:7)-1)/6),(ROWS($1:7)-1)*2-INT((ROWS($1:7)-1)/5)*10)=0,"",OFFSET($A$11,INT((ROWS($1:7)-1)/6),(ROWS($1:7)-1)*2-INT((ROWS($1:7)-1)/5)*10))</f>
        <v/>
      </c>
      <c r="N15" s="14">
        <f>(ROWS($1:7)-1)*2-INT((ROWS($2:8)-1)/5)*10</f>
        <v>2</v>
      </c>
    </row>
    <row r="16" spans="1:14" ht="30" customHeight="1" x14ac:dyDescent="0.25">
      <c r="A16" s="29"/>
      <c r="B16" s="30"/>
      <c r="C16" s="29"/>
      <c r="D16" s="30"/>
      <c r="E16" s="29"/>
      <c r="F16" s="32"/>
      <c r="G16" s="33"/>
      <c r="H16" s="32"/>
      <c r="I16" s="31"/>
      <c r="J16" s="32"/>
      <c r="L16" s="14">
        <f>INT((ROWS($1:8)-1)/6)</f>
        <v>1</v>
      </c>
      <c r="M16" s="34" t="str">
        <f ca="1">IF(OFFSET($A$11,INT((ROWS($1:8)-1)/6),(ROWS($1:8)-1)*2-INT((ROWS($1:8)-1)/5)*10)=0,"",OFFSET($A$11,INT((ROWS($1:8)-1)/6),(ROWS($1:8)-1)*2-INT((ROWS($1:8)-1)/5)*10))</f>
        <v/>
      </c>
      <c r="N16" s="14">
        <f>(ROWS($1:8)-1)*2-INT((ROWS($2:9)-1)/5)*10</f>
        <v>4</v>
      </c>
    </row>
    <row r="17" spans="1:14" ht="24.95" customHeight="1" x14ac:dyDescent="0.25">
      <c r="A17" s="27" t="s">
        <v>17</v>
      </c>
      <c r="B17" s="28">
        <f>SUM(B11:B16)</f>
        <v>7.75</v>
      </c>
      <c r="C17" s="27" t="s">
        <v>17</v>
      </c>
      <c r="D17" s="28">
        <f>SUM(D11:D16)</f>
        <v>7.75</v>
      </c>
      <c r="E17" s="27" t="s">
        <v>17</v>
      </c>
      <c r="F17" s="28">
        <f>SUM(F11:F16)</f>
        <v>7.75</v>
      </c>
      <c r="G17" s="27" t="s">
        <v>17</v>
      </c>
      <c r="H17" s="28">
        <f>SUM(H11:H16)</f>
        <v>7.75</v>
      </c>
      <c r="I17" s="27" t="s">
        <v>17</v>
      </c>
      <c r="J17" s="28">
        <f>SUM(J11:J16)</f>
        <v>7</v>
      </c>
      <c r="L17" s="14">
        <f>INT((ROWS($1:9)-1)/6)</f>
        <v>1</v>
      </c>
      <c r="M17" s="34" t="str">
        <f ca="1">IF(OFFSET($A$11,INT((ROWS($1:9)-1)/6),(ROWS($1:9)-1)*2-INT((ROWS($1:9)-1)/5)*10)=0,"",OFFSET($A$11,INT((ROWS($1:9)-1)/6),(ROWS($1:9)-1)*2-INT((ROWS($1:9)-1)/5)*10))</f>
        <v/>
      </c>
      <c r="N17" s="14">
        <f>(ROWS($1:9)-1)*2-INT((ROWS($2:10)-1)/5)*10</f>
        <v>6</v>
      </c>
    </row>
    <row r="18" spans="1:14" ht="24.95" customHeight="1" thickBot="1" x14ac:dyDescent="0.3">
      <c r="C18" s="16"/>
      <c r="D18" s="16"/>
      <c r="E18" s="16"/>
      <c r="F18" s="16"/>
      <c r="G18" s="16"/>
      <c r="H18" s="16"/>
      <c r="I18" s="16"/>
      <c r="J18" s="16"/>
      <c r="M18" s="34" t="str">
        <f ca="1">IF(OFFSET($A$11,INT((ROWS($1:10)-1)/6),(ROWS($1:10)-1)*2-INT((ROWS($1:10)-1)/5)*10)=0,"",OFFSET($A$11,INT((ROWS($1:10)-1)/6),(ROWS($1:10)-1)*2-INT((ROWS($1:10)-1)/5)*10))</f>
        <v/>
      </c>
      <c r="N18" s="14">
        <f>(ROWS($1:10)-1)*2-INT((ROWS($2:11)-1)/6)*12</f>
        <v>6</v>
      </c>
    </row>
    <row r="19" spans="1:14" ht="14.25" thickBot="1" x14ac:dyDescent="0.3">
      <c r="A19" s="36" t="s">
        <v>14</v>
      </c>
      <c r="B19" s="37"/>
      <c r="G19" s="40" t="s">
        <v>3</v>
      </c>
      <c r="H19" s="41"/>
      <c r="I19" s="41"/>
      <c r="J19" s="42"/>
      <c r="M19" s="34" t="str">
        <f ca="1">IF(OFFSET($A$11,INT((ROWS($1:11)-1)/6),(ROWS($1:11)-1)*2-INT((ROWS($1:11)-1)/5)*10)=0,"",OFFSET($A$11,INT((ROWS($1:11)-1)/6),(ROWS($1:11)-1)*2-INT((ROWS($1:11)-1)/5)*10))</f>
        <v/>
      </c>
      <c r="N19" s="14">
        <f>(ROWS($1:11)-1)*2-INT((ROWS($2:12)-1)/6)*12</f>
        <v>8</v>
      </c>
    </row>
    <row r="20" spans="1:14" ht="14.25" thickBot="1" x14ac:dyDescent="0.3">
      <c r="A20" s="38" t="str">
        <f t="array" aca="1" ref="A20" ca="1">INDEX(extract,SMALL(IF(IF(extract="","",MATCH(extract,extract,0))=ROW(extract)-8,ROW(extract)-8,""),ROW(A1)))</f>
        <v>Administratif</v>
      </c>
      <c r="B20" s="38">
        <f t="array" aca="1" ref="B20" ca="1">IF(A20="","",SUMPRODUCT(IFERROR(($A$11:$I$16=$A20)*($B$11:$J$16),"")))</f>
        <v>23.25</v>
      </c>
      <c r="E20" s="23"/>
      <c r="G20" s="40" t="s">
        <v>4</v>
      </c>
      <c r="H20" s="43"/>
      <c r="I20" s="44" t="s">
        <v>13</v>
      </c>
      <c r="J20" s="42"/>
      <c r="M20" s="34" t="str">
        <f ca="1">IF(OFFSET($A$11,INT((ROWS($1:12)-1)/6),(ROWS($1:12)-1)*2-INT((ROWS($1:12)-1)/5)*10)=0,"",OFFSET($A$11,INT((ROWS($1:12)-1)/6),(ROWS($1:12)-1)*2-INT((ROWS($1:12)-1)/5)*10))</f>
        <v/>
      </c>
      <c r="N20" s="14">
        <f>(ROWS($1:12)-1)*2-INT((ROWS($2:13)-1)/6)*12</f>
        <v>10</v>
      </c>
    </row>
    <row r="21" spans="1:14" x14ac:dyDescent="0.25">
      <c r="A21" s="38">
        <f t="array" aca="1" ref="A21" ca="1">INDEX(extract,SMALL(IF(IF(extract="","",MATCH(extract,extract,0))=ROW(extract)-8,ROW(extract)-8,""),ROW(A2)))</f>
        <v>910206</v>
      </c>
      <c r="B21" s="38">
        <f t="array" aca="1" ref="B21" ca="1">IF(A21="","",SUMPRODUCT(IFERROR(($A$11:$I$16=$A21)*($B$11:$J$16),"")))</f>
        <v>7.75</v>
      </c>
      <c r="E21" s="23"/>
      <c r="G21" s="45"/>
      <c r="H21" s="46"/>
      <c r="I21" s="17"/>
      <c r="J21" s="18"/>
      <c r="M21" s="34" t="str">
        <f ca="1">IF(OFFSET($A$11,INT((ROWS($1:13)-1)/6),(ROWS($1:13)-1)*2-INT((ROWS($1:13)-1)/5)*10)=0,"",OFFSET($A$11,INT((ROWS($1:13)-1)/6),(ROWS($1:13)-1)*2-INT((ROWS($1:13)-1)/5)*10))</f>
        <v/>
      </c>
    </row>
    <row r="22" spans="1:14" x14ac:dyDescent="0.25">
      <c r="A22" s="38" t="str">
        <f t="array" aca="1" ref="A22" ca="1">INDEX(extract,SMALL(IF(IF(extract="","",MATCH(extract,extract,0))=ROW(extract)-8,ROW(extract)-8,""),ROW(A3)))</f>
        <v>Admnistratif</v>
      </c>
      <c r="B22" s="38">
        <f t="array" aca="1" ref="B22" ca="1">IF(A22="","",SUMPRODUCT(IFERROR(($A$11:$I$16=$A22)*($B$11:$J$16),"")))</f>
        <v>7</v>
      </c>
      <c r="E22" s="23"/>
      <c r="G22" s="47"/>
      <c r="H22" s="48"/>
      <c r="I22" s="17"/>
      <c r="J22" s="18"/>
      <c r="M22" s="34" t="str">
        <f ca="1">IF(OFFSET($A$11,INT((ROWS($1:14)-1)/6),(ROWS($1:14)-1)*2-INT((ROWS($1:14)-1)/5)*10)=0,"",OFFSET($A$11,INT((ROWS($1:14)-1)/6),(ROWS($1:14)-1)*2-INT((ROWS($1:14)-1)/5)*10))</f>
        <v/>
      </c>
    </row>
    <row r="23" spans="1:14" x14ac:dyDescent="0.25">
      <c r="A23" s="38" t="e">
        <f t="array" aca="1" ref="A23" ca="1">INDEX(extract,SMALL(IF(IF(extract="","",MATCH(extract,extract,0))=ROW(extract)-8,ROW(extract)-8,""),ROW(A4)))</f>
        <v>#NUM!</v>
      </c>
      <c r="B23" s="38" t="e">
        <f t="array" aca="1" ref="B23" ca="1">IF(A23="","",SUMPRODUCT(IFERROR(($A$11:$I$16=$A23)*($B$11:$J$16),"")))</f>
        <v>#NUM!</v>
      </c>
      <c r="E23" s="23"/>
      <c r="F23" s="13"/>
      <c r="G23" s="47"/>
      <c r="H23" s="48"/>
      <c r="I23" s="17"/>
      <c r="J23" s="18"/>
      <c r="M23" s="34" t="str">
        <f ca="1">IF(OFFSET($A$11,INT((ROWS($1:15)-1)/6),(ROWS($1:15)-1)*2-INT((ROWS($1:15)-1)/5)*10)=0,"",OFFSET($A$11,INT((ROWS($1:15)-1)/6),(ROWS($1:15)-1)*2-INT((ROWS($1:15)-1)/5)*10))</f>
        <v/>
      </c>
    </row>
    <row r="24" spans="1:14" ht="14.25" thickBot="1" x14ac:dyDescent="0.3">
      <c r="A24" s="38" t="e">
        <f t="array" aca="1" ref="A24" ca="1">INDEX(extract,SMALL(IF(IF(extract="","",MATCH(extract,extract,0))=ROW(extract)-8,ROW(extract)-8,""),ROW(A5)))</f>
        <v>#NUM!</v>
      </c>
      <c r="B24" s="38" t="e">
        <f t="array" aca="1" ref="B24" ca="1">IF(A24="","",SUMPRODUCT(IFERROR(($A$11:$I$16=$A24)*($B$11:$J$16),"")))</f>
        <v>#NUM!</v>
      </c>
      <c r="E24" s="23"/>
      <c r="G24" s="49"/>
      <c r="H24" s="50"/>
      <c r="I24" s="19"/>
      <c r="J24" s="20"/>
      <c r="M24" s="34" t="str">
        <f ca="1">IF(OFFSET($A$11,INT((ROWS($1:16)-1)/6),(ROWS($1:16)-1)*2-INT((ROWS($1:16)-1)/5)*10)=0,"",OFFSET($A$11,INT((ROWS($1:16)-1)/6),(ROWS($1:16)-1)*2-INT((ROWS($1:16)-1)/5)*10))</f>
        <v/>
      </c>
    </row>
    <row r="25" spans="1:14" x14ac:dyDescent="0.25">
      <c r="A25" s="38" t="e">
        <f t="array" aca="1" ref="A25" ca="1">INDEX(extract,SMALL(IF(IF(extract="","",MATCH(extract,extract,0))=ROW(extract)-8,ROW(extract)-8,""),ROW(A6)))</f>
        <v>#NUM!</v>
      </c>
      <c r="B25" s="38" t="e">
        <f t="array" aca="1" ref="B25" ca="1">IF(A25="","",SUMPRODUCT(IFERROR(($A$11:$I$16=$A25)*($B$11:$J$16),"")))</f>
        <v>#NUM!</v>
      </c>
      <c r="E25" s="23"/>
      <c r="M25" s="34" t="str">
        <f ca="1">IF(OFFSET($A$11,INT((ROWS($1:17)-1)/6),(ROWS($1:17)-1)*2-INT((ROWS($1:17)-1)/5)*10)=0,"",OFFSET($A$11,INT((ROWS($1:17)-1)/6),(ROWS($1:17)-1)*2-INT((ROWS($1:17)-1)/5)*10))</f>
        <v/>
      </c>
    </row>
    <row r="26" spans="1:14" x14ac:dyDescent="0.25">
      <c r="A26" s="38" t="e">
        <f t="array" aca="1" ref="A26" ca="1">INDEX(extract,SMALL(IF(IF(extract="","",MATCH(extract,extract,0))=ROW(extract)-8,ROW(extract)-8,""),ROW(A7)))</f>
        <v>#NUM!</v>
      </c>
      <c r="B26" s="38" t="e">
        <f t="array" aca="1" ref="B26" ca="1">IF(A26="","",SUMPRODUCT(IFERROR(($A$11:$I$16=$A26)*($B$11:$J$16),"")))</f>
        <v>#NUM!</v>
      </c>
      <c r="E26" s="23"/>
      <c r="M26" s="34" t="str">
        <f ca="1">IF(OFFSET($A$11,INT((ROWS($1:18)-1)/6),(ROWS($1:18)-1)*2-INT((ROWS($1:18)-1)/5)*10)=0,"",OFFSET($A$11,INT((ROWS($1:18)-1)/6),(ROWS($1:18)-1)*2-INT((ROWS($1:18)-1)/5)*10))</f>
        <v/>
      </c>
    </row>
    <row r="27" spans="1:14" x14ac:dyDescent="0.25">
      <c r="A27" s="38" t="e">
        <f t="array" aca="1" ref="A27" ca="1">INDEX(extract,SMALL(IF(IF(extract="","",MATCH(extract,extract,0))=ROW(extract)-8,ROW(extract)-8,""),ROW(A8)))</f>
        <v>#NUM!</v>
      </c>
      <c r="B27" s="38" t="e">
        <f t="array" aca="1" ref="B27" ca="1">IF(A27="","",SUMPRODUCT(IFERROR(($A$11:$I$16=$A27)*($B$11:$J$16),"")))</f>
        <v>#NUM!</v>
      </c>
      <c r="E27" s="23"/>
      <c r="M27" s="34" t="str">
        <f ca="1">IF(OFFSET($A$11,INT((ROWS($1:19)-1)/6),(ROWS($1:19)-1)*2-INT((ROWS($1:19)-1)/5)*10)=0,"",OFFSET($A$11,INT((ROWS($1:19)-1)/6),(ROWS($1:19)-1)*2-INT((ROWS($1:19)-1)/5)*10))</f>
        <v/>
      </c>
    </row>
    <row r="28" spans="1:14" x14ac:dyDescent="0.25">
      <c r="A28" s="38" t="e">
        <f t="array" aca="1" ref="A28" ca="1">INDEX(extract,SMALL(IF(IF(extract="","",MATCH(extract,extract,0))=ROW(extract)-8,ROW(extract)-8,""),ROW(A9)))</f>
        <v>#NUM!</v>
      </c>
      <c r="B28" s="38" t="e">
        <f t="array" aca="1" ref="B28" ca="1">IF(A28="","",SUMPRODUCT(IFERROR(($A$11:$I$16=$A28)*($B$11:$J$16),"")))</f>
        <v>#NUM!</v>
      </c>
      <c r="M28" s="34" t="str">
        <f ca="1">IF(OFFSET($A$11,INT((ROWS($1:20)-1)/6),(ROWS($1:20)-1)*2-INT((ROWS($1:20)-1)/5)*10)=0,"",OFFSET($A$11,INT((ROWS($1:20)-1)/6),(ROWS($1:20)-1)*2-INT((ROWS($1:20)-1)/5)*10))</f>
        <v/>
      </c>
    </row>
    <row r="29" spans="1:14" x14ac:dyDescent="0.25">
      <c r="A29" s="38" t="e">
        <f t="array" aca="1" ref="A29" ca="1">INDEX(extract,SMALL(IF(IF(extract="","",MATCH(extract,extract,0))=ROW(extract)-8,ROW(extract)-8,""),ROW(A10)))</f>
        <v>#NUM!</v>
      </c>
      <c r="B29" s="38" t="e">
        <f t="array" aca="1" ref="B29" ca="1">IF(A29="","",SUMPRODUCT(IFERROR(($A$11:$I$16=$A29)*($B$11:$J$16),"")))</f>
        <v>#NUM!</v>
      </c>
      <c r="M29" s="34" t="str">
        <f ca="1">IF(OFFSET($A$11,INT((ROWS($1:21)-1)/6),(ROWS($1:21)-1)*2-INT((ROWS($1:21)-1)/5)*10)=0,"",OFFSET($A$11,INT((ROWS($1:21)-1)/6),(ROWS($1:21)-1)*2-INT((ROWS($1:21)-1)/5)*10))</f>
        <v/>
      </c>
    </row>
    <row r="30" spans="1:14" x14ac:dyDescent="0.25">
      <c r="A30" s="38" t="e">
        <f t="array" aca="1" ref="A30" ca="1">INDEX(extract,SMALL(IF(IF(extract="","",MATCH(extract,extract,0))=ROW(extract)-8,ROW(extract)-8,""),ROW(A11)))</f>
        <v>#NUM!</v>
      </c>
      <c r="B30" s="38" t="e">
        <f t="array" aca="1" ref="B30" ca="1">IF(A30="","",SUMPRODUCT(IFERROR(($A$11:$I$16=$A30)*($B$11:$J$16),"")))</f>
        <v>#NUM!</v>
      </c>
      <c r="M30" s="34" t="str">
        <f ca="1">IF(OFFSET($A$11,INT((ROWS($1:22)-1)/6),(ROWS($1:22)-1)*2-INT((ROWS($1:22)-1)/5)*10)=0,"",OFFSET($A$11,INT((ROWS($1:22)-1)/6),(ROWS($1:22)-1)*2-INT((ROWS($1:22)-1)/5)*10))</f>
        <v/>
      </c>
    </row>
    <row r="31" spans="1:14" x14ac:dyDescent="0.25">
      <c r="A31" s="35"/>
      <c r="M31" s="34" t="str">
        <f ca="1">IF(OFFSET($A$11,INT((ROWS($1:23)-1)/6),(ROWS($1:23)-1)*2-INT((ROWS($1:23)-1)/5)*10)=0,"",OFFSET($A$11,INT((ROWS($1:23)-1)/6),(ROWS($1:23)-1)*2-INT((ROWS($1:23)-1)/5)*10))</f>
        <v/>
      </c>
    </row>
    <row r="32" spans="1:14" x14ac:dyDescent="0.25">
      <c r="A32" s="35"/>
      <c r="M32" s="34" t="str">
        <f ca="1">IF(OFFSET($A$11,INT((ROWS($1:24)-1)/6),(ROWS($1:24)-1)*2-INT((ROWS($1:24)-1)/5)*10)=0,"",OFFSET($A$11,INT((ROWS($1:24)-1)/6),(ROWS($1:24)-1)*2-INT((ROWS($1:24)-1)/5)*10))</f>
        <v/>
      </c>
    </row>
    <row r="33" spans="13:13" x14ac:dyDescent="0.25">
      <c r="M33" s="34" t="str">
        <f ca="1">IF(OFFSET($A$11,INT((ROWS($1:25)-1)/6),(ROWS($1:25)-1)*2-INT((ROWS($1:25)-1)/5)*10)=0,"",OFFSET($A$11,INT((ROWS($1:25)-1)/6),(ROWS($1:25)-1)*2-INT((ROWS($1:25)-1)/5)*10))</f>
        <v/>
      </c>
    </row>
    <row r="34" spans="13:13" x14ac:dyDescent="0.25">
      <c r="M34" s="34" t="str">
        <f ca="1">IF(OFFSET($A$11,INT((ROWS($1:26)-1)/6),(ROWS($1:26)-1)*2-INT((ROWS($1:26)-1)/5)*10)=0,"",OFFSET($A$11,INT((ROWS($1:26)-1)/6),(ROWS($1:26)-1)*2-INT((ROWS($1:26)-1)/5)*10))</f>
        <v/>
      </c>
    </row>
    <row r="35" spans="13:13" x14ac:dyDescent="0.25">
      <c r="M35" s="34" t="str">
        <f ca="1">IF(OFFSET($A$11,INT((ROWS($1:27)-1)/6),(ROWS($1:27)-1)*2-INT((ROWS($1:27)-1)/5)*10)=0,"",OFFSET($A$11,INT((ROWS($1:27)-1)/6),(ROWS($1:27)-1)*2-INT((ROWS($1:27)-1)/5)*10))</f>
        <v/>
      </c>
    </row>
    <row r="36" spans="13:13" x14ac:dyDescent="0.25">
      <c r="M36" s="34" t="str">
        <f ca="1">IF(OFFSET($A$11,INT((ROWS($1:28)-1)/6),(ROWS($1:28)-1)*2-INT((ROWS($1:28)-1)/5)*10)=0,"",OFFSET($A$11,INT((ROWS($1:28)-1)/6),(ROWS($1:28)-1)*2-INT((ROWS($1:28)-1)/5)*10))</f>
        <v/>
      </c>
    </row>
    <row r="37" spans="13:13" x14ac:dyDescent="0.25">
      <c r="M37" s="34" t="str">
        <f ca="1">IF(OFFSET($A$11,INT((ROWS($1:29)-1)/6),(ROWS($1:29)-1)*2-INT((ROWS($1:29)-1)/5)*10)=0,"",OFFSET($A$11,INT((ROWS($1:29)-1)/6),(ROWS($1:29)-1)*2-INT((ROWS($1:29)-1)/5)*10))</f>
        <v/>
      </c>
    </row>
    <row r="38" spans="13:13" x14ac:dyDescent="0.25">
      <c r="M38" s="34" t="str">
        <f ca="1">IF(OFFSET($A$11,INT((ROWS($1:30)-1)/6),(ROWS($1:30)-1)*2-INT((ROWS($1:30)-1)/5)*10)=0,"",OFFSET($A$11,INT((ROWS($1:30)-1)/6),(ROWS($1:30)-1)*2-INT((ROWS($1:30)-1)/5)*10))</f>
        <v/>
      </c>
    </row>
    <row r="39" spans="13:13" x14ac:dyDescent="0.25">
      <c r="M39" s="34" t="str">
        <f ca="1">IF(OFFSET($A$11,INT((ROWS($1:31)-1)/6),(ROWS($1:31)-1)*2-INT((ROWS($1:31)-1)/5)*10)=0,"",OFFSET($A$11,INT((ROWS($1:31)-1)/6),(ROWS($1:31)-1)*2-INT((ROWS($1:31)-1)/5)*10))</f>
        <v/>
      </c>
    </row>
    <row r="40" spans="13:13" x14ac:dyDescent="0.25">
      <c r="M40" s="34" t="str">
        <f ca="1">IF(OFFSET($A$11,INT((ROWS($1:32)-1)/6),(ROWS($1:32)-1)*2-INT((ROWS($1:32)-1)/5)*10)=0,"",OFFSET($A$11,INT((ROWS($1:32)-1)/6),(ROWS($1:32)-1)*2-INT((ROWS($1:32)-1)/5)*10))</f>
        <v/>
      </c>
    </row>
    <row r="41" spans="13:13" x14ac:dyDescent="0.25">
      <c r="M41" s="34" t="str">
        <f ca="1">IF(OFFSET($A$11,INT((ROWS($1:33)-1)/6),(ROWS($1:33)-1)*2-INT((ROWS($1:33)-1)/5)*10)=0,"",OFFSET($A$11,INT((ROWS($1:33)-1)/6),(ROWS($1:33)-1)*2-INT((ROWS($1:33)-1)/5)*10))</f>
        <v/>
      </c>
    </row>
    <row r="42" spans="13:13" x14ac:dyDescent="0.25">
      <c r="M42" s="34" t="str">
        <f ca="1">IF(OFFSET($A$11,INT((ROWS($1:34)-1)/6),(ROWS($1:34)-1)*2-INT((ROWS($1:34)-1)/5)*10)=0,"",OFFSET($A$11,INT((ROWS($1:34)-1)/6),(ROWS($1:34)-1)*2-INT((ROWS($1:34)-1)/5)*10))</f>
        <v/>
      </c>
    </row>
    <row r="43" spans="13:13" x14ac:dyDescent="0.25">
      <c r="M43" s="34" t="str">
        <f ca="1">IF(OFFSET($A$11,INT((ROWS($1:35)-1)/6),(ROWS($1:35)-1)*2-INT((ROWS($1:35)-1)/5)*10)=0,"",OFFSET($A$11,INT((ROWS($1:35)-1)/6),(ROWS($1:35)-1)*2-INT((ROWS($1:35)-1)/5)*10))</f>
        <v/>
      </c>
    </row>
    <row r="44" spans="13:13" x14ac:dyDescent="0.25">
      <c r="M44" s="14"/>
    </row>
    <row r="45" spans="13:13" x14ac:dyDescent="0.25">
      <c r="M45" s="14"/>
    </row>
    <row r="46" spans="13:13" x14ac:dyDescent="0.25">
      <c r="M46" s="14"/>
    </row>
    <row r="47" spans="13:13" x14ac:dyDescent="0.25">
      <c r="M47" s="14"/>
    </row>
    <row r="48" spans="13:13" x14ac:dyDescent="0.25">
      <c r="M48" s="14"/>
    </row>
    <row r="49" spans="13:13" x14ac:dyDescent="0.25">
      <c r="M49" s="14"/>
    </row>
    <row r="50" spans="13:13" x14ac:dyDescent="0.25">
      <c r="M50" s="14"/>
    </row>
    <row r="51" spans="13:13" x14ac:dyDescent="0.25">
      <c r="M51" s="14"/>
    </row>
    <row r="52" spans="13:13" x14ac:dyDescent="0.25">
      <c r="M52" s="14"/>
    </row>
    <row r="53" spans="13:13" x14ac:dyDescent="0.25">
      <c r="M53" s="14"/>
    </row>
  </sheetData>
  <sheetProtection selectLockedCells="1"/>
  <mergeCells count="12">
    <mergeCell ref="G19:J19"/>
    <mergeCell ref="G20:H20"/>
    <mergeCell ref="I20:J20"/>
    <mergeCell ref="G21:H24"/>
    <mergeCell ref="A1:J1"/>
    <mergeCell ref="B3:D3"/>
    <mergeCell ref="B4:D4"/>
    <mergeCell ref="A9:B9"/>
    <mergeCell ref="C9:D9"/>
    <mergeCell ref="E9:F9"/>
    <mergeCell ref="G9:H9"/>
    <mergeCell ref="I9:J9"/>
  </mergeCells>
  <printOptions horizontalCentered="1" verticalCentered="1"/>
  <pageMargins left="0.23622047244094491" right="0.23622047244094491" top="0" bottom="0" header="0.31496062992125984" footer="0.31496062992125984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3"/>
  <sheetViews>
    <sheetView showGridLines="0" workbookViewId="0">
      <selection activeCell="J12" sqref="J12"/>
    </sheetView>
  </sheetViews>
  <sheetFormatPr baseColWidth="10" defaultColWidth="11.42578125" defaultRowHeight="13.5" x14ac:dyDescent="0.25"/>
  <cols>
    <col min="1" max="1" width="15.5703125" style="16" customWidth="1"/>
    <col min="2" max="2" width="11.85546875" style="16" customWidth="1"/>
    <col min="3" max="3" width="22.28515625" style="1" customWidth="1"/>
    <col min="4" max="4" width="13.140625" style="1" bestFit="1" customWidth="1"/>
    <col min="5" max="5" width="20.140625" style="1" customWidth="1"/>
    <col min="6" max="6" width="13.140625" style="1" bestFit="1" customWidth="1"/>
    <col min="7" max="7" width="17.7109375" style="2" customWidth="1"/>
    <col min="8" max="8" width="13.140625" style="1" bestFit="1" customWidth="1"/>
    <col min="9" max="9" width="21.140625" style="1" customWidth="1"/>
    <col min="10" max="10" width="13.140625" style="1" bestFit="1" customWidth="1"/>
    <col min="11" max="11" width="11.42578125" style="1"/>
    <col min="12" max="12" width="14.7109375" style="1" hidden="1" customWidth="1"/>
    <col min="13" max="14" width="11.42578125" style="1" hidden="1" customWidth="1"/>
    <col min="15" max="16384" width="11.42578125" style="1"/>
  </cols>
  <sheetData>
    <row r="1" spans="1:14" ht="28.5" x14ac:dyDescent="0.25">
      <c r="A1" s="51" t="s">
        <v>5</v>
      </c>
      <c r="B1" s="51"/>
      <c r="C1" s="51"/>
      <c r="D1" s="51"/>
      <c r="E1" s="51"/>
      <c r="F1" s="51"/>
      <c r="G1" s="51"/>
      <c r="H1" s="51"/>
      <c r="I1" s="51"/>
      <c r="J1" s="51"/>
    </row>
    <row r="2" spans="1:14" ht="14.25" thickBot="1" x14ac:dyDescent="0.3">
      <c r="A2" s="1"/>
      <c r="B2" s="1"/>
    </row>
    <row r="3" spans="1:14" ht="24" customHeight="1" x14ac:dyDescent="0.25">
      <c r="A3" s="21" t="s">
        <v>0</v>
      </c>
      <c r="B3" s="52" t="s">
        <v>18</v>
      </c>
      <c r="C3" s="53"/>
      <c r="D3" s="54"/>
      <c r="E3" s="3"/>
      <c r="F3" s="3"/>
      <c r="G3" s="4"/>
    </row>
    <row r="4" spans="1:14" ht="24" customHeight="1" thickBot="1" x14ac:dyDescent="0.3">
      <c r="A4" s="22" t="s">
        <v>1</v>
      </c>
      <c r="B4" s="55" t="s">
        <v>19</v>
      </c>
      <c r="C4" s="56"/>
      <c r="D4" s="57"/>
      <c r="E4" s="3"/>
      <c r="F4" s="3"/>
      <c r="G4" s="4"/>
    </row>
    <row r="5" spans="1:14" ht="24" customHeight="1" thickBot="1" x14ac:dyDescent="0.3">
      <c r="A5" s="1"/>
      <c r="B5" s="1"/>
    </row>
    <row r="6" spans="1:14" s="7" customFormat="1" ht="24" customHeight="1" thickBot="1" x14ac:dyDescent="0.25">
      <c r="B6" s="5" t="s">
        <v>2</v>
      </c>
      <c r="C6" s="24">
        <v>3</v>
      </c>
      <c r="E6" s="6" t="s">
        <v>11</v>
      </c>
      <c r="F6" s="25">
        <v>43479</v>
      </c>
      <c r="G6" s="39" t="s">
        <v>12</v>
      </c>
      <c r="H6" s="25">
        <v>43483</v>
      </c>
    </row>
    <row r="7" spans="1:14" s="9" customFormat="1" x14ac:dyDescent="0.25">
      <c r="A7" s="8"/>
      <c r="B7" s="8"/>
      <c r="G7" s="10"/>
    </row>
    <row r="8" spans="1:14" s="13" customFormat="1" ht="9.9499999999999993" customHeight="1" thickBot="1" x14ac:dyDescent="0.25">
      <c r="A8" s="11"/>
      <c r="B8" s="11"/>
      <c r="C8" s="11"/>
      <c r="D8" s="11"/>
      <c r="E8" s="11"/>
      <c r="F8" s="11"/>
      <c r="G8" s="12"/>
      <c r="H8" s="11"/>
      <c r="I8" s="11"/>
    </row>
    <row r="9" spans="1:14" s="14" customFormat="1" ht="15.75" thickBot="1" x14ac:dyDescent="0.25">
      <c r="A9" s="58" t="s">
        <v>6</v>
      </c>
      <c r="B9" s="59"/>
      <c r="C9" s="58" t="s">
        <v>7</v>
      </c>
      <c r="D9" s="59"/>
      <c r="E9" s="58" t="s">
        <v>8</v>
      </c>
      <c r="F9" s="59"/>
      <c r="G9" s="58" t="s">
        <v>9</v>
      </c>
      <c r="H9" s="59"/>
      <c r="I9" s="58" t="s">
        <v>10</v>
      </c>
      <c r="J9" s="59"/>
      <c r="L9" s="14">
        <f>INT((ROWS($1:1)-1)/6)</f>
        <v>0</v>
      </c>
      <c r="M9" s="34" t="str">
        <f ca="1">IF(OFFSET($A$11,INT((ROWS($1:1)-1)/6),(ROWS($1:1)-1)*2-INT((ROWS($1:1)-1)/5)*10)=0,"",OFFSET($A$11,INT((ROWS($1:1)-1)/6),(ROWS($1:1)-1)*2-INT((ROWS($1:1)-1)/5)*10))</f>
        <v>Administratif</v>
      </c>
      <c r="N9" s="14">
        <f>(ROWS($1:1)-1)*2-INT((ROWS($2:2)-1)/5)*10</f>
        <v>0</v>
      </c>
    </row>
    <row r="10" spans="1:14" s="14" customFormat="1" ht="14.25" thickTop="1" x14ac:dyDescent="0.2">
      <c r="A10" s="26" t="s">
        <v>15</v>
      </c>
      <c r="B10" s="26" t="s">
        <v>16</v>
      </c>
      <c r="C10" s="26" t="s">
        <v>15</v>
      </c>
      <c r="D10" s="26" t="s">
        <v>16</v>
      </c>
      <c r="E10" s="26" t="s">
        <v>15</v>
      </c>
      <c r="F10" s="26" t="s">
        <v>16</v>
      </c>
      <c r="G10" s="26" t="s">
        <v>15</v>
      </c>
      <c r="H10" s="26" t="s">
        <v>16</v>
      </c>
      <c r="I10" s="26" t="s">
        <v>15</v>
      </c>
      <c r="J10" s="26" t="s">
        <v>16</v>
      </c>
      <c r="L10" s="14">
        <f>INT((ROWS($1:2)-1)/6)</f>
        <v>0</v>
      </c>
      <c r="M10" s="34" t="str">
        <f ca="1">IF(OFFSET($A$11,INT((ROWS($1:2)-1)/6),(ROWS($1:2)-1)*2-INT((ROWS($1:2)-1)/5)*10)=0,"",OFFSET($A$11,INT((ROWS($1:2)-1)/6),(ROWS($1:2)-1)*2-INT((ROWS($1:2)-1)/5)*10))</f>
        <v>Administratif</v>
      </c>
      <c r="N10" s="14">
        <f>(ROWS($1:2)-1)*2-INT((ROWS($2:3)-1)/5)*10</f>
        <v>2</v>
      </c>
    </row>
    <row r="11" spans="1:14" s="15" customFormat="1" ht="30" customHeight="1" x14ac:dyDescent="0.25">
      <c r="A11" s="29" t="s">
        <v>20</v>
      </c>
      <c r="B11" s="30">
        <v>5.75</v>
      </c>
      <c r="C11" s="29" t="s">
        <v>20</v>
      </c>
      <c r="D11" s="30">
        <v>6.75</v>
      </c>
      <c r="E11" s="29">
        <v>910206</v>
      </c>
      <c r="F11" s="30">
        <v>5.75</v>
      </c>
      <c r="G11" s="29" t="s">
        <v>20</v>
      </c>
      <c r="H11" s="30">
        <v>6.75</v>
      </c>
      <c r="I11" s="29" t="s">
        <v>23</v>
      </c>
      <c r="J11" s="30">
        <v>7</v>
      </c>
      <c r="L11" s="14">
        <f>INT((ROWS($1:3)-1)/6)</f>
        <v>0</v>
      </c>
      <c r="M11" s="34">
        <f ca="1">IF(OFFSET($A$11,INT((ROWS($1:3)-1)/6),(ROWS($1:3)-1)*2-INT((ROWS($1:3)-1)/5)*10)=0,"",OFFSET($A$11,INT((ROWS($1:3)-1)/6),(ROWS($1:3)-1)*2-INT((ROWS($1:3)-1)/5)*10))</f>
        <v>910206</v>
      </c>
      <c r="N11" s="14">
        <f>(ROWS($1:3)-1)*2-INT((ROWS($2:4)-1)/5)*10</f>
        <v>4</v>
      </c>
    </row>
    <row r="12" spans="1:14" s="15" customFormat="1" ht="29.25" customHeight="1" x14ac:dyDescent="0.25">
      <c r="A12" s="29">
        <v>910206</v>
      </c>
      <c r="B12" s="30">
        <v>1</v>
      </c>
      <c r="C12" s="29">
        <v>910206</v>
      </c>
      <c r="D12" s="30">
        <v>1</v>
      </c>
      <c r="E12" s="29" t="s">
        <v>22</v>
      </c>
      <c r="F12" s="30">
        <v>2</v>
      </c>
      <c r="G12" s="29">
        <v>910206</v>
      </c>
      <c r="H12" s="30">
        <v>1</v>
      </c>
      <c r="I12" s="29"/>
      <c r="J12" s="30"/>
      <c r="L12" s="14">
        <f>INT((ROWS($1:4)-1)/6)</f>
        <v>0</v>
      </c>
      <c r="M12" s="34" t="str">
        <f ca="1">IF(OFFSET($A$11,INT((ROWS($1:4)-1)/6),(ROWS($1:4)-1)*2-INT((ROWS($1:4)-1)/5)*10)=0,"",OFFSET($A$11,INT((ROWS($1:4)-1)/6),(ROWS($1:4)-1)*2-INT((ROWS($1:4)-1)/5)*10))</f>
        <v>Administratif</v>
      </c>
      <c r="N12" s="14">
        <f>(ROWS($1:4)-1)*2-INT((ROWS($2:5)-1)/5)*10</f>
        <v>6</v>
      </c>
    </row>
    <row r="13" spans="1:14" s="15" customFormat="1" ht="29.25" customHeight="1" x14ac:dyDescent="0.25">
      <c r="A13" s="29">
        <v>910199</v>
      </c>
      <c r="B13" s="30">
        <v>1</v>
      </c>
      <c r="C13" s="29"/>
      <c r="D13" s="30"/>
      <c r="E13" s="29"/>
      <c r="F13" s="32"/>
      <c r="G13" s="29"/>
      <c r="H13" s="30"/>
      <c r="I13" s="29"/>
      <c r="J13" s="30"/>
      <c r="L13" s="14">
        <f>INT((ROWS($1:5)-1)/6)</f>
        <v>0</v>
      </c>
      <c r="M13" s="34" t="str">
        <f ca="1">IF(OFFSET($A$11,INT((ROWS($1:5)-1)/6),(ROWS($1:5)-1)*2-INT((ROWS($1:5)-1)/5)*10)=0,"",OFFSET($A$11,INT((ROWS($1:5)-1)/6),(ROWS($1:5)-1)*2-INT((ROWS($1:5)-1)/5)*10))</f>
        <v>Admnistratif</v>
      </c>
      <c r="N13" s="14">
        <f>(ROWS($1:5)-1)*2-INT((ROWS($2:6)-1)/5)*10</f>
        <v>8</v>
      </c>
    </row>
    <row r="14" spans="1:14" s="15" customFormat="1" ht="30" customHeight="1" x14ac:dyDescent="0.25">
      <c r="A14" s="29"/>
      <c r="B14" s="30"/>
      <c r="C14" s="29"/>
      <c r="D14" s="30"/>
      <c r="E14" s="29"/>
      <c r="F14" s="32"/>
      <c r="G14" s="29"/>
      <c r="H14" s="30"/>
      <c r="I14" s="31"/>
      <c r="J14" s="32"/>
      <c r="L14" s="14">
        <f>INT((ROWS($1:6)-1)/6)</f>
        <v>0</v>
      </c>
      <c r="M14" s="34" t="str">
        <f ca="1">IF(OFFSET($A$11,INT((ROWS($1:6)-1)/6),(ROWS($1:6)-1)*2-INT((ROWS($1:6)-1)/5)*10)=0,"",OFFSET($A$11,INT((ROWS($1:6)-1)/6),(ROWS($1:6)-1)*2-INT((ROWS($1:6)-1)/5)*10))</f>
        <v>Administratif</v>
      </c>
      <c r="N14" s="14">
        <f>(ROWS($1:6)-1)*2-INT((ROWS($2:7)-1)/5)*10</f>
        <v>0</v>
      </c>
    </row>
    <row r="15" spans="1:14" s="15" customFormat="1" ht="30" customHeight="1" x14ac:dyDescent="0.25">
      <c r="A15" s="29"/>
      <c r="B15" s="30"/>
      <c r="C15" s="29"/>
      <c r="D15" s="30"/>
      <c r="E15" s="29"/>
      <c r="F15" s="32"/>
      <c r="G15" s="29"/>
      <c r="H15" s="30"/>
      <c r="I15" s="31"/>
      <c r="J15" s="32"/>
      <c r="L15" s="14">
        <f>INT((ROWS($1:7)-1)/6)</f>
        <v>1</v>
      </c>
      <c r="M15" s="34">
        <f ca="1">IF(OFFSET($A$11,INT((ROWS($1:7)-1)/6),(ROWS($1:7)-1)*2-INT((ROWS($1:7)-1)/5)*10)=0,"",OFFSET($A$11,INT((ROWS($1:7)-1)/6),(ROWS($1:7)-1)*2-INT((ROWS($1:7)-1)/5)*10))</f>
        <v>910206</v>
      </c>
      <c r="N15" s="14">
        <f>(ROWS($1:7)-1)*2-INT((ROWS($2:8)-1)/5)*10</f>
        <v>2</v>
      </c>
    </row>
    <row r="16" spans="1:14" ht="30" customHeight="1" x14ac:dyDescent="0.25">
      <c r="A16" s="29"/>
      <c r="B16" s="30"/>
      <c r="C16" s="29"/>
      <c r="D16" s="30"/>
      <c r="E16" s="29"/>
      <c r="F16" s="32"/>
      <c r="G16" s="33"/>
      <c r="H16" s="32"/>
      <c r="I16" s="31"/>
      <c r="J16" s="32"/>
      <c r="L16" s="14">
        <f>INT((ROWS($1:8)-1)/6)</f>
        <v>1</v>
      </c>
      <c r="M16" s="34" t="str">
        <f ca="1">IF(OFFSET($A$11,INT((ROWS($1:8)-1)/6),(ROWS($1:8)-1)*2-INT((ROWS($1:8)-1)/5)*10)=0,"",OFFSET($A$11,INT((ROWS($1:8)-1)/6),(ROWS($1:8)-1)*2-INT((ROWS($1:8)-1)/5)*10))</f>
        <v>Aministratif</v>
      </c>
      <c r="N16" s="14">
        <f>(ROWS($1:8)-1)*2-INT((ROWS($2:9)-1)/5)*10</f>
        <v>4</v>
      </c>
    </row>
    <row r="17" spans="1:14" ht="24.95" customHeight="1" x14ac:dyDescent="0.25">
      <c r="A17" s="27" t="s">
        <v>17</v>
      </c>
      <c r="B17" s="28">
        <f>SUM(B11:B16)</f>
        <v>7.75</v>
      </c>
      <c r="C17" s="27" t="s">
        <v>17</v>
      </c>
      <c r="D17" s="28">
        <f>SUM(D11:D16)</f>
        <v>7.75</v>
      </c>
      <c r="E17" s="27" t="s">
        <v>17</v>
      </c>
      <c r="F17" s="28">
        <f>SUM(F11:F16)</f>
        <v>7.75</v>
      </c>
      <c r="G17" s="27" t="s">
        <v>17</v>
      </c>
      <c r="H17" s="28">
        <f>SUM(H11:H16)</f>
        <v>7.75</v>
      </c>
      <c r="I17" s="27" t="s">
        <v>17</v>
      </c>
      <c r="J17" s="28">
        <f>SUM(J11:J16)</f>
        <v>7</v>
      </c>
      <c r="L17" s="14">
        <f>INT((ROWS($1:9)-1)/6)</f>
        <v>1</v>
      </c>
      <c r="M17" s="34">
        <f ca="1">IF(OFFSET($A$11,INT((ROWS($1:9)-1)/6),(ROWS($1:9)-1)*2-INT((ROWS($1:9)-1)/5)*10)=0,"",OFFSET($A$11,INT((ROWS($1:9)-1)/6),(ROWS($1:9)-1)*2-INT((ROWS($1:9)-1)/5)*10))</f>
        <v>910206</v>
      </c>
      <c r="N17" s="14">
        <f>(ROWS($1:9)-1)*2-INT((ROWS($2:10)-1)/5)*10</f>
        <v>6</v>
      </c>
    </row>
    <row r="18" spans="1:14" ht="24.95" customHeight="1" thickBot="1" x14ac:dyDescent="0.3">
      <c r="C18" s="16"/>
      <c r="D18" s="16"/>
      <c r="E18" s="16"/>
      <c r="F18" s="16"/>
      <c r="G18" s="16"/>
      <c r="H18" s="16"/>
      <c r="I18" s="16"/>
      <c r="J18" s="16"/>
      <c r="M18" s="34" t="str">
        <f ca="1">IF(OFFSET($A$11,INT((ROWS($1:10)-1)/6),(ROWS($1:10)-1)*2-INT((ROWS($1:10)-1)/5)*10)=0,"",OFFSET($A$11,INT((ROWS($1:10)-1)/6),(ROWS($1:10)-1)*2-INT((ROWS($1:10)-1)/5)*10))</f>
        <v/>
      </c>
      <c r="N18" s="14">
        <f>(ROWS($1:10)-1)*2-INT((ROWS($2:11)-1)/6)*12</f>
        <v>6</v>
      </c>
    </row>
    <row r="19" spans="1:14" ht="14.25" thickBot="1" x14ac:dyDescent="0.3">
      <c r="A19" s="36" t="s">
        <v>14</v>
      </c>
      <c r="B19" s="37"/>
      <c r="G19" s="40" t="s">
        <v>3</v>
      </c>
      <c r="H19" s="41"/>
      <c r="I19" s="41"/>
      <c r="J19" s="42"/>
      <c r="M19" s="34">
        <f ca="1">IF(OFFSET($A$11,INT((ROWS($1:11)-1)/6),(ROWS($1:11)-1)*2-INT((ROWS($1:11)-1)/5)*10)=0,"",OFFSET($A$11,INT((ROWS($1:11)-1)/6),(ROWS($1:11)-1)*2-INT((ROWS($1:11)-1)/5)*10))</f>
        <v>910206</v>
      </c>
      <c r="N19" s="14">
        <f>(ROWS($1:11)-1)*2-INT((ROWS($2:12)-1)/6)*12</f>
        <v>8</v>
      </c>
    </row>
    <row r="20" spans="1:14" ht="14.25" thickBot="1" x14ac:dyDescent="0.3">
      <c r="A20" s="38" t="str">
        <f t="array" aca="1" ref="A20" ca="1">INDEX(extract,SMALL(IF(IF(extract="","",MATCH(extract,extract,0))=ROW(extract)-8,ROW(extract)-8,""),ROW(A1)))</f>
        <v>Administratif</v>
      </c>
      <c r="B20" s="38">
        <f t="array" aca="1" ref="B20" ca="1">IF(A20="","",SUMPRODUCT(IFERROR(($A$11:$I$16=$A20)*($B$11:$J$16),"")))</f>
        <v>19.25</v>
      </c>
      <c r="E20" s="23"/>
      <c r="G20" s="40" t="s">
        <v>4</v>
      </c>
      <c r="H20" s="43"/>
      <c r="I20" s="44" t="s">
        <v>13</v>
      </c>
      <c r="J20" s="42"/>
      <c r="M20" s="34">
        <f ca="1">IF(OFFSET($A$11,INT((ROWS($1:12)-1)/6),(ROWS($1:12)-1)*2-INT((ROWS($1:12)-1)/5)*10)=0,"",OFFSET($A$11,INT((ROWS($1:12)-1)/6),(ROWS($1:12)-1)*2-INT((ROWS($1:12)-1)/5)*10))</f>
        <v>910206</v>
      </c>
      <c r="N20" s="14">
        <f>(ROWS($1:12)-1)*2-INT((ROWS($2:13)-1)/6)*12</f>
        <v>10</v>
      </c>
    </row>
    <row r="21" spans="1:14" x14ac:dyDescent="0.25">
      <c r="A21" s="38">
        <f t="array" aca="1" ref="A21" ca="1">INDEX(extract,SMALL(IF(IF(extract="","",MATCH(extract,extract,0))=ROW(extract)-8,ROW(extract)-8,""),ROW(A2)))</f>
        <v>910206</v>
      </c>
      <c r="B21" s="38">
        <f t="array" aca="1" ref="B21" ca="1">IF(A21="","",SUMPRODUCT(IFERROR(($A$11:$I$16=$A21)*($B$11:$J$16),"")))</f>
        <v>8.75</v>
      </c>
      <c r="E21" s="23"/>
      <c r="G21" s="45"/>
      <c r="H21" s="46"/>
      <c r="I21" s="17"/>
      <c r="J21" s="18"/>
      <c r="M21" s="34" t="str">
        <f ca="1">IF(OFFSET($A$11,INT((ROWS($1:13)-1)/6),(ROWS($1:13)-1)*2-INT((ROWS($1:13)-1)/5)*10)=0,"",OFFSET($A$11,INT((ROWS($1:13)-1)/6),(ROWS($1:13)-1)*2-INT((ROWS($1:13)-1)/5)*10))</f>
        <v/>
      </c>
    </row>
    <row r="22" spans="1:14" x14ac:dyDescent="0.25">
      <c r="A22" s="38" t="str">
        <f t="array" aca="1" ref="A22" ca="1">INDEX(extract,SMALL(IF(IF(extract="","",MATCH(extract,extract,0))=ROW(extract)-8,ROW(extract)-8,""),ROW(A3)))</f>
        <v>Admnistratif</v>
      </c>
      <c r="B22" s="38">
        <f t="array" aca="1" ref="B22" ca="1">IF(A22="","",SUMPRODUCT(IFERROR(($A$11:$I$16=$A22)*($B$11:$J$16),"")))</f>
        <v>7</v>
      </c>
      <c r="E22" s="23"/>
      <c r="G22" s="47"/>
      <c r="H22" s="48"/>
      <c r="I22" s="17"/>
      <c r="J22" s="18"/>
      <c r="M22" s="34" t="str">
        <f ca="1">IF(OFFSET($A$11,INT((ROWS($1:14)-1)/6),(ROWS($1:14)-1)*2-INT((ROWS($1:14)-1)/5)*10)=0,"",OFFSET($A$11,INT((ROWS($1:14)-1)/6),(ROWS($1:14)-1)*2-INT((ROWS($1:14)-1)/5)*10))</f>
        <v/>
      </c>
    </row>
    <row r="23" spans="1:14" x14ac:dyDescent="0.25">
      <c r="A23" s="38" t="str">
        <f t="array" aca="1" ref="A23" ca="1">INDEX(extract,SMALL(IF(IF(extract="","",MATCH(extract,extract,0))=ROW(extract)-8,ROW(extract)-8,""),ROW(A4)))</f>
        <v>Aministratif</v>
      </c>
      <c r="B23" s="38">
        <f t="array" aca="1" ref="B23" ca="1">IF(A23="","",SUMPRODUCT(IFERROR(($A$11:$I$16=$A23)*($B$11:$J$16),"")))</f>
        <v>2</v>
      </c>
      <c r="E23" s="23"/>
      <c r="F23" s="13"/>
      <c r="G23" s="47"/>
      <c r="H23" s="48"/>
      <c r="I23" s="17"/>
      <c r="J23" s="18"/>
      <c r="M23" s="34" t="str">
        <f ca="1">IF(OFFSET($A$11,INT((ROWS($1:15)-1)/6),(ROWS($1:15)-1)*2-INT((ROWS($1:15)-1)/5)*10)=0,"",OFFSET($A$11,INT((ROWS($1:15)-1)/6),(ROWS($1:15)-1)*2-INT((ROWS($1:15)-1)/5)*10))</f>
        <v/>
      </c>
    </row>
    <row r="24" spans="1:14" ht="14.25" thickBot="1" x14ac:dyDescent="0.3">
      <c r="A24" s="38">
        <f t="array" aca="1" ref="A24" ca="1">INDEX(extract,SMALL(IF(IF(extract="","",MATCH(extract,extract,0))=ROW(extract)-8,ROW(extract)-8,""),ROW(A5)))</f>
        <v>910199</v>
      </c>
      <c r="B24" s="38">
        <f t="array" aca="1" ref="B24" ca="1">IF(A24="","",SUMPRODUCT(IFERROR(($A$11:$I$16=$A24)*($B$11:$J$16),"")))</f>
        <v>1</v>
      </c>
      <c r="E24" s="23"/>
      <c r="G24" s="49"/>
      <c r="H24" s="50"/>
      <c r="I24" s="19"/>
      <c r="J24" s="20"/>
      <c r="M24" s="34">
        <f ca="1">IF(OFFSET($A$11,INT((ROWS($1:16)-1)/6),(ROWS($1:16)-1)*2-INT((ROWS($1:16)-1)/5)*10)=0,"",OFFSET($A$11,INT((ROWS($1:16)-1)/6),(ROWS($1:16)-1)*2-INT((ROWS($1:16)-1)/5)*10))</f>
        <v>910199</v>
      </c>
    </row>
    <row r="25" spans="1:14" x14ac:dyDescent="0.25">
      <c r="A25" s="38" t="e">
        <f t="array" aca="1" ref="A25" ca="1">INDEX(extract,SMALL(IF(IF(extract="","",MATCH(extract,extract,0))=ROW(extract)-8,ROW(extract)-8,""),ROW(A6)))</f>
        <v>#NUM!</v>
      </c>
      <c r="B25" s="38" t="e">
        <f t="array" aca="1" ref="B25" ca="1">IF(A25="","",SUMPRODUCT(IFERROR(($A$11:$I$16=$A25)*($B$11:$J$16),"")))</f>
        <v>#NUM!</v>
      </c>
      <c r="E25" s="23"/>
      <c r="M25" s="34" t="str">
        <f ca="1">IF(OFFSET($A$11,INT((ROWS($1:17)-1)/6),(ROWS($1:17)-1)*2-INT((ROWS($1:17)-1)/5)*10)=0,"",OFFSET($A$11,INT((ROWS($1:17)-1)/6),(ROWS($1:17)-1)*2-INT((ROWS($1:17)-1)/5)*10))</f>
        <v/>
      </c>
    </row>
    <row r="26" spans="1:14" x14ac:dyDescent="0.25">
      <c r="A26" s="38" t="e">
        <f t="array" aca="1" ref="A26" ca="1">INDEX(extract,SMALL(IF(IF(extract="","",MATCH(extract,extract,0))=ROW(extract)-8,ROW(extract)-8,""),ROW(A7)))</f>
        <v>#NUM!</v>
      </c>
      <c r="B26" s="38" t="e">
        <f t="array" aca="1" ref="B26" ca="1">IF(A26="","",SUMPRODUCT(IFERROR(($A$11:$I$16=$A26)*($B$11:$J$16),"")))</f>
        <v>#NUM!</v>
      </c>
      <c r="E26" s="23"/>
      <c r="M26" s="34" t="str">
        <f ca="1">IF(OFFSET($A$11,INT((ROWS($1:18)-1)/6),(ROWS($1:18)-1)*2-INT((ROWS($1:18)-1)/5)*10)=0,"",OFFSET($A$11,INT((ROWS($1:18)-1)/6),(ROWS($1:18)-1)*2-INT((ROWS($1:18)-1)/5)*10))</f>
        <v/>
      </c>
    </row>
    <row r="27" spans="1:14" x14ac:dyDescent="0.25">
      <c r="A27" s="38" t="e">
        <f t="array" aca="1" ref="A27" ca="1">INDEX(extract,SMALL(IF(IF(extract="","",MATCH(extract,extract,0))=ROW(extract)-8,ROW(extract)-8,""),ROW(A8)))</f>
        <v>#NUM!</v>
      </c>
      <c r="B27" s="38" t="e">
        <f t="array" aca="1" ref="B27" ca="1">IF(A27="","",SUMPRODUCT(IFERROR(($A$11:$I$16=$A27)*($B$11:$J$16),"")))</f>
        <v>#NUM!</v>
      </c>
      <c r="E27" s="23"/>
      <c r="M27" s="34" t="str">
        <f ca="1">IF(OFFSET($A$11,INT((ROWS($1:19)-1)/6),(ROWS($1:19)-1)*2-INT((ROWS($1:19)-1)/5)*10)=0,"",OFFSET($A$11,INT((ROWS($1:19)-1)/6),(ROWS($1:19)-1)*2-INT((ROWS($1:19)-1)/5)*10))</f>
        <v/>
      </c>
    </row>
    <row r="28" spans="1:14" x14ac:dyDescent="0.25">
      <c r="A28" s="38" t="e">
        <f t="array" aca="1" ref="A28" ca="1">INDEX(extract,SMALL(IF(IF(extract="","",MATCH(extract,extract,0))=ROW(extract)-8,ROW(extract)-8,""),ROW(A9)))</f>
        <v>#NUM!</v>
      </c>
      <c r="B28" s="38" t="e">
        <f t="array" aca="1" ref="B28" ca="1">IF(A28="","",SUMPRODUCT(IFERROR(($A$11:$I$16=$A28)*($B$11:$J$16),"")))</f>
        <v>#NUM!</v>
      </c>
      <c r="M28" s="34" t="str">
        <f ca="1">IF(OFFSET($A$11,INT((ROWS($1:20)-1)/6),(ROWS($1:20)-1)*2-INT((ROWS($1:20)-1)/5)*10)=0,"",OFFSET($A$11,INT((ROWS($1:20)-1)/6),(ROWS($1:20)-1)*2-INT((ROWS($1:20)-1)/5)*10))</f>
        <v/>
      </c>
    </row>
    <row r="29" spans="1:14" x14ac:dyDescent="0.25">
      <c r="A29" s="38" t="e">
        <f t="array" aca="1" ref="A29" ca="1">INDEX(extract,SMALL(IF(IF(extract="","",MATCH(extract,extract,0))=ROW(extract)-8,ROW(extract)-8,""),ROW(A10)))</f>
        <v>#NUM!</v>
      </c>
      <c r="B29" s="38" t="e">
        <f t="array" aca="1" ref="B29" ca="1">IF(A29="","",SUMPRODUCT(IFERROR(($A$11:$I$16=$A29)*($B$11:$J$16),"")))</f>
        <v>#NUM!</v>
      </c>
      <c r="M29" s="34" t="str">
        <f ca="1">IF(OFFSET($A$11,INT((ROWS($1:21)-1)/6),(ROWS($1:21)-1)*2-INT((ROWS($1:21)-1)/5)*10)=0,"",OFFSET($A$11,INT((ROWS($1:21)-1)/6),(ROWS($1:21)-1)*2-INT((ROWS($1:21)-1)/5)*10))</f>
        <v/>
      </c>
    </row>
    <row r="30" spans="1:14" x14ac:dyDescent="0.25">
      <c r="A30" s="38" t="e">
        <f t="array" aca="1" ref="A30" ca="1">INDEX(extract,SMALL(IF(IF(extract="","",MATCH(extract,extract,0))=ROW(extract)-8,ROW(extract)-8,""),ROW(A11)))</f>
        <v>#NUM!</v>
      </c>
      <c r="B30" s="38" t="e">
        <f t="array" aca="1" ref="B30" ca="1">IF(A30="","",SUMPRODUCT(IFERROR(($A$11:$I$16=$A30)*($B$11:$J$16),"")))</f>
        <v>#NUM!</v>
      </c>
      <c r="M30" s="34" t="str">
        <f ca="1">IF(OFFSET($A$11,INT((ROWS($1:22)-1)/6),(ROWS($1:22)-1)*2-INT((ROWS($1:22)-1)/5)*10)=0,"",OFFSET($A$11,INT((ROWS($1:22)-1)/6),(ROWS($1:22)-1)*2-INT((ROWS($1:22)-1)/5)*10))</f>
        <v/>
      </c>
    </row>
    <row r="31" spans="1:14" x14ac:dyDescent="0.25">
      <c r="A31" s="35"/>
      <c r="M31" s="34" t="str">
        <f ca="1">IF(OFFSET($A$11,INT((ROWS($1:23)-1)/6),(ROWS($1:23)-1)*2-INT((ROWS($1:23)-1)/5)*10)=0,"",OFFSET($A$11,INT((ROWS($1:23)-1)/6),(ROWS($1:23)-1)*2-INT((ROWS($1:23)-1)/5)*10))</f>
        <v/>
      </c>
    </row>
    <row r="32" spans="1:14" x14ac:dyDescent="0.25">
      <c r="A32" s="35"/>
      <c r="M32" s="34" t="str">
        <f ca="1">IF(OFFSET($A$11,INT((ROWS($1:24)-1)/6),(ROWS($1:24)-1)*2-INT((ROWS($1:24)-1)/5)*10)=0,"",OFFSET($A$11,INT((ROWS($1:24)-1)/6),(ROWS($1:24)-1)*2-INT((ROWS($1:24)-1)/5)*10))</f>
        <v/>
      </c>
    </row>
    <row r="33" spans="13:13" x14ac:dyDescent="0.25">
      <c r="M33" s="34" t="str">
        <f ca="1">IF(OFFSET($A$11,INT((ROWS($1:25)-1)/6),(ROWS($1:25)-1)*2-INT((ROWS($1:25)-1)/5)*10)=0,"",OFFSET($A$11,INT((ROWS($1:25)-1)/6),(ROWS($1:25)-1)*2-INT((ROWS($1:25)-1)/5)*10))</f>
        <v/>
      </c>
    </row>
    <row r="34" spans="13:13" x14ac:dyDescent="0.25">
      <c r="M34" s="34" t="str">
        <f ca="1">IF(OFFSET($A$11,INT((ROWS($1:26)-1)/6),(ROWS($1:26)-1)*2-INT((ROWS($1:26)-1)/5)*10)=0,"",OFFSET($A$11,INT((ROWS($1:26)-1)/6),(ROWS($1:26)-1)*2-INT((ROWS($1:26)-1)/5)*10))</f>
        <v/>
      </c>
    </row>
    <row r="35" spans="13:13" x14ac:dyDescent="0.25">
      <c r="M35" s="34" t="str">
        <f ca="1">IF(OFFSET($A$11,INT((ROWS($1:27)-1)/6),(ROWS($1:27)-1)*2-INT((ROWS($1:27)-1)/5)*10)=0,"",OFFSET($A$11,INT((ROWS($1:27)-1)/6),(ROWS($1:27)-1)*2-INT((ROWS($1:27)-1)/5)*10))</f>
        <v/>
      </c>
    </row>
    <row r="36" spans="13:13" x14ac:dyDescent="0.25">
      <c r="M36" s="34" t="str">
        <f ca="1">IF(OFFSET($A$11,INT((ROWS($1:28)-1)/6),(ROWS($1:28)-1)*2-INT((ROWS($1:28)-1)/5)*10)=0,"",OFFSET($A$11,INT((ROWS($1:28)-1)/6),(ROWS($1:28)-1)*2-INT((ROWS($1:28)-1)/5)*10))</f>
        <v/>
      </c>
    </row>
    <row r="37" spans="13:13" x14ac:dyDescent="0.25">
      <c r="M37" s="34" t="str">
        <f ca="1">IF(OFFSET($A$11,INT((ROWS($1:29)-1)/6),(ROWS($1:29)-1)*2-INT((ROWS($1:29)-1)/5)*10)=0,"",OFFSET($A$11,INT((ROWS($1:29)-1)/6),(ROWS($1:29)-1)*2-INT((ROWS($1:29)-1)/5)*10))</f>
        <v/>
      </c>
    </row>
    <row r="38" spans="13:13" x14ac:dyDescent="0.25">
      <c r="M38" s="34" t="str">
        <f ca="1">IF(OFFSET($A$11,INT((ROWS($1:30)-1)/6),(ROWS($1:30)-1)*2-INT((ROWS($1:30)-1)/5)*10)=0,"",OFFSET($A$11,INT((ROWS($1:30)-1)/6),(ROWS($1:30)-1)*2-INT((ROWS($1:30)-1)/5)*10))</f>
        <v/>
      </c>
    </row>
    <row r="39" spans="13:13" x14ac:dyDescent="0.25">
      <c r="M39" s="34" t="str">
        <f ca="1">IF(OFFSET($A$11,INT((ROWS($1:31)-1)/6),(ROWS($1:31)-1)*2-INT((ROWS($1:31)-1)/5)*10)=0,"",OFFSET($A$11,INT((ROWS($1:31)-1)/6),(ROWS($1:31)-1)*2-INT((ROWS($1:31)-1)/5)*10))</f>
        <v/>
      </c>
    </row>
    <row r="40" spans="13:13" x14ac:dyDescent="0.25">
      <c r="M40" s="34" t="str">
        <f ca="1">IF(OFFSET($A$11,INT((ROWS($1:32)-1)/6),(ROWS($1:32)-1)*2-INT((ROWS($1:32)-1)/5)*10)=0,"",OFFSET($A$11,INT((ROWS($1:32)-1)/6),(ROWS($1:32)-1)*2-INT((ROWS($1:32)-1)/5)*10))</f>
        <v/>
      </c>
    </row>
    <row r="41" spans="13:13" x14ac:dyDescent="0.25">
      <c r="M41" s="34" t="str">
        <f ca="1">IF(OFFSET($A$11,INT((ROWS($1:33)-1)/6),(ROWS($1:33)-1)*2-INT((ROWS($1:33)-1)/5)*10)=0,"",OFFSET($A$11,INT((ROWS($1:33)-1)/6),(ROWS($1:33)-1)*2-INT((ROWS($1:33)-1)/5)*10))</f>
        <v/>
      </c>
    </row>
    <row r="42" spans="13:13" x14ac:dyDescent="0.25">
      <c r="M42" s="34" t="str">
        <f ca="1">IF(OFFSET($A$11,INT((ROWS($1:34)-1)/6),(ROWS($1:34)-1)*2-INT((ROWS($1:34)-1)/5)*10)=0,"",OFFSET($A$11,INT((ROWS($1:34)-1)/6),(ROWS($1:34)-1)*2-INT((ROWS($1:34)-1)/5)*10))</f>
        <v/>
      </c>
    </row>
    <row r="43" spans="13:13" x14ac:dyDescent="0.25">
      <c r="M43" s="34" t="str">
        <f ca="1">IF(OFFSET($A$11,INT((ROWS($1:35)-1)/6),(ROWS($1:35)-1)*2-INT((ROWS($1:35)-1)/5)*10)=0,"",OFFSET($A$11,INT((ROWS($1:35)-1)/6),(ROWS($1:35)-1)*2-INT((ROWS($1:35)-1)/5)*10))</f>
        <v/>
      </c>
    </row>
    <row r="44" spans="13:13" x14ac:dyDescent="0.25">
      <c r="M44" s="14"/>
    </row>
    <row r="45" spans="13:13" x14ac:dyDescent="0.25">
      <c r="M45" s="14"/>
    </row>
    <row r="46" spans="13:13" x14ac:dyDescent="0.25">
      <c r="M46" s="14"/>
    </row>
    <row r="47" spans="13:13" x14ac:dyDescent="0.25">
      <c r="M47" s="14"/>
    </row>
    <row r="48" spans="13:13" x14ac:dyDescent="0.25">
      <c r="M48" s="14"/>
    </row>
    <row r="49" spans="13:13" x14ac:dyDescent="0.25">
      <c r="M49" s="14"/>
    </row>
    <row r="50" spans="13:13" x14ac:dyDescent="0.25">
      <c r="M50" s="14"/>
    </row>
    <row r="51" spans="13:13" x14ac:dyDescent="0.25">
      <c r="M51" s="14"/>
    </row>
    <row r="52" spans="13:13" x14ac:dyDescent="0.25">
      <c r="M52" s="14"/>
    </row>
    <row r="53" spans="13:13" x14ac:dyDescent="0.25">
      <c r="M53" s="14"/>
    </row>
  </sheetData>
  <sheetProtection sheet="1" objects="1" scenarios="1" selectLockedCells="1"/>
  <mergeCells count="12">
    <mergeCell ref="G19:J19"/>
    <mergeCell ref="G20:H20"/>
    <mergeCell ref="I20:J20"/>
    <mergeCell ref="G21:H24"/>
    <mergeCell ref="A1:J1"/>
    <mergeCell ref="B3:D3"/>
    <mergeCell ref="B4:D4"/>
    <mergeCell ref="A9:B9"/>
    <mergeCell ref="C9:D9"/>
    <mergeCell ref="E9:F9"/>
    <mergeCell ref="G9:H9"/>
    <mergeCell ref="I9:J9"/>
  </mergeCells>
  <printOptions horizontalCentered="1" verticalCentered="1"/>
  <pageMargins left="0.23622047244094491" right="0.23622047244094491" top="0" bottom="0" header="0.31496062992125984" footer="0.31496062992125984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3"/>
  <sheetViews>
    <sheetView showGridLines="0" workbookViewId="0">
      <selection activeCell="J12" sqref="J12"/>
    </sheetView>
  </sheetViews>
  <sheetFormatPr baseColWidth="10" defaultColWidth="11.42578125" defaultRowHeight="13.5" x14ac:dyDescent="0.25"/>
  <cols>
    <col min="1" max="1" width="15.5703125" style="16" customWidth="1"/>
    <col min="2" max="2" width="11.85546875" style="16" customWidth="1"/>
    <col min="3" max="3" width="22.28515625" style="1" customWidth="1"/>
    <col min="4" max="4" width="13.140625" style="1" bestFit="1" customWidth="1"/>
    <col min="5" max="5" width="20.140625" style="1" customWidth="1"/>
    <col min="6" max="6" width="13.140625" style="1" bestFit="1" customWidth="1"/>
    <col min="7" max="7" width="17.7109375" style="2" customWidth="1"/>
    <col min="8" max="8" width="13.140625" style="1" bestFit="1" customWidth="1"/>
    <col min="9" max="9" width="21.140625" style="1" customWidth="1"/>
    <col min="10" max="10" width="13.140625" style="1" bestFit="1" customWidth="1"/>
    <col min="11" max="11" width="11.42578125" style="1"/>
    <col min="12" max="12" width="14.7109375" style="1" hidden="1" customWidth="1"/>
    <col min="13" max="14" width="11.42578125" style="1" hidden="1" customWidth="1"/>
    <col min="15" max="16384" width="11.42578125" style="1"/>
  </cols>
  <sheetData>
    <row r="1" spans="1:14" ht="28.5" x14ac:dyDescent="0.25">
      <c r="A1" s="51" t="s">
        <v>5</v>
      </c>
      <c r="B1" s="51"/>
      <c r="C1" s="51"/>
      <c r="D1" s="51"/>
      <c r="E1" s="51"/>
      <c r="F1" s="51"/>
      <c r="G1" s="51"/>
      <c r="H1" s="51"/>
      <c r="I1" s="51"/>
      <c r="J1" s="51"/>
    </row>
    <row r="2" spans="1:14" ht="14.25" thickBot="1" x14ac:dyDescent="0.3">
      <c r="A2" s="1"/>
      <c r="B2" s="1"/>
    </row>
    <row r="3" spans="1:14" ht="24" customHeight="1" x14ac:dyDescent="0.25">
      <c r="A3" s="21" t="s">
        <v>0</v>
      </c>
      <c r="B3" s="52" t="s">
        <v>18</v>
      </c>
      <c r="C3" s="53"/>
      <c r="D3" s="54"/>
      <c r="E3" s="3"/>
      <c r="F3" s="3"/>
      <c r="G3" s="4"/>
    </row>
    <row r="4" spans="1:14" ht="24" customHeight="1" thickBot="1" x14ac:dyDescent="0.3">
      <c r="A4" s="22" t="s">
        <v>1</v>
      </c>
      <c r="B4" s="55" t="s">
        <v>19</v>
      </c>
      <c r="C4" s="56"/>
      <c r="D4" s="57"/>
      <c r="E4" s="3"/>
      <c r="F4" s="3"/>
      <c r="G4" s="4"/>
    </row>
    <row r="5" spans="1:14" ht="24" customHeight="1" thickBot="1" x14ac:dyDescent="0.3">
      <c r="A5" s="1"/>
      <c r="B5" s="1"/>
    </row>
    <row r="6" spans="1:14" s="7" customFormat="1" ht="24" customHeight="1" thickBot="1" x14ac:dyDescent="0.25">
      <c r="B6" s="5" t="s">
        <v>2</v>
      </c>
      <c r="C6" s="24">
        <v>2</v>
      </c>
      <c r="E6" s="6" t="s">
        <v>11</v>
      </c>
      <c r="F6" s="25">
        <v>43472</v>
      </c>
      <c r="G6" s="39" t="s">
        <v>12</v>
      </c>
      <c r="H6" s="25">
        <v>43476</v>
      </c>
    </row>
    <row r="7" spans="1:14" s="9" customFormat="1" x14ac:dyDescent="0.25">
      <c r="A7" s="8"/>
      <c r="B7" s="8"/>
      <c r="G7" s="10"/>
    </row>
    <row r="8" spans="1:14" s="13" customFormat="1" ht="9.9499999999999993" customHeight="1" thickBot="1" x14ac:dyDescent="0.25">
      <c r="A8" s="11"/>
      <c r="B8" s="11"/>
      <c r="C8" s="11"/>
      <c r="D8" s="11"/>
      <c r="E8" s="11"/>
      <c r="F8" s="11"/>
      <c r="G8" s="12"/>
      <c r="H8" s="11"/>
      <c r="I8" s="11"/>
    </row>
    <row r="9" spans="1:14" s="14" customFormat="1" ht="15.75" thickBot="1" x14ac:dyDescent="0.25">
      <c r="A9" s="58" t="s">
        <v>6</v>
      </c>
      <c r="B9" s="59"/>
      <c r="C9" s="58" t="s">
        <v>7</v>
      </c>
      <c r="D9" s="59"/>
      <c r="E9" s="58" t="s">
        <v>8</v>
      </c>
      <c r="F9" s="59"/>
      <c r="G9" s="58" t="s">
        <v>9</v>
      </c>
      <c r="H9" s="59"/>
      <c r="I9" s="58" t="s">
        <v>10</v>
      </c>
      <c r="J9" s="59"/>
      <c r="L9" s="14">
        <f>INT((ROWS($1:1)-1)/6)</f>
        <v>0</v>
      </c>
      <c r="M9" s="34" t="str">
        <f ca="1">IF(OFFSET($A$11,INT((ROWS($1:1)-1)/6),(ROWS($1:1)-1)*2-INT((ROWS($1:1)-1)/5)*10)=0,"",OFFSET($A$11,INT((ROWS($1:1)-1)/6),(ROWS($1:1)-1)*2-INT((ROWS($1:1)-1)/5)*10))</f>
        <v>Administratif</v>
      </c>
      <c r="N9" s="14">
        <f>(ROWS($1:1)-1)*2-INT((ROWS($2:2)-1)/5)*10</f>
        <v>0</v>
      </c>
    </row>
    <row r="10" spans="1:14" s="14" customFormat="1" ht="14.25" thickTop="1" x14ac:dyDescent="0.2">
      <c r="A10" s="26" t="s">
        <v>15</v>
      </c>
      <c r="B10" s="26" t="s">
        <v>16</v>
      </c>
      <c r="C10" s="26" t="s">
        <v>15</v>
      </c>
      <c r="D10" s="26" t="s">
        <v>16</v>
      </c>
      <c r="E10" s="26" t="s">
        <v>15</v>
      </c>
      <c r="F10" s="26" t="s">
        <v>16</v>
      </c>
      <c r="G10" s="26" t="s">
        <v>15</v>
      </c>
      <c r="H10" s="26" t="s">
        <v>16</v>
      </c>
      <c r="I10" s="26" t="s">
        <v>15</v>
      </c>
      <c r="J10" s="26" t="s">
        <v>16</v>
      </c>
      <c r="L10" s="14">
        <f>INT((ROWS($1:2)-1)/6)</f>
        <v>0</v>
      </c>
      <c r="M10" s="34" t="str">
        <f ca="1">IF(OFFSET($A$11,INT((ROWS($1:2)-1)/6),(ROWS($1:2)-1)*2-INT((ROWS($1:2)-1)/5)*10)=0,"",OFFSET($A$11,INT((ROWS($1:2)-1)/6),(ROWS($1:2)-1)*2-INT((ROWS($1:2)-1)/5)*10))</f>
        <v>Administratif</v>
      </c>
      <c r="N10" s="14">
        <f>(ROWS($1:2)-1)*2-INT((ROWS($2:3)-1)/5)*10</f>
        <v>2</v>
      </c>
    </row>
    <row r="11" spans="1:14" s="15" customFormat="1" ht="30" customHeight="1" x14ac:dyDescent="0.25">
      <c r="A11" s="29" t="s">
        <v>20</v>
      </c>
      <c r="B11" s="30">
        <v>2.75</v>
      </c>
      <c r="C11" s="29" t="s">
        <v>20</v>
      </c>
      <c r="D11" s="30">
        <v>2.25</v>
      </c>
      <c r="E11" s="29" t="s">
        <v>20</v>
      </c>
      <c r="F11" s="30">
        <v>4</v>
      </c>
      <c r="G11" s="29">
        <v>910199</v>
      </c>
      <c r="H11" s="30">
        <v>2</v>
      </c>
      <c r="I11" s="29" t="s">
        <v>21</v>
      </c>
      <c r="J11" s="30">
        <v>7</v>
      </c>
      <c r="L11" s="14">
        <f>INT((ROWS($1:3)-1)/6)</f>
        <v>0</v>
      </c>
      <c r="M11" s="34" t="str">
        <f ca="1">IF(OFFSET($A$11,INT((ROWS($1:3)-1)/6),(ROWS($1:3)-1)*2-INT((ROWS($1:3)-1)/5)*10)=0,"",OFFSET($A$11,INT((ROWS($1:3)-1)/6),(ROWS($1:3)-1)*2-INT((ROWS($1:3)-1)/5)*10))</f>
        <v>Administratif</v>
      </c>
      <c r="N11" s="14">
        <f>(ROWS($1:3)-1)*2-INT((ROWS($2:4)-1)/5)*10</f>
        <v>4</v>
      </c>
    </row>
    <row r="12" spans="1:14" s="15" customFormat="1" ht="29.25" customHeight="1" x14ac:dyDescent="0.25">
      <c r="A12" s="29">
        <v>910206</v>
      </c>
      <c r="B12" s="30">
        <v>5</v>
      </c>
      <c r="C12" s="29">
        <v>910206</v>
      </c>
      <c r="D12" s="30">
        <v>5.5</v>
      </c>
      <c r="E12" s="29">
        <v>910206</v>
      </c>
      <c r="F12" s="30">
        <v>3.75</v>
      </c>
      <c r="G12" s="29">
        <v>910206</v>
      </c>
      <c r="H12" s="30">
        <v>2</v>
      </c>
      <c r="I12" s="29"/>
      <c r="J12" s="30"/>
      <c r="L12" s="14">
        <f>INT((ROWS($1:4)-1)/6)</f>
        <v>0</v>
      </c>
      <c r="M12" s="34">
        <f ca="1">IF(OFFSET($A$11,INT((ROWS($1:4)-1)/6),(ROWS($1:4)-1)*2-INT((ROWS($1:4)-1)/5)*10)=0,"",OFFSET($A$11,INT((ROWS($1:4)-1)/6),(ROWS($1:4)-1)*2-INT((ROWS($1:4)-1)/5)*10))</f>
        <v>910199</v>
      </c>
      <c r="N12" s="14">
        <f>(ROWS($1:4)-1)*2-INT((ROWS($2:5)-1)/5)*10</f>
        <v>6</v>
      </c>
    </row>
    <row r="13" spans="1:14" s="15" customFormat="1" ht="29.25" customHeight="1" x14ac:dyDescent="0.25">
      <c r="A13" s="29"/>
      <c r="B13" s="30"/>
      <c r="C13" s="29"/>
      <c r="D13" s="30"/>
      <c r="E13" s="29"/>
      <c r="F13" s="32"/>
      <c r="G13" s="29" t="s">
        <v>20</v>
      </c>
      <c r="H13" s="30">
        <v>3.75</v>
      </c>
      <c r="I13" s="29"/>
      <c r="J13" s="30"/>
      <c r="L13" s="14">
        <f>INT((ROWS($1:5)-1)/6)</f>
        <v>0</v>
      </c>
      <c r="M13" s="34" t="str">
        <f ca="1">IF(OFFSET($A$11,INT((ROWS($1:5)-1)/6),(ROWS($1:5)-1)*2-INT((ROWS($1:5)-1)/5)*10)=0,"",OFFSET($A$11,INT((ROWS($1:5)-1)/6),(ROWS($1:5)-1)*2-INT((ROWS($1:5)-1)/5)*10))</f>
        <v>administratif</v>
      </c>
      <c r="N13" s="14">
        <f>(ROWS($1:5)-1)*2-INT((ROWS($2:6)-1)/5)*10</f>
        <v>8</v>
      </c>
    </row>
    <row r="14" spans="1:14" s="15" customFormat="1" ht="30" customHeight="1" x14ac:dyDescent="0.25">
      <c r="A14" s="29"/>
      <c r="B14" s="30"/>
      <c r="C14" s="29"/>
      <c r="D14" s="30"/>
      <c r="E14" s="29"/>
      <c r="F14" s="32"/>
      <c r="G14" s="29"/>
      <c r="H14" s="30"/>
      <c r="I14" s="31"/>
      <c r="J14" s="32"/>
      <c r="L14" s="14">
        <f>INT((ROWS($1:6)-1)/6)</f>
        <v>0</v>
      </c>
      <c r="M14" s="34" t="str">
        <f ca="1">IF(OFFSET($A$11,INT((ROWS($1:6)-1)/6),(ROWS($1:6)-1)*2-INT((ROWS($1:6)-1)/5)*10)=0,"",OFFSET($A$11,INT((ROWS($1:6)-1)/6),(ROWS($1:6)-1)*2-INT((ROWS($1:6)-1)/5)*10))</f>
        <v>Administratif</v>
      </c>
      <c r="N14" s="14">
        <f>(ROWS($1:6)-1)*2-INT((ROWS($2:7)-1)/5)*10</f>
        <v>0</v>
      </c>
    </row>
    <row r="15" spans="1:14" s="15" customFormat="1" ht="30" customHeight="1" x14ac:dyDescent="0.25">
      <c r="A15" s="29"/>
      <c r="B15" s="30"/>
      <c r="C15" s="29"/>
      <c r="D15" s="30"/>
      <c r="E15" s="29"/>
      <c r="F15" s="32"/>
      <c r="G15" s="29"/>
      <c r="H15" s="30"/>
      <c r="I15" s="31"/>
      <c r="J15" s="32"/>
      <c r="L15" s="14">
        <f>INT((ROWS($1:7)-1)/6)</f>
        <v>1</v>
      </c>
      <c r="M15" s="34">
        <f ca="1">IF(OFFSET($A$11,INT((ROWS($1:7)-1)/6),(ROWS($1:7)-1)*2-INT((ROWS($1:7)-1)/5)*10)=0,"",OFFSET($A$11,INT((ROWS($1:7)-1)/6),(ROWS($1:7)-1)*2-INT((ROWS($1:7)-1)/5)*10))</f>
        <v>910206</v>
      </c>
      <c r="N15" s="14">
        <f>(ROWS($1:7)-1)*2-INT((ROWS($2:8)-1)/5)*10</f>
        <v>2</v>
      </c>
    </row>
    <row r="16" spans="1:14" ht="30" customHeight="1" x14ac:dyDescent="0.25">
      <c r="A16" s="29"/>
      <c r="B16" s="30"/>
      <c r="C16" s="29"/>
      <c r="D16" s="30"/>
      <c r="E16" s="29"/>
      <c r="F16" s="32"/>
      <c r="G16" s="33"/>
      <c r="H16" s="32"/>
      <c r="I16" s="31"/>
      <c r="J16" s="32"/>
      <c r="L16" s="14">
        <f>INT((ROWS($1:8)-1)/6)</f>
        <v>1</v>
      </c>
      <c r="M16" s="34">
        <f ca="1">IF(OFFSET($A$11,INT((ROWS($1:8)-1)/6),(ROWS($1:8)-1)*2-INT((ROWS($1:8)-1)/5)*10)=0,"",OFFSET($A$11,INT((ROWS($1:8)-1)/6),(ROWS($1:8)-1)*2-INT((ROWS($1:8)-1)/5)*10))</f>
        <v>910206</v>
      </c>
      <c r="N16" s="14">
        <f>(ROWS($1:8)-1)*2-INT((ROWS($2:9)-1)/5)*10</f>
        <v>4</v>
      </c>
    </row>
    <row r="17" spans="1:14" ht="24.95" customHeight="1" x14ac:dyDescent="0.25">
      <c r="A17" s="27" t="s">
        <v>17</v>
      </c>
      <c r="B17" s="28">
        <f>SUM(B11:B16)</f>
        <v>7.75</v>
      </c>
      <c r="C17" s="27" t="s">
        <v>17</v>
      </c>
      <c r="D17" s="28">
        <f>SUM(D11:D16)</f>
        <v>7.75</v>
      </c>
      <c r="E17" s="27" t="s">
        <v>17</v>
      </c>
      <c r="F17" s="28">
        <f>SUM(F11:F16)</f>
        <v>7.75</v>
      </c>
      <c r="G17" s="27" t="s">
        <v>17</v>
      </c>
      <c r="H17" s="28">
        <f>SUM(H11:H16)</f>
        <v>7.75</v>
      </c>
      <c r="I17" s="27" t="s">
        <v>17</v>
      </c>
      <c r="J17" s="28">
        <f>SUM(J11:J16)</f>
        <v>7</v>
      </c>
      <c r="L17" s="14">
        <f>INT((ROWS($1:9)-1)/6)</f>
        <v>1</v>
      </c>
      <c r="M17" s="34">
        <f ca="1">IF(OFFSET($A$11,INT((ROWS($1:9)-1)/6),(ROWS($1:9)-1)*2-INT((ROWS($1:9)-1)/5)*10)=0,"",OFFSET($A$11,INT((ROWS($1:9)-1)/6),(ROWS($1:9)-1)*2-INT((ROWS($1:9)-1)/5)*10))</f>
        <v>910206</v>
      </c>
      <c r="N17" s="14">
        <f>(ROWS($1:9)-1)*2-INT((ROWS($2:10)-1)/5)*10</f>
        <v>6</v>
      </c>
    </row>
    <row r="18" spans="1:14" ht="24.95" customHeight="1" thickBot="1" x14ac:dyDescent="0.3">
      <c r="C18" s="16"/>
      <c r="D18" s="16"/>
      <c r="E18" s="16"/>
      <c r="F18" s="16"/>
      <c r="G18" s="16"/>
      <c r="H18" s="16"/>
      <c r="I18" s="16"/>
      <c r="J18" s="16"/>
      <c r="M18" s="34" t="str">
        <f ca="1">IF(OFFSET($A$11,INT((ROWS($1:10)-1)/6),(ROWS($1:10)-1)*2-INT((ROWS($1:10)-1)/5)*10)=0,"",OFFSET($A$11,INT((ROWS($1:10)-1)/6),(ROWS($1:10)-1)*2-INT((ROWS($1:10)-1)/5)*10))</f>
        <v/>
      </c>
      <c r="N18" s="14">
        <f>(ROWS($1:10)-1)*2-INT((ROWS($2:11)-1)/6)*12</f>
        <v>6</v>
      </c>
    </row>
    <row r="19" spans="1:14" ht="14.25" thickBot="1" x14ac:dyDescent="0.3">
      <c r="A19" s="36" t="s">
        <v>14</v>
      </c>
      <c r="B19" s="37"/>
      <c r="G19" s="40" t="s">
        <v>3</v>
      </c>
      <c r="H19" s="41"/>
      <c r="I19" s="41"/>
      <c r="J19" s="42"/>
      <c r="M19" s="34">
        <f ca="1">IF(OFFSET($A$11,INT((ROWS($1:11)-1)/6),(ROWS($1:11)-1)*2-INT((ROWS($1:11)-1)/5)*10)=0,"",OFFSET($A$11,INT((ROWS($1:11)-1)/6),(ROWS($1:11)-1)*2-INT((ROWS($1:11)-1)/5)*10))</f>
        <v>910206</v>
      </c>
      <c r="N19" s="14">
        <f>(ROWS($1:11)-1)*2-INT((ROWS($2:12)-1)/6)*12</f>
        <v>8</v>
      </c>
    </row>
    <row r="20" spans="1:14" ht="14.25" thickBot="1" x14ac:dyDescent="0.3">
      <c r="A20" s="38" t="str">
        <f t="array" aca="1" ref="A20" ca="1">INDEX(extract,SMALL(IF(IF(extract="","",MATCH(extract,extract,0))=ROW(extract)-8,ROW(extract)-8,""),ROW(A1)))</f>
        <v>Administratif</v>
      </c>
      <c r="B20" s="38">
        <f t="array" aca="1" ref="B20" ca="1">IF(A20="","",SUMPRODUCT(IFERROR(($A$11:$I$16=$A20)*($B$11:$J$16),"")))</f>
        <v>19.75</v>
      </c>
      <c r="E20" s="23"/>
      <c r="G20" s="40" t="s">
        <v>4</v>
      </c>
      <c r="H20" s="43"/>
      <c r="I20" s="44" t="s">
        <v>13</v>
      </c>
      <c r="J20" s="42"/>
      <c r="M20" s="34">
        <f ca="1">IF(OFFSET($A$11,INT((ROWS($1:12)-1)/6),(ROWS($1:12)-1)*2-INT((ROWS($1:12)-1)/5)*10)=0,"",OFFSET($A$11,INT((ROWS($1:12)-1)/6),(ROWS($1:12)-1)*2-INT((ROWS($1:12)-1)/5)*10))</f>
        <v>910206</v>
      </c>
      <c r="N20" s="14">
        <f>(ROWS($1:12)-1)*2-INT((ROWS($2:13)-1)/6)*12</f>
        <v>10</v>
      </c>
    </row>
    <row r="21" spans="1:14" x14ac:dyDescent="0.25">
      <c r="A21" s="38">
        <f t="array" aca="1" ref="A21" ca="1">INDEX(extract,SMALL(IF(IF(extract="","",MATCH(extract,extract,0))=ROW(extract)-8,ROW(extract)-8,""),ROW(A2)))</f>
        <v>910199</v>
      </c>
      <c r="B21" s="38">
        <f t="array" aca="1" ref="B21" ca="1">IF(A21="","",SUMPRODUCT(IFERROR(($A$11:$I$16=$A21)*($B$11:$J$16),"")))</f>
        <v>2</v>
      </c>
      <c r="E21" s="23"/>
      <c r="G21" s="45"/>
      <c r="H21" s="46"/>
      <c r="I21" s="17"/>
      <c r="J21" s="18"/>
      <c r="M21" s="34" t="str">
        <f ca="1">IF(OFFSET($A$11,INT((ROWS($1:13)-1)/6),(ROWS($1:13)-1)*2-INT((ROWS($1:13)-1)/5)*10)=0,"",OFFSET($A$11,INT((ROWS($1:13)-1)/6),(ROWS($1:13)-1)*2-INT((ROWS($1:13)-1)/5)*10))</f>
        <v/>
      </c>
    </row>
    <row r="22" spans="1:14" x14ac:dyDescent="0.25">
      <c r="A22" s="38">
        <f t="array" aca="1" ref="A22" ca="1">INDEX(extract,SMALL(IF(IF(extract="","",MATCH(extract,extract,0))=ROW(extract)-8,ROW(extract)-8,""),ROW(A3)))</f>
        <v>910206</v>
      </c>
      <c r="B22" s="38">
        <f t="array" aca="1" ref="B22" ca="1">IF(A22="","",SUMPRODUCT(IFERROR(($A$11:$I$16=$A22)*($B$11:$J$16),"")))</f>
        <v>16.25</v>
      </c>
      <c r="E22" s="23"/>
      <c r="G22" s="47"/>
      <c r="H22" s="48"/>
      <c r="I22" s="17"/>
      <c r="J22" s="18"/>
      <c r="M22" s="34" t="str">
        <f ca="1">IF(OFFSET($A$11,INT((ROWS($1:14)-1)/6),(ROWS($1:14)-1)*2-INT((ROWS($1:14)-1)/5)*10)=0,"",OFFSET($A$11,INT((ROWS($1:14)-1)/6),(ROWS($1:14)-1)*2-INT((ROWS($1:14)-1)/5)*10))</f>
        <v>Administratif</v>
      </c>
    </row>
    <row r="23" spans="1:14" x14ac:dyDescent="0.25">
      <c r="A23" s="38" t="e">
        <f t="array" aca="1" ref="A23" ca="1">INDEX(extract,SMALL(IF(IF(extract="","",MATCH(extract,extract,0))=ROW(extract)-8,ROW(extract)-8,""),ROW(A4)))</f>
        <v>#NUM!</v>
      </c>
      <c r="B23" s="38" t="e">
        <f t="array" aca="1" ref="B23" ca="1">IF(A23="","",SUMPRODUCT(IFERROR(($A$11:$I$16=$A23)*($B$11:$J$16),"")))</f>
        <v>#NUM!</v>
      </c>
      <c r="E23" s="23"/>
      <c r="F23" s="13"/>
      <c r="G23" s="47"/>
      <c r="H23" s="48"/>
      <c r="I23" s="17"/>
      <c r="J23" s="18"/>
      <c r="M23" s="34" t="str">
        <f ca="1">IF(OFFSET($A$11,INT((ROWS($1:15)-1)/6),(ROWS($1:15)-1)*2-INT((ROWS($1:15)-1)/5)*10)=0,"",OFFSET($A$11,INT((ROWS($1:15)-1)/6),(ROWS($1:15)-1)*2-INT((ROWS($1:15)-1)/5)*10))</f>
        <v/>
      </c>
    </row>
    <row r="24" spans="1:14" ht="14.25" thickBot="1" x14ac:dyDescent="0.3">
      <c r="A24" s="38" t="e">
        <f t="array" aca="1" ref="A24" ca="1">INDEX(extract,SMALL(IF(IF(extract="","",MATCH(extract,extract,0))=ROW(extract)-8,ROW(extract)-8,""),ROW(A5)))</f>
        <v>#NUM!</v>
      </c>
      <c r="B24" s="38" t="e">
        <f t="array" aca="1" ref="B24" ca="1">IF(A24="","",SUMPRODUCT(IFERROR(($A$11:$I$16=$A24)*($B$11:$J$16),"")))</f>
        <v>#NUM!</v>
      </c>
      <c r="E24" s="23"/>
      <c r="G24" s="49"/>
      <c r="H24" s="50"/>
      <c r="I24" s="19"/>
      <c r="J24" s="20"/>
      <c r="M24" s="34" t="str">
        <f ca="1">IF(OFFSET($A$11,INT((ROWS($1:16)-1)/6),(ROWS($1:16)-1)*2-INT((ROWS($1:16)-1)/5)*10)=0,"",OFFSET($A$11,INT((ROWS($1:16)-1)/6),(ROWS($1:16)-1)*2-INT((ROWS($1:16)-1)/5)*10))</f>
        <v/>
      </c>
    </row>
    <row r="25" spans="1:14" x14ac:dyDescent="0.25">
      <c r="A25" s="38" t="e">
        <f t="array" aca="1" ref="A25" ca="1">INDEX(extract,SMALL(IF(IF(extract="","",MATCH(extract,extract,0))=ROW(extract)-8,ROW(extract)-8,""),ROW(A6)))</f>
        <v>#NUM!</v>
      </c>
      <c r="B25" s="38" t="e">
        <f t="array" aca="1" ref="B25" ca="1">IF(A25="","",SUMPRODUCT(IFERROR(($A$11:$I$16=$A25)*($B$11:$J$16),"")))</f>
        <v>#NUM!</v>
      </c>
      <c r="E25" s="23"/>
      <c r="M25" s="34" t="str">
        <f ca="1">IF(OFFSET($A$11,INT((ROWS($1:17)-1)/6),(ROWS($1:17)-1)*2-INT((ROWS($1:17)-1)/5)*10)=0,"",OFFSET($A$11,INT((ROWS($1:17)-1)/6),(ROWS($1:17)-1)*2-INT((ROWS($1:17)-1)/5)*10))</f>
        <v/>
      </c>
    </row>
    <row r="26" spans="1:14" x14ac:dyDescent="0.25">
      <c r="A26" s="38" t="e">
        <f t="array" aca="1" ref="A26" ca="1">INDEX(extract,SMALL(IF(IF(extract="","",MATCH(extract,extract,0))=ROW(extract)-8,ROW(extract)-8,""),ROW(A7)))</f>
        <v>#NUM!</v>
      </c>
      <c r="B26" s="38" t="e">
        <f t="array" aca="1" ref="B26" ca="1">IF(A26="","",SUMPRODUCT(IFERROR(($A$11:$I$16=$A26)*($B$11:$J$16),"")))</f>
        <v>#NUM!</v>
      </c>
      <c r="E26" s="23"/>
      <c r="M26" s="34" t="str">
        <f ca="1">IF(OFFSET($A$11,INT((ROWS($1:18)-1)/6),(ROWS($1:18)-1)*2-INT((ROWS($1:18)-1)/5)*10)=0,"",OFFSET($A$11,INT((ROWS($1:18)-1)/6),(ROWS($1:18)-1)*2-INT((ROWS($1:18)-1)/5)*10))</f>
        <v/>
      </c>
    </row>
    <row r="27" spans="1:14" x14ac:dyDescent="0.25">
      <c r="A27" s="38" t="e">
        <f t="array" aca="1" ref="A27" ca="1">INDEX(extract,SMALL(IF(IF(extract="","",MATCH(extract,extract,0))=ROW(extract)-8,ROW(extract)-8,""),ROW(A8)))</f>
        <v>#NUM!</v>
      </c>
      <c r="B27" s="38" t="e">
        <f t="array" aca="1" ref="B27" ca="1">IF(A27="","",SUMPRODUCT(IFERROR(($A$11:$I$16=$A27)*($B$11:$J$16),"")))</f>
        <v>#NUM!</v>
      </c>
      <c r="E27" s="23"/>
      <c r="M27" s="34" t="str">
        <f ca="1">IF(OFFSET($A$11,INT((ROWS($1:19)-1)/6),(ROWS($1:19)-1)*2-INT((ROWS($1:19)-1)/5)*10)=0,"",OFFSET($A$11,INT((ROWS($1:19)-1)/6),(ROWS($1:19)-1)*2-INT((ROWS($1:19)-1)/5)*10))</f>
        <v/>
      </c>
    </row>
    <row r="28" spans="1:14" x14ac:dyDescent="0.25">
      <c r="A28" s="38" t="e">
        <f t="array" aca="1" ref="A28" ca="1">INDEX(extract,SMALL(IF(IF(extract="","",MATCH(extract,extract,0))=ROW(extract)-8,ROW(extract)-8,""),ROW(A9)))</f>
        <v>#NUM!</v>
      </c>
      <c r="B28" s="38" t="e">
        <f t="array" aca="1" ref="B28" ca="1">IF(A28="","",SUMPRODUCT(IFERROR(($A$11:$I$16=$A28)*($B$11:$J$16),"")))</f>
        <v>#NUM!</v>
      </c>
      <c r="M28" s="34" t="str">
        <f ca="1">IF(OFFSET($A$11,INT((ROWS($1:20)-1)/6),(ROWS($1:20)-1)*2-INT((ROWS($1:20)-1)/5)*10)=0,"",OFFSET($A$11,INT((ROWS($1:20)-1)/6),(ROWS($1:20)-1)*2-INT((ROWS($1:20)-1)/5)*10))</f>
        <v/>
      </c>
    </row>
    <row r="29" spans="1:14" x14ac:dyDescent="0.25">
      <c r="A29" s="38" t="e">
        <f t="array" aca="1" ref="A29" ca="1">INDEX(extract,SMALL(IF(IF(extract="","",MATCH(extract,extract,0))=ROW(extract)-8,ROW(extract)-8,""),ROW(A10)))</f>
        <v>#NUM!</v>
      </c>
      <c r="B29" s="38" t="e">
        <f t="array" aca="1" ref="B29" ca="1">IF(A29="","",SUMPRODUCT(IFERROR(($A$11:$I$16=$A29)*($B$11:$J$16),"")))</f>
        <v>#NUM!</v>
      </c>
      <c r="M29" s="34" t="str">
        <f ca="1">IF(OFFSET($A$11,INT((ROWS($1:21)-1)/6),(ROWS($1:21)-1)*2-INT((ROWS($1:21)-1)/5)*10)=0,"",OFFSET($A$11,INT((ROWS($1:21)-1)/6),(ROWS($1:21)-1)*2-INT((ROWS($1:21)-1)/5)*10))</f>
        <v/>
      </c>
    </row>
    <row r="30" spans="1:14" x14ac:dyDescent="0.25">
      <c r="A30" s="38" t="e">
        <f t="array" aca="1" ref="A30" ca="1">INDEX(extract,SMALL(IF(IF(extract="","",MATCH(extract,extract,0))=ROW(extract)-8,ROW(extract)-8,""),ROW(A11)))</f>
        <v>#NUM!</v>
      </c>
      <c r="B30" s="38" t="e">
        <f t="array" aca="1" ref="B30" ca="1">IF(A30="","",SUMPRODUCT(IFERROR(($A$11:$I$16=$A30)*($B$11:$J$16),"")))</f>
        <v>#NUM!</v>
      </c>
      <c r="M30" s="34" t="str">
        <f ca="1">IF(OFFSET($A$11,INT((ROWS($1:22)-1)/6),(ROWS($1:22)-1)*2-INT((ROWS($1:22)-1)/5)*10)=0,"",OFFSET($A$11,INT((ROWS($1:22)-1)/6),(ROWS($1:22)-1)*2-INT((ROWS($1:22)-1)/5)*10))</f>
        <v/>
      </c>
    </row>
    <row r="31" spans="1:14" x14ac:dyDescent="0.25">
      <c r="A31" s="35"/>
      <c r="M31" s="34" t="str">
        <f ca="1">IF(OFFSET($A$11,INT((ROWS($1:23)-1)/6),(ROWS($1:23)-1)*2-INT((ROWS($1:23)-1)/5)*10)=0,"",OFFSET($A$11,INT((ROWS($1:23)-1)/6),(ROWS($1:23)-1)*2-INT((ROWS($1:23)-1)/5)*10))</f>
        <v/>
      </c>
    </row>
    <row r="32" spans="1:14" x14ac:dyDescent="0.25">
      <c r="A32" s="35"/>
      <c r="M32" s="34" t="str">
        <f ca="1">IF(OFFSET($A$11,INT((ROWS($1:24)-1)/6),(ROWS($1:24)-1)*2-INT((ROWS($1:24)-1)/5)*10)=0,"",OFFSET($A$11,INT((ROWS($1:24)-1)/6),(ROWS($1:24)-1)*2-INT((ROWS($1:24)-1)/5)*10))</f>
        <v/>
      </c>
    </row>
    <row r="33" spans="13:13" x14ac:dyDescent="0.25">
      <c r="M33" s="34" t="str">
        <f ca="1">IF(OFFSET($A$11,INT((ROWS($1:25)-1)/6),(ROWS($1:25)-1)*2-INT((ROWS($1:25)-1)/5)*10)=0,"",OFFSET($A$11,INT((ROWS($1:25)-1)/6),(ROWS($1:25)-1)*2-INT((ROWS($1:25)-1)/5)*10))</f>
        <v/>
      </c>
    </row>
    <row r="34" spans="13:13" x14ac:dyDescent="0.25">
      <c r="M34" s="34" t="str">
        <f ca="1">IF(OFFSET($A$11,INT((ROWS($1:26)-1)/6),(ROWS($1:26)-1)*2-INT((ROWS($1:26)-1)/5)*10)=0,"",OFFSET($A$11,INT((ROWS($1:26)-1)/6),(ROWS($1:26)-1)*2-INT((ROWS($1:26)-1)/5)*10))</f>
        <v/>
      </c>
    </row>
    <row r="35" spans="13:13" x14ac:dyDescent="0.25">
      <c r="M35" s="34" t="str">
        <f ca="1">IF(OFFSET($A$11,INT((ROWS($1:27)-1)/6),(ROWS($1:27)-1)*2-INT((ROWS($1:27)-1)/5)*10)=0,"",OFFSET($A$11,INT((ROWS($1:27)-1)/6),(ROWS($1:27)-1)*2-INT((ROWS($1:27)-1)/5)*10))</f>
        <v/>
      </c>
    </row>
    <row r="36" spans="13:13" x14ac:dyDescent="0.25">
      <c r="M36" s="34" t="str">
        <f ca="1">IF(OFFSET($A$11,INT((ROWS($1:28)-1)/6),(ROWS($1:28)-1)*2-INT((ROWS($1:28)-1)/5)*10)=0,"",OFFSET($A$11,INT((ROWS($1:28)-1)/6),(ROWS($1:28)-1)*2-INT((ROWS($1:28)-1)/5)*10))</f>
        <v/>
      </c>
    </row>
    <row r="37" spans="13:13" x14ac:dyDescent="0.25">
      <c r="M37" s="34" t="str">
        <f ca="1">IF(OFFSET($A$11,INT((ROWS($1:29)-1)/6),(ROWS($1:29)-1)*2-INT((ROWS($1:29)-1)/5)*10)=0,"",OFFSET($A$11,INT((ROWS($1:29)-1)/6),(ROWS($1:29)-1)*2-INT((ROWS($1:29)-1)/5)*10))</f>
        <v/>
      </c>
    </row>
    <row r="38" spans="13:13" x14ac:dyDescent="0.25">
      <c r="M38" s="34" t="str">
        <f ca="1">IF(OFFSET($A$11,INT((ROWS($1:30)-1)/6),(ROWS($1:30)-1)*2-INT((ROWS($1:30)-1)/5)*10)=0,"",OFFSET($A$11,INT((ROWS($1:30)-1)/6),(ROWS($1:30)-1)*2-INT((ROWS($1:30)-1)/5)*10))</f>
        <v/>
      </c>
    </row>
    <row r="39" spans="13:13" x14ac:dyDescent="0.25">
      <c r="M39" s="34" t="str">
        <f ca="1">IF(OFFSET($A$11,INT((ROWS($1:31)-1)/6),(ROWS($1:31)-1)*2-INT((ROWS($1:31)-1)/5)*10)=0,"",OFFSET($A$11,INT((ROWS($1:31)-1)/6),(ROWS($1:31)-1)*2-INT((ROWS($1:31)-1)/5)*10))</f>
        <v/>
      </c>
    </row>
    <row r="40" spans="13:13" x14ac:dyDescent="0.25">
      <c r="M40" s="34" t="str">
        <f ca="1">IF(OFFSET($A$11,INT((ROWS($1:32)-1)/6),(ROWS($1:32)-1)*2-INT((ROWS($1:32)-1)/5)*10)=0,"",OFFSET($A$11,INT((ROWS($1:32)-1)/6),(ROWS($1:32)-1)*2-INT((ROWS($1:32)-1)/5)*10))</f>
        <v/>
      </c>
    </row>
    <row r="41" spans="13:13" x14ac:dyDescent="0.25">
      <c r="M41" s="34" t="str">
        <f ca="1">IF(OFFSET($A$11,INT((ROWS($1:33)-1)/6),(ROWS($1:33)-1)*2-INT((ROWS($1:33)-1)/5)*10)=0,"",OFFSET($A$11,INT((ROWS($1:33)-1)/6),(ROWS($1:33)-1)*2-INT((ROWS($1:33)-1)/5)*10))</f>
        <v/>
      </c>
    </row>
    <row r="42" spans="13:13" x14ac:dyDescent="0.25">
      <c r="M42" s="34" t="str">
        <f ca="1">IF(OFFSET($A$11,INT((ROWS($1:34)-1)/6),(ROWS($1:34)-1)*2-INT((ROWS($1:34)-1)/5)*10)=0,"",OFFSET($A$11,INT((ROWS($1:34)-1)/6),(ROWS($1:34)-1)*2-INT((ROWS($1:34)-1)/5)*10))</f>
        <v/>
      </c>
    </row>
    <row r="43" spans="13:13" x14ac:dyDescent="0.25">
      <c r="M43" s="34" t="str">
        <f ca="1">IF(OFFSET($A$11,INT((ROWS($1:35)-1)/6),(ROWS($1:35)-1)*2-INT((ROWS($1:35)-1)/5)*10)=0,"",OFFSET($A$11,INT((ROWS($1:35)-1)/6),(ROWS($1:35)-1)*2-INT((ROWS($1:35)-1)/5)*10))</f>
        <v/>
      </c>
    </row>
    <row r="44" spans="13:13" x14ac:dyDescent="0.25">
      <c r="M44" s="14"/>
    </row>
    <row r="45" spans="13:13" x14ac:dyDescent="0.25">
      <c r="M45" s="14"/>
    </row>
    <row r="46" spans="13:13" x14ac:dyDescent="0.25">
      <c r="M46" s="14"/>
    </row>
    <row r="47" spans="13:13" x14ac:dyDescent="0.25">
      <c r="M47" s="14"/>
    </row>
    <row r="48" spans="13:13" x14ac:dyDescent="0.25">
      <c r="M48" s="14"/>
    </row>
    <row r="49" spans="13:13" x14ac:dyDescent="0.25">
      <c r="M49" s="14"/>
    </row>
    <row r="50" spans="13:13" x14ac:dyDescent="0.25">
      <c r="M50" s="14"/>
    </row>
    <row r="51" spans="13:13" x14ac:dyDescent="0.25">
      <c r="M51" s="14"/>
    </row>
    <row r="52" spans="13:13" x14ac:dyDescent="0.25">
      <c r="M52" s="14"/>
    </row>
    <row r="53" spans="13:13" x14ac:dyDescent="0.25">
      <c r="M53" s="14"/>
    </row>
  </sheetData>
  <sheetProtection sheet="1" objects="1" scenarios="1" selectLockedCells="1"/>
  <mergeCells count="12">
    <mergeCell ref="G19:J19"/>
    <mergeCell ref="G20:H20"/>
    <mergeCell ref="I20:J20"/>
    <mergeCell ref="G21:H24"/>
    <mergeCell ref="A1:J1"/>
    <mergeCell ref="B3:D3"/>
    <mergeCell ref="B4:D4"/>
    <mergeCell ref="A9:B9"/>
    <mergeCell ref="C9:D9"/>
    <mergeCell ref="E9:F9"/>
    <mergeCell ref="G9:H9"/>
    <mergeCell ref="I9:J9"/>
  </mergeCells>
  <printOptions horizontalCentered="1" verticalCentered="1"/>
  <pageMargins left="0.23622047244094491" right="0.23622047244094491" top="0" bottom="0" header="0.31496062992125984" footer="0.31496062992125984"/>
  <pageSetup paperSize="9" scale="9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3"/>
  <sheetViews>
    <sheetView showGridLines="0" workbookViewId="0">
      <selection activeCell="M13" sqref="M13"/>
    </sheetView>
  </sheetViews>
  <sheetFormatPr baseColWidth="10" defaultColWidth="11.42578125" defaultRowHeight="13.5" x14ac:dyDescent="0.25"/>
  <cols>
    <col min="1" max="1" width="15.5703125" style="16" customWidth="1"/>
    <col min="2" max="2" width="11.85546875" style="16" customWidth="1"/>
    <col min="3" max="3" width="22.28515625" style="1" customWidth="1"/>
    <col min="4" max="4" width="13.140625" style="1" bestFit="1" customWidth="1"/>
    <col min="5" max="5" width="20.140625" style="1" customWidth="1"/>
    <col min="6" max="6" width="13.140625" style="1" bestFit="1" customWidth="1"/>
    <col min="7" max="7" width="17.7109375" style="2" customWidth="1"/>
    <col min="8" max="8" width="13.140625" style="1" bestFit="1" customWidth="1"/>
    <col min="9" max="9" width="21.140625" style="1" customWidth="1"/>
    <col min="10" max="10" width="13.140625" style="1" bestFit="1" customWidth="1"/>
    <col min="11" max="11" width="11.42578125" style="1"/>
    <col min="12" max="12" width="14.7109375" style="1" customWidth="1"/>
    <col min="13" max="14" width="11.42578125" style="1" customWidth="1"/>
    <col min="15" max="16384" width="11.42578125" style="1"/>
  </cols>
  <sheetData>
    <row r="1" spans="1:14" ht="28.5" x14ac:dyDescent="0.25">
      <c r="A1" s="51" t="s">
        <v>5</v>
      </c>
      <c r="B1" s="51"/>
      <c r="C1" s="51"/>
      <c r="D1" s="51"/>
      <c r="E1" s="51"/>
      <c r="F1" s="51"/>
      <c r="G1" s="51"/>
      <c r="H1" s="51"/>
      <c r="I1" s="51"/>
      <c r="J1" s="51"/>
    </row>
    <row r="2" spans="1:14" ht="14.25" thickBot="1" x14ac:dyDescent="0.3">
      <c r="A2" s="1"/>
      <c r="B2" s="1"/>
    </row>
    <row r="3" spans="1:14" ht="24" customHeight="1" x14ac:dyDescent="0.25">
      <c r="A3" s="21" t="s">
        <v>0</v>
      </c>
      <c r="B3" s="52" t="s">
        <v>18</v>
      </c>
      <c r="C3" s="53"/>
      <c r="D3" s="54"/>
      <c r="E3" s="3"/>
      <c r="F3" s="3"/>
      <c r="G3" s="4"/>
    </row>
    <row r="4" spans="1:14" ht="24" customHeight="1" thickBot="1" x14ac:dyDescent="0.3">
      <c r="A4" s="22" t="s">
        <v>1</v>
      </c>
      <c r="B4" s="55" t="s">
        <v>19</v>
      </c>
      <c r="C4" s="56"/>
      <c r="D4" s="57"/>
      <c r="E4" s="3"/>
      <c r="F4" s="3"/>
      <c r="G4" s="4"/>
    </row>
    <row r="5" spans="1:14" ht="24" customHeight="1" thickBot="1" x14ac:dyDescent="0.3">
      <c r="A5" s="1"/>
      <c r="B5" s="1"/>
    </row>
    <row r="6" spans="1:14" s="7" customFormat="1" ht="24" customHeight="1" thickBot="1" x14ac:dyDescent="0.25">
      <c r="B6" s="5" t="s">
        <v>2</v>
      </c>
      <c r="C6" s="24">
        <v>1</v>
      </c>
      <c r="E6" s="6" t="s">
        <v>11</v>
      </c>
      <c r="F6" s="25">
        <v>43466</v>
      </c>
      <c r="G6" s="39" t="s">
        <v>12</v>
      </c>
      <c r="H6" s="25">
        <v>43469</v>
      </c>
    </row>
    <row r="7" spans="1:14" s="9" customFormat="1" x14ac:dyDescent="0.25">
      <c r="A7" s="8"/>
      <c r="B7" s="8"/>
      <c r="G7" s="10"/>
    </row>
    <row r="8" spans="1:14" s="13" customFormat="1" ht="9.9499999999999993" customHeight="1" thickBot="1" x14ac:dyDescent="0.25">
      <c r="A8" s="11"/>
      <c r="B8" s="11"/>
      <c r="C8" s="11"/>
      <c r="D8" s="11"/>
      <c r="E8" s="11"/>
      <c r="F8" s="11"/>
      <c r="G8" s="12"/>
      <c r="H8" s="11"/>
      <c r="I8" s="11"/>
    </row>
    <row r="9" spans="1:14" s="14" customFormat="1" ht="15.75" thickBot="1" x14ac:dyDescent="0.25">
      <c r="A9" s="58" t="s">
        <v>6</v>
      </c>
      <c r="B9" s="59"/>
      <c r="C9" s="58" t="s">
        <v>7</v>
      </c>
      <c r="D9" s="59"/>
      <c r="E9" s="58" t="s">
        <v>8</v>
      </c>
      <c r="F9" s="59"/>
      <c r="G9" s="58" t="s">
        <v>9</v>
      </c>
      <c r="H9" s="59"/>
      <c r="I9" s="58" t="s">
        <v>10</v>
      </c>
      <c r="J9" s="59"/>
      <c r="L9" s="14">
        <f>INT((ROWS($1:1)-1)/6)</f>
        <v>0</v>
      </c>
      <c r="M9" s="34" t="str">
        <f ca="1">IF(OFFSET($A$11,INT((ROWS($1:1)-1)/6),(ROWS($1:1)-1)*2-INT((ROWS($1:1)-1)/5)*10)=0,"",OFFSET($A$11,INT((ROWS($1:1)-1)/6),(ROWS($1:1)-1)*2-INT((ROWS($1:1)-1)/5)*10))</f>
        <v/>
      </c>
      <c r="N9" s="14">
        <f>(ROWS($1:1)-1)*2-INT((ROWS($2:2)-1)/5)*10</f>
        <v>0</v>
      </c>
    </row>
    <row r="10" spans="1:14" s="14" customFormat="1" ht="14.25" thickTop="1" x14ac:dyDescent="0.2">
      <c r="A10" s="26" t="s">
        <v>15</v>
      </c>
      <c r="B10" s="26" t="s">
        <v>16</v>
      </c>
      <c r="C10" s="26" t="s">
        <v>15</v>
      </c>
      <c r="D10" s="26" t="s">
        <v>16</v>
      </c>
      <c r="E10" s="26" t="s">
        <v>15</v>
      </c>
      <c r="F10" s="26" t="s">
        <v>16</v>
      </c>
      <c r="G10" s="26" t="s">
        <v>15</v>
      </c>
      <c r="H10" s="26" t="s">
        <v>16</v>
      </c>
      <c r="I10" s="26" t="s">
        <v>15</v>
      </c>
      <c r="J10" s="26" t="s">
        <v>16</v>
      </c>
      <c r="L10" s="14">
        <f>INT((ROWS($1:2)-1)/6)</f>
        <v>0</v>
      </c>
      <c r="M10" s="34" t="str">
        <f ca="1">IF(OFFSET($A$11,INT((ROWS($1:2)-1)/6),(ROWS($1:2)-1)*2-INT((ROWS($1:2)-1)/5)*10)=0,"",OFFSET($A$11,INT((ROWS($1:2)-1)/6),(ROWS($1:2)-1)*2-INT((ROWS($1:2)-1)/5)*10))</f>
        <v/>
      </c>
      <c r="N10" s="14">
        <f>(ROWS($1:2)-1)*2-INT((ROWS($2:3)-1)/5)*10</f>
        <v>2</v>
      </c>
    </row>
    <row r="11" spans="1:14" s="15" customFormat="1" ht="30" customHeight="1" x14ac:dyDescent="0.25">
      <c r="A11" s="29"/>
      <c r="B11" s="30"/>
      <c r="C11" s="29"/>
      <c r="D11" s="30"/>
      <c r="E11" s="29" t="s">
        <v>20</v>
      </c>
      <c r="F11" s="30">
        <v>7.75</v>
      </c>
      <c r="G11" s="29">
        <v>910194</v>
      </c>
      <c r="H11" s="30">
        <v>1.5</v>
      </c>
      <c r="I11" s="29" t="s">
        <v>20</v>
      </c>
      <c r="J11" s="30">
        <v>1.5</v>
      </c>
      <c r="L11" s="14">
        <f>INT((ROWS($1:3)-1)/6)</f>
        <v>0</v>
      </c>
      <c r="M11" s="34" t="str">
        <f ca="1">IF(OFFSET($A$11,INT((ROWS($1:3)-1)/6),(ROWS($1:3)-1)*2-INT((ROWS($1:3)-1)/5)*10)=0,"",OFFSET($A$11,INT((ROWS($1:3)-1)/6),(ROWS($1:3)-1)*2-INT((ROWS($1:3)-1)/5)*10))</f>
        <v>Administratif</v>
      </c>
      <c r="N11" s="14">
        <f>(ROWS($1:3)-1)*2-INT((ROWS($2:4)-1)/5)*10</f>
        <v>4</v>
      </c>
    </row>
    <row r="12" spans="1:14" s="15" customFormat="1" ht="29.25" customHeight="1" x14ac:dyDescent="0.25">
      <c r="A12" s="29"/>
      <c r="B12" s="30"/>
      <c r="C12" s="29"/>
      <c r="D12" s="30"/>
      <c r="E12" s="29"/>
      <c r="F12" s="32"/>
      <c r="G12" s="29">
        <v>910199</v>
      </c>
      <c r="H12" s="30">
        <v>1.5</v>
      </c>
      <c r="I12" s="29">
        <v>910206</v>
      </c>
      <c r="J12" s="30">
        <v>5.5</v>
      </c>
      <c r="L12" s="14">
        <f>INT((ROWS($1:4)-1)/6)</f>
        <v>0</v>
      </c>
      <c r="M12" s="34">
        <f ca="1">IF(OFFSET($A$11,INT((ROWS($1:4)-1)/6),(ROWS($1:4)-1)*2-INT((ROWS($1:4)-1)/5)*10)=0,"",OFFSET($A$11,INT((ROWS($1:4)-1)/6),(ROWS($1:4)-1)*2-INT((ROWS($1:4)-1)/5)*10))</f>
        <v>910194</v>
      </c>
      <c r="N12" s="14">
        <f>(ROWS($1:4)-1)*2-INT((ROWS($2:5)-1)/5)*10</f>
        <v>6</v>
      </c>
    </row>
    <row r="13" spans="1:14" s="15" customFormat="1" ht="29.25" customHeight="1" x14ac:dyDescent="0.25">
      <c r="A13" s="29"/>
      <c r="B13" s="30"/>
      <c r="C13" s="29"/>
      <c r="D13" s="30"/>
      <c r="E13" s="29"/>
      <c r="F13" s="32"/>
      <c r="G13" s="29">
        <v>910206</v>
      </c>
      <c r="H13" s="30">
        <v>4.75</v>
      </c>
      <c r="I13" s="29"/>
      <c r="J13" s="30"/>
      <c r="L13" s="14">
        <f>INT((ROWS($1:5)-1)/6)</f>
        <v>0</v>
      </c>
      <c r="M13" s="34" t="str">
        <f ca="1">IF(OFFSET($A$11,INT((ROWS($1:5)-1)/6),(ROWS($1:5)-1)*2-INT((ROWS($1:5)-1)/5)*10)=0,"",OFFSET($A$11,INT((ROWS($1:5)-1)/6),(ROWS($1:5)-1)*2-INT((ROWS($1:5)-1)/5)*10))</f>
        <v>Administratif</v>
      </c>
      <c r="N13" s="14">
        <f>(ROWS($1:5)-1)*2-INT((ROWS($2:6)-1)/5)*10</f>
        <v>8</v>
      </c>
    </row>
    <row r="14" spans="1:14" s="15" customFormat="1" ht="30" customHeight="1" x14ac:dyDescent="0.25">
      <c r="A14" s="29"/>
      <c r="B14" s="30"/>
      <c r="C14" s="29"/>
      <c r="D14" s="30"/>
      <c r="E14" s="29"/>
      <c r="F14" s="32"/>
      <c r="G14" s="29"/>
      <c r="H14" s="30"/>
      <c r="I14" s="31"/>
      <c r="J14" s="32"/>
      <c r="L14" s="14">
        <f>INT((ROWS($1:6)-1)/6)</f>
        <v>0</v>
      </c>
      <c r="M14" s="34" t="str">
        <f ca="1">IF(OFFSET($A$11,INT((ROWS($1:6)-1)/6),(ROWS($1:6)-1)*2-INT((ROWS($1:6)-1)/5)*10)=0,"",OFFSET($A$11,INT((ROWS($1:6)-1)/6),(ROWS($1:6)-1)*2-INT((ROWS($1:6)-1)/5)*10))</f>
        <v/>
      </c>
      <c r="N14" s="14">
        <f>(ROWS($1:6)-1)*2-INT((ROWS($2:7)-1)/5)*10</f>
        <v>0</v>
      </c>
    </row>
    <row r="15" spans="1:14" s="15" customFormat="1" ht="30" customHeight="1" x14ac:dyDescent="0.25">
      <c r="A15" s="29"/>
      <c r="B15" s="30"/>
      <c r="C15" s="29"/>
      <c r="D15" s="30"/>
      <c r="E15" s="29"/>
      <c r="F15" s="32"/>
      <c r="G15" s="29"/>
      <c r="H15" s="30"/>
      <c r="I15" s="31"/>
      <c r="J15" s="32"/>
      <c r="L15" s="14">
        <f>INT((ROWS($1:7)-1)/6)</f>
        <v>1</v>
      </c>
      <c r="M15" s="34" t="str">
        <f ca="1">IF(OFFSET($A$11,INT((ROWS($1:7)-1)/6),(ROWS($1:7)-1)*2-INT((ROWS($1:7)-1)/5)*10)=0,"",OFFSET($A$11,INT((ROWS($1:7)-1)/6),(ROWS($1:7)-1)*2-INT((ROWS($1:7)-1)/5)*10))</f>
        <v/>
      </c>
      <c r="N15" s="14">
        <f>(ROWS($1:7)-1)*2-INT((ROWS($2:8)-1)/5)*10</f>
        <v>2</v>
      </c>
    </row>
    <row r="16" spans="1:14" ht="30" customHeight="1" x14ac:dyDescent="0.25">
      <c r="A16" s="29"/>
      <c r="B16" s="30"/>
      <c r="C16" s="29"/>
      <c r="D16" s="30"/>
      <c r="E16" s="29"/>
      <c r="F16" s="32"/>
      <c r="G16" s="33"/>
      <c r="H16" s="32"/>
      <c r="I16" s="31"/>
      <c r="J16" s="32"/>
      <c r="L16" s="14">
        <f>INT((ROWS($1:8)-1)/6)</f>
        <v>1</v>
      </c>
      <c r="M16" s="34" t="str">
        <f ca="1">IF(OFFSET($A$11,INT((ROWS($1:8)-1)/6),(ROWS($1:8)-1)*2-INT((ROWS($1:8)-1)/5)*10)=0,"",OFFSET($A$11,INT((ROWS($1:8)-1)/6),(ROWS($1:8)-1)*2-INT((ROWS($1:8)-1)/5)*10))</f>
        <v/>
      </c>
      <c r="N16" s="14">
        <f>(ROWS($1:8)-1)*2-INT((ROWS($2:9)-1)/5)*10</f>
        <v>4</v>
      </c>
    </row>
    <row r="17" spans="1:14" ht="24.95" customHeight="1" x14ac:dyDescent="0.25">
      <c r="A17" s="27" t="s">
        <v>17</v>
      </c>
      <c r="B17" s="28">
        <f>SUM(B11:B16)</f>
        <v>0</v>
      </c>
      <c r="C17" s="27" t="s">
        <v>17</v>
      </c>
      <c r="D17" s="28">
        <f>SUM(D11:D16)</f>
        <v>0</v>
      </c>
      <c r="E17" s="27" t="s">
        <v>17</v>
      </c>
      <c r="F17" s="28">
        <f>SUM(F11:F16)</f>
        <v>7.75</v>
      </c>
      <c r="G17" s="27" t="s">
        <v>17</v>
      </c>
      <c r="H17" s="28">
        <f>SUM(H11:H16)</f>
        <v>7.75</v>
      </c>
      <c r="I17" s="27" t="s">
        <v>17</v>
      </c>
      <c r="J17" s="28">
        <f>SUM(J11:J16)</f>
        <v>7</v>
      </c>
      <c r="L17" s="14">
        <f>INT((ROWS($1:9)-1)/6)</f>
        <v>1</v>
      </c>
      <c r="M17" s="34">
        <f ca="1">IF(OFFSET($A$11,INT((ROWS($1:9)-1)/6),(ROWS($1:9)-1)*2-INT((ROWS($1:9)-1)/5)*10)=0,"",OFFSET($A$11,INT((ROWS($1:9)-1)/6),(ROWS($1:9)-1)*2-INT((ROWS($1:9)-1)/5)*10))</f>
        <v>910199</v>
      </c>
      <c r="N17" s="14">
        <f>(ROWS($1:9)-1)*2-INT((ROWS($2:10)-1)/5)*10</f>
        <v>6</v>
      </c>
    </row>
    <row r="18" spans="1:14" ht="24.95" customHeight="1" thickBot="1" x14ac:dyDescent="0.3">
      <c r="C18" s="16"/>
      <c r="D18" s="16"/>
      <c r="E18" s="16"/>
      <c r="F18" s="16"/>
      <c r="G18" s="16"/>
      <c r="H18" s="16"/>
      <c r="I18" s="16"/>
      <c r="J18" s="16"/>
      <c r="M18" s="34">
        <f ca="1">IF(OFFSET($A$11,INT((ROWS($1:10)-1)/6),(ROWS($1:10)-1)*2-INT((ROWS($1:10)-1)/5)*10)=0,"",OFFSET($A$11,INT((ROWS($1:10)-1)/6),(ROWS($1:10)-1)*2-INT((ROWS($1:10)-1)/5)*10))</f>
        <v>910206</v>
      </c>
      <c r="N18" s="14">
        <f>(ROWS($1:10)-1)*2-INT((ROWS($2:11)-1)/6)*12</f>
        <v>6</v>
      </c>
    </row>
    <row r="19" spans="1:14" ht="14.25" thickBot="1" x14ac:dyDescent="0.3">
      <c r="A19" s="36" t="s">
        <v>14</v>
      </c>
      <c r="B19" s="37"/>
      <c r="G19" s="40" t="s">
        <v>3</v>
      </c>
      <c r="H19" s="41"/>
      <c r="I19" s="41"/>
      <c r="J19" s="42"/>
      <c r="M19" s="34" t="str">
        <f ca="1">IF(OFFSET($A$11,INT((ROWS($1:11)-1)/6),(ROWS($1:11)-1)*2-INT((ROWS($1:11)-1)/5)*10)=0,"",OFFSET($A$11,INT((ROWS($1:11)-1)/6),(ROWS($1:11)-1)*2-INT((ROWS($1:11)-1)/5)*10))</f>
        <v/>
      </c>
      <c r="N19" s="14">
        <f>(ROWS($1:11)-1)*2-INT((ROWS($2:12)-1)/6)*12</f>
        <v>8</v>
      </c>
    </row>
    <row r="20" spans="1:14" ht="14.25" thickBot="1" x14ac:dyDescent="0.3">
      <c r="A20" s="38" t="str">
        <f t="array" aca="1" ref="A20" ca="1">INDEX(extract,SMALL(IF(IF(extract="","",MATCH(extract,extract,0))=ROW(extract)-8,ROW(extract)-8,""),ROW(A1)))</f>
        <v>Administratif</v>
      </c>
      <c r="B20" s="38">
        <f t="array" aca="1" ref="B20" ca="1">IF(A20="","",SUMPRODUCT(IFERROR(($A$11:$I$16=$A20)*($B$11:$J$16),"")))</f>
        <v>9.25</v>
      </c>
      <c r="E20" s="23"/>
      <c r="G20" s="40" t="s">
        <v>4</v>
      </c>
      <c r="H20" s="43"/>
      <c r="I20" s="44" t="s">
        <v>13</v>
      </c>
      <c r="J20" s="42"/>
      <c r="M20" s="34" t="str">
        <f ca="1">IF(OFFSET($A$11,INT((ROWS($1:12)-1)/6),(ROWS($1:12)-1)*2-INT((ROWS($1:12)-1)/5)*10)=0,"",OFFSET($A$11,INT((ROWS($1:12)-1)/6),(ROWS($1:12)-1)*2-INT((ROWS($1:12)-1)/5)*10))</f>
        <v/>
      </c>
      <c r="N20" s="14">
        <f>(ROWS($1:12)-1)*2-INT((ROWS($2:13)-1)/6)*12</f>
        <v>10</v>
      </c>
    </row>
    <row r="21" spans="1:14" x14ac:dyDescent="0.25">
      <c r="A21" s="38">
        <f t="array" aca="1" ref="A21" ca="1">INDEX(extract,SMALL(IF(IF(extract="","",MATCH(extract,extract,0))=ROW(extract)-8,ROW(extract)-8,""),ROW(A2)))</f>
        <v>910194</v>
      </c>
      <c r="B21" s="38">
        <f t="array" aca="1" ref="B21" ca="1">IF(A21="","",SUMPRODUCT(IFERROR(($A$11:$I$16=$A21)*($B$11:$J$16),"")))</f>
        <v>1.5</v>
      </c>
      <c r="E21" s="23"/>
      <c r="G21" s="45"/>
      <c r="H21" s="46"/>
      <c r="I21" s="17"/>
      <c r="J21" s="18"/>
      <c r="M21" s="34" t="str">
        <f ca="1">IF(OFFSET($A$11,INT((ROWS($1:13)-1)/6),(ROWS($1:13)-1)*2-INT((ROWS($1:13)-1)/5)*10)=0,"",OFFSET($A$11,INT((ROWS($1:13)-1)/6),(ROWS($1:13)-1)*2-INT((ROWS($1:13)-1)/5)*10))</f>
        <v/>
      </c>
    </row>
    <row r="22" spans="1:14" x14ac:dyDescent="0.25">
      <c r="A22" s="38">
        <f t="array" aca="1" ref="A22" ca="1">INDEX(extract,SMALL(IF(IF(extract="","",MATCH(extract,extract,0))=ROW(extract)-8,ROW(extract)-8,""),ROW(A3)))</f>
        <v>910199</v>
      </c>
      <c r="B22" s="38">
        <f t="array" aca="1" ref="B22" ca="1">IF(A22="","",SUMPRODUCT(IFERROR(($A$11:$I$16=$A22)*($B$11:$J$16),"")))</f>
        <v>1.5</v>
      </c>
      <c r="E22" s="23"/>
      <c r="G22" s="47"/>
      <c r="H22" s="48"/>
      <c r="I22" s="17"/>
      <c r="J22" s="18"/>
      <c r="M22" s="34">
        <f ca="1">IF(OFFSET($A$11,INT((ROWS($1:14)-1)/6),(ROWS($1:14)-1)*2-INT((ROWS($1:14)-1)/5)*10)=0,"",OFFSET($A$11,INT((ROWS($1:14)-1)/6),(ROWS($1:14)-1)*2-INT((ROWS($1:14)-1)/5)*10))</f>
        <v>910206</v>
      </c>
    </row>
    <row r="23" spans="1:14" x14ac:dyDescent="0.25">
      <c r="A23" s="38">
        <f t="array" aca="1" ref="A23" ca="1">INDEX(extract,SMALL(IF(IF(extract="","",MATCH(extract,extract,0))=ROW(extract)-8,ROW(extract)-8,""),ROW(A4)))</f>
        <v>910206</v>
      </c>
      <c r="B23" s="38">
        <f t="array" aca="1" ref="B23" ca="1">IF(A23="","",SUMPRODUCT(IFERROR(($A$11:$I$16=$A23)*($B$11:$J$16),"")))</f>
        <v>10.25</v>
      </c>
      <c r="E23" s="23"/>
      <c r="F23" s="13"/>
      <c r="G23" s="47"/>
      <c r="H23" s="48"/>
      <c r="I23" s="17"/>
      <c r="J23" s="18"/>
      <c r="M23" s="34" t="str">
        <f ca="1">IF(OFFSET($A$11,INT((ROWS($1:15)-1)/6),(ROWS($1:15)-1)*2-INT((ROWS($1:15)-1)/5)*10)=0,"",OFFSET($A$11,INT((ROWS($1:15)-1)/6),(ROWS($1:15)-1)*2-INT((ROWS($1:15)-1)/5)*10))</f>
        <v/>
      </c>
    </row>
    <row r="24" spans="1:14" ht="14.25" thickBot="1" x14ac:dyDescent="0.3">
      <c r="A24" s="38" t="e">
        <f t="array" aca="1" ref="A24" ca="1">INDEX(extract,SMALL(IF(IF(extract="","",MATCH(extract,extract,0))=ROW(extract)-8,ROW(extract)-8,""),ROW(A5)))</f>
        <v>#NUM!</v>
      </c>
      <c r="B24" s="38" t="e">
        <f t="array" aca="1" ref="B24" ca="1">IF(A24="","",SUMPRODUCT(IFERROR(($A$11:$I$16=$A24)*($B$11:$J$16),"")))</f>
        <v>#NUM!</v>
      </c>
      <c r="E24" s="23"/>
      <c r="G24" s="49"/>
      <c r="H24" s="50"/>
      <c r="I24" s="19"/>
      <c r="J24" s="20"/>
      <c r="M24" s="34" t="str">
        <f ca="1">IF(OFFSET($A$11,INT((ROWS($1:16)-1)/6),(ROWS($1:16)-1)*2-INT((ROWS($1:16)-1)/5)*10)=0,"",OFFSET($A$11,INT((ROWS($1:16)-1)/6),(ROWS($1:16)-1)*2-INT((ROWS($1:16)-1)/5)*10))</f>
        <v/>
      </c>
    </row>
    <row r="25" spans="1:14" x14ac:dyDescent="0.25">
      <c r="A25" s="38" t="e">
        <f t="array" aca="1" ref="A25" ca="1">INDEX(extract,SMALL(IF(IF(extract="","",MATCH(extract,extract,0))=ROW(extract)-8,ROW(extract)-8,""),ROW(A6)))</f>
        <v>#NUM!</v>
      </c>
      <c r="B25" s="38" t="e">
        <f t="array" aca="1" ref="B25" ca="1">IF(A25="","",SUMPRODUCT(IFERROR(($A$11:$I$16=$A25)*($B$11:$J$16),"")))</f>
        <v>#NUM!</v>
      </c>
      <c r="E25" s="23"/>
      <c r="M25" s="34" t="str">
        <f ca="1">IF(OFFSET($A$11,INT((ROWS($1:17)-1)/6),(ROWS($1:17)-1)*2-INT((ROWS($1:17)-1)/5)*10)=0,"",OFFSET($A$11,INT((ROWS($1:17)-1)/6),(ROWS($1:17)-1)*2-INT((ROWS($1:17)-1)/5)*10))</f>
        <v/>
      </c>
    </row>
    <row r="26" spans="1:14" x14ac:dyDescent="0.25">
      <c r="A26" s="38" t="e">
        <f t="array" aca="1" ref="A26" ca="1">INDEX(extract,SMALL(IF(IF(extract="","",MATCH(extract,extract,0))=ROW(extract)-8,ROW(extract)-8,""),ROW(A7)))</f>
        <v>#NUM!</v>
      </c>
      <c r="B26" s="38" t="e">
        <f t="array" aca="1" ref="B26" ca="1">IF(A26="","",SUMPRODUCT(IFERROR(($A$11:$I$16=$A26)*($B$11:$J$16),"")))</f>
        <v>#NUM!</v>
      </c>
      <c r="E26" s="23"/>
      <c r="M26" s="34" t="str">
        <f ca="1">IF(OFFSET($A$11,INT((ROWS($1:18)-1)/6),(ROWS($1:18)-1)*2-INT((ROWS($1:18)-1)/5)*10)=0,"",OFFSET($A$11,INT((ROWS($1:18)-1)/6),(ROWS($1:18)-1)*2-INT((ROWS($1:18)-1)/5)*10))</f>
        <v/>
      </c>
    </row>
    <row r="27" spans="1:14" x14ac:dyDescent="0.25">
      <c r="A27" s="38" t="e">
        <f t="array" aca="1" ref="A27" ca="1">INDEX(extract,SMALL(IF(IF(extract="","",MATCH(extract,extract,0))=ROW(extract)-8,ROW(extract)-8,""),ROW(A8)))</f>
        <v>#NUM!</v>
      </c>
      <c r="B27" s="38" t="e">
        <f t="array" aca="1" ref="B27" ca="1">IF(A27="","",SUMPRODUCT(IFERROR(($A$11:$I$16=$A27)*($B$11:$J$16),"")))</f>
        <v>#NUM!</v>
      </c>
      <c r="E27" s="23"/>
      <c r="M27" s="34" t="str">
        <f ca="1">IF(OFFSET($A$11,INT((ROWS($1:19)-1)/6),(ROWS($1:19)-1)*2-INT((ROWS($1:19)-1)/5)*10)=0,"",OFFSET($A$11,INT((ROWS($1:19)-1)/6),(ROWS($1:19)-1)*2-INT((ROWS($1:19)-1)/5)*10))</f>
        <v/>
      </c>
    </row>
    <row r="28" spans="1:14" x14ac:dyDescent="0.25">
      <c r="A28" s="38" t="e">
        <f t="array" aca="1" ref="A28" ca="1">INDEX(extract,SMALL(IF(IF(extract="","",MATCH(extract,extract,0))=ROW(extract)-8,ROW(extract)-8,""),ROW(A9)))</f>
        <v>#NUM!</v>
      </c>
      <c r="B28" s="38" t="e">
        <f t="array" aca="1" ref="B28" ca="1">IF(A28="","",SUMPRODUCT(IFERROR(($A$11:$I$16=$A28)*($B$11:$J$16),"")))</f>
        <v>#NUM!</v>
      </c>
      <c r="M28" s="34" t="str">
        <f ca="1">IF(OFFSET($A$11,INT((ROWS($1:20)-1)/6),(ROWS($1:20)-1)*2-INT((ROWS($1:20)-1)/5)*10)=0,"",OFFSET($A$11,INT((ROWS($1:20)-1)/6),(ROWS($1:20)-1)*2-INT((ROWS($1:20)-1)/5)*10))</f>
        <v/>
      </c>
    </row>
    <row r="29" spans="1:14" x14ac:dyDescent="0.25">
      <c r="A29" s="38" t="e">
        <f t="array" aca="1" ref="A29" ca="1">INDEX(extract,SMALL(IF(IF(extract="","",MATCH(extract,extract,0))=ROW(extract)-8,ROW(extract)-8,""),ROW(A10)))</f>
        <v>#NUM!</v>
      </c>
      <c r="B29" s="38" t="e">
        <f t="array" aca="1" ref="B29" ca="1">IF(A29="","",SUMPRODUCT(IFERROR(($A$11:$I$16=$A29)*($B$11:$J$16),"")))</f>
        <v>#NUM!</v>
      </c>
      <c r="M29" s="34" t="str">
        <f ca="1">IF(OFFSET($A$11,INT((ROWS($1:21)-1)/6),(ROWS($1:21)-1)*2-INT((ROWS($1:21)-1)/5)*10)=0,"",OFFSET($A$11,INT((ROWS($1:21)-1)/6),(ROWS($1:21)-1)*2-INT((ROWS($1:21)-1)/5)*10))</f>
        <v/>
      </c>
    </row>
    <row r="30" spans="1:14" x14ac:dyDescent="0.25">
      <c r="A30" s="38" t="e">
        <f t="array" aca="1" ref="A30" ca="1">INDEX(extract,SMALL(IF(IF(extract="","",MATCH(extract,extract,0))=ROW(extract)-8,ROW(extract)-8,""),ROW(A11)))</f>
        <v>#NUM!</v>
      </c>
      <c r="B30" s="38" t="e">
        <f t="array" aca="1" ref="B30" ca="1">IF(A30="","",SUMPRODUCT(IFERROR(($A$11:$I$16=$A30)*($B$11:$J$16),"")))</f>
        <v>#NUM!</v>
      </c>
      <c r="M30" s="34" t="str">
        <f ca="1">IF(OFFSET($A$11,INT((ROWS($1:22)-1)/6),(ROWS($1:22)-1)*2-INT((ROWS($1:22)-1)/5)*10)=0,"",OFFSET($A$11,INT((ROWS($1:22)-1)/6),(ROWS($1:22)-1)*2-INT((ROWS($1:22)-1)/5)*10))</f>
        <v/>
      </c>
    </row>
    <row r="31" spans="1:14" x14ac:dyDescent="0.25">
      <c r="A31" s="35"/>
      <c r="M31" s="34" t="str">
        <f ca="1">IF(OFFSET($A$11,INT((ROWS($1:23)-1)/6),(ROWS($1:23)-1)*2-INT((ROWS($1:23)-1)/5)*10)=0,"",OFFSET($A$11,INT((ROWS($1:23)-1)/6),(ROWS($1:23)-1)*2-INT((ROWS($1:23)-1)/5)*10))</f>
        <v/>
      </c>
    </row>
    <row r="32" spans="1:14" x14ac:dyDescent="0.25">
      <c r="A32" s="35"/>
      <c r="M32" s="34" t="str">
        <f ca="1">IF(OFFSET($A$11,INT((ROWS($1:24)-1)/6),(ROWS($1:24)-1)*2-INT((ROWS($1:24)-1)/5)*10)=0,"",OFFSET($A$11,INT((ROWS($1:24)-1)/6),(ROWS($1:24)-1)*2-INT((ROWS($1:24)-1)/5)*10))</f>
        <v/>
      </c>
    </row>
    <row r="33" spans="13:13" x14ac:dyDescent="0.25">
      <c r="M33" s="34" t="str">
        <f ca="1">IF(OFFSET($A$11,INT((ROWS($1:25)-1)/6),(ROWS($1:25)-1)*2-INT((ROWS($1:25)-1)/5)*10)=0,"",OFFSET($A$11,INT((ROWS($1:25)-1)/6),(ROWS($1:25)-1)*2-INT((ROWS($1:25)-1)/5)*10))</f>
        <v/>
      </c>
    </row>
    <row r="34" spans="13:13" x14ac:dyDescent="0.25">
      <c r="M34" s="34" t="str">
        <f ca="1">IF(OFFSET($A$11,INT((ROWS($1:26)-1)/6),(ROWS($1:26)-1)*2-INT((ROWS($1:26)-1)/5)*10)=0,"",OFFSET($A$11,INT((ROWS($1:26)-1)/6),(ROWS($1:26)-1)*2-INT((ROWS($1:26)-1)/5)*10))</f>
        <v/>
      </c>
    </row>
    <row r="35" spans="13:13" x14ac:dyDescent="0.25">
      <c r="M35" s="34" t="str">
        <f ca="1">IF(OFFSET($A$11,INT((ROWS($1:27)-1)/6),(ROWS($1:27)-1)*2-INT((ROWS($1:27)-1)/5)*10)=0,"",OFFSET($A$11,INT((ROWS($1:27)-1)/6),(ROWS($1:27)-1)*2-INT((ROWS($1:27)-1)/5)*10))</f>
        <v/>
      </c>
    </row>
    <row r="36" spans="13:13" x14ac:dyDescent="0.25">
      <c r="M36" s="34" t="str">
        <f ca="1">IF(OFFSET($A$11,INT((ROWS($1:28)-1)/6),(ROWS($1:28)-1)*2-INT((ROWS($1:28)-1)/5)*10)=0,"",OFFSET($A$11,INT((ROWS($1:28)-1)/6),(ROWS($1:28)-1)*2-INT((ROWS($1:28)-1)/5)*10))</f>
        <v/>
      </c>
    </row>
    <row r="37" spans="13:13" x14ac:dyDescent="0.25">
      <c r="M37" s="34" t="str">
        <f ca="1">IF(OFFSET($A$11,INT((ROWS($1:29)-1)/6),(ROWS($1:29)-1)*2-INT((ROWS($1:29)-1)/5)*10)=0,"",OFFSET($A$11,INT((ROWS($1:29)-1)/6),(ROWS($1:29)-1)*2-INT((ROWS($1:29)-1)/5)*10))</f>
        <v/>
      </c>
    </row>
    <row r="38" spans="13:13" x14ac:dyDescent="0.25">
      <c r="M38" s="34" t="str">
        <f ca="1">IF(OFFSET($A$11,INT((ROWS($1:30)-1)/6),(ROWS($1:30)-1)*2-INT((ROWS($1:30)-1)/5)*10)=0,"",OFFSET($A$11,INT((ROWS($1:30)-1)/6),(ROWS($1:30)-1)*2-INT((ROWS($1:30)-1)/5)*10))</f>
        <v/>
      </c>
    </row>
    <row r="39" spans="13:13" x14ac:dyDescent="0.25">
      <c r="M39" s="34" t="str">
        <f ca="1">IF(OFFSET($A$11,INT((ROWS($1:31)-1)/6),(ROWS($1:31)-1)*2-INT((ROWS($1:31)-1)/5)*10)=0,"",OFFSET($A$11,INT((ROWS($1:31)-1)/6),(ROWS($1:31)-1)*2-INT((ROWS($1:31)-1)/5)*10))</f>
        <v/>
      </c>
    </row>
    <row r="40" spans="13:13" x14ac:dyDescent="0.25">
      <c r="M40" s="34" t="str">
        <f ca="1">IF(OFFSET($A$11,INT((ROWS($1:32)-1)/6),(ROWS($1:32)-1)*2-INT((ROWS($1:32)-1)/5)*10)=0,"",OFFSET($A$11,INT((ROWS($1:32)-1)/6),(ROWS($1:32)-1)*2-INT((ROWS($1:32)-1)/5)*10))</f>
        <v/>
      </c>
    </row>
    <row r="41" spans="13:13" x14ac:dyDescent="0.25">
      <c r="M41" s="34" t="str">
        <f ca="1">IF(OFFSET($A$11,INT((ROWS($1:33)-1)/6),(ROWS($1:33)-1)*2-INT((ROWS($1:33)-1)/5)*10)=0,"",OFFSET($A$11,INT((ROWS($1:33)-1)/6),(ROWS($1:33)-1)*2-INT((ROWS($1:33)-1)/5)*10))</f>
        <v/>
      </c>
    </row>
    <row r="42" spans="13:13" x14ac:dyDescent="0.25">
      <c r="M42" s="34" t="str">
        <f ca="1">IF(OFFSET($A$11,INT((ROWS($1:34)-1)/6),(ROWS($1:34)-1)*2-INT((ROWS($1:34)-1)/5)*10)=0,"",OFFSET($A$11,INT((ROWS($1:34)-1)/6),(ROWS($1:34)-1)*2-INT((ROWS($1:34)-1)/5)*10))</f>
        <v/>
      </c>
    </row>
    <row r="43" spans="13:13" x14ac:dyDescent="0.25">
      <c r="M43" s="34" t="str">
        <f ca="1">IF(OFFSET($A$11,INT((ROWS($1:35)-1)/6),(ROWS($1:35)-1)*2-INT((ROWS($1:35)-1)/5)*10)=0,"",OFFSET($A$11,INT((ROWS($1:35)-1)/6),(ROWS($1:35)-1)*2-INT((ROWS($1:35)-1)/5)*10))</f>
        <v/>
      </c>
    </row>
    <row r="44" spans="13:13" x14ac:dyDescent="0.25">
      <c r="M44" s="14"/>
    </row>
    <row r="45" spans="13:13" x14ac:dyDescent="0.25">
      <c r="M45" s="14"/>
    </row>
    <row r="46" spans="13:13" x14ac:dyDescent="0.25">
      <c r="M46" s="14"/>
    </row>
    <row r="47" spans="13:13" x14ac:dyDescent="0.25">
      <c r="M47" s="14"/>
    </row>
    <row r="48" spans="13:13" x14ac:dyDescent="0.25">
      <c r="M48" s="14"/>
    </row>
    <row r="49" spans="13:13" x14ac:dyDescent="0.25">
      <c r="M49" s="14"/>
    </row>
    <row r="50" spans="13:13" x14ac:dyDescent="0.25">
      <c r="M50" s="14"/>
    </row>
    <row r="51" spans="13:13" x14ac:dyDescent="0.25">
      <c r="M51" s="14"/>
    </row>
    <row r="52" spans="13:13" x14ac:dyDescent="0.25">
      <c r="M52" s="14"/>
    </row>
    <row r="53" spans="13:13" x14ac:dyDescent="0.25">
      <c r="M53" s="14"/>
    </row>
  </sheetData>
  <sheetProtection selectLockedCells="1"/>
  <mergeCells count="12">
    <mergeCell ref="G19:J19"/>
    <mergeCell ref="G20:H20"/>
    <mergeCell ref="I20:J20"/>
    <mergeCell ref="G21:H24"/>
    <mergeCell ref="A1:J1"/>
    <mergeCell ref="B3:D3"/>
    <mergeCell ref="B4:D4"/>
    <mergeCell ref="A9:B9"/>
    <mergeCell ref="C9:D9"/>
    <mergeCell ref="E9:F9"/>
    <mergeCell ref="G9:H9"/>
    <mergeCell ref="I9:J9"/>
  </mergeCells>
  <printOptions horizontalCentered="1" verticalCentered="1"/>
  <pageMargins left="0.23622047244094491" right="0.23622047244094491" top="0" bottom="0" header="0.31496062992125984" footer="0.31496062992125984"/>
  <pageSetup paperSize="9" scale="9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N53"/>
  <sheetViews>
    <sheetView showGridLines="0" workbookViewId="0">
      <selection activeCell="B4" sqref="B4:D4"/>
    </sheetView>
  </sheetViews>
  <sheetFormatPr baseColWidth="10" defaultColWidth="11.42578125" defaultRowHeight="13.5" x14ac:dyDescent="0.25"/>
  <cols>
    <col min="1" max="1" width="15.5703125" style="16" customWidth="1"/>
    <col min="2" max="2" width="11.85546875" style="16" customWidth="1"/>
    <col min="3" max="3" width="22.28515625" style="1" customWidth="1"/>
    <col min="4" max="4" width="13.140625" style="1" bestFit="1" customWidth="1"/>
    <col min="5" max="5" width="20.140625" style="1" customWidth="1"/>
    <col min="6" max="6" width="13.140625" style="1" bestFit="1" customWidth="1"/>
    <col min="7" max="7" width="17.7109375" style="2" customWidth="1"/>
    <col min="8" max="8" width="13.140625" style="1" bestFit="1" customWidth="1"/>
    <col min="9" max="9" width="21.140625" style="1" customWidth="1"/>
    <col min="10" max="10" width="13.140625" style="1" bestFit="1" customWidth="1"/>
    <col min="11" max="11" width="11.42578125" style="1"/>
    <col min="12" max="12" width="14.7109375" style="1" hidden="1" customWidth="1"/>
    <col min="13" max="14" width="11.42578125" style="1" hidden="1" customWidth="1"/>
    <col min="15" max="16384" width="11.42578125" style="1"/>
  </cols>
  <sheetData>
    <row r="1" spans="1:14" ht="28.5" x14ac:dyDescent="0.25">
      <c r="A1" s="51" t="s">
        <v>5</v>
      </c>
      <c r="B1" s="51"/>
      <c r="C1" s="51"/>
      <c r="D1" s="51"/>
      <c r="E1" s="51"/>
      <c r="F1" s="51"/>
      <c r="G1" s="51"/>
      <c r="H1" s="51"/>
      <c r="I1" s="51"/>
      <c r="J1" s="51"/>
    </row>
    <row r="2" spans="1:14" ht="14.25" thickBot="1" x14ac:dyDescent="0.3">
      <c r="A2" s="1"/>
      <c r="B2" s="1"/>
    </row>
    <row r="3" spans="1:14" ht="24" customHeight="1" x14ac:dyDescent="0.25">
      <c r="A3" s="21" t="s">
        <v>0</v>
      </c>
      <c r="B3" s="52"/>
      <c r="C3" s="53"/>
      <c r="D3" s="54"/>
      <c r="E3" s="3"/>
      <c r="F3" s="3"/>
      <c r="G3" s="4"/>
    </row>
    <row r="4" spans="1:14" ht="24" customHeight="1" thickBot="1" x14ac:dyDescent="0.3">
      <c r="A4" s="22" t="s">
        <v>1</v>
      </c>
      <c r="B4" s="55"/>
      <c r="C4" s="56"/>
      <c r="D4" s="57"/>
      <c r="E4" s="3"/>
      <c r="F4" s="3"/>
      <c r="G4" s="4"/>
    </row>
    <row r="5" spans="1:14" ht="24" customHeight="1" thickBot="1" x14ac:dyDescent="0.3">
      <c r="A5" s="1"/>
      <c r="B5" s="1"/>
    </row>
    <row r="6" spans="1:14" s="7" customFormat="1" ht="24" customHeight="1" thickBot="1" x14ac:dyDescent="0.25">
      <c r="B6" s="5" t="s">
        <v>2</v>
      </c>
      <c r="C6" s="24"/>
      <c r="E6" s="6" t="s">
        <v>11</v>
      </c>
      <c r="F6" s="25"/>
      <c r="G6" s="39" t="s">
        <v>12</v>
      </c>
      <c r="H6" s="25"/>
    </row>
    <row r="7" spans="1:14" s="9" customFormat="1" x14ac:dyDescent="0.25">
      <c r="A7" s="8"/>
      <c r="B7" s="8"/>
      <c r="G7" s="10"/>
    </row>
    <row r="8" spans="1:14" s="13" customFormat="1" ht="9.9499999999999993" customHeight="1" thickBot="1" x14ac:dyDescent="0.25">
      <c r="A8" s="11"/>
      <c r="B8" s="11"/>
      <c r="C8" s="11"/>
      <c r="D8" s="11"/>
      <c r="E8" s="11"/>
      <c r="F8" s="11"/>
      <c r="G8" s="12"/>
      <c r="H8" s="11"/>
      <c r="I8" s="11"/>
    </row>
    <row r="9" spans="1:14" s="14" customFormat="1" ht="15.75" thickBot="1" x14ac:dyDescent="0.25">
      <c r="A9" s="58" t="s">
        <v>6</v>
      </c>
      <c r="B9" s="59"/>
      <c r="C9" s="58" t="s">
        <v>7</v>
      </c>
      <c r="D9" s="59"/>
      <c r="E9" s="58" t="s">
        <v>8</v>
      </c>
      <c r="F9" s="59"/>
      <c r="G9" s="58" t="s">
        <v>9</v>
      </c>
      <c r="H9" s="59"/>
      <c r="I9" s="58" t="s">
        <v>10</v>
      </c>
      <c r="J9" s="59"/>
      <c r="L9" s="14">
        <f>INT((ROWS($1:1)-1)/6)</f>
        <v>0</v>
      </c>
      <c r="M9" s="34" t="str">
        <f ca="1">IF(OFFSET($A$11,INT((ROWS($1:1)-1)/6),(ROWS($1:1)-1)*2-INT((ROWS($1:1)-1)/5)*10)=0,"",OFFSET($A$11,INT((ROWS($1:1)-1)/6),(ROWS($1:1)-1)*2-INT((ROWS($1:1)-1)/5)*10))</f>
        <v/>
      </c>
      <c r="N9" s="14">
        <f>(ROWS($1:1)-1)*2-INT((ROWS($2:2)-1)/5)*10</f>
        <v>0</v>
      </c>
    </row>
    <row r="10" spans="1:14" s="14" customFormat="1" ht="14.25" thickTop="1" x14ac:dyDescent="0.2">
      <c r="A10" s="26" t="s">
        <v>15</v>
      </c>
      <c r="B10" s="26" t="s">
        <v>16</v>
      </c>
      <c r="C10" s="26" t="s">
        <v>15</v>
      </c>
      <c r="D10" s="26" t="s">
        <v>16</v>
      </c>
      <c r="E10" s="26" t="s">
        <v>15</v>
      </c>
      <c r="F10" s="26" t="s">
        <v>16</v>
      </c>
      <c r="G10" s="26" t="s">
        <v>15</v>
      </c>
      <c r="H10" s="26" t="s">
        <v>16</v>
      </c>
      <c r="I10" s="26" t="s">
        <v>15</v>
      </c>
      <c r="J10" s="26" t="s">
        <v>16</v>
      </c>
      <c r="L10" s="14">
        <f>INT((ROWS($1:2)-1)/6)</f>
        <v>0</v>
      </c>
      <c r="M10" s="34" t="str">
        <f ca="1">IF(OFFSET($A$11,INT((ROWS($1:2)-1)/6),(ROWS($1:2)-1)*2-INT((ROWS($1:2)-1)/5)*10)=0,"",OFFSET($A$11,INT((ROWS($1:2)-1)/6),(ROWS($1:2)-1)*2-INT((ROWS($1:2)-1)/5)*10))</f>
        <v/>
      </c>
      <c r="N10" s="14">
        <f>(ROWS($1:2)-1)*2-INT((ROWS($2:3)-1)/5)*10</f>
        <v>2</v>
      </c>
    </row>
    <row r="11" spans="1:14" s="15" customFormat="1" ht="30" customHeight="1" x14ac:dyDescent="0.25">
      <c r="A11" s="29"/>
      <c r="B11" s="30"/>
      <c r="C11" s="29"/>
      <c r="D11" s="30"/>
      <c r="E11" s="29"/>
      <c r="F11" s="30"/>
      <c r="G11" s="29"/>
      <c r="H11" s="30"/>
      <c r="I11" s="29"/>
      <c r="J11" s="30"/>
      <c r="L11" s="14">
        <f>INT((ROWS($1:3)-1)/6)</f>
        <v>0</v>
      </c>
      <c r="M11" s="34" t="str">
        <f ca="1">IF(OFFSET($A$11,INT((ROWS($1:3)-1)/6),(ROWS($1:3)-1)*2-INT((ROWS($1:3)-1)/5)*10)=0,"",OFFSET($A$11,INT((ROWS($1:3)-1)/6),(ROWS($1:3)-1)*2-INT((ROWS($1:3)-1)/5)*10))</f>
        <v/>
      </c>
      <c r="N11" s="14">
        <f>(ROWS($1:3)-1)*2-INT((ROWS($2:4)-1)/5)*10</f>
        <v>4</v>
      </c>
    </row>
    <row r="12" spans="1:14" s="15" customFormat="1" ht="29.25" customHeight="1" x14ac:dyDescent="0.25">
      <c r="A12" s="29"/>
      <c r="B12" s="30"/>
      <c r="C12" s="29"/>
      <c r="D12" s="30"/>
      <c r="E12" s="29"/>
      <c r="F12" s="32"/>
      <c r="G12" s="29"/>
      <c r="H12" s="30"/>
      <c r="I12" s="29"/>
      <c r="J12" s="30"/>
      <c r="L12" s="14">
        <f>INT((ROWS($1:4)-1)/6)</f>
        <v>0</v>
      </c>
      <c r="M12" s="34" t="str">
        <f ca="1">IF(OFFSET($A$11,INT((ROWS($1:4)-1)/6),(ROWS($1:4)-1)*2-INT((ROWS($1:4)-1)/5)*10)=0,"",OFFSET($A$11,INT((ROWS($1:4)-1)/6),(ROWS($1:4)-1)*2-INT((ROWS($1:4)-1)/5)*10))</f>
        <v/>
      </c>
      <c r="N12" s="14">
        <f>(ROWS($1:4)-1)*2-INT((ROWS($2:5)-1)/5)*10</f>
        <v>6</v>
      </c>
    </row>
    <row r="13" spans="1:14" s="15" customFormat="1" ht="29.25" customHeight="1" x14ac:dyDescent="0.25">
      <c r="A13" s="29"/>
      <c r="B13" s="30"/>
      <c r="C13" s="29"/>
      <c r="D13" s="30"/>
      <c r="E13" s="29"/>
      <c r="F13" s="32"/>
      <c r="G13" s="29"/>
      <c r="H13" s="30"/>
      <c r="I13" s="29"/>
      <c r="J13" s="30"/>
      <c r="L13" s="14">
        <f>INT((ROWS($1:5)-1)/6)</f>
        <v>0</v>
      </c>
      <c r="M13" s="34" t="str">
        <f ca="1">IF(OFFSET($A$11,INT((ROWS($1:5)-1)/6),(ROWS($1:5)-1)*2-INT((ROWS($1:5)-1)/5)*10)=0,"",OFFSET($A$11,INT((ROWS($1:5)-1)/6),(ROWS($1:5)-1)*2-INT((ROWS($1:5)-1)/5)*10))</f>
        <v/>
      </c>
      <c r="N13" s="14">
        <f>(ROWS($1:5)-1)*2-INT((ROWS($2:6)-1)/5)*10</f>
        <v>8</v>
      </c>
    </row>
    <row r="14" spans="1:14" s="15" customFormat="1" ht="30" customHeight="1" x14ac:dyDescent="0.25">
      <c r="A14" s="29"/>
      <c r="B14" s="30"/>
      <c r="C14" s="29"/>
      <c r="D14" s="30"/>
      <c r="E14" s="29"/>
      <c r="F14" s="32"/>
      <c r="G14" s="29"/>
      <c r="H14" s="30"/>
      <c r="I14" s="31"/>
      <c r="J14" s="32"/>
      <c r="L14" s="14">
        <f>INT((ROWS($1:6)-1)/6)</f>
        <v>0</v>
      </c>
      <c r="M14" s="34" t="str">
        <f ca="1">IF(OFFSET($A$11,INT((ROWS($1:6)-1)/6),(ROWS($1:6)-1)*2-INT((ROWS($1:6)-1)/5)*10)=0,"",OFFSET($A$11,INT((ROWS($1:6)-1)/6),(ROWS($1:6)-1)*2-INT((ROWS($1:6)-1)/5)*10))</f>
        <v/>
      </c>
      <c r="N14" s="14">
        <f>(ROWS($1:6)-1)*2-INT((ROWS($2:7)-1)/5)*10</f>
        <v>0</v>
      </c>
    </row>
    <row r="15" spans="1:14" s="15" customFormat="1" ht="30" customHeight="1" x14ac:dyDescent="0.25">
      <c r="A15" s="29"/>
      <c r="B15" s="30"/>
      <c r="C15" s="29"/>
      <c r="D15" s="30"/>
      <c r="E15" s="29"/>
      <c r="F15" s="32"/>
      <c r="G15" s="29"/>
      <c r="H15" s="30"/>
      <c r="I15" s="31"/>
      <c r="J15" s="32"/>
      <c r="L15" s="14">
        <f>INT((ROWS($1:7)-1)/6)</f>
        <v>1</v>
      </c>
      <c r="M15" s="34" t="str">
        <f ca="1">IF(OFFSET($A$11,INT((ROWS($1:7)-1)/6),(ROWS($1:7)-1)*2-INT((ROWS($1:7)-1)/5)*10)=0,"",OFFSET($A$11,INT((ROWS($1:7)-1)/6),(ROWS($1:7)-1)*2-INT((ROWS($1:7)-1)/5)*10))</f>
        <v/>
      </c>
      <c r="N15" s="14">
        <f>(ROWS($1:7)-1)*2-INT((ROWS($2:8)-1)/5)*10</f>
        <v>2</v>
      </c>
    </row>
    <row r="16" spans="1:14" ht="30" customHeight="1" x14ac:dyDescent="0.25">
      <c r="A16" s="29"/>
      <c r="B16" s="30"/>
      <c r="C16" s="29"/>
      <c r="D16" s="30"/>
      <c r="E16" s="29"/>
      <c r="F16" s="32"/>
      <c r="G16" s="33"/>
      <c r="H16" s="32"/>
      <c r="I16" s="31"/>
      <c r="J16" s="32"/>
      <c r="L16" s="14">
        <f>INT((ROWS($1:8)-1)/6)</f>
        <v>1</v>
      </c>
      <c r="M16" s="34" t="str">
        <f ca="1">IF(OFFSET($A$11,INT((ROWS($1:8)-1)/6),(ROWS($1:8)-1)*2-INT((ROWS($1:8)-1)/5)*10)=0,"",OFFSET($A$11,INT((ROWS($1:8)-1)/6),(ROWS($1:8)-1)*2-INT((ROWS($1:8)-1)/5)*10))</f>
        <v/>
      </c>
      <c r="N16" s="14">
        <f>(ROWS($1:8)-1)*2-INT((ROWS($2:9)-1)/5)*10</f>
        <v>4</v>
      </c>
    </row>
    <row r="17" spans="1:14" ht="24.95" customHeight="1" x14ac:dyDescent="0.25">
      <c r="A17" s="27" t="s">
        <v>17</v>
      </c>
      <c r="B17" s="28">
        <f>SUM(B11:B16)</f>
        <v>0</v>
      </c>
      <c r="C17" s="27" t="s">
        <v>17</v>
      </c>
      <c r="D17" s="28">
        <f>SUM(D11:D16)</f>
        <v>0</v>
      </c>
      <c r="E17" s="27" t="s">
        <v>17</v>
      </c>
      <c r="F17" s="28">
        <f>SUM(F11:F16)</f>
        <v>0</v>
      </c>
      <c r="G17" s="27" t="s">
        <v>17</v>
      </c>
      <c r="H17" s="28">
        <f>SUM(H11:H16)</f>
        <v>0</v>
      </c>
      <c r="I17" s="27" t="s">
        <v>17</v>
      </c>
      <c r="J17" s="28">
        <f>SUM(J11:J16)</f>
        <v>0</v>
      </c>
      <c r="L17" s="14">
        <f>INT((ROWS($1:9)-1)/6)</f>
        <v>1</v>
      </c>
      <c r="M17" s="34" t="str">
        <f ca="1">IF(OFFSET($A$11,INT((ROWS($1:9)-1)/6),(ROWS($1:9)-1)*2-INT((ROWS($1:9)-1)/5)*10)=0,"",OFFSET($A$11,INT((ROWS($1:9)-1)/6),(ROWS($1:9)-1)*2-INT((ROWS($1:9)-1)/5)*10))</f>
        <v/>
      </c>
      <c r="N17" s="14">
        <f>(ROWS($1:9)-1)*2-INT((ROWS($2:10)-1)/5)*10</f>
        <v>6</v>
      </c>
    </row>
    <row r="18" spans="1:14" ht="24.95" customHeight="1" thickBot="1" x14ac:dyDescent="0.3">
      <c r="C18" s="16"/>
      <c r="D18" s="16"/>
      <c r="E18" s="16"/>
      <c r="F18" s="16"/>
      <c r="G18" s="16"/>
      <c r="H18" s="16"/>
      <c r="I18" s="16"/>
      <c r="J18" s="16"/>
      <c r="M18" s="34" t="str">
        <f ca="1">IF(OFFSET($A$11,INT((ROWS($1:10)-1)/6),(ROWS($1:10)-1)*2-INT((ROWS($1:10)-1)/5)*10)=0,"",OFFSET($A$11,INT((ROWS($1:10)-1)/6),(ROWS($1:10)-1)*2-INT((ROWS($1:10)-1)/5)*10))</f>
        <v/>
      </c>
      <c r="N18" s="14">
        <f>(ROWS($1:10)-1)*2-INT((ROWS($2:11)-1)/6)*12</f>
        <v>6</v>
      </c>
    </row>
    <row r="19" spans="1:14" ht="14.25" thickBot="1" x14ac:dyDescent="0.3">
      <c r="A19" s="36" t="s">
        <v>14</v>
      </c>
      <c r="B19" s="37"/>
      <c r="G19" s="40" t="s">
        <v>3</v>
      </c>
      <c r="H19" s="41"/>
      <c r="I19" s="41"/>
      <c r="J19" s="42"/>
      <c r="M19" s="34" t="str">
        <f ca="1">IF(OFFSET($A$11,INT((ROWS($1:11)-1)/6),(ROWS($1:11)-1)*2-INT((ROWS($1:11)-1)/5)*10)=0,"",OFFSET($A$11,INT((ROWS($1:11)-1)/6),(ROWS($1:11)-1)*2-INT((ROWS($1:11)-1)/5)*10))</f>
        <v/>
      </c>
      <c r="N19" s="14">
        <f>(ROWS($1:11)-1)*2-INT((ROWS($2:12)-1)/6)*12</f>
        <v>8</v>
      </c>
    </row>
    <row r="20" spans="1:14" ht="14.25" thickBot="1" x14ac:dyDescent="0.3">
      <c r="A20" s="38" t="e">
        <f t="array" aca="1" ref="A20" ca="1">INDEX(extract,SMALL(IF(IF(extract="","",MATCH(extract,extract,0))=ROW(extract)-8,ROW(extract)-8,""),ROW(A1)))</f>
        <v>#NUM!</v>
      </c>
      <c r="B20" s="38" t="e">
        <f t="array" aca="1" ref="B20" ca="1">IF(A20="","",SUMPRODUCT(IFERROR(($A$11:$I$16=$A20)*($B$11:$J$16),"")))</f>
        <v>#NUM!</v>
      </c>
      <c r="E20" s="23"/>
      <c r="G20" s="40" t="s">
        <v>4</v>
      </c>
      <c r="H20" s="43"/>
      <c r="I20" s="44" t="s">
        <v>13</v>
      </c>
      <c r="J20" s="42"/>
      <c r="M20" s="34" t="str">
        <f ca="1">IF(OFFSET($A$11,INT((ROWS($1:12)-1)/6),(ROWS($1:12)-1)*2-INT((ROWS($1:12)-1)/5)*10)=0,"",OFFSET($A$11,INT((ROWS($1:12)-1)/6),(ROWS($1:12)-1)*2-INT((ROWS($1:12)-1)/5)*10))</f>
        <v/>
      </c>
      <c r="N20" s="14">
        <f>(ROWS($1:12)-1)*2-INT((ROWS($2:13)-1)/6)*12</f>
        <v>10</v>
      </c>
    </row>
    <row r="21" spans="1:14" x14ac:dyDescent="0.25">
      <c r="A21" s="38" t="e">
        <f t="array" aca="1" ref="A21" ca="1">INDEX(extract,SMALL(IF(IF(extract="","",MATCH(extract,extract,0))=ROW(extract)-8,ROW(extract)-8,""),ROW(A2)))</f>
        <v>#NUM!</v>
      </c>
      <c r="B21" s="38" t="e">
        <f t="array" aca="1" ref="B21" ca="1">IF(A21="","",SUMPRODUCT(IFERROR(($A$11:$I$16=$A21)*($B$11:$J$16),"")))</f>
        <v>#NUM!</v>
      </c>
      <c r="E21" s="23"/>
      <c r="G21" s="45"/>
      <c r="H21" s="46"/>
      <c r="I21" s="17"/>
      <c r="J21" s="18"/>
      <c r="M21" s="34" t="str">
        <f ca="1">IF(OFFSET($A$11,INT((ROWS($1:13)-1)/6),(ROWS($1:13)-1)*2-INT((ROWS($1:13)-1)/5)*10)=0,"",OFFSET($A$11,INT((ROWS($1:13)-1)/6),(ROWS($1:13)-1)*2-INT((ROWS($1:13)-1)/5)*10))</f>
        <v/>
      </c>
    </row>
    <row r="22" spans="1:14" x14ac:dyDescent="0.25">
      <c r="A22" s="38" t="e">
        <f t="array" aca="1" ref="A22" ca="1">INDEX(extract,SMALL(IF(IF(extract="","",MATCH(extract,extract,0))=ROW(extract)-8,ROW(extract)-8,""),ROW(A3)))</f>
        <v>#NUM!</v>
      </c>
      <c r="B22" s="38" t="e">
        <f t="array" aca="1" ref="B22" ca="1">IF(A22="","",SUMPRODUCT(IFERROR(($A$11:$I$16=$A22)*($B$11:$J$16),"")))</f>
        <v>#NUM!</v>
      </c>
      <c r="E22" s="23"/>
      <c r="G22" s="47"/>
      <c r="H22" s="48"/>
      <c r="I22" s="17"/>
      <c r="J22" s="18"/>
      <c r="M22" s="34" t="str">
        <f ca="1">IF(OFFSET($A$11,INT((ROWS($1:14)-1)/6),(ROWS($1:14)-1)*2-INT((ROWS($1:14)-1)/5)*10)=0,"",OFFSET($A$11,INT((ROWS($1:14)-1)/6),(ROWS($1:14)-1)*2-INT((ROWS($1:14)-1)/5)*10))</f>
        <v/>
      </c>
    </row>
    <row r="23" spans="1:14" x14ac:dyDescent="0.25">
      <c r="A23" s="38" t="e">
        <f t="array" aca="1" ref="A23" ca="1">INDEX(extract,SMALL(IF(IF(extract="","",MATCH(extract,extract,0))=ROW(extract)-8,ROW(extract)-8,""),ROW(A4)))</f>
        <v>#NUM!</v>
      </c>
      <c r="B23" s="38" t="e">
        <f t="array" aca="1" ref="B23" ca="1">IF(A23="","",SUMPRODUCT(IFERROR(($A$11:$I$16=$A23)*($B$11:$J$16),"")))</f>
        <v>#NUM!</v>
      </c>
      <c r="E23" s="23"/>
      <c r="F23" s="13"/>
      <c r="G23" s="47"/>
      <c r="H23" s="48"/>
      <c r="I23" s="17"/>
      <c r="J23" s="18"/>
      <c r="M23" s="34" t="str">
        <f ca="1">IF(OFFSET($A$11,INT((ROWS($1:15)-1)/6),(ROWS($1:15)-1)*2-INT((ROWS($1:15)-1)/5)*10)=0,"",OFFSET($A$11,INT((ROWS($1:15)-1)/6),(ROWS($1:15)-1)*2-INT((ROWS($1:15)-1)/5)*10))</f>
        <v/>
      </c>
    </row>
    <row r="24" spans="1:14" ht="14.25" thickBot="1" x14ac:dyDescent="0.3">
      <c r="A24" s="38" t="e">
        <f t="array" aca="1" ref="A24" ca="1">INDEX(extract,SMALL(IF(IF(extract="","",MATCH(extract,extract,0))=ROW(extract)-8,ROW(extract)-8,""),ROW(A5)))</f>
        <v>#NUM!</v>
      </c>
      <c r="B24" s="38" t="e">
        <f t="array" aca="1" ref="B24" ca="1">IF(A24="","",SUMPRODUCT(IFERROR(($A$11:$I$16=$A24)*($B$11:$J$16),"")))</f>
        <v>#NUM!</v>
      </c>
      <c r="E24" s="23"/>
      <c r="G24" s="49"/>
      <c r="H24" s="50"/>
      <c r="I24" s="19"/>
      <c r="J24" s="20"/>
      <c r="M24" s="34" t="str">
        <f ca="1">IF(OFFSET($A$11,INT((ROWS($1:16)-1)/6),(ROWS($1:16)-1)*2-INT((ROWS($1:16)-1)/5)*10)=0,"",OFFSET($A$11,INT((ROWS($1:16)-1)/6),(ROWS($1:16)-1)*2-INT((ROWS($1:16)-1)/5)*10))</f>
        <v/>
      </c>
    </row>
    <row r="25" spans="1:14" x14ac:dyDescent="0.25">
      <c r="A25" s="38" t="e">
        <f t="array" aca="1" ref="A25" ca="1">INDEX(extract,SMALL(IF(IF(extract="","",MATCH(extract,extract,0))=ROW(extract)-8,ROW(extract)-8,""),ROW(A6)))</f>
        <v>#NUM!</v>
      </c>
      <c r="B25" s="38" t="e">
        <f t="array" aca="1" ref="B25" ca="1">IF(A25="","",SUMPRODUCT(IFERROR(($A$11:$I$16=$A25)*($B$11:$J$16),"")))</f>
        <v>#NUM!</v>
      </c>
      <c r="E25" s="23"/>
      <c r="M25" s="34" t="str">
        <f ca="1">IF(OFFSET($A$11,INT((ROWS($1:17)-1)/6),(ROWS($1:17)-1)*2-INT((ROWS($1:17)-1)/5)*10)=0,"",OFFSET($A$11,INT((ROWS($1:17)-1)/6),(ROWS($1:17)-1)*2-INT((ROWS($1:17)-1)/5)*10))</f>
        <v/>
      </c>
    </row>
    <row r="26" spans="1:14" x14ac:dyDescent="0.25">
      <c r="A26" s="38" t="e">
        <f t="array" aca="1" ref="A26" ca="1">INDEX(extract,SMALL(IF(IF(extract="","",MATCH(extract,extract,0))=ROW(extract)-8,ROW(extract)-8,""),ROW(A7)))</f>
        <v>#NUM!</v>
      </c>
      <c r="B26" s="38" t="e">
        <f t="array" aca="1" ref="B26" ca="1">IF(A26="","",SUMPRODUCT(IFERROR(($A$11:$I$16=$A26)*($B$11:$J$16),"")))</f>
        <v>#NUM!</v>
      </c>
      <c r="E26" s="23"/>
      <c r="M26" s="34" t="str">
        <f ca="1">IF(OFFSET($A$11,INT((ROWS($1:18)-1)/6),(ROWS($1:18)-1)*2-INT((ROWS($1:18)-1)/5)*10)=0,"",OFFSET($A$11,INT((ROWS($1:18)-1)/6),(ROWS($1:18)-1)*2-INT((ROWS($1:18)-1)/5)*10))</f>
        <v/>
      </c>
    </row>
    <row r="27" spans="1:14" x14ac:dyDescent="0.25">
      <c r="A27" s="38" t="e">
        <f t="array" aca="1" ref="A27" ca="1">INDEX(extract,SMALL(IF(IF(extract="","",MATCH(extract,extract,0))=ROW(extract)-8,ROW(extract)-8,""),ROW(A8)))</f>
        <v>#NUM!</v>
      </c>
      <c r="B27" s="38" t="e">
        <f t="array" aca="1" ref="B27" ca="1">IF(A27="","",SUMPRODUCT(IFERROR(($A$11:$I$16=$A27)*($B$11:$J$16),"")))</f>
        <v>#NUM!</v>
      </c>
      <c r="E27" s="23"/>
      <c r="M27" s="34" t="str">
        <f ca="1">IF(OFFSET($A$11,INT((ROWS($1:19)-1)/6),(ROWS($1:19)-1)*2-INT((ROWS($1:19)-1)/5)*10)=0,"",OFFSET($A$11,INT((ROWS($1:19)-1)/6),(ROWS($1:19)-1)*2-INT((ROWS($1:19)-1)/5)*10))</f>
        <v/>
      </c>
    </row>
    <row r="28" spans="1:14" x14ac:dyDescent="0.25">
      <c r="A28" s="38" t="e">
        <f t="array" aca="1" ref="A28" ca="1">INDEX(extract,SMALL(IF(IF(extract="","",MATCH(extract,extract,0))=ROW(extract)-8,ROW(extract)-8,""),ROW(A9)))</f>
        <v>#NUM!</v>
      </c>
      <c r="B28" s="38" t="e">
        <f t="array" aca="1" ref="B28" ca="1">IF(A28="","",SUMPRODUCT(IFERROR(($A$11:$I$16=$A28)*($B$11:$J$16),"")))</f>
        <v>#NUM!</v>
      </c>
      <c r="M28" s="34" t="str">
        <f ca="1">IF(OFFSET($A$11,INT((ROWS($1:20)-1)/6),(ROWS($1:20)-1)*2-INT((ROWS($1:20)-1)/5)*10)=0,"",OFFSET($A$11,INT((ROWS($1:20)-1)/6),(ROWS($1:20)-1)*2-INT((ROWS($1:20)-1)/5)*10))</f>
        <v/>
      </c>
    </row>
    <row r="29" spans="1:14" x14ac:dyDescent="0.25">
      <c r="A29" s="38" t="e">
        <f t="array" aca="1" ref="A29" ca="1">INDEX(extract,SMALL(IF(IF(extract="","",MATCH(extract,extract,0))=ROW(extract)-8,ROW(extract)-8,""),ROW(A10)))</f>
        <v>#NUM!</v>
      </c>
      <c r="B29" s="38" t="e">
        <f t="array" aca="1" ref="B29" ca="1">IF(A29="","",SUMPRODUCT(IFERROR(($A$11:$I$16=$A29)*($B$11:$J$16),"")))</f>
        <v>#NUM!</v>
      </c>
      <c r="M29" s="34" t="str">
        <f ca="1">IF(OFFSET($A$11,INT((ROWS($1:21)-1)/6),(ROWS($1:21)-1)*2-INT((ROWS($1:21)-1)/5)*10)=0,"",OFFSET($A$11,INT((ROWS($1:21)-1)/6),(ROWS($1:21)-1)*2-INT((ROWS($1:21)-1)/5)*10))</f>
        <v/>
      </c>
    </row>
    <row r="30" spans="1:14" x14ac:dyDescent="0.25">
      <c r="A30" s="38" t="e">
        <f t="array" aca="1" ref="A30" ca="1">INDEX(extract,SMALL(IF(IF(extract="","",MATCH(extract,extract,0))=ROW(extract)-8,ROW(extract)-8,""),ROW(A11)))</f>
        <v>#NUM!</v>
      </c>
      <c r="B30" s="38" t="e">
        <f t="array" aca="1" ref="B30" ca="1">IF(A30="","",SUMPRODUCT(IFERROR(($A$11:$I$16=$A30)*($B$11:$J$16),"")))</f>
        <v>#NUM!</v>
      </c>
      <c r="M30" s="34" t="str">
        <f ca="1">IF(OFFSET($A$11,INT((ROWS($1:22)-1)/6),(ROWS($1:22)-1)*2-INT((ROWS($1:22)-1)/5)*10)=0,"",OFFSET($A$11,INT((ROWS($1:22)-1)/6),(ROWS($1:22)-1)*2-INT((ROWS($1:22)-1)/5)*10))</f>
        <v/>
      </c>
    </row>
    <row r="31" spans="1:14" x14ac:dyDescent="0.25">
      <c r="A31" s="35"/>
      <c r="M31" s="34" t="str">
        <f ca="1">IF(OFFSET($A$11,INT((ROWS($1:23)-1)/6),(ROWS($1:23)-1)*2-INT((ROWS($1:23)-1)/5)*10)=0,"",OFFSET($A$11,INT((ROWS($1:23)-1)/6),(ROWS($1:23)-1)*2-INT((ROWS($1:23)-1)/5)*10))</f>
        <v/>
      </c>
    </row>
    <row r="32" spans="1:14" x14ac:dyDescent="0.25">
      <c r="A32" s="35"/>
      <c r="M32" s="34" t="str">
        <f ca="1">IF(OFFSET($A$11,INT((ROWS($1:24)-1)/6),(ROWS($1:24)-1)*2-INT((ROWS($1:24)-1)/5)*10)=0,"",OFFSET($A$11,INT((ROWS($1:24)-1)/6),(ROWS($1:24)-1)*2-INT((ROWS($1:24)-1)/5)*10))</f>
        <v/>
      </c>
    </row>
    <row r="33" spans="13:13" x14ac:dyDescent="0.25">
      <c r="M33" s="34" t="str">
        <f ca="1">IF(OFFSET($A$11,INT((ROWS($1:25)-1)/6),(ROWS($1:25)-1)*2-INT((ROWS($1:25)-1)/5)*10)=0,"",OFFSET($A$11,INT((ROWS($1:25)-1)/6),(ROWS($1:25)-1)*2-INT((ROWS($1:25)-1)/5)*10))</f>
        <v/>
      </c>
    </row>
    <row r="34" spans="13:13" x14ac:dyDescent="0.25">
      <c r="M34" s="34" t="str">
        <f ca="1">IF(OFFSET($A$11,INT((ROWS($1:26)-1)/6),(ROWS($1:26)-1)*2-INT((ROWS($1:26)-1)/5)*10)=0,"",OFFSET($A$11,INT((ROWS($1:26)-1)/6),(ROWS($1:26)-1)*2-INT((ROWS($1:26)-1)/5)*10))</f>
        <v/>
      </c>
    </row>
    <row r="35" spans="13:13" x14ac:dyDescent="0.25">
      <c r="M35" s="34" t="str">
        <f ca="1">IF(OFFSET($A$11,INT((ROWS($1:27)-1)/6),(ROWS($1:27)-1)*2-INT((ROWS($1:27)-1)/5)*10)=0,"",OFFSET($A$11,INT((ROWS($1:27)-1)/6),(ROWS($1:27)-1)*2-INT((ROWS($1:27)-1)/5)*10))</f>
        <v/>
      </c>
    </row>
    <row r="36" spans="13:13" x14ac:dyDescent="0.25">
      <c r="M36" s="34" t="str">
        <f ca="1">IF(OFFSET($A$11,INT((ROWS($1:28)-1)/6),(ROWS($1:28)-1)*2-INT((ROWS($1:28)-1)/5)*10)=0,"",OFFSET($A$11,INT((ROWS($1:28)-1)/6),(ROWS($1:28)-1)*2-INT((ROWS($1:28)-1)/5)*10))</f>
        <v/>
      </c>
    </row>
    <row r="37" spans="13:13" x14ac:dyDescent="0.25">
      <c r="M37" s="34" t="str">
        <f ca="1">IF(OFFSET($A$11,INT((ROWS($1:29)-1)/6),(ROWS($1:29)-1)*2-INT((ROWS($1:29)-1)/5)*10)=0,"",OFFSET($A$11,INT((ROWS($1:29)-1)/6),(ROWS($1:29)-1)*2-INT((ROWS($1:29)-1)/5)*10))</f>
        <v/>
      </c>
    </row>
    <row r="38" spans="13:13" x14ac:dyDescent="0.25">
      <c r="M38" s="34" t="str">
        <f ca="1">IF(OFFSET($A$11,INT((ROWS($1:30)-1)/6),(ROWS($1:30)-1)*2-INT((ROWS($1:30)-1)/5)*10)=0,"",OFFSET($A$11,INT((ROWS($1:30)-1)/6),(ROWS($1:30)-1)*2-INT((ROWS($1:30)-1)/5)*10))</f>
        <v/>
      </c>
    </row>
    <row r="39" spans="13:13" x14ac:dyDescent="0.25">
      <c r="M39" s="34" t="str">
        <f ca="1">IF(OFFSET($A$11,INT((ROWS($1:31)-1)/6),(ROWS($1:31)-1)*2-INT((ROWS($1:31)-1)/5)*10)=0,"",OFFSET($A$11,INT((ROWS($1:31)-1)/6),(ROWS($1:31)-1)*2-INT((ROWS($1:31)-1)/5)*10))</f>
        <v/>
      </c>
    </row>
    <row r="40" spans="13:13" x14ac:dyDescent="0.25">
      <c r="M40" s="34" t="str">
        <f ca="1">IF(OFFSET($A$11,INT((ROWS($1:32)-1)/6),(ROWS($1:32)-1)*2-INT((ROWS($1:32)-1)/5)*10)=0,"",OFFSET($A$11,INT((ROWS($1:32)-1)/6),(ROWS($1:32)-1)*2-INT((ROWS($1:32)-1)/5)*10))</f>
        <v/>
      </c>
    </row>
    <row r="41" spans="13:13" x14ac:dyDescent="0.25">
      <c r="M41" s="34" t="str">
        <f ca="1">IF(OFFSET($A$11,INT((ROWS($1:33)-1)/6),(ROWS($1:33)-1)*2-INT((ROWS($1:33)-1)/5)*10)=0,"",OFFSET($A$11,INT((ROWS($1:33)-1)/6),(ROWS($1:33)-1)*2-INT((ROWS($1:33)-1)/5)*10))</f>
        <v/>
      </c>
    </row>
    <row r="42" spans="13:13" x14ac:dyDescent="0.25">
      <c r="M42" s="34" t="str">
        <f ca="1">IF(OFFSET($A$11,INT((ROWS($1:34)-1)/6),(ROWS($1:34)-1)*2-INT((ROWS($1:34)-1)/5)*10)=0,"",OFFSET($A$11,INT((ROWS($1:34)-1)/6),(ROWS($1:34)-1)*2-INT((ROWS($1:34)-1)/5)*10))</f>
        <v/>
      </c>
    </row>
    <row r="43" spans="13:13" x14ac:dyDescent="0.25">
      <c r="M43" s="34" t="str">
        <f ca="1">IF(OFFSET($A$11,INT((ROWS($1:35)-1)/6),(ROWS($1:35)-1)*2-INT((ROWS($1:35)-1)/5)*10)=0,"",OFFSET($A$11,INT((ROWS($1:35)-1)/6),(ROWS($1:35)-1)*2-INT((ROWS($1:35)-1)/5)*10))</f>
        <v/>
      </c>
    </row>
    <row r="44" spans="13:13" x14ac:dyDescent="0.25">
      <c r="M44" s="14"/>
    </row>
    <row r="45" spans="13:13" x14ac:dyDescent="0.25">
      <c r="M45" s="14"/>
    </row>
    <row r="46" spans="13:13" x14ac:dyDescent="0.25">
      <c r="M46" s="14"/>
    </row>
    <row r="47" spans="13:13" x14ac:dyDescent="0.25">
      <c r="M47" s="14"/>
    </row>
    <row r="48" spans="13:13" x14ac:dyDescent="0.25">
      <c r="M48" s="14"/>
    </row>
    <row r="49" spans="13:13" x14ac:dyDescent="0.25">
      <c r="M49" s="14"/>
    </row>
    <row r="50" spans="13:13" x14ac:dyDescent="0.25">
      <c r="M50" s="14"/>
    </row>
    <row r="51" spans="13:13" x14ac:dyDescent="0.25">
      <c r="M51" s="14"/>
    </row>
    <row r="52" spans="13:13" x14ac:dyDescent="0.25">
      <c r="M52" s="14"/>
    </row>
    <row r="53" spans="13:13" x14ac:dyDescent="0.25">
      <c r="M53" s="14"/>
    </row>
  </sheetData>
  <sheetProtection selectLockedCells="1"/>
  <mergeCells count="12">
    <mergeCell ref="G21:H24"/>
    <mergeCell ref="A1:J1"/>
    <mergeCell ref="B3:D3"/>
    <mergeCell ref="B4:D4"/>
    <mergeCell ref="A9:B9"/>
    <mergeCell ref="C9:D9"/>
    <mergeCell ref="E9:F9"/>
    <mergeCell ref="G9:H9"/>
    <mergeCell ref="I9:J9"/>
    <mergeCell ref="G19:J19"/>
    <mergeCell ref="G20:H20"/>
    <mergeCell ref="I20:J20"/>
  </mergeCells>
  <printOptions horizontalCentered="1" verticalCentered="1"/>
  <pageMargins left="0.23622047244094491" right="0.23622047244094491" top="0" bottom="0" header="0.31496062992125984" footer="0.31496062992125984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10</vt:i4>
      </vt:variant>
    </vt:vector>
  </HeadingPairs>
  <TitlesOfParts>
    <vt:vector size="15" baseType="lpstr">
      <vt:lpstr>SEMAINE 04</vt:lpstr>
      <vt:lpstr>SEMAINE 03</vt:lpstr>
      <vt:lpstr>SEMAINE 02</vt:lpstr>
      <vt:lpstr>SEMAINE 01</vt:lpstr>
      <vt:lpstr>POINTAGE</vt:lpstr>
      <vt:lpstr>'SEMAINE 01'!extract</vt:lpstr>
      <vt:lpstr>'SEMAINE 02'!extract</vt:lpstr>
      <vt:lpstr>'SEMAINE 03'!extract</vt:lpstr>
      <vt:lpstr>'SEMAINE 04'!extract</vt:lpstr>
      <vt:lpstr>extract</vt:lpstr>
      <vt:lpstr>POINTAGE!Zone_d_impression</vt:lpstr>
      <vt:lpstr>'SEMAINE 01'!Zone_d_impression</vt:lpstr>
      <vt:lpstr>'SEMAINE 02'!Zone_d_impression</vt:lpstr>
      <vt:lpstr>'SEMAINE 03'!Zone_d_impression</vt:lpstr>
      <vt:lpstr>'SEMAINE 04'!Zone_d_impression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Jeannine DELTOUR</dc:creator>
  <cp:lastModifiedBy>Cadot Guillet Christelle</cp:lastModifiedBy>
  <cp:lastPrinted>2019-01-18T16:09:53Z</cp:lastPrinted>
  <dcterms:created xsi:type="dcterms:W3CDTF">2006-06-20T19:48:46Z</dcterms:created>
  <dcterms:modified xsi:type="dcterms:W3CDTF">2019-01-28T13:11:38Z</dcterms:modified>
</cp:coreProperties>
</file>