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bdou\Desktop\Nouveau dossier (2)\"/>
    </mc:Choice>
  </mc:AlternateContent>
  <bookViews>
    <workbookView xWindow="0" yWindow="0" windowWidth="16815" windowHeight="7905" activeTab="2"/>
  </bookViews>
  <sheets>
    <sheet name="Feuil1" sheetId="1" r:id="rId1"/>
    <sheet name="1" sheetId="26" r:id="rId2"/>
    <sheet name="CAAR" sheetId="31" r:id="rId3"/>
    <sheet name="2" sheetId="27" r:id="rId4"/>
    <sheet name="3" sheetId="28" r:id="rId5"/>
    <sheet name="4" sheetId="29" r:id="rId6"/>
    <sheet name="21" sheetId="30" r:id="rId7"/>
  </sheets>
  <definedNames>
    <definedName name="_xlnm._FilterDatabase" localSheetId="0" hidden="1">Feuil1!$A$1:$AW$6</definedName>
  </definedNames>
  <calcPr calcId="152511"/>
</workbook>
</file>

<file path=xl/calcChain.xml><?xml version="1.0" encoding="utf-8"?>
<calcChain xmlns="http://schemas.openxmlformats.org/spreadsheetml/2006/main">
  <c r="A4" i="31" l="1"/>
  <c r="A5" i="31"/>
  <c r="A6" i="31"/>
  <c r="A7" i="31"/>
  <c r="A8" i="31" s="1"/>
  <c r="A9" i="31" s="1"/>
  <c r="A10" i="31" s="1"/>
  <c r="A11" i="31" s="1"/>
  <c r="A12" i="31" s="1"/>
  <c r="A3" i="31"/>
  <c r="A2" i="31"/>
  <c r="K2" i="26" l="1"/>
  <c r="D2" i="26"/>
  <c r="K6" i="1" l="1"/>
  <c r="D6" i="1"/>
  <c r="K5" i="1"/>
  <c r="D5" i="1"/>
  <c r="K4" i="1"/>
  <c r="D4" i="1"/>
  <c r="K3" i="1"/>
  <c r="D3" i="1"/>
  <c r="K2" i="1"/>
  <c r="D2" i="1"/>
</calcChain>
</file>

<file path=xl/sharedStrings.xml><?xml version="1.0" encoding="utf-8"?>
<sst xmlns="http://schemas.openxmlformats.org/spreadsheetml/2006/main" count="506" uniqueCount="104">
  <si>
    <t>CODEINTE</t>
  </si>
  <si>
    <t>EXERSINI</t>
  </si>
  <si>
    <t>NUMESINI</t>
  </si>
  <si>
    <t>ref</t>
  </si>
  <si>
    <t>DATESURV</t>
  </si>
  <si>
    <t>NOM_ASSU</t>
  </si>
  <si>
    <t>NOM_TIER</t>
  </si>
  <si>
    <t>AGEADVAF</t>
  </si>
  <si>
    <t>NUMPOLAD</t>
  </si>
  <si>
    <t>NUMIMATI</t>
  </si>
  <si>
    <t>NUMETIER</t>
  </si>
  <si>
    <t>REFESINI</t>
  </si>
  <si>
    <t>DATEDECL</t>
  </si>
  <si>
    <t>NATUSINI</t>
  </si>
  <si>
    <t>CODEASSU</t>
  </si>
  <si>
    <t>TAUXRESP</t>
  </si>
  <si>
    <t>NUMEPOLI</t>
  </si>
  <si>
    <t>NUMEAVEN</t>
  </si>
  <si>
    <t>DATEEFFE</t>
  </si>
  <si>
    <t>DATEECHE</t>
  </si>
  <si>
    <t>CODERISQ</t>
  </si>
  <si>
    <t>MARQVEHI</t>
  </si>
  <si>
    <t>TYPEVEHI</t>
  </si>
  <si>
    <t>NUMEIMMA</t>
  </si>
  <si>
    <t>CONDASSU</t>
  </si>
  <si>
    <t>INTEADVE</t>
  </si>
  <si>
    <t>AGENADVE</t>
  </si>
  <si>
    <t>CODTYPTI</t>
  </si>
  <si>
    <t>CONDTIER</t>
  </si>
  <si>
    <t>DATDEBAD</t>
  </si>
  <si>
    <t>DATFINAD</t>
  </si>
  <si>
    <t>MARQVETI</t>
  </si>
  <si>
    <t>TYPEVETI</t>
  </si>
  <si>
    <t>MONTRECO</t>
  </si>
  <si>
    <t>MONTREGL</t>
  </si>
  <si>
    <t>FLAGMODI</t>
  </si>
  <si>
    <t>FLAGVERO</t>
  </si>
  <si>
    <t>DATESAISI</t>
  </si>
  <si>
    <t>SINITIERS</t>
  </si>
  <si>
    <t>CODEUNIT</t>
  </si>
  <si>
    <t>RECLAMER</t>
  </si>
  <si>
    <t>RECUE</t>
  </si>
  <si>
    <t>LIBEAGEN</t>
  </si>
  <si>
    <t>INTE_AFF</t>
  </si>
  <si>
    <t>RAISOCIN</t>
  </si>
  <si>
    <t>BOUHAIK  SAOUSSEN</t>
  </si>
  <si>
    <t>BOULADJOUL YOUCEF</t>
  </si>
  <si>
    <t>611</t>
  </si>
  <si>
    <t>611/11/000050828</t>
  </si>
  <si>
    <t>084570/113/16</t>
  </si>
  <si>
    <t>M</t>
  </si>
  <si>
    <t>RENAULT</t>
  </si>
  <si>
    <t>.</t>
  </si>
  <si>
    <t>11220.110.16</t>
  </si>
  <si>
    <t>1074</t>
  </si>
  <si>
    <t>B</t>
  </si>
  <si>
    <t>DACIA</t>
  </si>
  <si>
    <t>O</t>
  </si>
  <si>
    <t>611-ALGER</t>
  </si>
  <si>
    <t>2110</t>
  </si>
  <si>
    <t>BOUKHEDMI Mohamed</t>
  </si>
  <si>
    <t>MANSOURI  YAMINA</t>
  </si>
  <si>
    <t>MADI NACIR</t>
  </si>
  <si>
    <t>210</t>
  </si>
  <si>
    <t>210/1100081731</t>
  </si>
  <si>
    <t>10855.109.06</t>
  </si>
  <si>
    <t>HYUNDAI</t>
  </si>
  <si>
    <t>041041.113.16</t>
  </si>
  <si>
    <t>1099</t>
  </si>
  <si>
    <t>HAMMOUNI  SAMIRA</t>
  </si>
  <si>
    <t>210-ALGER</t>
  </si>
  <si>
    <t>ALIMOUCH  MOHAMED</t>
  </si>
  <si>
    <t>SARL LOGISTIQUE  ZAK AHRIK</t>
  </si>
  <si>
    <t>774</t>
  </si>
  <si>
    <t>774.11000.5062</t>
  </si>
  <si>
    <t>10187.512.06</t>
  </si>
  <si>
    <t>069246.113.16</t>
  </si>
  <si>
    <t>1037</t>
  </si>
  <si>
    <t>BOUCHEMA   MOKRANE</t>
  </si>
  <si>
    <t>774-BEJAIA</t>
  </si>
  <si>
    <t>SARL SIDI EL KEBIR TOURIS DE VOYAGE</t>
  </si>
  <si>
    <t>MRABI MOHAMED</t>
  </si>
  <si>
    <t>627</t>
  </si>
  <si>
    <t>627.1100026851</t>
  </si>
  <si>
    <t>03267.309.44</t>
  </si>
  <si>
    <t>PEUGEOT</t>
  </si>
  <si>
    <t>242380.00.16</t>
  </si>
  <si>
    <t>FERHAT  ABDERRAOUF</t>
  </si>
  <si>
    <t>1079</t>
  </si>
  <si>
    <t>627-AIN DEFLA</t>
  </si>
  <si>
    <t>ZAIMI BOUDJEMAA</t>
  </si>
  <si>
    <t>RACHEDI MED</t>
  </si>
  <si>
    <t>625</t>
  </si>
  <si>
    <t>625/1100045461</t>
  </si>
  <si>
    <t>08833.111.42</t>
  </si>
  <si>
    <t>04192.109.09</t>
  </si>
  <si>
    <t>ZAIMI KHALED</t>
  </si>
  <si>
    <t>1078</t>
  </si>
  <si>
    <t>625-TIPAZA</t>
  </si>
  <si>
    <t>101-2014-1059</t>
  </si>
  <si>
    <t>101-2014-1307</t>
  </si>
  <si>
    <t>101-2014-1350</t>
  </si>
  <si>
    <t>101-2014-1380</t>
  </si>
  <si>
    <t>101-2014-1024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</si>
</sst>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NumberFormat="1" applyFont="1"/>
    <xf numFmtId="14" fontId="1" fillId="0" borderId="0" xfId="0" applyNumberFormat="1" applyFont="1"/>
    <xf numFmtId="14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1114425</xdr:colOff>
      <xdr:row>9</xdr:row>
      <xdr:rowOff>114300</xdr:rowOff>
    </xdr:from>
    <xdr:to>
      <xdr:col>8</xdr:col>
      <xdr:colOff>466488</xdr:colOff>
      <xdr:row>11</xdr:row>
      <xdr:rowOff>47586</xdr:rowOff>
    </xdr:to>
    <xdr:pic macro="[0]!test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372350" y="1828800"/>
          <a:ext cx="1895238" cy="314286"/>
        </a:xfrm>
        <a:prstGeom prst="rect">
          <a:avLst/>
        </a:prstGeom>
        <a:effectLst>
          <a:outerShdw blurRad="1016000" dist="952500" dir="5400000" algn="ctr" rotWithShape="0">
            <a:srgbClr val="000000">
              <a:alpha val="36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6"/>
  <sheetViews>
    <sheetView workbookViewId="0">
      <selection activeCell="E20" sqref="E20"/>
    </sheetView>
  </sheetViews>
  <sheetFormatPr baseColWidth="10" defaultRowHeight="15" x14ac:dyDescent="0.25"/>
  <cols>
    <col min="4" max="4" width="13.42578125" bestFit="1" customWidth="1"/>
    <col min="6" max="6" width="34.7109375" bestFit="1" customWidth="1"/>
    <col min="7" max="7" width="26.7109375" bestFit="1" customWidth="1"/>
    <col min="10" max="10" width="13.7109375" bestFit="1" customWidth="1"/>
    <col min="20" max="20" width="18.42578125" bestFit="1" customWidth="1"/>
  </cols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1024</v>
      </c>
      <c r="D2" t="str">
        <f t="shared" ref="D2:D6" si="0">(A2&amp;"-"&amp;B2&amp;"-"&amp;C2)</f>
        <v>101-2014-1024</v>
      </c>
      <c r="E2" s="3">
        <v>41816.416666666701</v>
      </c>
      <c r="F2" t="s">
        <v>45</v>
      </c>
      <c r="G2" t="s">
        <v>46</v>
      </c>
      <c r="H2" t="s">
        <v>47</v>
      </c>
      <c r="I2" t="s">
        <v>48</v>
      </c>
      <c r="J2" t="s">
        <v>49</v>
      </c>
      <c r="K2" s="4">
        <f t="shared" ref="K2:K6" si="1">AJ2*50+AI2</f>
        <v>0</v>
      </c>
      <c r="L2">
        <v>1</v>
      </c>
      <c r="N2" s="5">
        <v>41821</v>
      </c>
      <c r="O2" t="s">
        <v>50</v>
      </c>
      <c r="P2">
        <v>1010129025</v>
      </c>
      <c r="Q2" s="4">
        <v>0</v>
      </c>
      <c r="R2">
        <v>2014003901</v>
      </c>
      <c r="T2" s="5">
        <v>41768</v>
      </c>
      <c r="U2" s="5">
        <v>42132</v>
      </c>
      <c r="V2">
        <v>1</v>
      </c>
      <c r="W2" t="s">
        <v>51</v>
      </c>
      <c r="X2" t="s">
        <v>52</v>
      </c>
      <c r="Y2" t="s">
        <v>53</v>
      </c>
      <c r="Z2" t="s">
        <v>45</v>
      </c>
      <c r="AA2">
        <v>1</v>
      </c>
      <c r="AB2" t="s">
        <v>54</v>
      </c>
      <c r="AC2" t="s">
        <v>55</v>
      </c>
      <c r="AD2" t="s">
        <v>46</v>
      </c>
      <c r="AE2" s="5">
        <v>41815</v>
      </c>
      <c r="AF2" s="5">
        <v>42179</v>
      </c>
      <c r="AG2" t="s">
        <v>56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103</v>
      </c>
      <c r="AR2" t="s">
        <v>54</v>
      </c>
      <c r="AS2">
        <v>103</v>
      </c>
      <c r="AT2" t="s">
        <v>58</v>
      </c>
      <c r="AU2">
        <v>103</v>
      </c>
      <c r="AV2" t="s">
        <v>59</v>
      </c>
      <c r="AW2" t="s">
        <v>60</v>
      </c>
    </row>
    <row r="3" spans="1:49" x14ac:dyDescent="0.25">
      <c r="A3">
        <v>101</v>
      </c>
      <c r="B3">
        <v>2014</v>
      </c>
      <c r="C3">
        <v>1059</v>
      </c>
      <c r="D3" t="str">
        <f t="shared" si="0"/>
        <v>101-2014-1059</v>
      </c>
      <c r="E3" s="3">
        <v>41826.666666666701</v>
      </c>
      <c r="F3" t="s">
        <v>61</v>
      </c>
      <c r="G3" t="s">
        <v>62</v>
      </c>
      <c r="H3" t="s">
        <v>63</v>
      </c>
      <c r="I3" t="s">
        <v>64</v>
      </c>
      <c r="J3" t="s">
        <v>65</v>
      </c>
      <c r="K3" s="4">
        <f t="shared" si="1"/>
        <v>0</v>
      </c>
      <c r="L3">
        <v>1</v>
      </c>
      <c r="N3" s="5">
        <v>41827</v>
      </c>
      <c r="O3" t="s">
        <v>50</v>
      </c>
      <c r="P3">
        <v>1010171076</v>
      </c>
      <c r="Q3" s="4">
        <v>0</v>
      </c>
      <c r="R3">
        <v>2014002582</v>
      </c>
      <c r="T3" s="5">
        <v>41736</v>
      </c>
      <c r="U3" s="5">
        <v>42100</v>
      </c>
      <c r="V3">
        <v>1</v>
      </c>
      <c r="W3" t="s">
        <v>66</v>
      </c>
      <c r="X3" t="s">
        <v>52</v>
      </c>
      <c r="Y3" t="s">
        <v>67</v>
      </c>
      <c r="Z3" t="s">
        <v>61</v>
      </c>
      <c r="AA3">
        <v>2</v>
      </c>
      <c r="AB3" t="s">
        <v>68</v>
      </c>
      <c r="AC3" t="s">
        <v>55</v>
      </c>
      <c r="AD3" t="s">
        <v>69</v>
      </c>
      <c r="AE3" s="5">
        <v>41822</v>
      </c>
      <c r="AF3" s="5">
        <v>42005</v>
      </c>
      <c r="AG3" t="s">
        <v>66</v>
      </c>
      <c r="AH3" t="s">
        <v>52</v>
      </c>
      <c r="AI3" s="4">
        <v>0</v>
      </c>
      <c r="AJ3" s="4">
        <v>0</v>
      </c>
      <c r="AK3" t="s">
        <v>57</v>
      </c>
      <c r="AL3" t="s">
        <v>57</v>
      </c>
      <c r="AO3">
        <v>105</v>
      </c>
      <c r="AR3" t="s">
        <v>68</v>
      </c>
      <c r="AS3">
        <v>105</v>
      </c>
      <c r="AT3" t="s">
        <v>70</v>
      </c>
      <c r="AU3">
        <v>105</v>
      </c>
      <c r="AV3" t="s">
        <v>59</v>
      </c>
      <c r="AW3" t="s">
        <v>60</v>
      </c>
    </row>
    <row r="4" spans="1:49" x14ac:dyDescent="0.25">
      <c r="A4">
        <v>101</v>
      </c>
      <c r="B4">
        <v>2014</v>
      </c>
      <c r="C4">
        <v>1307</v>
      </c>
      <c r="D4" t="str">
        <f t="shared" si="0"/>
        <v>101-2014-1307</v>
      </c>
      <c r="E4" s="3">
        <v>41866</v>
      </c>
      <c r="F4" t="s">
        <v>71</v>
      </c>
      <c r="G4" t="s">
        <v>72</v>
      </c>
      <c r="H4" t="s">
        <v>73</v>
      </c>
      <c r="I4" t="s">
        <v>74</v>
      </c>
      <c r="J4" t="s">
        <v>75</v>
      </c>
      <c r="K4" s="4">
        <f t="shared" si="1"/>
        <v>0</v>
      </c>
      <c r="L4">
        <v>1</v>
      </c>
      <c r="N4" s="5">
        <v>41867</v>
      </c>
      <c r="O4" t="s">
        <v>50</v>
      </c>
      <c r="P4">
        <v>1010136016</v>
      </c>
      <c r="Q4" s="4">
        <v>0</v>
      </c>
      <c r="R4">
        <v>2013008638</v>
      </c>
      <c r="S4">
        <v>2</v>
      </c>
      <c r="T4" s="5">
        <v>41631</v>
      </c>
      <c r="U4" s="5">
        <v>41995</v>
      </c>
      <c r="V4">
        <v>1</v>
      </c>
      <c r="W4" t="s">
        <v>56</v>
      </c>
      <c r="X4" t="s">
        <v>52</v>
      </c>
      <c r="Y4" t="s">
        <v>76</v>
      </c>
      <c r="Z4" t="s">
        <v>71</v>
      </c>
      <c r="AA4">
        <v>3</v>
      </c>
      <c r="AB4" t="s">
        <v>77</v>
      </c>
      <c r="AC4" t="s">
        <v>55</v>
      </c>
      <c r="AD4" t="s">
        <v>78</v>
      </c>
      <c r="AE4" s="5">
        <v>41693</v>
      </c>
      <c r="AF4" s="5">
        <v>42057</v>
      </c>
      <c r="AG4" t="s">
        <v>51</v>
      </c>
      <c r="AH4" t="s">
        <v>52</v>
      </c>
      <c r="AI4" s="4">
        <v>0</v>
      </c>
      <c r="AJ4" s="4">
        <v>0</v>
      </c>
      <c r="AK4" t="s">
        <v>57</v>
      </c>
      <c r="AL4" t="s">
        <v>57</v>
      </c>
      <c r="AO4">
        <v>101</v>
      </c>
      <c r="AR4" t="s">
        <v>77</v>
      </c>
      <c r="AS4">
        <v>101</v>
      </c>
      <c r="AT4" t="s">
        <v>79</v>
      </c>
      <c r="AU4">
        <v>101</v>
      </c>
      <c r="AV4" t="s">
        <v>59</v>
      </c>
      <c r="AW4" t="s">
        <v>60</v>
      </c>
    </row>
    <row r="5" spans="1:49" x14ac:dyDescent="0.25">
      <c r="A5">
        <v>101</v>
      </c>
      <c r="B5">
        <v>2014</v>
      </c>
      <c r="C5">
        <v>1350</v>
      </c>
      <c r="D5" t="str">
        <f t="shared" si="0"/>
        <v>101-2014-1350</v>
      </c>
      <c r="E5" s="3">
        <v>41874</v>
      </c>
      <c r="F5" t="s">
        <v>80</v>
      </c>
      <c r="G5" t="s">
        <v>81</v>
      </c>
      <c r="H5" t="s">
        <v>82</v>
      </c>
      <c r="I5" t="s">
        <v>83</v>
      </c>
      <c r="J5" t="s">
        <v>84</v>
      </c>
      <c r="K5" s="4">
        <f t="shared" si="1"/>
        <v>0</v>
      </c>
      <c r="L5">
        <v>1</v>
      </c>
      <c r="N5" s="5">
        <v>41876</v>
      </c>
      <c r="O5" t="s">
        <v>50</v>
      </c>
      <c r="P5">
        <v>1010169606</v>
      </c>
      <c r="Q5" s="4">
        <v>0</v>
      </c>
      <c r="R5">
        <v>2013008137</v>
      </c>
      <c r="S5">
        <v>3</v>
      </c>
      <c r="T5" s="3">
        <v>41591.758333333302</v>
      </c>
      <c r="U5" s="5">
        <v>41955</v>
      </c>
      <c r="V5">
        <v>1</v>
      </c>
      <c r="W5" t="s">
        <v>85</v>
      </c>
      <c r="X5" t="s">
        <v>52</v>
      </c>
      <c r="Y5" t="s">
        <v>86</v>
      </c>
      <c r="Z5" t="s">
        <v>87</v>
      </c>
      <c r="AA5">
        <v>4</v>
      </c>
      <c r="AB5" t="s">
        <v>88</v>
      </c>
      <c r="AC5" t="s">
        <v>55</v>
      </c>
      <c r="AD5" t="s">
        <v>81</v>
      </c>
      <c r="AE5" s="5">
        <v>41709</v>
      </c>
      <c r="AF5" s="5">
        <v>42063</v>
      </c>
      <c r="AG5" t="s">
        <v>66</v>
      </c>
      <c r="AH5" t="s">
        <v>52</v>
      </c>
      <c r="AI5" s="4">
        <v>0</v>
      </c>
      <c r="AJ5" s="4">
        <v>0</v>
      </c>
      <c r="AK5" t="s">
        <v>57</v>
      </c>
      <c r="AL5" t="s">
        <v>57</v>
      </c>
      <c r="AO5">
        <v>103</v>
      </c>
      <c r="AR5" t="s">
        <v>88</v>
      </c>
      <c r="AS5">
        <v>103</v>
      </c>
      <c r="AT5" t="s">
        <v>89</v>
      </c>
      <c r="AU5">
        <v>103</v>
      </c>
      <c r="AV5" t="s">
        <v>59</v>
      </c>
      <c r="AW5" t="s">
        <v>60</v>
      </c>
    </row>
    <row r="6" spans="1:49" x14ac:dyDescent="0.25">
      <c r="A6">
        <v>101</v>
      </c>
      <c r="B6">
        <v>2014</v>
      </c>
      <c r="C6">
        <v>1380</v>
      </c>
      <c r="D6" t="str">
        <f t="shared" si="0"/>
        <v>101-2014-1380</v>
      </c>
      <c r="E6" s="3">
        <v>41881.729166666701</v>
      </c>
      <c r="F6" t="s">
        <v>90</v>
      </c>
      <c r="G6" t="s">
        <v>91</v>
      </c>
      <c r="H6" t="s">
        <v>92</v>
      </c>
      <c r="I6" t="s">
        <v>93</v>
      </c>
      <c r="J6" t="s">
        <v>94</v>
      </c>
      <c r="K6" s="4">
        <f t="shared" si="1"/>
        <v>0</v>
      </c>
      <c r="L6">
        <v>1</v>
      </c>
      <c r="N6" s="5">
        <v>41882</v>
      </c>
      <c r="O6" t="s">
        <v>50</v>
      </c>
      <c r="P6">
        <v>1010108989</v>
      </c>
      <c r="Q6" s="4">
        <v>0</v>
      </c>
      <c r="R6">
        <v>2014001972</v>
      </c>
      <c r="T6" s="5">
        <v>41710</v>
      </c>
      <c r="U6" s="5">
        <v>42074</v>
      </c>
      <c r="V6">
        <v>1</v>
      </c>
      <c r="W6" t="s">
        <v>66</v>
      </c>
      <c r="X6" t="s">
        <v>52</v>
      </c>
      <c r="Y6" t="s">
        <v>95</v>
      </c>
      <c r="Z6" t="s">
        <v>96</v>
      </c>
      <c r="AA6">
        <v>21</v>
      </c>
      <c r="AB6" t="s">
        <v>97</v>
      </c>
      <c r="AC6" t="s">
        <v>55</v>
      </c>
      <c r="AD6" t="s">
        <v>91</v>
      </c>
      <c r="AE6" s="5">
        <v>41843</v>
      </c>
      <c r="AF6" s="5">
        <v>42026</v>
      </c>
      <c r="AG6" t="s">
        <v>51</v>
      </c>
      <c r="AH6" t="s">
        <v>52</v>
      </c>
      <c r="AI6" s="4">
        <v>0</v>
      </c>
      <c r="AJ6" s="4">
        <v>0</v>
      </c>
      <c r="AK6" t="s">
        <v>57</v>
      </c>
      <c r="AL6" t="s">
        <v>57</v>
      </c>
      <c r="AO6">
        <v>103</v>
      </c>
      <c r="AR6" t="s">
        <v>97</v>
      </c>
      <c r="AS6">
        <v>103</v>
      </c>
      <c r="AT6" t="s">
        <v>98</v>
      </c>
      <c r="AU6">
        <v>103</v>
      </c>
      <c r="AV6" t="s">
        <v>59</v>
      </c>
      <c r="AW6" t="s">
        <v>60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"/>
  <sheetViews>
    <sheetView workbookViewId="0">
      <selection activeCell="D8" sqref="D8"/>
    </sheetView>
  </sheetViews>
  <sheetFormatPr baseColWidth="10" defaultRowHeight="15" x14ac:dyDescent="0.25"/>
  <cols>
    <col min="4" max="4" width="13.42578125" bestFit="1" customWidth="1"/>
  </cols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1024</v>
      </c>
      <c r="D2" t="str">
        <f t="shared" ref="D2:D3" si="0">(A2&amp;"-"&amp;B2&amp;"-"&amp;C2)</f>
        <v>101-2014-1024</v>
      </c>
      <c r="E2" s="3">
        <v>41816.416666666701</v>
      </c>
      <c r="F2" t="s">
        <v>45</v>
      </c>
      <c r="G2" t="s">
        <v>46</v>
      </c>
      <c r="H2" t="s">
        <v>47</v>
      </c>
      <c r="I2" t="s">
        <v>48</v>
      </c>
      <c r="J2" t="s">
        <v>49</v>
      </c>
      <c r="K2" s="4">
        <f t="shared" ref="K2" si="1">AJ2*50+AI2</f>
        <v>0</v>
      </c>
      <c r="L2">
        <v>1</v>
      </c>
      <c r="N2" s="5">
        <v>41821</v>
      </c>
      <c r="O2" t="s">
        <v>50</v>
      </c>
      <c r="P2">
        <v>1010129025</v>
      </c>
      <c r="Q2" s="4">
        <v>0</v>
      </c>
      <c r="R2">
        <v>2014003901</v>
      </c>
      <c r="T2" s="5">
        <v>41768</v>
      </c>
      <c r="U2" s="5">
        <v>42132</v>
      </c>
      <c r="V2">
        <v>1</v>
      </c>
      <c r="W2" t="s">
        <v>51</v>
      </c>
      <c r="X2" t="s">
        <v>52</v>
      </c>
      <c r="Y2" t="s">
        <v>53</v>
      </c>
      <c r="Z2" t="s">
        <v>45</v>
      </c>
      <c r="AA2">
        <v>1</v>
      </c>
      <c r="AB2" t="s">
        <v>54</v>
      </c>
      <c r="AC2" t="s">
        <v>55</v>
      </c>
      <c r="AD2" t="s">
        <v>46</v>
      </c>
      <c r="AE2" s="5">
        <v>41815</v>
      </c>
      <c r="AF2" s="5">
        <v>42179</v>
      </c>
      <c r="AG2" t="s">
        <v>56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103</v>
      </c>
      <c r="AR2" t="s">
        <v>54</v>
      </c>
      <c r="AS2">
        <v>103</v>
      </c>
      <c r="AT2" t="s">
        <v>58</v>
      </c>
      <c r="AU2">
        <v>103</v>
      </c>
      <c r="AV2" t="s">
        <v>59</v>
      </c>
      <c r="AW2" t="s">
        <v>60</v>
      </c>
    </row>
    <row r="3" spans="1:49" x14ac:dyDescent="0.25">
      <c r="D3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H19" sqref="H19"/>
    </sheetView>
  </sheetViews>
  <sheetFormatPr baseColWidth="10" defaultRowHeight="15" x14ac:dyDescent="0.25"/>
  <cols>
    <col min="1" max="1" width="13.42578125" bestFit="1" customWidth="1"/>
  </cols>
  <sheetData>
    <row r="1" spans="1:3" x14ac:dyDescent="0.25">
      <c r="A1" t="s">
        <v>3</v>
      </c>
      <c r="B1" t="s">
        <v>4</v>
      </c>
      <c r="C1" t="s">
        <v>5</v>
      </c>
    </row>
    <row r="2" spans="1:3" x14ac:dyDescent="0.25">
      <c r="A2" t="str">
        <f>IF(A1='1'!D1,'1'!D2,"")</f>
        <v>101-2014-1024</v>
      </c>
    </row>
    <row r="3" spans="1:3" x14ac:dyDescent="0.25">
      <c r="A3" t="str">
        <f>IF(A2='1'!D2,'1'!D3,"")</f>
        <v>101-2014-1024</v>
      </c>
    </row>
    <row r="4" spans="1:3" x14ac:dyDescent="0.25">
      <c r="A4">
        <f>IF(A3='1'!D3,'1'!D4,"")</f>
        <v>0</v>
      </c>
    </row>
    <row r="5" spans="1:3" x14ac:dyDescent="0.25">
      <c r="A5">
        <f>IF(A4='1'!D4,'1'!D5,"")</f>
        <v>0</v>
      </c>
    </row>
    <row r="6" spans="1:3" x14ac:dyDescent="0.25">
      <c r="A6">
        <f>IF(A5='1'!D5,'1'!D6,"")</f>
        <v>0</v>
      </c>
    </row>
    <row r="7" spans="1:3" x14ac:dyDescent="0.25">
      <c r="A7">
        <f>IF(A6='1'!D6,'1'!D7,"")</f>
        <v>0</v>
      </c>
    </row>
    <row r="8" spans="1:3" x14ac:dyDescent="0.25">
      <c r="A8">
        <f>IF(A7='1'!D7,'1'!D8,"")</f>
        <v>0</v>
      </c>
    </row>
    <row r="9" spans="1:3" x14ac:dyDescent="0.25">
      <c r="A9">
        <f>IF(A8='1'!D8,'1'!D9,"")</f>
        <v>0</v>
      </c>
    </row>
    <row r="10" spans="1:3" x14ac:dyDescent="0.25">
      <c r="A10">
        <f>IF(A9='1'!D9,'1'!D10,"")</f>
        <v>0</v>
      </c>
    </row>
    <row r="11" spans="1:3" x14ac:dyDescent="0.25">
      <c r="A11">
        <f>IF(A10='1'!D10,'1'!D11,"")</f>
        <v>0</v>
      </c>
    </row>
    <row r="12" spans="1:3" x14ac:dyDescent="0.25">
      <c r="A12">
        <f>IF(A11='1'!D11,'1'!D12,"")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"/>
  <sheetViews>
    <sheetView workbookViewId="0"/>
  </sheetViews>
  <sheetFormatPr baseColWidth="10" defaultRowHeight="15" x14ac:dyDescent="0.25"/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1059</v>
      </c>
      <c r="D2" t="s">
        <v>99</v>
      </c>
      <c r="E2" s="3">
        <v>41826.666666666701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s="4">
        <v>0</v>
      </c>
      <c r="L2">
        <v>1</v>
      </c>
      <c r="N2" s="5">
        <v>41827</v>
      </c>
      <c r="O2" t="s">
        <v>50</v>
      </c>
      <c r="P2">
        <v>1010171076</v>
      </c>
      <c r="Q2" s="4">
        <v>0</v>
      </c>
      <c r="R2">
        <v>2014002582</v>
      </c>
      <c r="T2" s="5">
        <v>41736</v>
      </c>
      <c r="U2" s="5">
        <v>42100</v>
      </c>
      <c r="V2">
        <v>1</v>
      </c>
      <c r="W2" t="s">
        <v>66</v>
      </c>
      <c r="X2" t="s">
        <v>52</v>
      </c>
      <c r="Y2" t="s">
        <v>67</v>
      </c>
      <c r="Z2" t="s">
        <v>61</v>
      </c>
      <c r="AA2">
        <v>2</v>
      </c>
      <c r="AB2" t="s">
        <v>68</v>
      </c>
      <c r="AC2" t="s">
        <v>55</v>
      </c>
      <c r="AD2" t="s">
        <v>69</v>
      </c>
      <c r="AE2" s="5">
        <v>41822</v>
      </c>
      <c r="AF2" s="5">
        <v>42005</v>
      </c>
      <c r="AG2" t="s">
        <v>66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105</v>
      </c>
      <c r="AR2" t="s">
        <v>68</v>
      </c>
      <c r="AS2">
        <v>105</v>
      </c>
      <c r="AT2" t="s">
        <v>70</v>
      </c>
      <c r="AU2">
        <v>105</v>
      </c>
      <c r="AV2" t="s">
        <v>59</v>
      </c>
      <c r="AW2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"/>
  <sheetViews>
    <sheetView workbookViewId="0"/>
  </sheetViews>
  <sheetFormatPr baseColWidth="10" defaultRowHeight="15" x14ac:dyDescent="0.25"/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1307</v>
      </c>
      <c r="D2" t="s">
        <v>100</v>
      </c>
      <c r="E2" s="3">
        <v>41866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s="4">
        <v>0</v>
      </c>
      <c r="L2">
        <v>1</v>
      </c>
      <c r="N2" s="5">
        <v>41867</v>
      </c>
      <c r="O2" t="s">
        <v>50</v>
      </c>
      <c r="P2">
        <v>1010136016</v>
      </c>
      <c r="Q2" s="4">
        <v>0</v>
      </c>
      <c r="R2">
        <v>2013008638</v>
      </c>
      <c r="S2">
        <v>2</v>
      </c>
      <c r="T2" s="5">
        <v>41631</v>
      </c>
      <c r="U2" s="5">
        <v>41995</v>
      </c>
      <c r="V2">
        <v>1</v>
      </c>
      <c r="W2" t="s">
        <v>56</v>
      </c>
      <c r="X2" t="s">
        <v>52</v>
      </c>
      <c r="Y2" t="s">
        <v>76</v>
      </c>
      <c r="Z2" t="s">
        <v>71</v>
      </c>
      <c r="AA2">
        <v>3</v>
      </c>
      <c r="AB2" t="s">
        <v>77</v>
      </c>
      <c r="AC2" t="s">
        <v>55</v>
      </c>
      <c r="AD2" t="s">
        <v>78</v>
      </c>
      <c r="AE2" s="5">
        <v>41693</v>
      </c>
      <c r="AF2" s="5">
        <v>42057</v>
      </c>
      <c r="AG2" t="s">
        <v>51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101</v>
      </c>
      <c r="AR2" t="s">
        <v>77</v>
      </c>
      <c r="AS2">
        <v>101</v>
      </c>
      <c r="AT2" t="s">
        <v>79</v>
      </c>
      <c r="AU2">
        <v>101</v>
      </c>
      <c r="AV2" t="s">
        <v>59</v>
      </c>
      <c r="AW2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"/>
  <sheetViews>
    <sheetView workbookViewId="0"/>
  </sheetViews>
  <sheetFormatPr baseColWidth="10" defaultRowHeight="15" x14ac:dyDescent="0.25"/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1350</v>
      </c>
      <c r="D2" t="s">
        <v>101</v>
      </c>
      <c r="E2" s="3">
        <v>41874</v>
      </c>
      <c r="F2" t="s">
        <v>80</v>
      </c>
      <c r="G2" t="s">
        <v>81</v>
      </c>
      <c r="H2" t="s">
        <v>82</v>
      </c>
      <c r="I2" t="s">
        <v>83</v>
      </c>
      <c r="J2" t="s">
        <v>84</v>
      </c>
      <c r="K2" s="4">
        <v>0</v>
      </c>
      <c r="L2">
        <v>1</v>
      </c>
      <c r="N2" s="5">
        <v>41876</v>
      </c>
      <c r="O2" t="s">
        <v>50</v>
      </c>
      <c r="P2">
        <v>1010169606</v>
      </c>
      <c r="Q2" s="4">
        <v>0</v>
      </c>
      <c r="R2">
        <v>2013008137</v>
      </c>
      <c r="S2">
        <v>3</v>
      </c>
      <c r="T2" s="3">
        <v>41591.758333333302</v>
      </c>
      <c r="U2" s="5">
        <v>41955</v>
      </c>
      <c r="V2">
        <v>1</v>
      </c>
      <c r="W2" t="s">
        <v>85</v>
      </c>
      <c r="X2" t="s">
        <v>52</v>
      </c>
      <c r="Y2" t="s">
        <v>86</v>
      </c>
      <c r="Z2" t="s">
        <v>87</v>
      </c>
      <c r="AA2">
        <v>4</v>
      </c>
      <c r="AB2" t="s">
        <v>88</v>
      </c>
      <c r="AC2" t="s">
        <v>55</v>
      </c>
      <c r="AD2" t="s">
        <v>81</v>
      </c>
      <c r="AE2" s="5">
        <v>41709</v>
      </c>
      <c r="AF2" s="5">
        <v>42063</v>
      </c>
      <c r="AG2" t="s">
        <v>66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103</v>
      </c>
      <c r="AR2" t="s">
        <v>88</v>
      </c>
      <c r="AS2">
        <v>103</v>
      </c>
      <c r="AT2" t="s">
        <v>89</v>
      </c>
      <c r="AU2">
        <v>103</v>
      </c>
      <c r="AV2" t="s">
        <v>59</v>
      </c>
      <c r="AW2" t="s">
        <v>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"/>
  <sheetViews>
    <sheetView workbookViewId="0">
      <selection activeCell="E11" sqref="E11"/>
    </sheetView>
  </sheetViews>
  <sheetFormatPr baseColWidth="10" defaultRowHeight="15" x14ac:dyDescent="0.25"/>
  <sheetData>
    <row r="1" spans="1:49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/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26</v>
      </c>
      <c r="AS1" s="1" t="s">
        <v>39</v>
      </c>
      <c r="AT1" s="1" t="s">
        <v>42</v>
      </c>
      <c r="AU1" s="1" t="s">
        <v>39</v>
      </c>
      <c r="AV1" s="1" t="s">
        <v>43</v>
      </c>
      <c r="AW1" s="1" t="s">
        <v>44</v>
      </c>
    </row>
    <row r="2" spans="1:49" x14ac:dyDescent="0.25">
      <c r="A2">
        <v>101</v>
      </c>
      <c r="B2">
        <v>2014</v>
      </c>
      <c r="C2">
        <v>1380</v>
      </c>
      <c r="D2" t="s">
        <v>102</v>
      </c>
      <c r="E2" s="3">
        <v>41881.729166666701</v>
      </c>
      <c r="F2" t="s">
        <v>90</v>
      </c>
      <c r="G2" t="s">
        <v>91</v>
      </c>
      <c r="H2" t="s">
        <v>92</v>
      </c>
      <c r="I2" t="s">
        <v>93</v>
      </c>
      <c r="J2" t="s">
        <v>94</v>
      </c>
      <c r="K2" s="4">
        <v>0</v>
      </c>
      <c r="L2">
        <v>1</v>
      </c>
      <c r="N2" s="5">
        <v>41882</v>
      </c>
      <c r="O2" t="s">
        <v>50</v>
      </c>
      <c r="P2">
        <v>1010108989</v>
      </c>
      <c r="Q2" s="4">
        <v>0</v>
      </c>
      <c r="R2">
        <v>2014001972</v>
      </c>
      <c r="T2" s="5">
        <v>41710</v>
      </c>
      <c r="U2" s="5">
        <v>42074</v>
      </c>
      <c r="V2">
        <v>1</v>
      </c>
      <c r="W2" t="s">
        <v>66</v>
      </c>
      <c r="X2" t="s">
        <v>52</v>
      </c>
      <c r="Y2" t="s">
        <v>95</v>
      </c>
      <c r="Z2" t="s">
        <v>96</v>
      </c>
      <c r="AA2">
        <v>21</v>
      </c>
      <c r="AB2" t="s">
        <v>97</v>
      </c>
      <c r="AC2" t="s">
        <v>55</v>
      </c>
      <c r="AD2" t="s">
        <v>91</v>
      </c>
      <c r="AE2" s="5">
        <v>41843</v>
      </c>
      <c r="AF2" s="5">
        <v>42026</v>
      </c>
      <c r="AG2" t="s">
        <v>51</v>
      </c>
      <c r="AH2" t="s">
        <v>52</v>
      </c>
      <c r="AI2" s="4">
        <v>0</v>
      </c>
      <c r="AJ2" s="4">
        <v>0</v>
      </c>
      <c r="AK2" t="s">
        <v>57</v>
      </c>
      <c r="AL2" t="s">
        <v>57</v>
      </c>
      <c r="AO2">
        <v>103</v>
      </c>
      <c r="AR2" t="s">
        <v>97</v>
      </c>
      <c r="AS2">
        <v>103</v>
      </c>
      <c r="AT2" t="s">
        <v>98</v>
      </c>
      <c r="AU2">
        <v>103</v>
      </c>
      <c r="AV2" t="s">
        <v>59</v>
      </c>
      <c r="AW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1</vt:lpstr>
      <vt:lpstr>CAAR</vt:lpstr>
      <vt:lpstr>2</vt:lpstr>
      <vt:lpstr>3</vt:lpstr>
      <vt:lpstr>4</vt:lpstr>
      <vt:lpstr>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a.hamadas</dc:creator>
  <cp:lastModifiedBy>abdou</cp:lastModifiedBy>
  <dcterms:created xsi:type="dcterms:W3CDTF">2018-06-12T09:09:28Z</dcterms:created>
  <dcterms:modified xsi:type="dcterms:W3CDTF">2018-06-13T18:18:36Z</dcterms:modified>
</cp:coreProperties>
</file>