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0730" windowHeight="9975" activeTab="2"/>
  </bookViews>
  <sheets>
    <sheet name="Menu" sheetId="2" r:id="rId1"/>
    <sheet name="Iris" sheetId="5" r:id="rId2"/>
    <sheet name="Liqui" sheetId="3" r:id="rId3"/>
    <sheet name="Feuil2" sheetId="6" r:id="rId4"/>
  </sheets>
  <externalReferences>
    <externalReference r:id="rId5"/>
  </externalReferences>
  <definedNames>
    <definedName name="_xlnm._FilterDatabase" localSheetId="2" hidden="1">Liqui!$A$10:$M$68</definedName>
    <definedName name="base_iris">Iris!$Q:$R</definedName>
    <definedName name="COMP">[1]Feuil2!$G$5:$G$17</definedName>
    <definedName name="taux">[1]Feuil2!$E$5:$E$10</definedName>
  </definedNames>
  <calcPr calcId="124519" calcMode="autoNoTable" iterate="1" calcOnSave="0"/>
</workbook>
</file>

<file path=xl/calcChain.xml><?xml version="1.0" encoding="utf-8"?>
<calcChain xmlns="http://schemas.openxmlformats.org/spreadsheetml/2006/main">
  <c r="Q3" i="5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2"/>
  <c r="N68" i="3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O64"/>
  <c r="O63"/>
  <c r="B4" i="6"/>
  <c r="B3"/>
  <c r="O13" i="3" l="1"/>
  <c r="O21"/>
  <c r="O29"/>
  <c r="O37"/>
  <c r="O45"/>
  <c r="O49"/>
  <c r="O57"/>
  <c r="O65"/>
  <c r="O19"/>
  <c r="O35"/>
  <c r="O51"/>
  <c r="O59"/>
  <c r="O16"/>
  <c r="O32"/>
  <c r="O48"/>
  <c r="O56"/>
  <c r="O10"/>
  <c r="O14"/>
  <c r="O18"/>
  <c r="O22"/>
  <c r="O26"/>
  <c r="O30"/>
  <c r="O34"/>
  <c r="O38"/>
  <c r="O42"/>
  <c r="O46"/>
  <c r="O50"/>
  <c r="O54"/>
  <c r="O58"/>
  <c r="O62"/>
  <c r="O66"/>
  <c r="O12"/>
  <c r="O20"/>
  <c r="O28"/>
  <c r="O36"/>
  <c r="O44"/>
  <c r="O52"/>
  <c r="O60"/>
  <c r="O68"/>
  <c r="O17"/>
  <c r="O25"/>
  <c r="O33"/>
  <c r="O41"/>
  <c r="O53"/>
  <c r="O61"/>
  <c r="O11"/>
  <c r="O27"/>
  <c r="O43"/>
  <c r="O67"/>
  <c r="O24"/>
  <c r="O40"/>
  <c r="O15"/>
  <c r="O23"/>
  <c r="O31"/>
  <c r="O39"/>
  <c r="O47"/>
  <c r="O55"/>
  <c r="C68"/>
  <c r="A68"/>
  <c r="C67"/>
  <c r="A67"/>
  <c r="C66"/>
  <c r="A66"/>
  <c r="C65"/>
  <c r="A65"/>
  <c r="C64"/>
  <c r="A64"/>
  <c r="C63"/>
  <c r="A63"/>
  <c r="C62"/>
  <c r="A62"/>
  <c r="C61"/>
  <c r="A61"/>
  <c r="C60"/>
  <c r="A60"/>
  <c r="C59"/>
  <c r="A59"/>
  <c r="C58"/>
  <c r="A58"/>
  <c r="C57"/>
  <c r="A57"/>
  <c r="C56"/>
  <c r="A56"/>
  <c r="C55"/>
  <c r="A55"/>
  <c r="C54"/>
  <c r="A54"/>
  <c r="C53"/>
  <c r="A53"/>
  <c r="C52"/>
  <c r="A52"/>
  <c r="C51"/>
  <c r="A51"/>
  <c r="C50"/>
  <c r="A50"/>
  <c r="C49"/>
  <c r="A49"/>
  <c r="C48"/>
  <c r="A48"/>
  <c r="C47"/>
  <c r="A47"/>
  <c r="C46"/>
  <c r="A46"/>
  <c r="C45"/>
  <c r="A45"/>
  <c r="C44"/>
  <c r="A44"/>
  <c r="C43"/>
  <c r="A43"/>
  <c r="C42"/>
  <c r="A42"/>
  <c r="C41"/>
  <c r="A41"/>
  <c r="C40"/>
  <c r="A40"/>
  <c r="C39"/>
  <c r="A39"/>
  <c r="C38"/>
  <c r="A38"/>
  <c r="C37"/>
  <c r="A37"/>
  <c r="C36"/>
  <c r="A36"/>
  <c r="C35"/>
  <c r="A35"/>
  <c r="C34"/>
  <c r="A34"/>
  <c r="C33"/>
  <c r="A33"/>
  <c r="C32"/>
  <c r="A32"/>
  <c r="C31"/>
  <c r="A31"/>
  <c r="C30"/>
  <c r="A30"/>
  <c r="C29"/>
  <c r="A29"/>
  <c r="C28"/>
  <c r="A28"/>
  <c r="C27"/>
  <c r="A27"/>
  <c r="C26"/>
  <c r="A26"/>
  <c r="C25"/>
  <c r="A25"/>
  <c r="C24"/>
  <c r="A24"/>
  <c r="C23"/>
  <c r="A23"/>
  <c r="A22"/>
  <c r="C22" l="1"/>
  <c r="C21"/>
  <c r="A21"/>
  <c r="C20"/>
  <c r="A20"/>
  <c r="C19"/>
  <c r="A19"/>
  <c r="C18"/>
  <c r="A18"/>
  <c r="C17"/>
  <c r="A17"/>
  <c r="C16"/>
  <c r="A16"/>
  <c r="C15"/>
  <c r="A15"/>
  <c r="C14"/>
  <c r="A14"/>
  <c r="C13"/>
  <c r="A13"/>
  <c r="C12"/>
  <c r="A12"/>
  <c r="C11"/>
  <c r="A11"/>
</calcChain>
</file>

<file path=xl/sharedStrings.xml><?xml version="1.0" encoding="utf-8"?>
<sst xmlns="http://schemas.openxmlformats.org/spreadsheetml/2006/main" count="575" uniqueCount="302">
  <si>
    <t>N° Sinistre</t>
  </si>
  <si>
    <t>Date Sinistre</t>
  </si>
  <si>
    <t>Assuré</t>
  </si>
  <si>
    <t>Date Règlement</t>
  </si>
  <si>
    <t>Garantie</t>
  </si>
  <si>
    <t>Béneficiaire</t>
  </si>
  <si>
    <t>Nat.</t>
  </si>
  <si>
    <t>Principal</t>
  </si>
  <si>
    <t>Vétusté</t>
  </si>
  <si>
    <t>Franchise</t>
  </si>
  <si>
    <t>Honoraire</t>
  </si>
  <si>
    <t>Total</t>
  </si>
  <si>
    <t>TVA</t>
  </si>
  <si>
    <t>RP</t>
  </si>
  <si>
    <t>07/08/2019</t>
  </si>
  <si>
    <t>08/08/2019</t>
  </si>
  <si>
    <t>01/08/2019</t>
  </si>
  <si>
    <t>15/07/2018</t>
  </si>
  <si>
    <t>100110</t>
  </si>
  <si>
    <t>14/08/2019</t>
  </si>
  <si>
    <t>RD</t>
  </si>
  <si>
    <t>20/04/2019</t>
  </si>
  <si>
    <t>26/05/2019</t>
  </si>
  <si>
    <t>15/08/2019</t>
  </si>
  <si>
    <t>04/08/2019</t>
  </si>
  <si>
    <t>44228 18 1195 0025</t>
  </si>
  <si>
    <t>08/04/2018</t>
  </si>
  <si>
    <t>MEDAOUAR  MOHAMMED</t>
  </si>
  <si>
    <t>SAA  RELIZANE</t>
  </si>
  <si>
    <t>05/08/2019</t>
  </si>
  <si>
    <t>13079 19 1195 0108</t>
  </si>
  <si>
    <t>16/05/2019</t>
  </si>
  <si>
    <t>GACEM  RACHID</t>
  </si>
  <si>
    <t>13/08/2019</t>
  </si>
  <si>
    <t>CAAT  441</t>
  </si>
  <si>
    <t>02099 16 1195 0204</t>
  </si>
  <si>
    <t>07/05/2016</t>
  </si>
  <si>
    <t xml:space="preserve">ETAMIR TAHAR MEZEDDEK  </t>
  </si>
  <si>
    <t>02099 18 1195 0011</t>
  </si>
  <si>
    <t>22/01/2018</t>
  </si>
  <si>
    <t>NASRI  AHMED</t>
  </si>
  <si>
    <t>SAA   RELIZANE</t>
  </si>
  <si>
    <t>02227 17 1195 0040</t>
  </si>
  <si>
    <t>19/06/2017</t>
  </si>
  <si>
    <t>BELHACHEMI  MOHAMED</t>
  </si>
  <si>
    <t>10/08/2019</t>
  </si>
  <si>
    <t>14/07/2019</t>
  </si>
  <si>
    <t xml:space="preserve">CIEPTAL CARS  </t>
  </si>
  <si>
    <t>16001 19 1195 0680</t>
  </si>
  <si>
    <t>22/06/2019</t>
  </si>
  <si>
    <t>CAAT  455</t>
  </si>
  <si>
    <t>09/07/2019</t>
  </si>
  <si>
    <t>16083 18 1195 0220</t>
  </si>
  <si>
    <t>04/04/2018</t>
  </si>
  <si>
    <t xml:space="preserve">DUYES CONSTRUCTION LIMITED   </t>
  </si>
  <si>
    <t>21/05/2019</t>
  </si>
  <si>
    <t>30/06/2019</t>
  </si>
  <si>
    <t>26172 16 1195 0025</t>
  </si>
  <si>
    <t>06/03/2016</t>
  </si>
  <si>
    <t>KERDAD  BENMERABET</t>
  </si>
  <si>
    <t>24/06/2019</t>
  </si>
  <si>
    <t>44214 16 1195 0113</t>
  </si>
  <si>
    <t>25/06/2016</t>
  </si>
  <si>
    <t>HAMMOUCHE  ALI</t>
  </si>
  <si>
    <t>44214 16 1195 0092</t>
  </si>
  <si>
    <t>19/12/2016</t>
  </si>
  <si>
    <t>TAGREOUT  ABDELKADER</t>
  </si>
  <si>
    <t>44228 18 1195 0011</t>
  </si>
  <si>
    <t>15/02/2018</t>
  </si>
  <si>
    <t>BENSEFIA  TAHAR</t>
  </si>
  <si>
    <t>44268 18 1195 0027</t>
  </si>
  <si>
    <t>18/04/2018</t>
  </si>
  <si>
    <t>DAHMAN  ABDERRAHMANE</t>
  </si>
  <si>
    <t>SAA   1707</t>
  </si>
  <si>
    <t>44598 16 1195 0367</t>
  </si>
  <si>
    <t>13/11/2016</t>
  </si>
  <si>
    <t>MAZOUNI  MOURAD</t>
  </si>
  <si>
    <t>44598 16 1195 0197</t>
  </si>
  <si>
    <t>15/06/2016</t>
  </si>
  <si>
    <t>BOURERGHA  MOURAD</t>
  </si>
  <si>
    <t>19010 17 1195 0210</t>
  </si>
  <si>
    <t>15/09/2017</t>
  </si>
  <si>
    <t xml:space="preserve">MLA PC EURL BAB ISTOR IMPORT EXPORT  </t>
  </si>
  <si>
    <t>Maitre BEN ALI  SALAH</t>
  </si>
  <si>
    <t>19010 19 1195 0005</t>
  </si>
  <si>
    <t>03/01/2019</t>
  </si>
  <si>
    <t>GHEZAL  AMEL</t>
  </si>
  <si>
    <t>GHEDJATI   MOURAD</t>
  </si>
  <si>
    <t>19010 19 1195 0039</t>
  </si>
  <si>
    <t>10/02/2019</t>
  </si>
  <si>
    <t>ZAABAT  IMED</t>
  </si>
  <si>
    <t>BELDJEROU  KHALEF</t>
  </si>
  <si>
    <t>19010 19 1195 0050</t>
  </si>
  <si>
    <t>21/02/2019</t>
  </si>
  <si>
    <t xml:space="preserve">CLINIQUE EL MONCEF  </t>
  </si>
  <si>
    <t>MAHDJOUBI  AMIR</t>
  </si>
  <si>
    <t>19010 18 1195 0067</t>
  </si>
  <si>
    <t>16/04/2018</t>
  </si>
  <si>
    <t xml:space="preserve">MAGHREB LEASING ALGERIE  </t>
  </si>
  <si>
    <t>P.MORALE BANK EL BARAKA  PC SARL INTERMAT</t>
  </si>
  <si>
    <t>19010 18 1195 0260</t>
  </si>
  <si>
    <t>10/10/2018</t>
  </si>
  <si>
    <t xml:space="preserve">SNC FRERES GUECHTAL FARES ET LAZHAR  </t>
  </si>
  <si>
    <t>ALLIANCE ASSURANCE  AGENCE 05087</t>
  </si>
  <si>
    <t>19011 18 1195 0145</t>
  </si>
  <si>
    <t>28/08/2018</t>
  </si>
  <si>
    <t xml:space="preserve">SARL ROYAL AUTO SETIFIS  </t>
  </si>
  <si>
    <t>ALLIANCE  19010</t>
  </si>
  <si>
    <t>19039 19 1195 0169</t>
  </si>
  <si>
    <t>14/02/2019</t>
  </si>
  <si>
    <t>SEFFIH  FAYCAL</t>
  </si>
  <si>
    <t>BUA  BUA</t>
  </si>
  <si>
    <t>19110 19 1195 0063</t>
  </si>
  <si>
    <t>TALBI  KHALED</t>
  </si>
  <si>
    <t>caat  304</t>
  </si>
  <si>
    <t>19297 19 1195 0004</t>
  </si>
  <si>
    <t>15/02/2019</t>
  </si>
  <si>
    <t>DILMI   KHALED</t>
  </si>
  <si>
    <t>DEBBAH  ADLENE ABDERRAHMANE</t>
  </si>
  <si>
    <t>19633 18 1195 0265</t>
  </si>
  <si>
    <t>17/02/2018</t>
  </si>
  <si>
    <t>LYASSINE  LARBI</t>
  </si>
  <si>
    <t>GUERGUIT  AMMAR</t>
  </si>
  <si>
    <t>19633 18 1195 0106</t>
  </si>
  <si>
    <t>03/06/2018</t>
  </si>
  <si>
    <t>SIFI  HASSAN</t>
  </si>
  <si>
    <t>SARL  GMEF</t>
  </si>
  <si>
    <t>19633 18 1195 0147</t>
  </si>
  <si>
    <t>BERROU  SALIM</t>
  </si>
  <si>
    <t>AMARA  LAYAZID</t>
  </si>
  <si>
    <t>34701 19 1195 0109</t>
  </si>
  <si>
    <t xml:space="preserve">BELHADJ   MOULOUD </t>
  </si>
  <si>
    <t>BENSALEM  LAYACHI</t>
  </si>
  <si>
    <t>10/07/2019</t>
  </si>
  <si>
    <t>04242 17 1195 0161</t>
  </si>
  <si>
    <t>07/11/2017</t>
  </si>
  <si>
    <t>GHERRICHE  ABDELWAHAB</t>
  </si>
  <si>
    <t>DJEMILI  SEBTI</t>
  </si>
  <si>
    <t>12185 19 1195 0040</t>
  </si>
  <si>
    <t>BENARFA  SALAH EDDINE</t>
  </si>
  <si>
    <t>BOUKOUCHA  KHALED</t>
  </si>
  <si>
    <t>21177 17 1195 0092</t>
  </si>
  <si>
    <t>18/08/2017</t>
  </si>
  <si>
    <t>BOUDEMAGH  MOHAMED</t>
  </si>
  <si>
    <t>MAITRE MERZAK  NADJET</t>
  </si>
  <si>
    <t>23652 18 1195 0183</t>
  </si>
  <si>
    <t>29/11/2018</t>
  </si>
  <si>
    <t>LAGROUM  ADEM</t>
  </si>
  <si>
    <t>ALLIANCE  23549</t>
  </si>
  <si>
    <t>24065 19 1195 0112</t>
  </si>
  <si>
    <t>NECIBI  MOHAMMED</t>
  </si>
  <si>
    <t>ALLIANCE  24065</t>
  </si>
  <si>
    <t>24192 18 1195 0174</t>
  </si>
  <si>
    <t>11/11/2018</t>
  </si>
  <si>
    <t>LABACHI  LAKHDAR</t>
  </si>
  <si>
    <t>ALLIANCE  24287</t>
  </si>
  <si>
    <t>24192 19 1195 0095</t>
  </si>
  <si>
    <t>14/03/2019</t>
  </si>
  <si>
    <t>BENHAMAHOUM   ZOUBIR</t>
  </si>
  <si>
    <t>ALLIANCE  24192</t>
  </si>
  <si>
    <t>24192 19 1195 0076</t>
  </si>
  <si>
    <t>BOUDOUR  NADJETTE</t>
  </si>
  <si>
    <t>ALLIANCE  41707</t>
  </si>
  <si>
    <t>24287 19 1195 0053</t>
  </si>
  <si>
    <t>BOUDOUDA  MOHAMMED</t>
  </si>
  <si>
    <t>ALLIANCE   24192</t>
  </si>
  <si>
    <t>24287 19 1195 0078</t>
  </si>
  <si>
    <t>BENKIRAT  EMBAREK</t>
  </si>
  <si>
    <t>CAAR   321</t>
  </si>
  <si>
    <t>41207 18 1195 0149</t>
  </si>
  <si>
    <t>09/03/2018</t>
  </si>
  <si>
    <t>BADJOUDJ  MABROUK</t>
  </si>
  <si>
    <t>ALLIANCE  41207</t>
  </si>
  <si>
    <t>14028 17 1195 0084</t>
  </si>
  <si>
    <t>08/06/2017</t>
  </si>
  <si>
    <t xml:space="preserve">BELKERMA  DJILLALI </t>
  </si>
  <si>
    <t>SAA   2304</t>
  </si>
  <si>
    <t>14028 18 1195 0041</t>
  </si>
  <si>
    <t>MADENE  HICHEM</t>
  </si>
  <si>
    <t>14028 18 1195 0171</t>
  </si>
  <si>
    <t>07/04/2018</t>
  </si>
  <si>
    <t xml:space="preserve">BOUFARES   MOHAMED </t>
  </si>
  <si>
    <t>SAA  2315</t>
  </si>
  <si>
    <t>14089 16 1195 0089</t>
  </si>
  <si>
    <t>28/09/2016</t>
  </si>
  <si>
    <t>BOUSSAHA  ZINE EDDINE MOHAMED</t>
  </si>
  <si>
    <t>14089 17 1195 0031</t>
  </si>
  <si>
    <t>21/06/2017</t>
  </si>
  <si>
    <t>ZOURG  HADJ</t>
  </si>
  <si>
    <t>27121 17 1195 0007</t>
  </si>
  <si>
    <t>27/01/2017</t>
  </si>
  <si>
    <t xml:space="preserve">AGRO MOSTA  </t>
  </si>
  <si>
    <t>27127 16 1195 0042</t>
  </si>
  <si>
    <t>10/04/2016</t>
  </si>
  <si>
    <t>HENNI  SLIMANE</t>
  </si>
  <si>
    <t>27127 17 1195 0106</t>
  </si>
  <si>
    <t>22/02/2017</t>
  </si>
  <si>
    <t xml:space="preserve">BENBEDRA  GTP  </t>
  </si>
  <si>
    <t>SAA   2314</t>
  </si>
  <si>
    <t>27165 16 1195 0093</t>
  </si>
  <si>
    <t>15/07/2016</t>
  </si>
  <si>
    <t>KHARROUBI  MEFTAH BOUALEM</t>
  </si>
  <si>
    <t>SAA   02307</t>
  </si>
  <si>
    <t>29074 16 1195 0003</t>
  </si>
  <si>
    <t>09/01/2016</t>
  </si>
  <si>
    <t>BENDJEBBOUR  RABIE</t>
  </si>
  <si>
    <t>29558 17 1195 0024</t>
  </si>
  <si>
    <t>19/10/2017</t>
  </si>
  <si>
    <t>HAMDADA  MOHAMED</t>
  </si>
  <si>
    <t>SAA  2252</t>
  </si>
  <si>
    <t>31062 17 1195 0172</t>
  </si>
  <si>
    <t>11/07/2017</t>
  </si>
  <si>
    <t>RAIS  AZZEDINE</t>
  </si>
  <si>
    <t>SAA 2309  SAA 2309</t>
  </si>
  <si>
    <t>31069 16 1195 0004</t>
  </si>
  <si>
    <t>25/01/2016</t>
  </si>
  <si>
    <t>RAMDANE  ISMA ROKAIA</t>
  </si>
  <si>
    <t>31265 17 1195 0106</t>
  </si>
  <si>
    <t>06/12/2017</t>
  </si>
  <si>
    <t>BELFAR  RAFIK</t>
  </si>
  <si>
    <t>31515 17 1195 0366</t>
  </si>
  <si>
    <t>02/02/2017</t>
  </si>
  <si>
    <t>EDDRIEF  ELAMIN</t>
  </si>
  <si>
    <t>SAA   2310</t>
  </si>
  <si>
    <t>31576 17 1195 0284</t>
  </si>
  <si>
    <t>24/12/2017</t>
  </si>
  <si>
    <t xml:space="preserve">KEBBAB   ABDELKRIM </t>
  </si>
  <si>
    <t>48526 17 1195 0140</t>
  </si>
  <si>
    <t>22/10/2017</t>
  </si>
  <si>
    <t xml:space="preserve">SARL EASY RENT AUTO  </t>
  </si>
  <si>
    <t>48526 18 1195 0067</t>
  </si>
  <si>
    <t>15/05/2018</t>
  </si>
  <si>
    <t>BENDJEBBAR   MILOUD</t>
  </si>
  <si>
    <t>SAA   2301</t>
  </si>
  <si>
    <t>48526 17 1195 0208</t>
  </si>
  <si>
    <t>18/01/2017</t>
  </si>
  <si>
    <t>BENADDA  HAMEUR LAHIA</t>
  </si>
  <si>
    <t>SAA  02301</t>
  </si>
  <si>
    <t>15298 19 1195 0042</t>
  </si>
  <si>
    <t>ZEGGOUI  RAMDANE</t>
  </si>
  <si>
    <t>HAMMACHE  OUIZA</t>
  </si>
  <si>
    <t>15298 19 1195 0045</t>
  </si>
  <si>
    <t>ZEGGOUI  ACHOUR</t>
  </si>
  <si>
    <t>SEGUEG  MADJID</t>
  </si>
  <si>
    <t xml:space="preserve">Concatener Iris </t>
  </si>
  <si>
    <t xml:space="preserve">                OPERATION DE LIQUIDATION ALLIANCE ASSURANCES / 2A</t>
  </si>
  <si>
    <t xml:space="preserve">ASSURE </t>
  </si>
  <si>
    <t>TIERS</t>
  </si>
  <si>
    <t>RECOURS</t>
  </si>
  <si>
    <t>N° ordre</t>
  </si>
  <si>
    <t>Agence</t>
  </si>
  <si>
    <t>DR</t>
  </si>
  <si>
    <t>Ref dosiers</t>
  </si>
  <si>
    <t>Date Acc</t>
  </si>
  <si>
    <t>Nom &amp;Prenom</t>
  </si>
  <si>
    <t>Comp Tiers</t>
  </si>
  <si>
    <t>taux</t>
  </si>
  <si>
    <t>RA</t>
  </si>
  <si>
    <t>RC</t>
  </si>
  <si>
    <t>OBS</t>
  </si>
  <si>
    <t>44228</t>
  </si>
  <si>
    <t>13079</t>
  </si>
  <si>
    <t>02099</t>
  </si>
  <si>
    <t>02227</t>
  </si>
  <si>
    <t>16001</t>
  </si>
  <si>
    <t>16083</t>
  </si>
  <si>
    <t>26172</t>
  </si>
  <si>
    <t>44214</t>
  </si>
  <si>
    <t>44268</t>
  </si>
  <si>
    <t>44598</t>
  </si>
  <si>
    <t>19010</t>
  </si>
  <si>
    <t>19011</t>
  </si>
  <si>
    <t>19039</t>
  </si>
  <si>
    <t>19110</t>
  </si>
  <si>
    <t>19297</t>
  </si>
  <si>
    <t>19633</t>
  </si>
  <si>
    <t>34701</t>
  </si>
  <si>
    <t>04242</t>
  </si>
  <si>
    <t>12185</t>
  </si>
  <si>
    <t>21177</t>
  </si>
  <si>
    <t>23652</t>
  </si>
  <si>
    <t>24065</t>
  </si>
  <si>
    <t>24192</t>
  </si>
  <si>
    <t>24287</t>
  </si>
  <si>
    <t>41207</t>
  </si>
  <si>
    <t>14028</t>
  </si>
  <si>
    <t>14089</t>
  </si>
  <si>
    <t>27121</t>
  </si>
  <si>
    <t>27127</t>
  </si>
  <si>
    <t>27165</t>
  </si>
  <si>
    <t>29074</t>
  </si>
  <si>
    <t>29558</t>
  </si>
  <si>
    <t>31062</t>
  </si>
  <si>
    <t>31069</t>
  </si>
  <si>
    <t>31265</t>
  </si>
  <si>
    <t>31515</t>
  </si>
  <si>
    <t>31576</t>
  </si>
  <si>
    <t>48526</t>
  </si>
  <si>
    <t>formule concatener</t>
  </si>
  <si>
    <t>formule recherchev</t>
  </si>
  <si>
    <t>Recours</t>
  </si>
  <si>
    <t>15298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</si>
</sst>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7">
    <font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sz val="16"/>
      <color rgb="FF000000"/>
      <name val="verdana"/>
      <family val="2"/>
    </font>
    <font>
      <b/>
      <sz val="8"/>
      <color rgb="FF000000"/>
      <name val="Verdana"/>
      <family val="2"/>
    </font>
    <font>
      <sz val="5"/>
      <color rgb="FF000000"/>
      <name val="verdana"/>
      <family val="2"/>
    </font>
    <font>
      <sz val="1"/>
      <color rgb="FF000000"/>
      <name val="Arial"/>
      <family val="2"/>
    </font>
    <font>
      <sz val="7"/>
      <color rgb="FF000000"/>
      <name val="verdana"/>
      <family val="2"/>
    </font>
    <font>
      <sz val="11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AEBE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/>
      <bottom style="thin">
        <color indexed="64"/>
      </bottom>
      <diagonal/>
    </border>
    <border>
      <left style="thin">
        <color indexed="0"/>
      </left>
      <right/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3">
    <xf numFmtId="0" fontId="0" fillId="0" borderId="0"/>
    <xf numFmtId="0" fontId="1" fillId="0" borderId="0">
      <alignment horizontal="left" vertical="top"/>
    </xf>
    <xf numFmtId="0" fontId="2" fillId="2" borderId="0">
      <alignment horizontal="center" vertical="center"/>
    </xf>
    <xf numFmtId="0" fontId="3" fillId="2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3" fillId="2" borderId="0">
      <alignment horizontal="center" vertical="center"/>
    </xf>
    <xf numFmtId="0" fontId="3" fillId="2" borderId="0">
      <alignment horizontal="center" vertical="center"/>
    </xf>
    <xf numFmtId="0" fontId="1" fillId="0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1" fillId="0" borderId="0">
      <alignment horizontal="center" vertical="center"/>
    </xf>
    <xf numFmtId="0" fontId="1" fillId="0" borderId="0">
      <alignment horizontal="right" vertical="center"/>
    </xf>
    <xf numFmtId="0" fontId="3" fillId="2" borderId="0">
      <alignment horizontal="right" vertical="center"/>
    </xf>
    <xf numFmtId="0" fontId="1" fillId="2" borderId="0">
      <alignment horizontal="right" vertical="center"/>
    </xf>
    <xf numFmtId="0" fontId="4" fillId="0" borderId="0">
      <alignment horizontal="left" vertical="top" textRotation="90"/>
    </xf>
    <xf numFmtId="0" fontId="5" fillId="0" borderId="0">
      <alignment horizontal="left" vertical="top"/>
    </xf>
    <xf numFmtId="0" fontId="6" fillId="0" borderId="0">
      <alignment horizontal="center" vertical="top"/>
    </xf>
    <xf numFmtId="0" fontId="6" fillId="0" borderId="0">
      <alignment horizontal="right" vertical="top"/>
    </xf>
    <xf numFmtId="0" fontId="6" fillId="0" borderId="0">
      <alignment horizontal="left" vertical="top"/>
    </xf>
    <xf numFmtId="43" fontId="8" fillId="0" borderId="0" applyFont="0" applyFill="0" applyBorder="0" applyAlignment="0" applyProtection="0"/>
    <xf numFmtId="0" fontId="12" fillId="0" borderId="0"/>
    <xf numFmtId="0" fontId="12" fillId="0" borderId="0"/>
  </cellStyleXfs>
  <cellXfs count="51">
    <xf numFmtId="0" fontId="0" fillId="0" borderId="0" xfId="0"/>
    <xf numFmtId="0" fontId="1" fillId="0" borderId="1" xfId="9" quotePrefix="1" applyBorder="1" applyAlignment="1">
      <alignment horizontal="left" vertical="center" wrapText="1"/>
    </xf>
    <xf numFmtId="4" fontId="1" fillId="0" borderId="1" xfId="11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2" borderId="2" xfId="6" quotePrefix="1" applyBorder="1" applyAlignment="1">
      <alignment horizontal="center" vertical="center" wrapText="1"/>
    </xf>
    <xf numFmtId="4" fontId="1" fillId="0" borderId="6" xfId="11" applyNumberFormat="1" applyBorder="1" applyAlignment="1">
      <alignment horizontal="center" vertical="center" wrapText="1"/>
    </xf>
    <xf numFmtId="0" fontId="1" fillId="0" borderId="6" xfId="9" quotePrefix="1" applyBorder="1" applyAlignment="1">
      <alignment horizontal="left" vertical="center" wrapText="1"/>
    </xf>
    <xf numFmtId="0" fontId="7" fillId="0" borderId="0" xfId="0" applyFont="1" applyAlignment="1">
      <alignment horizontal="center"/>
    </xf>
    <xf numFmtId="0" fontId="10" fillId="0" borderId="0" xfId="0" applyFont="1" applyAlignment="1" applyProtection="1">
      <alignment horizontal="center" vertical="center"/>
    </xf>
    <xf numFmtId="49" fontId="10" fillId="0" borderId="0" xfId="0" applyNumberFormat="1" applyFont="1" applyAlignment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3" fontId="10" fillId="0" borderId="0" xfId="2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10" xfId="0" applyFont="1" applyBorder="1" applyAlignment="1" applyProtection="1">
      <alignment horizontal="left" vertical="center"/>
    </xf>
    <xf numFmtId="0" fontId="10" fillId="0" borderId="1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4" fillId="4" borderId="11" xfId="0" applyFont="1" applyFill="1" applyBorder="1" applyAlignment="1">
      <alignment horizontal="center" vertical="center"/>
    </xf>
    <xf numFmtId="0" fontId="13" fillId="3" borderId="14" xfId="21" applyNumberFormat="1" applyFont="1" applyFill="1" applyBorder="1" applyAlignment="1">
      <alignment horizontal="center" vertical="center"/>
    </xf>
    <xf numFmtId="0" fontId="15" fillId="3" borderId="15" xfId="0" applyNumberFormat="1" applyFont="1" applyFill="1" applyBorder="1" applyAlignment="1" applyProtection="1">
      <alignment horizontal="center" vertical="center"/>
    </xf>
    <xf numFmtId="49" fontId="16" fillId="3" borderId="15" xfId="0" applyNumberFormat="1" applyFont="1" applyFill="1" applyBorder="1" applyAlignment="1">
      <alignment horizontal="center" vertical="center"/>
    </xf>
    <xf numFmtId="0" fontId="16" fillId="3" borderId="15" xfId="0" applyNumberFormat="1" applyFont="1" applyFill="1" applyBorder="1" applyAlignment="1" applyProtection="1">
      <alignment horizontal="center" vertical="center"/>
      <protection locked="0"/>
    </xf>
    <xf numFmtId="14" fontId="16" fillId="3" borderId="15" xfId="0" applyNumberFormat="1" applyFont="1" applyFill="1" applyBorder="1" applyAlignment="1">
      <alignment horizontal="center" vertical="center"/>
    </xf>
    <xf numFmtId="0" fontId="16" fillId="3" borderId="15" xfId="0" applyNumberFormat="1" applyFont="1" applyFill="1" applyBorder="1" applyAlignment="1">
      <alignment horizontal="center" vertical="center"/>
    </xf>
    <xf numFmtId="9" fontId="9" fillId="0" borderId="16" xfId="0" applyNumberFormat="1" applyFont="1" applyFill="1" applyBorder="1" applyAlignment="1">
      <alignment horizontal="center" vertical="center"/>
    </xf>
    <xf numFmtId="43" fontId="13" fillId="3" borderId="11" xfId="20" applyFont="1" applyFill="1" applyBorder="1" applyAlignment="1">
      <alignment horizontal="center" vertical="center"/>
    </xf>
    <xf numFmtId="9" fontId="13" fillId="3" borderId="11" xfId="22" applyNumberFormat="1" applyFont="1" applyFill="1" applyBorder="1" applyAlignment="1">
      <alignment horizontal="center" vertical="center"/>
    </xf>
    <xf numFmtId="0" fontId="0" fillId="0" borderId="11" xfId="0" applyBorder="1" applyProtection="1"/>
    <xf numFmtId="0" fontId="0" fillId="0" borderId="11" xfId="0" applyBorder="1"/>
    <xf numFmtId="0" fontId="0" fillId="0" borderId="11" xfId="0" applyBorder="1" applyProtection="1">
      <protection locked="0"/>
    </xf>
    <xf numFmtId="0" fontId="0" fillId="0" borderId="0" xfId="0" applyProtection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3" fillId="2" borderId="3" xfId="6" quotePrefix="1" applyBorder="1" applyAlignment="1">
      <alignment horizontal="center" vertical="center" wrapText="1"/>
    </xf>
    <xf numFmtId="0" fontId="3" fillId="2" borderId="4" xfId="7" quotePrefix="1" applyBorder="1" applyAlignment="1">
      <alignment horizontal="center" vertical="center" wrapText="1"/>
    </xf>
    <xf numFmtId="0" fontId="1" fillId="0" borderId="5" xfId="9" quotePrefix="1" applyBorder="1" applyAlignment="1">
      <alignment horizontal="left" vertical="center" wrapText="1"/>
    </xf>
    <xf numFmtId="4" fontId="1" fillId="0" borderId="5" xfId="12" applyNumberFormat="1" applyBorder="1" applyAlignment="1">
      <alignment horizontal="right" vertical="center" wrapText="1"/>
    </xf>
    <xf numFmtId="0" fontId="1" fillId="0" borderId="5" xfId="10" quotePrefix="1" applyBorder="1" applyAlignment="1">
      <alignment horizontal="center" vertical="center" wrapText="1"/>
    </xf>
    <xf numFmtId="4" fontId="1" fillId="0" borderId="5" xfId="11" applyNumberFormat="1" applyBorder="1" applyAlignment="1">
      <alignment horizontal="center" vertical="center" wrapText="1"/>
    </xf>
    <xf numFmtId="0" fontId="11" fillId="3" borderId="7" xfId="0" applyFont="1" applyFill="1" applyBorder="1" applyAlignment="1" applyProtection="1">
      <alignment horizontal="left" vertical="center"/>
    </xf>
    <xf numFmtId="0" fontId="11" fillId="3" borderId="8" xfId="0" applyFont="1" applyFill="1" applyBorder="1" applyAlignment="1" applyProtection="1">
      <alignment horizontal="left" vertical="center"/>
    </xf>
    <xf numFmtId="0" fontId="11" fillId="3" borderId="9" xfId="0" applyFont="1" applyFill="1" applyBorder="1" applyAlignment="1" applyProtection="1">
      <alignment horizontal="left" vertical="center"/>
    </xf>
    <xf numFmtId="0" fontId="13" fillId="3" borderId="7" xfId="21" applyNumberFormat="1" applyFont="1" applyFill="1" applyBorder="1" applyAlignment="1" applyProtection="1">
      <alignment horizontal="center" vertical="center"/>
    </xf>
    <xf numFmtId="0" fontId="13" fillId="3" borderId="8" xfId="21" applyNumberFormat="1" applyFont="1" applyFill="1" applyBorder="1" applyAlignment="1" applyProtection="1">
      <alignment horizontal="center" vertical="center"/>
    </xf>
    <xf numFmtId="0" fontId="13" fillId="3" borderId="9" xfId="21" applyNumberFormat="1" applyFont="1" applyFill="1" applyBorder="1" applyAlignment="1" applyProtection="1">
      <alignment horizontal="center" vertical="center"/>
    </xf>
    <xf numFmtId="0" fontId="13" fillId="3" borderId="7" xfId="21" applyNumberFormat="1" applyFont="1" applyFill="1" applyBorder="1" applyAlignment="1">
      <alignment horizontal="center" vertical="center"/>
    </xf>
    <xf numFmtId="0" fontId="13" fillId="3" borderId="8" xfId="21" applyNumberFormat="1" applyFont="1" applyFill="1" applyBorder="1" applyAlignment="1">
      <alignment horizontal="center" vertical="center"/>
    </xf>
    <xf numFmtId="0" fontId="13" fillId="3" borderId="9" xfId="21" applyNumberFormat="1" applyFont="1" applyFill="1" applyBorder="1" applyAlignment="1">
      <alignment horizontal="center" vertical="center"/>
    </xf>
    <xf numFmtId="0" fontId="13" fillId="3" borderId="12" xfId="21" applyNumberFormat="1" applyFont="1" applyFill="1" applyBorder="1" applyAlignment="1">
      <alignment horizontal="center" vertical="center"/>
    </xf>
    <xf numFmtId="0" fontId="13" fillId="3" borderId="13" xfId="21" applyNumberFormat="1" applyFont="1" applyFill="1" applyBorder="1" applyAlignment="1">
      <alignment horizontal="center" vertical="center"/>
    </xf>
  </cellXfs>
  <cellStyles count="23">
    <cellStyle name="Milliers" xfId="20" builtinId="3"/>
    <cellStyle name="Normal" xfId="0" builtinId="0"/>
    <cellStyle name="Normal 3" xfId="21"/>
    <cellStyle name="Normal 4" xfId="22"/>
    <cellStyle name="S10" xfId="12"/>
    <cellStyle name="S11" xfId="8"/>
    <cellStyle name="S12" xfId="13"/>
    <cellStyle name="S13" xfId="14"/>
    <cellStyle name="S14" xfId="15"/>
    <cellStyle name="S15" xfId="19"/>
    <cellStyle name="S16" xfId="16"/>
    <cellStyle name="S17" xfId="18"/>
    <cellStyle name="S18" xfId="17"/>
    <cellStyle name="S19" xfId="2"/>
    <cellStyle name="S2" xfId="3"/>
    <cellStyle name="S20" xfId="7"/>
    <cellStyle name="S3" xfId="4"/>
    <cellStyle name="S4" xfId="5"/>
    <cellStyle name="S5" xfId="1"/>
    <cellStyle name="S6" xfId="6"/>
    <cellStyle name="S7" xfId="9"/>
    <cellStyle name="S8" xfId="10"/>
    <cellStyle name="S9" xfId="1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742950</xdr:colOff>
      <xdr:row>2</xdr:row>
      <xdr:rowOff>152400</xdr:rowOff>
    </xdr:to>
    <xdr:sp macro="[0]!supp" textlink="">
      <xdr:nvSpPr>
        <xdr:cNvPr id="2" name="Rectangle 1"/>
        <xdr:cNvSpPr/>
      </xdr:nvSpPr>
      <xdr:spPr>
        <a:xfrm>
          <a:off x="762000" y="190500"/>
          <a:ext cx="1504950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lignes et </a:t>
          </a:r>
          <a:r>
            <a:rPr lang="fr-FR" sz="1100"/>
            <a:t>colonnes</a:t>
          </a:r>
          <a:r>
            <a:rPr lang="fr-FR" sz="1100" baseline="0"/>
            <a:t> </a:t>
          </a:r>
          <a:r>
            <a:rPr lang="fr-FR" sz="1100"/>
            <a:t>vides Iris</a:t>
          </a:r>
        </a:p>
      </xdr:txBody>
    </xdr:sp>
    <xdr:clientData/>
  </xdr:twoCellAnchor>
  <xdr:twoCellAnchor>
    <xdr:from>
      <xdr:col>0</xdr:col>
      <xdr:colOff>733425</xdr:colOff>
      <xdr:row>10</xdr:row>
      <xdr:rowOff>28575</xdr:rowOff>
    </xdr:from>
    <xdr:to>
      <xdr:col>2</xdr:col>
      <xdr:colOff>714375</xdr:colOff>
      <xdr:row>11</xdr:row>
      <xdr:rowOff>171450</xdr:rowOff>
    </xdr:to>
    <xdr:sp macro="[0]!concatener_iris" textlink="">
      <xdr:nvSpPr>
        <xdr:cNvPr id="3" name="Rectangle 2"/>
        <xdr:cNvSpPr/>
      </xdr:nvSpPr>
      <xdr:spPr>
        <a:xfrm>
          <a:off x="733425" y="1933575"/>
          <a:ext cx="1504950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 Iris</a:t>
          </a:r>
        </a:p>
      </xdr:txBody>
    </xdr:sp>
    <xdr:clientData/>
  </xdr:twoCellAnchor>
  <xdr:twoCellAnchor>
    <xdr:from>
      <xdr:col>1</xdr:col>
      <xdr:colOff>0</xdr:colOff>
      <xdr:row>6</xdr:row>
      <xdr:rowOff>171450</xdr:rowOff>
    </xdr:from>
    <xdr:to>
      <xdr:col>2</xdr:col>
      <xdr:colOff>714375</xdr:colOff>
      <xdr:row>8</xdr:row>
      <xdr:rowOff>171450</xdr:rowOff>
    </xdr:to>
    <xdr:sp macro="[0]!effacergarantie" textlink="">
      <xdr:nvSpPr>
        <xdr:cNvPr id="4" name="Rectangle 3"/>
        <xdr:cNvSpPr/>
      </xdr:nvSpPr>
      <xdr:spPr>
        <a:xfrm>
          <a:off x="762000" y="1314450"/>
          <a:ext cx="1476375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Garantie</a:t>
          </a:r>
          <a:r>
            <a:rPr lang="fr-FR" sz="1100" baseline="0"/>
            <a:t> 100110</a:t>
          </a:r>
          <a:endParaRPr lang="fr-FR" sz="1100"/>
        </a:p>
      </xdr:txBody>
    </xdr:sp>
    <xdr:clientData/>
  </xdr:twoCellAnchor>
  <xdr:twoCellAnchor>
    <xdr:from>
      <xdr:col>6</xdr:col>
      <xdr:colOff>752475</xdr:colOff>
      <xdr:row>1</xdr:row>
      <xdr:rowOff>19050</xdr:rowOff>
    </xdr:from>
    <xdr:to>
      <xdr:col>9</xdr:col>
      <xdr:colOff>9525</xdr:colOff>
      <xdr:row>2</xdr:row>
      <xdr:rowOff>161925</xdr:rowOff>
    </xdr:to>
    <xdr:sp macro="[0]!Copier_B3_B4" textlink="">
      <xdr:nvSpPr>
        <xdr:cNvPr id="6" name="Rectangle 5"/>
        <xdr:cNvSpPr/>
      </xdr:nvSpPr>
      <xdr:spPr>
        <a:xfrm>
          <a:off x="5324475" y="209550"/>
          <a:ext cx="1543050" cy="33337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Recherche</a:t>
          </a:r>
          <a:r>
            <a:rPr lang="fr-FR" sz="1100" baseline="0"/>
            <a:t> V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4</xdr:col>
      <xdr:colOff>300600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855189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7</xdr:col>
      <xdr:colOff>133350</xdr:colOff>
      <xdr:row>2</xdr:row>
      <xdr:rowOff>66675</xdr:rowOff>
    </xdr:to>
    <xdr:sp macro="[1]!Macro3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Temp/Interface%20liquida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Liq"/>
      <sheetName val="Feuil2"/>
      <sheetName val="Base déclaré"/>
      <sheetName val="Interface liquidation"/>
    </sheetNames>
    <definedNames>
      <definedName name="Macro3"/>
    </definedNames>
    <sheetDataSet>
      <sheetData sheetId="0"/>
      <sheetData sheetId="1"/>
      <sheetData sheetId="2">
        <row r="1">
          <cell r="A1" t="str">
            <v>CODE</v>
          </cell>
          <cell r="B1" t="str">
            <v>DR</v>
          </cell>
        </row>
        <row r="2">
          <cell r="A2" t="str">
            <v>02099</v>
          </cell>
          <cell r="B2" t="str">
            <v>DRB</v>
          </cell>
        </row>
        <row r="3">
          <cell r="A3" t="str">
            <v>02261</v>
          </cell>
          <cell r="B3" t="str">
            <v>DRB</v>
          </cell>
        </row>
        <row r="4">
          <cell r="A4" t="str">
            <v>02516</v>
          </cell>
          <cell r="B4" t="str">
            <v>DRB</v>
          </cell>
        </row>
        <row r="5">
          <cell r="A5" t="str">
            <v>02725</v>
          </cell>
          <cell r="B5" t="str">
            <v>DRB</v>
          </cell>
          <cell r="G5" t="str">
            <v>CIAR</v>
          </cell>
        </row>
        <row r="6">
          <cell r="A6" t="str">
            <v>03154</v>
          </cell>
          <cell r="B6" t="str">
            <v>DRB</v>
          </cell>
          <cell r="E6">
            <v>0</v>
          </cell>
          <cell r="G6" t="str">
            <v>CAAR</v>
          </cell>
        </row>
        <row r="7">
          <cell r="A7" t="str">
            <v>09003</v>
          </cell>
          <cell r="B7" t="str">
            <v>DRB</v>
          </cell>
          <cell r="E7">
            <v>0.25</v>
          </cell>
          <cell r="G7" t="str">
            <v>CAAT</v>
          </cell>
        </row>
        <row r="8">
          <cell r="A8" t="str">
            <v>09004</v>
          </cell>
          <cell r="B8" t="str">
            <v>DRB</v>
          </cell>
          <cell r="E8">
            <v>0.5</v>
          </cell>
          <cell r="G8" t="str">
            <v>SAA</v>
          </cell>
        </row>
        <row r="9">
          <cell r="A9" t="str">
            <v>09041</v>
          </cell>
          <cell r="B9" t="str">
            <v>DRB</v>
          </cell>
          <cell r="E9">
            <v>0.75</v>
          </cell>
          <cell r="G9" t="str">
            <v>2A</v>
          </cell>
        </row>
        <row r="10">
          <cell r="A10" t="str">
            <v>09101</v>
          </cell>
          <cell r="B10" t="str">
            <v>DRB</v>
          </cell>
          <cell r="E10">
            <v>1</v>
          </cell>
          <cell r="G10" t="str">
            <v>CASH</v>
          </cell>
        </row>
        <row r="11">
          <cell r="A11" t="str">
            <v>09142</v>
          </cell>
          <cell r="B11" t="str">
            <v>DRB</v>
          </cell>
          <cell r="G11" t="str">
            <v>TRUST</v>
          </cell>
        </row>
        <row r="12">
          <cell r="A12" t="str">
            <v>09193</v>
          </cell>
          <cell r="B12" t="str">
            <v>DRB</v>
          </cell>
          <cell r="G12" t="str">
            <v>CNMA</v>
          </cell>
        </row>
        <row r="13">
          <cell r="A13" t="str">
            <v>09294</v>
          </cell>
          <cell r="B13" t="str">
            <v>DRB</v>
          </cell>
          <cell r="G13" t="str">
            <v>GAM</v>
          </cell>
        </row>
        <row r="14">
          <cell r="A14" t="str">
            <v>17071</v>
          </cell>
          <cell r="B14" t="str">
            <v>DRB</v>
          </cell>
          <cell r="G14" t="str">
            <v>ALLIANCE</v>
          </cell>
        </row>
        <row r="15">
          <cell r="A15" t="str">
            <v>17149</v>
          </cell>
          <cell r="B15" t="str">
            <v>DRB</v>
          </cell>
          <cell r="G15" t="str">
            <v>SALAMA</v>
          </cell>
        </row>
        <row r="16">
          <cell r="A16" t="str">
            <v>26672</v>
          </cell>
          <cell r="B16" t="str">
            <v>DRB</v>
          </cell>
          <cell r="G16" t="str">
            <v xml:space="preserve">AXA </v>
          </cell>
        </row>
        <row r="17">
          <cell r="A17" t="str">
            <v>38286</v>
          </cell>
          <cell r="B17" t="str">
            <v>DRB</v>
          </cell>
          <cell r="G17" t="str">
            <v>MAATEC</v>
          </cell>
        </row>
        <row r="18">
          <cell r="A18" t="str">
            <v>44228</v>
          </cell>
          <cell r="B18" t="str">
            <v>DRB</v>
          </cell>
        </row>
        <row r="19">
          <cell r="A19" t="str">
            <v>44235</v>
          </cell>
          <cell r="B19" t="str">
            <v>DRB</v>
          </cell>
        </row>
        <row r="20">
          <cell r="A20" t="str">
            <v>44268</v>
          </cell>
          <cell r="B20" t="str">
            <v>DRB</v>
          </cell>
        </row>
        <row r="21">
          <cell r="A21" t="str">
            <v>44274</v>
          </cell>
          <cell r="B21" t="str">
            <v>DRB</v>
          </cell>
        </row>
        <row r="22">
          <cell r="A22" t="str">
            <v>44598</v>
          </cell>
          <cell r="B22" t="str">
            <v>DRB</v>
          </cell>
        </row>
        <row r="23">
          <cell r="A23" t="str">
            <v>47157</v>
          </cell>
          <cell r="B23" t="str">
            <v>DRB</v>
          </cell>
        </row>
        <row r="24">
          <cell r="A24" t="str">
            <v>47557</v>
          </cell>
          <cell r="B24" t="str">
            <v>DRB</v>
          </cell>
        </row>
        <row r="25">
          <cell r="A25" t="str">
            <v>04184</v>
          </cell>
          <cell r="B25" t="str">
            <v>DRA</v>
          </cell>
        </row>
        <row r="26">
          <cell r="A26" t="str">
            <v>04242</v>
          </cell>
          <cell r="B26" t="str">
            <v>DRA</v>
          </cell>
        </row>
        <row r="27">
          <cell r="A27" t="str">
            <v>12053</v>
          </cell>
          <cell r="B27" t="str">
            <v>DRA</v>
          </cell>
        </row>
        <row r="28">
          <cell r="A28" t="str">
            <v>12185</v>
          </cell>
          <cell r="B28" t="str">
            <v>DRA</v>
          </cell>
        </row>
        <row r="29">
          <cell r="A29" t="str">
            <v>21060</v>
          </cell>
          <cell r="B29" t="str">
            <v>DRA</v>
          </cell>
        </row>
        <row r="30">
          <cell r="A30" t="str">
            <v>21085</v>
          </cell>
          <cell r="B30" t="str">
            <v>DRA</v>
          </cell>
        </row>
        <row r="31">
          <cell r="A31" t="str">
            <v>21177</v>
          </cell>
          <cell r="B31" t="str">
            <v>DRA</v>
          </cell>
        </row>
        <row r="32">
          <cell r="A32" t="str">
            <v>23036</v>
          </cell>
          <cell r="B32" t="str">
            <v>DRA</v>
          </cell>
        </row>
        <row r="33">
          <cell r="A33" t="str">
            <v>23652</v>
          </cell>
          <cell r="B33" t="str">
            <v>DRA</v>
          </cell>
        </row>
        <row r="34">
          <cell r="A34" t="str">
            <v>23658</v>
          </cell>
          <cell r="B34" t="str">
            <v>DRA</v>
          </cell>
        </row>
        <row r="35">
          <cell r="A35" t="str">
            <v>23179</v>
          </cell>
          <cell r="B35" t="str">
            <v>DRA</v>
          </cell>
        </row>
        <row r="36">
          <cell r="A36" t="str">
            <v>23203</v>
          </cell>
          <cell r="B36" t="str">
            <v>DRA</v>
          </cell>
        </row>
        <row r="37">
          <cell r="A37" t="str">
            <v>23252</v>
          </cell>
          <cell r="B37" t="str">
            <v>DRA</v>
          </cell>
        </row>
        <row r="38">
          <cell r="A38" t="str">
            <v>23277</v>
          </cell>
          <cell r="B38" t="str">
            <v>DRA</v>
          </cell>
        </row>
        <row r="39">
          <cell r="A39" t="str">
            <v>23549</v>
          </cell>
          <cell r="B39" t="str">
            <v>DRA</v>
          </cell>
        </row>
        <row r="40">
          <cell r="A40" t="str">
            <v>23719</v>
          </cell>
          <cell r="B40" t="str">
            <v>DRA</v>
          </cell>
        </row>
        <row r="41">
          <cell r="A41" t="str">
            <v>23279</v>
          </cell>
          <cell r="B41" t="str">
            <v>DRA</v>
          </cell>
        </row>
        <row r="42">
          <cell r="A42" t="str">
            <v>24065</v>
          </cell>
          <cell r="B42" t="str">
            <v>DRA</v>
          </cell>
        </row>
        <row r="43">
          <cell r="A43" t="str">
            <v>24129</v>
          </cell>
          <cell r="B43" t="str">
            <v>DRA</v>
          </cell>
        </row>
        <row r="44">
          <cell r="A44" t="str">
            <v>24192</v>
          </cell>
          <cell r="B44" t="str">
            <v>DRA</v>
          </cell>
        </row>
        <row r="45">
          <cell r="A45" t="str">
            <v>24282</v>
          </cell>
          <cell r="B45" t="str">
            <v>DRA</v>
          </cell>
        </row>
        <row r="46">
          <cell r="A46" t="str">
            <v>24287</v>
          </cell>
          <cell r="B46" t="str">
            <v>DRA</v>
          </cell>
        </row>
        <row r="47">
          <cell r="A47" t="str">
            <v>36239</v>
          </cell>
          <cell r="B47" t="str">
            <v>DRA</v>
          </cell>
        </row>
        <row r="48">
          <cell r="A48" t="str">
            <v>39037</v>
          </cell>
          <cell r="B48" t="str">
            <v>DRA</v>
          </cell>
        </row>
        <row r="49">
          <cell r="A49" t="str">
            <v>40164</v>
          </cell>
          <cell r="B49" t="str">
            <v>DRA</v>
          </cell>
        </row>
        <row r="50">
          <cell r="A50" t="str">
            <v>41029</v>
          </cell>
          <cell r="B50" t="str">
            <v>DRA</v>
          </cell>
        </row>
        <row r="51">
          <cell r="A51" t="str">
            <v>41207</v>
          </cell>
          <cell r="B51" t="str">
            <v>DRA</v>
          </cell>
        </row>
        <row r="52">
          <cell r="A52" t="str">
            <v>41248</v>
          </cell>
          <cell r="B52" t="str">
            <v>DRA</v>
          </cell>
        </row>
        <row r="53">
          <cell r="A53" t="str">
            <v>05087</v>
          </cell>
          <cell r="B53" t="str">
            <v>DRS</v>
          </cell>
        </row>
        <row r="54">
          <cell r="A54" t="str">
            <v>05209</v>
          </cell>
          <cell r="B54" t="str">
            <v>DRS</v>
          </cell>
        </row>
        <row r="55">
          <cell r="A55" t="str">
            <v>05264</v>
          </cell>
          <cell r="B55" t="str">
            <v>DRS</v>
          </cell>
        </row>
        <row r="56">
          <cell r="A56" t="str">
            <v>05619</v>
          </cell>
          <cell r="B56" t="str">
            <v>DRS</v>
          </cell>
        </row>
        <row r="57">
          <cell r="A57" t="str">
            <v>06075</v>
          </cell>
          <cell r="B57" t="str">
            <v>DRS</v>
          </cell>
        </row>
        <row r="58">
          <cell r="A58" t="str">
            <v>06276</v>
          </cell>
          <cell r="B58" t="str">
            <v>DRS</v>
          </cell>
        </row>
        <row r="59">
          <cell r="A59" t="str">
            <v>06532</v>
          </cell>
          <cell r="B59" t="str">
            <v>DRS</v>
          </cell>
        </row>
        <row r="60">
          <cell r="A60" t="str">
            <v>06293</v>
          </cell>
          <cell r="B60" t="str">
            <v>DRS</v>
          </cell>
        </row>
        <row r="61">
          <cell r="A61" t="str">
            <v>07253</v>
          </cell>
          <cell r="B61" t="str">
            <v>DRS</v>
          </cell>
        </row>
        <row r="62">
          <cell r="A62" t="str">
            <v>07256</v>
          </cell>
          <cell r="B62" t="str">
            <v>DRS</v>
          </cell>
        </row>
        <row r="63">
          <cell r="A63" t="str">
            <v>18022</v>
          </cell>
          <cell r="B63" t="str">
            <v>DRS</v>
          </cell>
        </row>
        <row r="64">
          <cell r="A64" t="str">
            <v>19010</v>
          </cell>
          <cell r="B64" t="str">
            <v>DRS</v>
          </cell>
        </row>
        <row r="65">
          <cell r="A65" t="str">
            <v>19011</v>
          </cell>
          <cell r="B65" t="str">
            <v>DRS</v>
          </cell>
        </row>
        <row r="66">
          <cell r="A66" t="str">
            <v>19039</v>
          </cell>
          <cell r="B66" t="str">
            <v>DRS</v>
          </cell>
        </row>
        <row r="67">
          <cell r="A67" t="str">
            <v>19055</v>
          </cell>
          <cell r="B67" t="str">
            <v>DRS</v>
          </cell>
        </row>
        <row r="68">
          <cell r="A68" t="str">
            <v>19110</v>
          </cell>
          <cell r="B68" t="str">
            <v>DRS</v>
          </cell>
        </row>
        <row r="69">
          <cell r="A69" t="str">
            <v>19111</v>
          </cell>
          <cell r="B69" t="str">
            <v>DRS</v>
          </cell>
        </row>
        <row r="70">
          <cell r="A70" t="str">
            <v>19162</v>
          </cell>
          <cell r="B70" t="str">
            <v>DRS</v>
          </cell>
        </row>
        <row r="71">
          <cell r="A71" t="str">
            <v>19688</v>
          </cell>
          <cell r="B71" t="str">
            <v>DRS</v>
          </cell>
        </row>
        <row r="72">
          <cell r="A72" t="str">
            <v>19284</v>
          </cell>
          <cell r="B72" t="str">
            <v>DRS</v>
          </cell>
        </row>
        <row r="73">
          <cell r="A73" t="str">
            <v>19297</v>
          </cell>
          <cell r="B73" t="str">
            <v>DRS</v>
          </cell>
        </row>
        <row r="74">
          <cell r="A74" t="str">
            <v>19689</v>
          </cell>
          <cell r="B74" t="str">
            <v>DRS</v>
          </cell>
        </row>
        <row r="75">
          <cell r="A75" t="str">
            <v>19222</v>
          </cell>
          <cell r="B75" t="str">
            <v>DRS</v>
          </cell>
        </row>
        <row r="76">
          <cell r="A76" t="str">
            <v>19292</v>
          </cell>
          <cell r="B76" t="str">
            <v>DRS</v>
          </cell>
        </row>
        <row r="77">
          <cell r="A77" t="str">
            <v>19723</v>
          </cell>
          <cell r="B77" t="str">
            <v>DRS</v>
          </cell>
        </row>
        <row r="78">
          <cell r="A78" t="str">
            <v>19633</v>
          </cell>
          <cell r="B78" t="str">
            <v>DRS</v>
          </cell>
        </row>
        <row r="79">
          <cell r="A79" t="str">
            <v>19637</v>
          </cell>
          <cell r="B79" t="str">
            <v>DRS</v>
          </cell>
        </row>
        <row r="80">
          <cell r="A80" t="str">
            <v>19651</v>
          </cell>
          <cell r="B80" t="str">
            <v>DRS</v>
          </cell>
        </row>
        <row r="81">
          <cell r="A81" t="str">
            <v>19682</v>
          </cell>
          <cell r="B81" t="str">
            <v>DRS</v>
          </cell>
        </row>
        <row r="82">
          <cell r="A82" t="str">
            <v>19690</v>
          </cell>
          <cell r="B82" t="str">
            <v>DRS</v>
          </cell>
        </row>
        <row r="83">
          <cell r="A83" t="str">
            <v>19715</v>
          </cell>
          <cell r="B83" t="str">
            <v>DRS</v>
          </cell>
        </row>
        <row r="84">
          <cell r="A84" t="str">
            <v>25008</v>
          </cell>
          <cell r="B84" t="str">
            <v>DRS</v>
          </cell>
        </row>
        <row r="85">
          <cell r="A85" t="str">
            <v>25043</v>
          </cell>
          <cell r="B85" t="str">
            <v>DRS</v>
          </cell>
        </row>
        <row r="86">
          <cell r="A86" t="str">
            <v>25130</v>
          </cell>
          <cell r="B86" t="str">
            <v>DRS</v>
          </cell>
        </row>
        <row r="87">
          <cell r="A87" t="str">
            <v>25199</v>
          </cell>
          <cell r="B87" t="str">
            <v>DRS</v>
          </cell>
        </row>
        <row r="88">
          <cell r="A88" t="str">
            <v>25234</v>
          </cell>
          <cell r="B88" t="str">
            <v>DRS</v>
          </cell>
        </row>
        <row r="89">
          <cell r="A89" t="str">
            <v>25272</v>
          </cell>
          <cell r="B89" t="str">
            <v>DRS</v>
          </cell>
        </row>
        <row r="90">
          <cell r="A90" t="str">
            <v>25561</v>
          </cell>
          <cell r="B90" t="str">
            <v>DRS</v>
          </cell>
        </row>
        <row r="91">
          <cell r="A91" t="str">
            <v>28524</v>
          </cell>
          <cell r="B91" t="str">
            <v>DRS</v>
          </cell>
        </row>
        <row r="92">
          <cell r="A92" t="str">
            <v>28527</v>
          </cell>
          <cell r="B92" t="str">
            <v>DRS</v>
          </cell>
        </row>
        <row r="93">
          <cell r="A93" t="str">
            <v>30169</v>
          </cell>
          <cell r="B93" t="str">
            <v>DRS</v>
          </cell>
        </row>
        <row r="94">
          <cell r="A94" t="str">
            <v>30171</v>
          </cell>
          <cell r="B94" t="str">
            <v>DRS</v>
          </cell>
        </row>
        <row r="95">
          <cell r="A95" t="str">
            <v>34201</v>
          </cell>
          <cell r="B95" t="str">
            <v>DRS</v>
          </cell>
        </row>
        <row r="96">
          <cell r="A96" t="str">
            <v>34519</v>
          </cell>
          <cell r="B96" t="str">
            <v>DRS</v>
          </cell>
        </row>
        <row r="97">
          <cell r="A97" t="str">
            <v>34535</v>
          </cell>
          <cell r="B97" t="str">
            <v>DRS</v>
          </cell>
        </row>
        <row r="98">
          <cell r="A98" t="str">
            <v>43230</v>
          </cell>
          <cell r="B98" t="str">
            <v>DRS</v>
          </cell>
        </row>
        <row r="99">
          <cell r="A99" t="str">
            <v>43550</v>
          </cell>
          <cell r="B99" t="str">
            <v>DRS</v>
          </cell>
        </row>
        <row r="100">
          <cell r="A100" t="str">
            <v>15091</v>
          </cell>
          <cell r="B100" t="str">
            <v>DRC-E</v>
          </cell>
        </row>
        <row r="101">
          <cell r="A101" t="str">
            <v>15180</v>
          </cell>
          <cell r="B101" t="str">
            <v>DRC-E</v>
          </cell>
        </row>
        <row r="102">
          <cell r="A102" t="str">
            <v>15205</v>
          </cell>
          <cell r="B102" t="str">
            <v>DRC-E</v>
          </cell>
        </row>
        <row r="103">
          <cell r="A103" t="str">
            <v>16502</v>
          </cell>
          <cell r="B103" t="str">
            <v>DRC-E</v>
          </cell>
        </row>
        <row r="104">
          <cell r="A104" t="str">
            <v>16013</v>
          </cell>
          <cell r="B104" t="str">
            <v>DRC-E</v>
          </cell>
        </row>
        <row r="105">
          <cell r="A105" t="str">
            <v>16063</v>
          </cell>
          <cell r="B105" t="str">
            <v>DRC-E</v>
          </cell>
        </row>
        <row r="106">
          <cell r="A106" t="str">
            <v>16080</v>
          </cell>
          <cell r="B106" t="str">
            <v>DRC-E</v>
          </cell>
        </row>
        <row r="107">
          <cell r="A107" t="str">
            <v>16081</v>
          </cell>
          <cell r="B107" t="str">
            <v>DRC-E</v>
          </cell>
        </row>
        <row r="108">
          <cell r="A108" t="str">
            <v>16096</v>
          </cell>
          <cell r="B108" t="str">
            <v>DRC-E</v>
          </cell>
        </row>
        <row r="109">
          <cell r="A109" t="str">
            <v>16100</v>
          </cell>
          <cell r="B109" t="str">
            <v>DRC-E</v>
          </cell>
        </row>
        <row r="110">
          <cell r="A110" t="str">
            <v>16114</v>
          </cell>
          <cell r="B110" t="str">
            <v>DRC-E</v>
          </cell>
        </row>
        <row r="111">
          <cell r="A111" t="str">
            <v>16122</v>
          </cell>
          <cell r="B111" t="str">
            <v>DRC-E</v>
          </cell>
        </row>
        <row r="112">
          <cell r="A112" t="str">
            <v>16166</v>
          </cell>
          <cell r="B112" t="str">
            <v>DRC-E</v>
          </cell>
        </row>
        <row r="113">
          <cell r="A113" t="str">
            <v>16176</v>
          </cell>
          <cell r="B113" t="str">
            <v>DRC-E</v>
          </cell>
        </row>
        <row r="114">
          <cell r="A114" t="str">
            <v>16183</v>
          </cell>
          <cell r="B114" t="str">
            <v>DRC-E</v>
          </cell>
        </row>
        <row r="115">
          <cell r="A115" t="str">
            <v>16218</v>
          </cell>
          <cell r="B115" t="str">
            <v>DRC-E</v>
          </cell>
        </row>
        <row r="116">
          <cell r="A116" t="str">
            <v>16220</v>
          </cell>
          <cell r="B116" t="str">
            <v>DRC-E</v>
          </cell>
        </row>
        <row r="117">
          <cell r="A117" t="str">
            <v>16232</v>
          </cell>
          <cell r="B117" t="str">
            <v>DRC-E</v>
          </cell>
        </row>
        <row r="118">
          <cell r="A118" t="str">
            <v>16233</v>
          </cell>
          <cell r="B118" t="str">
            <v>DRC-E</v>
          </cell>
        </row>
        <row r="119">
          <cell r="A119" t="str">
            <v>16243</v>
          </cell>
          <cell r="B119" t="str">
            <v>DRC-E</v>
          </cell>
        </row>
        <row r="120">
          <cell r="A120" t="str">
            <v>16247</v>
          </cell>
          <cell r="B120" t="str">
            <v>DRC-E</v>
          </cell>
        </row>
        <row r="121">
          <cell r="A121" t="str">
            <v>16250</v>
          </cell>
          <cell r="B121" t="str">
            <v>DRC-E</v>
          </cell>
        </row>
        <row r="122">
          <cell r="A122" t="str">
            <v>16270</v>
          </cell>
          <cell r="B122" t="str">
            <v>DRC-E</v>
          </cell>
        </row>
        <row r="123">
          <cell r="A123" t="str">
            <v>16278</v>
          </cell>
          <cell r="B123" t="str">
            <v>DRC-E</v>
          </cell>
        </row>
        <row r="124">
          <cell r="A124" t="str">
            <v>16283</v>
          </cell>
          <cell r="B124" t="str">
            <v>DRC-E</v>
          </cell>
        </row>
        <row r="125">
          <cell r="A125" t="str">
            <v>16288</v>
          </cell>
          <cell r="B125" t="str">
            <v>DRC-E</v>
          </cell>
        </row>
        <row r="126">
          <cell r="A126" t="str">
            <v>16289</v>
          </cell>
          <cell r="B126" t="str">
            <v>DRC-E</v>
          </cell>
        </row>
        <row r="127">
          <cell r="A127" t="str">
            <v>16296</v>
          </cell>
          <cell r="B127" t="str">
            <v>DRC-E</v>
          </cell>
        </row>
        <row r="128">
          <cell r="A128" t="str">
            <v>16544</v>
          </cell>
          <cell r="B128" t="str">
            <v>DRC-E</v>
          </cell>
        </row>
        <row r="129">
          <cell r="A129" t="str">
            <v>16545</v>
          </cell>
          <cell r="B129" t="str">
            <v>DRC-E</v>
          </cell>
        </row>
        <row r="130">
          <cell r="A130" t="str">
            <v>16582</v>
          </cell>
          <cell r="B130" t="str">
            <v>DRC-E</v>
          </cell>
        </row>
        <row r="131">
          <cell r="A131" t="str">
            <v>35066</v>
          </cell>
          <cell r="B131" t="str">
            <v>DRC-E</v>
          </cell>
        </row>
        <row r="132">
          <cell r="A132" t="str">
            <v>35120</v>
          </cell>
          <cell r="B132" t="str">
            <v>DRC-E</v>
          </cell>
        </row>
        <row r="133">
          <cell r="A133" t="str">
            <v>35202</v>
          </cell>
          <cell r="B133" t="str">
            <v>DRC-E</v>
          </cell>
        </row>
        <row r="134">
          <cell r="A134" t="str">
            <v>16001</v>
          </cell>
          <cell r="B134" t="str">
            <v>DRC-O</v>
          </cell>
        </row>
        <row r="135">
          <cell r="A135" t="str">
            <v>16083</v>
          </cell>
          <cell r="B135" t="str">
            <v>DRC-O</v>
          </cell>
        </row>
        <row r="136">
          <cell r="A136" t="str">
            <v>16108</v>
          </cell>
          <cell r="B136" t="str">
            <v>DRC-O</v>
          </cell>
        </row>
        <row r="137">
          <cell r="A137" t="str">
            <v>16113</v>
          </cell>
          <cell r="B137" t="str">
            <v>DRC-O</v>
          </cell>
        </row>
        <row r="138">
          <cell r="A138" t="str">
            <v>16117</v>
          </cell>
          <cell r="B138" t="str">
            <v>DRC-O</v>
          </cell>
        </row>
        <row r="139">
          <cell r="A139" t="str">
            <v>16135</v>
          </cell>
          <cell r="B139" t="str">
            <v>DRC-O</v>
          </cell>
        </row>
        <row r="140">
          <cell r="A140" t="str">
            <v>16140</v>
          </cell>
          <cell r="B140" t="str">
            <v>DRC-O</v>
          </cell>
        </row>
        <row r="141">
          <cell r="A141" t="str">
            <v>16148</v>
          </cell>
          <cell r="B141" t="str">
            <v>DRC-O</v>
          </cell>
        </row>
        <row r="142">
          <cell r="A142" t="str">
            <v>16150</v>
          </cell>
          <cell r="B142" t="str">
            <v>DRC-O</v>
          </cell>
        </row>
        <row r="143">
          <cell r="A143" t="str">
            <v>16170</v>
          </cell>
          <cell r="B143" t="str">
            <v>DRC-O</v>
          </cell>
        </row>
        <row r="144">
          <cell r="A144" t="str">
            <v>16194</v>
          </cell>
          <cell r="B144" t="str">
            <v>DRC-O</v>
          </cell>
        </row>
        <row r="145">
          <cell r="A145" t="str">
            <v>16206</v>
          </cell>
          <cell r="B145" t="str">
            <v>DRC-O</v>
          </cell>
        </row>
        <row r="146">
          <cell r="A146" t="str">
            <v>16208</v>
          </cell>
          <cell r="B146" t="str">
            <v>DRC-O</v>
          </cell>
        </row>
        <row r="147">
          <cell r="A147" t="str">
            <v>16211</v>
          </cell>
          <cell r="B147" t="str">
            <v>DRC-O</v>
          </cell>
        </row>
        <row r="148">
          <cell r="A148" t="str">
            <v>16237</v>
          </cell>
          <cell r="B148" t="str">
            <v>DRC-O</v>
          </cell>
        </row>
        <row r="149">
          <cell r="A149" t="str">
            <v>16246</v>
          </cell>
          <cell r="B149" t="str">
            <v>DRC-O</v>
          </cell>
        </row>
        <row r="150">
          <cell r="A150" t="str">
            <v>16249</v>
          </cell>
          <cell r="B150" t="str">
            <v>DRC-O</v>
          </cell>
        </row>
        <row r="151">
          <cell r="A151" t="str">
            <v>16262</v>
          </cell>
          <cell r="B151" t="str">
            <v>DRC-O</v>
          </cell>
        </row>
        <row r="152">
          <cell r="A152" t="str">
            <v>16281</v>
          </cell>
          <cell r="B152" t="str">
            <v>DRC-O</v>
          </cell>
        </row>
        <row r="153">
          <cell r="A153" t="str">
            <v>16290</v>
          </cell>
          <cell r="B153" t="str">
            <v>DRC-O</v>
          </cell>
        </row>
        <row r="154">
          <cell r="A154" t="str">
            <v>16507</v>
          </cell>
          <cell r="B154" t="str">
            <v>DRC-O</v>
          </cell>
        </row>
        <row r="155">
          <cell r="A155" t="str">
            <v>16531</v>
          </cell>
          <cell r="B155" t="str">
            <v>DRC-O</v>
          </cell>
        </row>
        <row r="156">
          <cell r="A156" t="str">
            <v>16570</v>
          </cell>
          <cell r="B156" t="str">
            <v>DRC-O</v>
          </cell>
        </row>
        <row r="157">
          <cell r="A157" t="str">
            <v>16572</v>
          </cell>
          <cell r="B157" t="str">
            <v>DRC-O</v>
          </cell>
        </row>
        <row r="158">
          <cell r="A158" t="str">
            <v>16584</v>
          </cell>
          <cell r="B158" t="str">
            <v>DRC-O</v>
          </cell>
        </row>
        <row r="159">
          <cell r="A159" t="str">
            <v>16638</v>
          </cell>
          <cell r="B159" t="str">
            <v>DRC-O</v>
          </cell>
        </row>
        <row r="160">
          <cell r="A160" t="str">
            <v>16645</v>
          </cell>
          <cell r="B160" t="str">
            <v>DRC-O</v>
          </cell>
        </row>
        <row r="161">
          <cell r="A161" t="str">
            <v>16656</v>
          </cell>
          <cell r="B161" t="str">
            <v>DRC-O</v>
          </cell>
        </row>
        <row r="162">
          <cell r="A162" t="str">
            <v>42257</v>
          </cell>
          <cell r="B162" t="str">
            <v>DRC-O</v>
          </cell>
        </row>
        <row r="163">
          <cell r="A163" t="str">
            <v>42273</v>
          </cell>
          <cell r="B163" t="str">
            <v>DRC-O</v>
          </cell>
        </row>
        <row r="164">
          <cell r="A164" t="str">
            <v>42275</v>
          </cell>
          <cell r="B164" t="str">
            <v>DRC-O</v>
          </cell>
        </row>
        <row r="165">
          <cell r="A165" t="str">
            <v>42505</v>
          </cell>
          <cell r="B165" t="str">
            <v>DRC-O</v>
          </cell>
        </row>
        <row r="166">
          <cell r="A166" t="str">
            <v>42506</v>
          </cell>
          <cell r="B166" t="str">
            <v>DRC-O</v>
          </cell>
        </row>
        <row r="167">
          <cell r="A167" t="str">
            <v>08125</v>
          </cell>
          <cell r="B167" t="str">
            <v>DRO</v>
          </cell>
        </row>
        <row r="168">
          <cell r="A168" t="str">
            <v>14028</v>
          </cell>
          <cell r="B168" t="str">
            <v>DRO</v>
          </cell>
        </row>
        <row r="169">
          <cell r="A169" t="str">
            <v>14089</v>
          </cell>
          <cell r="B169" t="str">
            <v>DRO</v>
          </cell>
        </row>
        <row r="170">
          <cell r="A170" t="str">
            <v>22047</v>
          </cell>
          <cell r="B170" t="str">
            <v>DRO</v>
          </cell>
        </row>
        <row r="171">
          <cell r="A171" t="str">
            <v>22255</v>
          </cell>
          <cell r="B171" t="str">
            <v>DRO</v>
          </cell>
        </row>
        <row r="172">
          <cell r="A172" t="str">
            <v>22280</v>
          </cell>
          <cell r="B172" t="str">
            <v>DRO</v>
          </cell>
        </row>
        <row r="173">
          <cell r="A173" t="str">
            <v>27009</v>
          </cell>
          <cell r="B173" t="str">
            <v>DRO</v>
          </cell>
        </row>
        <row r="174">
          <cell r="A174" t="str">
            <v>27121</v>
          </cell>
          <cell r="B174" t="str">
            <v>DRO</v>
          </cell>
        </row>
        <row r="175">
          <cell r="A175" t="str">
            <v>27127</v>
          </cell>
          <cell r="B175" t="str">
            <v>DRO</v>
          </cell>
        </row>
        <row r="176">
          <cell r="A176" t="str">
            <v>27259</v>
          </cell>
          <cell r="B176" t="str">
            <v>DRO</v>
          </cell>
        </row>
        <row r="177">
          <cell r="A177" t="str">
            <v>27665</v>
          </cell>
          <cell r="B177" t="str">
            <v>DRO</v>
          </cell>
        </row>
        <row r="178">
          <cell r="A178" t="str">
            <v>29074</v>
          </cell>
          <cell r="B178" t="str">
            <v>DRO</v>
          </cell>
        </row>
        <row r="179">
          <cell r="A179" t="str">
            <v>29558</v>
          </cell>
          <cell r="B179" t="str">
            <v>DRO</v>
          </cell>
        </row>
        <row r="180">
          <cell r="A180" t="str">
            <v>31012</v>
          </cell>
          <cell r="B180" t="str">
            <v>DRO</v>
          </cell>
        </row>
        <row r="181">
          <cell r="A181" t="str">
            <v>31014</v>
          </cell>
          <cell r="B181" t="str">
            <v>DRO</v>
          </cell>
        </row>
        <row r="182">
          <cell r="A182" t="str">
            <v>31042</v>
          </cell>
          <cell r="B182" t="str">
            <v>DRO</v>
          </cell>
        </row>
        <row r="183">
          <cell r="A183" t="str">
            <v>31062</v>
          </cell>
          <cell r="B183" t="str">
            <v>DRO</v>
          </cell>
        </row>
        <row r="184">
          <cell r="A184" t="str">
            <v>31078</v>
          </cell>
          <cell r="B184" t="str">
            <v>DRO</v>
          </cell>
        </row>
        <row r="185">
          <cell r="A185" t="str">
            <v>29254</v>
          </cell>
          <cell r="B185" t="str">
            <v>DRO</v>
          </cell>
        </row>
        <row r="186">
          <cell r="A186" t="str">
            <v>31636</v>
          </cell>
          <cell r="B186" t="str">
            <v>DRO</v>
          </cell>
        </row>
        <row r="187">
          <cell r="A187" t="str">
            <v>31159</v>
          </cell>
          <cell r="B187" t="str">
            <v>DRO</v>
          </cell>
        </row>
        <row r="188">
          <cell r="A188" t="str">
            <v>31200</v>
          </cell>
          <cell r="B188" t="str">
            <v>DRO</v>
          </cell>
        </row>
        <row r="189">
          <cell r="A189" t="str">
            <v>31212</v>
          </cell>
          <cell r="B189" t="str">
            <v>DRO</v>
          </cell>
        </row>
        <row r="190">
          <cell r="A190" t="str">
            <v>31213</v>
          </cell>
          <cell r="B190" t="str">
            <v>DRO</v>
          </cell>
        </row>
        <row r="191">
          <cell r="A191" t="str">
            <v>31236</v>
          </cell>
          <cell r="B191" t="str">
            <v>DRO</v>
          </cell>
        </row>
        <row r="192">
          <cell r="A192" t="str">
            <v>31265</v>
          </cell>
          <cell r="B192" t="str">
            <v>DRO</v>
          </cell>
        </row>
        <row r="193">
          <cell r="A193" t="str">
            <v>31515</v>
          </cell>
          <cell r="B193" t="str">
            <v>DRO</v>
          </cell>
        </row>
        <row r="194">
          <cell r="A194" t="str">
            <v>31530</v>
          </cell>
          <cell r="B194" t="str">
            <v>DRO</v>
          </cell>
        </row>
        <row r="195">
          <cell r="A195" t="str">
            <v>31569</v>
          </cell>
          <cell r="B195" t="str">
            <v>DRO</v>
          </cell>
        </row>
        <row r="196">
          <cell r="A196" t="str">
            <v>31576</v>
          </cell>
          <cell r="B196" t="str">
            <v>DRO</v>
          </cell>
        </row>
        <row r="197">
          <cell r="A197" t="str">
            <v>31592</v>
          </cell>
          <cell r="B197" t="str">
            <v>DRO</v>
          </cell>
        </row>
        <row r="198">
          <cell r="A198" t="str">
            <v>31686</v>
          </cell>
          <cell r="B198" t="str">
            <v>DRO</v>
          </cell>
        </row>
        <row r="199">
          <cell r="A199" t="str">
            <v>48526</v>
          </cell>
          <cell r="B199" t="str">
            <v>DRO</v>
          </cell>
        </row>
        <row r="200">
          <cell r="A200" t="str">
            <v>01204</v>
          </cell>
          <cell r="B200" t="str">
            <v>DRT</v>
          </cell>
        </row>
        <row r="201">
          <cell r="A201" t="str">
            <v>13017</v>
          </cell>
          <cell r="B201" t="str">
            <v>DRT</v>
          </cell>
        </row>
        <row r="202">
          <cell r="A202" t="str">
            <v>13034</v>
          </cell>
          <cell r="B202" t="str">
            <v>DRT</v>
          </cell>
        </row>
        <row r="203">
          <cell r="A203" t="str">
            <v>13079</v>
          </cell>
          <cell r="B203" t="str">
            <v>DRT</v>
          </cell>
        </row>
        <row r="204">
          <cell r="A204" t="str">
            <v>13103</v>
          </cell>
          <cell r="B204" t="str">
            <v>DRT</v>
          </cell>
        </row>
        <row r="205">
          <cell r="A205" t="str">
            <v>13155</v>
          </cell>
          <cell r="B205" t="str">
            <v>DRT</v>
          </cell>
        </row>
        <row r="206">
          <cell r="A206" t="str">
            <v>13173</v>
          </cell>
          <cell r="B206" t="str">
            <v>DRT</v>
          </cell>
        </row>
        <row r="207">
          <cell r="A207" t="str">
            <v>13518</v>
          </cell>
          <cell r="B207" t="str">
            <v>DRT</v>
          </cell>
        </row>
        <row r="208">
          <cell r="A208" t="str">
            <v>20073</v>
          </cell>
          <cell r="B208" t="str">
            <v>DRT</v>
          </cell>
        </row>
        <row r="209">
          <cell r="A209" t="str">
            <v>32097</v>
          </cell>
          <cell r="B209" t="str">
            <v>DRT</v>
          </cell>
        </row>
        <row r="210">
          <cell r="A210" t="str">
            <v>37197</v>
          </cell>
          <cell r="B210" t="str">
            <v>DRT</v>
          </cell>
        </row>
        <row r="211">
          <cell r="A211" t="str">
            <v>46258</v>
          </cell>
          <cell r="B211" t="str">
            <v>DRT</v>
          </cell>
        </row>
        <row r="212">
          <cell r="A212" t="str">
            <v>13043</v>
          </cell>
          <cell r="B212" t="str">
            <v>DRT</v>
          </cell>
        </row>
        <row r="213">
          <cell r="A213" t="str">
            <v>31025</v>
          </cell>
          <cell r="B213" t="str">
            <v>DRO</v>
          </cell>
        </row>
        <row r="214">
          <cell r="A214" t="str">
            <v>16009</v>
          </cell>
          <cell r="B214" t="str">
            <v>DRC-E</v>
          </cell>
        </row>
        <row r="215">
          <cell r="A215" t="str">
            <v>16070</v>
          </cell>
          <cell r="B215" t="str">
            <v>DRC-O</v>
          </cell>
        </row>
        <row r="216">
          <cell r="A216" t="str">
            <v>18042</v>
          </cell>
          <cell r="B216" t="str">
            <v>DRS</v>
          </cell>
        </row>
        <row r="217">
          <cell r="A217" t="str">
            <v>16038</v>
          </cell>
          <cell r="B217" t="str">
            <v>DRC-O</v>
          </cell>
        </row>
        <row r="218">
          <cell r="A218" t="str">
            <v>31022</v>
          </cell>
          <cell r="B218" t="str">
            <v>DRO</v>
          </cell>
        </row>
        <row r="219">
          <cell r="A219" t="str">
            <v>34035</v>
          </cell>
          <cell r="B219" t="str">
            <v>DRS</v>
          </cell>
        </row>
        <row r="220">
          <cell r="A220" t="str">
            <v>16045</v>
          </cell>
          <cell r="B220" t="str">
            <v>DRC-E</v>
          </cell>
        </row>
        <row r="221">
          <cell r="A221" t="str">
            <v>42005</v>
          </cell>
          <cell r="B221" t="str">
            <v>DRC-O</v>
          </cell>
        </row>
        <row r="222">
          <cell r="A222" t="str">
            <v>06032</v>
          </cell>
          <cell r="B222" t="str">
            <v>DRS</v>
          </cell>
        </row>
        <row r="223">
          <cell r="A223" t="str">
            <v>42006</v>
          </cell>
          <cell r="B223" t="str">
            <v>DRC-O</v>
          </cell>
        </row>
        <row r="224">
          <cell r="A224" t="str">
            <v>16044</v>
          </cell>
          <cell r="B224" t="str">
            <v>DRC-E</v>
          </cell>
        </row>
        <row r="225">
          <cell r="A225" t="str">
            <v>31015</v>
          </cell>
          <cell r="B225" t="str">
            <v>DRO</v>
          </cell>
        </row>
        <row r="226">
          <cell r="A226" t="str">
            <v>13018</v>
          </cell>
          <cell r="B226" t="str">
            <v>DRT</v>
          </cell>
        </row>
        <row r="227">
          <cell r="A227" t="str">
            <v>04086</v>
          </cell>
          <cell r="B227" t="str">
            <v>DRC-E</v>
          </cell>
        </row>
        <row r="228">
          <cell r="A228" t="str">
            <v>16007</v>
          </cell>
          <cell r="B228" t="str">
            <v>DRC-O</v>
          </cell>
        </row>
        <row r="229">
          <cell r="A229" t="str">
            <v>48026</v>
          </cell>
          <cell r="B229" t="str">
            <v>DRO</v>
          </cell>
        </row>
        <row r="230">
          <cell r="A230" t="str">
            <v>23049</v>
          </cell>
          <cell r="B230" t="str">
            <v>DRA</v>
          </cell>
        </row>
        <row r="231">
          <cell r="A231" t="str">
            <v>31030</v>
          </cell>
          <cell r="B231" t="str">
            <v>DRO</v>
          </cell>
        </row>
        <row r="232">
          <cell r="A232" t="str">
            <v>46040</v>
          </cell>
          <cell r="B232" t="str">
            <v>DRC-E</v>
          </cell>
        </row>
        <row r="233">
          <cell r="A233" t="str">
            <v>23046</v>
          </cell>
          <cell r="B233" t="str">
            <v>DRC-E</v>
          </cell>
        </row>
        <row r="234">
          <cell r="A234" t="str">
            <v>16084</v>
          </cell>
          <cell r="B234" t="str">
            <v>DRC-O</v>
          </cell>
        </row>
        <row r="235">
          <cell r="A235" t="str">
            <v>16105</v>
          </cell>
          <cell r="B235" t="str">
            <v>DRC-E</v>
          </cell>
        </row>
        <row r="236">
          <cell r="A236" t="str">
            <v>02103</v>
          </cell>
          <cell r="B236" t="str">
            <v>DRB</v>
          </cell>
        </row>
        <row r="237">
          <cell r="A237" t="str">
            <v>08095</v>
          </cell>
          <cell r="B237" t="str">
            <v>DRT</v>
          </cell>
        </row>
        <row r="238">
          <cell r="A238" t="str">
            <v>16088</v>
          </cell>
          <cell r="B238" t="str">
            <v>DRC-E</v>
          </cell>
        </row>
        <row r="239">
          <cell r="A239" t="str">
            <v>44098</v>
          </cell>
          <cell r="B239" t="str">
            <v>DRB</v>
          </cell>
        </row>
        <row r="240">
          <cell r="A240" t="str">
            <v>35116</v>
          </cell>
          <cell r="B240" t="str">
            <v>DRC-E</v>
          </cell>
        </row>
        <row r="241">
          <cell r="A241" t="str">
            <v>09106</v>
          </cell>
          <cell r="B241" t="str">
            <v>DRC-E</v>
          </cell>
        </row>
        <row r="242">
          <cell r="A242" t="str">
            <v>15109</v>
          </cell>
          <cell r="B242" t="str">
            <v>DRC-E</v>
          </cell>
        </row>
        <row r="243">
          <cell r="A243" t="str">
            <v>03102</v>
          </cell>
          <cell r="B243" t="str">
            <v>DRB</v>
          </cell>
        </row>
        <row r="244">
          <cell r="A244" t="str">
            <v>04038</v>
          </cell>
          <cell r="B244" t="str">
            <v>DRS</v>
          </cell>
        </row>
        <row r="245">
          <cell r="A245" t="str">
            <v>25061</v>
          </cell>
          <cell r="B245" t="str">
            <v>DRS</v>
          </cell>
        </row>
        <row r="246">
          <cell r="A246" t="str">
            <v>43050</v>
          </cell>
          <cell r="B246" t="str">
            <v>DRS</v>
          </cell>
        </row>
        <row r="247">
          <cell r="A247" t="str">
            <v>48128</v>
          </cell>
          <cell r="B247" t="str">
            <v>DRO</v>
          </cell>
        </row>
        <row r="248">
          <cell r="A248" t="str">
            <v>16170</v>
          </cell>
          <cell r="B248" t="str">
            <v>DRC-O</v>
          </cell>
        </row>
        <row r="249">
          <cell r="A249" t="str">
            <v>23094</v>
          </cell>
          <cell r="B249" t="str">
            <v>DRA</v>
          </cell>
        </row>
        <row r="250">
          <cell r="A250" t="str">
            <v>26068</v>
          </cell>
          <cell r="B250" t="str">
            <v>DRB</v>
          </cell>
        </row>
        <row r="251">
          <cell r="A251" t="str">
            <v>35178</v>
          </cell>
          <cell r="B251" t="str">
            <v>DRC-E</v>
          </cell>
        </row>
        <row r="252">
          <cell r="A252" t="str">
            <v>16139</v>
          </cell>
          <cell r="B252" t="str">
            <v>DRC-E</v>
          </cell>
        </row>
        <row r="253">
          <cell r="A253" t="str">
            <v>16072</v>
          </cell>
          <cell r="B253" t="str">
            <v>DRC-O</v>
          </cell>
        </row>
        <row r="254">
          <cell r="A254" t="str">
            <v>16093</v>
          </cell>
          <cell r="B254" t="str">
            <v>DRC-O</v>
          </cell>
        </row>
        <row r="255">
          <cell r="A255" t="str">
            <v>16143</v>
          </cell>
          <cell r="B255" t="str">
            <v>DRC-O</v>
          </cell>
        </row>
        <row r="256">
          <cell r="A256" t="str">
            <v>16144</v>
          </cell>
          <cell r="B256" t="str">
            <v>DRC-O</v>
          </cell>
        </row>
        <row r="257">
          <cell r="A257" t="str">
            <v>41168</v>
          </cell>
          <cell r="B257" t="str">
            <v>DRA</v>
          </cell>
        </row>
        <row r="258">
          <cell r="A258" t="str">
            <v>01167</v>
          </cell>
          <cell r="B258" t="str">
            <v>DRT</v>
          </cell>
        </row>
        <row r="259">
          <cell r="A259" t="str">
            <v>13141</v>
          </cell>
          <cell r="B259" t="str">
            <v>DRT</v>
          </cell>
        </row>
        <row r="260">
          <cell r="A260" t="str">
            <v>09175</v>
          </cell>
          <cell r="B260" t="str">
            <v>DRB</v>
          </cell>
        </row>
        <row r="261">
          <cell r="A261" t="str">
            <v>34020</v>
          </cell>
          <cell r="B261" t="str">
            <v>DRS</v>
          </cell>
        </row>
        <row r="262">
          <cell r="A262" t="str">
            <v>10112</v>
          </cell>
          <cell r="B262" t="str">
            <v>DRC-E</v>
          </cell>
        </row>
        <row r="263">
          <cell r="A263" t="str">
            <v>31187</v>
          </cell>
          <cell r="B263" t="str">
            <v>DRO</v>
          </cell>
        </row>
        <row r="264">
          <cell r="A264" t="str">
            <v>16191</v>
          </cell>
          <cell r="B264" t="str">
            <v>DRC-E</v>
          </cell>
        </row>
        <row r="265">
          <cell r="A265" t="str">
            <v>16054</v>
          </cell>
          <cell r="B265" t="str">
            <v>DRC-O</v>
          </cell>
        </row>
        <row r="266">
          <cell r="A266" t="str">
            <v>23104</v>
          </cell>
          <cell r="B266" t="str">
            <v>DRA</v>
          </cell>
        </row>
        <row r="267">
          <cell r="A267" t="str">
            <v>19051</v>
          </cell>
          <cell r="B267" t="str">
            <v>DRS</v>
          </cell>
        </row>
        <row r="268">
          <cell r="A268" t="str">
            <v>29058</v>
          </cell>
          <cell r="B268" t="str">
            <v>DRO</v>
          </cell>
        </row>
        <row r="269">
          <cell r="A269" t="str">
            <v>31186</v>
          </cell>
          <cell r="B269" t="str">
            <v>DRO</v>
          </cell>
        </row>
        <row r="270">
          <cell r="A270" t="str">
            <v>31105</v>
          </cell>
          <cell r="B270" t="str">
            <v>DRO</v>
          </cell>
        </row>
        <row r="271">
          <cell r="A271" t="str">
            <v>16031</v>
          </cell>
          <cell r="B271" t="str">
            <v>DRC-O</v>
          </cell>
        </row>
        <row r="272">
          <cell r="A272" t="str">
            <v>19137</v>
          </cell>
          <cell r="B272" t="str">
            <v>DRS</v>
          </cell>
        </row>
        <row r="273">
          <cell r="A273" t="str">
            <v>16521</v>
          </cell>
          <cell r="B273" t="str">
            <v>DRC-E</v>
          </cell>
        </row>
        <row r="274">
          <cell r="A274" t="str">
            <v>31092</v>
          </cell>
          <cell r="B274" t="str">
            <v>DRO</v>
          </cell>
        </row>
        <row r="275">
          <cell r="A275" t="str">
            <v>31069</v>
          </cell>
          <cell r="B275" t="str">
            <v>DRO</v>
          </cell>
        </row>
        <row r="276">
          <cell r="A276" t="str">
            <v>23123</v>
          </cell>
          <cell r="B276" t="str">
            <v>DRA</v>
          </cell>
        </row>
        <row r="277">
          <cell r="A277" t="str">
            <v>16198</v>
          </cell>
          <cell r="B277" t="str">
            <v>DRC-E</v>
          </cell>
        </row>
        <row r="278">
          <cell r="A278" t="str">
            <v>04163</v>
          </cell>
          <cell r="B278" t="str">
            <v>DRA</v>
          </cell>
        </row>
        <row r="279">
          <cell r="A279" t="str">
            <v>16210</v>
          </cell>
          <cell r="B279" t="str">
            <v>DRC-E</v>
          </cell>
        </row>
        <row r="280">
          <cell r="A280" t="str">
            <v>31136</v>
          </cell>
          <cell r="B280" t="str">
            <v>DRO</v>
          </cell>
        </row>
        <row r="281">
          <cell r="A281" t="str">
            <v>27165</v>
          </cell>
          <cell r="B281" t="str">
            <v>DRO</v>
          </cell>
        </row>
        <row r="282">
          <cell r="A282" t="str">
            <v>19182</v>
          </cell>
          <cell r="B282" t="str">
            <v>DRS</v>
          </cell>
        </row>
        <row r="283">
          <cell r="A283" t="str">
            <v>19190</v>
          </cell>
          <cell r="B283" t="str">
            <v>DRS</v>
          </cell>
        </row>
        <row r="284">
          <cell r="A284" t="str">
            <v>04224</v>
          </cell>
          <cell r="B284" t="str">
            <v>DRA</v>
          </cell>
        </row>
        <row r="285">
          <cell r="A285" t="str">
            <v>46033</v>
          </cell>
          <cell r="B285" t="str">
            <v>DRT</v>
          </cell>
        </row>
        <row r="286">
          <cell r="A286" t="str">
            <v>19189</v>
          </cell>
          <cell r="B286" t="str">
            <v>DRS</v>
          </cell>
        </row>
        <row r="287">
          <cell r="A287" t="str">
            <v>31107</v>
          </cell>
          <cell r="B287" t="str">
            <v>DRO</v>
          </cell>
        </row>
        <row r="288">
          <cell r="A288" t="str">
            <v>16106</v>
          </cell>
          <cell r="B288" t="str">
            <v>DRC-O</v>
          </cell>
        </row>
        <row r="289">
          <cell r="A289" t="str">
            <v>30564</v>
          </cell>
          <cell r="B289" t="str">
            <v>DRS</v>
          </cell>
        </row>
        <row r="290">
          <cell r="A290" t="str">
            <v>23226</v>
          </cell>
          <cell r="B290" t="str">
            <v>DRA</v>
          </cell>
        </row>
        <row r="291">
          <cell r="A291" t="str">
            <v>19551</v>
          </cell>
          <cell r="B291" t="str">
            <v>DRS</v>
          </cell>
        </row>
        <row r="292">
          <cell r="A292" t="str">
            <v>19215</v>
          </cell>
          <cell r="B292" t="str">
            <v>DRS</v>
          </cell>
        </row>
        <row r="293">
          <cell r="A293" t="str">
            <v>23219</v>
          </cell>
          <cell r="B293" t="str">
            <v>DRA</v>
          </cell>
        </row>
        <row r="294">
          <cell r="A294" t="str">
            <v>16196</v>
          </cell>
          <cell r="B294" t="str">
            <v>DRC-O</v>
          </cell>
        </row>
        <row r="295">
          <cell r="A295" t="str">
            <v>02225</v>
          </cell>
          <cell r="B295" t="str">
            <v>DRB</v>
          </cell>
        </row>
        <row r="296">
          <cell r="A296" t="str">
            <v>42245</v>
          </cell>
          <cell r="B296" t="str">
            <v>DRC-O</v>
          </cell>
        </row>
        <row r="297">
          <cell r="A297" t="str">
            <v>16002</v>
          </cell>
          <cell r="B297" t="str">
            <v>DRC-E</v>
          </cell>
        </row>
        <row r="298">
          <cell r="A298" t="str">
            <v>26172</v>
          </cell>
          <cell r="B298" t="str">
            <v>DRB</v>
          </cell>
        </row>
        <row r="299">
          <cell r="A299" t="str">
            <v>19223</v>
          </cell>
          <cell r="B299" t="str">
            <v>DRS</v>
          </cell>
        </row>
        <row r="300">
          <cell r="A300" t="str">
            <v>16244</v>
          </cell>
          <cell r="B300" t="str">
            <v>DRC-O</v>
          </cell>
        </row>
        <row r="301">
          <cell r="A301" t="str">
            <v>16229</v>
          </cell>
          <cell r="B301" t="str">
            <v>DRC-E</v>
          </cell>
        </row>
        <row r="302">
          <cell r="A302" t="str">
            <v>06147</v>
          </cell>
          <cell r="B302" t="str">
            <v>DRS</v>
          </cell>
        </row>
        <row r="303">
          <cell r="A303" t="str">
            <v>18217</v>
          </cell>
          <cell r="B303" t="str">
            <v>DRS</v>
          </cell>
        </row>
        <row r="304">
          <cell r="A304" t="str">
            <v>06577</v>
          </cell>
          <cell r="B304" t="str">
            <v>DRS</v>
          </cell>
        </row>
        <row r="305">
          <cell r="A305" t="str">
            <v>16090</v>
          </cell>
          <cell r="B305" t="str">
            <v>DRC-O</v>
          </cell>
        </row>
        <row r="306">
          <cell r="A306" t="str">
            <v>23152</v>
          </cell>
          <cell r="B306" t="str">
            <v>DRA</v>
          </cell>
        </row>
        <row r="307">
          <cell r="A307" t="str">
            <v>23158</v>
          </cell>
          <cell r="B307" t="str">
            <v>DRA</v>
          </cell>
        </row>
        <row r="308">
          <cell r="A308" t="str">
            <v>16145</v>
          </cell>
          <cell r="B308" t="str">
            <v>DRC-O</v>
          </cell>
        </row>
        <row r="309">
          <cell r="A309" t="str">
            <v>16146</v>
          </cell>
          <cell r="B309" t="str">
            <v>DRC-E</v>
          </cell>
        </row>
        <row r="310">
          <cell r="A310" t="str">
            <v>24221</v>
          </cell>
          <cell r="B310" t="str">
            <v>DRA</v>
          </cell>
        </row>
        <row r="311">
          <cell r="A311" t="str">
            <v>02227</v>
          </cell>
          <cell r="B311" t="str">
            <v>DRB</v>
          </cell>
        </row>
        <row r="312">
          <cell r="A312" t="str">
            <v>19181</v>
          </cell>
          <cell r="B312" t="str">
            <v>DRS</v>
          </cell>
        </row>
        <row r="313">
          <cell r="A313" t="str">
            <v>25023</v>
          </cell>
          <cell r="B313" t="str">
            <v>DRS</v>
          </cell>
        </row>
        <row r="314">
          <cell r="A314" t="str">
            <v>17263</v>
          </cell>
          <cell r="B314" t="str">
            <v>DRB</v>
          </cell>
        </row>
        <row r="315">
          <cell r="A315" t="str">
            <v>26266</v>
          </cell>
          <cell r="B315" t="str">
            <v>DRB</v>
          </cell>
        </row>
        <row r="316">
          <cell r="A316" t="str">
            <v>16138</v>
          </cell>
          <cell r="B316" t="str">
            <v>DRC-O</v>
          </cell>
        </row>
        <row r="317">
          <cell r="A317" t="str">
            <v>19188</v>
          </cell>
          <cell r="B317" t="str">
            <v>DRS</v>
          </cell>
        </row>
        <row r="318">
          <cell r="A318" t="str">
            <v>44267</v>
          </cell>
          <cell r="B318" t="str">
            <v>DRB</v>
          </cell>
        </row>
        <row r="319">
          <cell r="A319" t="str">
            <v>44214</v>
          </cell>
          <cell r="B319" t="str">
            <v>DRB</v>
          </cell>
        </row>
        <row r="320">
          <cell r="A320" t="str">
            <v>31269</v>
          </cell>
          <cell r="B320" t="str">
            <v>DRO</v>
          </cell>
        </row>
        <row r="321">
          <cell r="A321" t="str">
            <v>16156</v>
          </cell>
          <cell r="B321" t="str">
            <v>DRC-O</v>
          </cell>
        </row>
        <row r="322">
          <cell r="A322" t="str">
            <v>02240</v>
          </cell>
          <cell r="B322" t="str">
            <v>DRB</v>
          </cell>
        </row>
        <row r="323">
          <cell r="A323" t="str">
            <v>16231</v>
          </cell>
          <cell r="B323" t="str">
            <v>DRC-E</v>
          </cell>
        </row>
        <row r="324">
          <cell r="A324" t="str">
            <v>25260</v>
          </cell>
          <cell r="B324" t="str">
            <v>DRS</v>
          </cell>
        </row>
        <row r="325">
          <cell r="A325" t="str">
            <v>07556</v>
          </cell>
          <cell r="B325" t="str">
            <v>DRS</v>
          </cell>
        </row>
        <row r="326">
          <cell r="A326" t="str">
            <v>05057</v>
          </cell>
          <cell r="B326" t="str">
            <v>DRS</v>
          </cell>
        </row>
        <row r="327">
          <cell r="A327" t="str">
            <v>28037</v>
          </cell>
          <cell r="B327" t="str">
            <v>DRS</v>
          </cell>
        </row>
        <row r="328">
          <cell r="A328" t="str">
            <v>16067</v>
          </cell>
          <cell r="B328" t="str">
            <v>DRC-O</v>
          </cell>
        </row>
        <row r="329">
          <cell r="A329" t="str">
            <v>07056</v>
          </cell>
          <cell r="B329" t="str">
            <v>DRS</v>
          </cell>
        </row>
        <row r="330">
          <cell r="A330" t="str">
            <v>05062</v>
          </cell>
          <cell r="B330" t="str">
            <v>DRS</v>
          </cell>
        </row>
        <row r="331">
          <cell r="A331" t="str">
            <v>05092</v>
          </cell>
          <cell r="B331" t="str">
            <v>DRS</v>
          </cell>
        </row>
        <row r="332">
          <cell r="A332" t="str">
            <v>07086</v>
          </cell>
          <cell r="B332" t="str">
            <v>DRS</v>
          </cell>
        </row>
        <row r="333">
          <cell r="A333" t="str">
            <v>05119</v>
          </cell>
          <cell r="B333" t="str">
            <v>DRS</v>
          </cell>
        </row>
        <row r="334">
          <cell r="A334" t="str">
            <v>16160</v>
          </cell>
          <cell r="B334" t="str">
            <v>DRC-O</v>
          </cell>
        </row>
        <row r="335">
          <cell r="A335" t="str">
            <v xml:space="preserve">4161 </v>
          </cell>
          <cell r="B335" t="str">
            <v>DRA</v>
          </cell>
        </row>
        <row r="336">
          <cell r="A336" t="str">
            <v>19174</v>
          </cell>
          <cell r="B336" t="str">
            <v>DRS</v>
          </cell>
        </row>
        <row r="337">
          <cell r="A337" t="str">
            <v>05059</v>
          </cell>
          <cell r="B337" t="str">
            <v>DRS</v>
          </cell>
        </row>
        <row r="338">
          <cell r="A338" t="str">
            <v>19133</v>
          </cell>
          <cell r="B338" t="str">
            <v>DRS</v>
          </cell>
        </row>
        <row r="339">
          <cell r="A339" t="str">
            <v>02285</v>
          </cell>
          <cell r="B339" t="str">
            <v>DRB</v>
          </cell>
        </row>
        <row r="340">
          <cell r="A340" t="str">
            <v>31271</v>
          </cell>
          <cell r="B340" t="str">
            <v>DRO</v>
          </cell>
        </row>
      </sheetData>
      <sheetData sheetId="3">
        <row r="1">
          <cell r="A1" t="str">
            <v>Sinistre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5"/>
  <sheetViews>
    <sheetView workbookViewId="0">
      <selection activeCell="K10" sqref="K10"/>
    </sheetView>
  </sheetViews>
  <sheetFormatPr baseColWidth="10" defaultRowHeight="15"/>
  <sheetData>
    <row r="5" spans="2:2">
      <c r="B5" s="7" t="s">
        <v>244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R61"/>
  <sheetViews>
    <sheetView topLeftCell="J1" workbookViewId="0">
      <selection activeCell="R1" sqref="R1:R1048576"/>
    </sheetView>
  </sheetViews>
  <sheetFormatPr baseColWidth="10" defaultRowHeight="15"/>
  <cols>
    <col min="1" max="7" width="11.42578125" style="3"/>
    <col min="8" max="8" width="10.42578125" style="3" bestFit="1" customWidth="1"/>
    <col min="9" max="9" width="9" style="3" bestFit="1" customWidth="1"/>
    <col min="10" max="16384" width="11.42578125" style="3"/>
  </cols>
  <sheetData>
    <row r="1" spans="1:18" ht="21" customHeight="1">
      <c r="B1" s="34" t="s">
        <v>0</v>
      </c>
      <c r="C1" s="34"/>
      <c r="D1" s="34" t="s">
        <v>1</v>
      </c>
      <c r="E1" s="4" t="s">
        <v>2</v>
      </c>
      <c r="F1" s="34" t="s">
        <v>3</v>
      </c>
      <c r="G1" s="34" t="s">
        <v>4</v>
      </c>
      <c r="H1" s="4" t="s">
        <v>5</v>
      </c>
      <c r="I1" s="34" t="s">
        <v>6</v>
      </c>
      <c r="J1" s="34" t="s">
        <v>7</v>
      </c>
      <c r="K1" s="4" t="s">
        <v>8</v>
      </c>
      <c r="L1" s="34" t="s">
        <v>9</v>
      </c>
      <c r="M1" s="4" t="s">
        <v>10</v>
      </c>
      <c r="N1" s="34" t="s">
        <v>11</v>
      </c>
      <c r="O1" s="35" t="s">
        <v>12</v>
      </c>
      <c r="P1" s="34" t="s">
        <v>300</v>
      </c>
      <c r="R1" s="34" t="s">
        <v>0</v>
      </c>
    </row>
    <row r="2" spans="1:18" ht="30">
      <c r="A2" s="3">
        <v>1</v>
      </c>
      <c r="B2" s="36" t="s">
        <v>25</v>
      </c>
      <c r="C2" s="36" t="str">
        <f>LEFT(B2,5)</f>
        <v>44228</v>
      </c>
      <c r="D2" s="38" t="s">
        <v>26</v>
      </c>
      <c r="E2" s="1" t="s">
        <v>27</v>
      </c>
      <c r="F2" s="38" t="s">
        <v>23</v>
      </c>
      <c r="G2" s="38" t="s">
        <v>18</v>
      </c>
      <c r="H2" s="6" t="s">
        <v>28</v>
      </c>
      <c r="I2" s="36" t="s">
        <v>13</v>
      </c>
      <c r="J2" s="39">
        <v>106616.64</v>
      </c>
      <c r="K2" s="2">
        <v>0</v>
      </c>
      <c r="L2" s="39">
        <v>0</v>
      </c>
      <c r="M2" s="2">
        <v>0</v>
      </c>
      <c r="N2" s="37">
        <v>106616.64</v>
      </c>
      <c r="O2" s="37">
        <v>0</v>
      </c>
      <c r="P2" s="37">
        <v>0</v>
      </c>
      <c r="Q2" s="3" t="str">
        <f>C2&amp;" "&amp;N2</f>
        <v>44228 106616,64</v>
      </c>
      <c r="R2" s="36" t="s">
        <v>25</v>
      </c>
    </row>
    <row r="3" spans="1:18" ht="21" customHeight="1">
      <c r="A3" s="3">
        <v>2</v>
      </c>
      <c r="B3" s="36" t="s">
        <v>30</v>
      </c>
      <c r="C3" s="36" t="str">
        <f t="shared" ref="C3:C61" si="0">LEFT(B3,5)</f>
        <v>13079</v>
      </c>
      <c r="D3" s="38" t="s">
        <v>31</v>
      </c>
      <c r="E3" s="6" t="s">
        <v>32</v>
      </c>
      <c r="F3" s="38" t="s">
        <v>33</v>
      </c>
      <c r="G3" s="38" t="s">
        <v>18</v>
      </c>
      <c r="H3" s="1" t="s">
        <v>34</v>
      </c>
      <c r="I3" s="36" t="s">
        <v>20</v>
      </c>
      <c r="J3" s="39">
        <v>30000</v>
      </c>
      <c r="K3" s="5">
        <v>-3600</v>
      </c>
      <c r="L3" s="39">
        <v>0</v>
      </c>
      <c r="M3" s="5">
        <v>0</v>
      </c>
      <c r="N3" s="37">
        <v>26400</v>
      </c>
      <c r="O3" s="37">
        <v>0</v>
      </c>
      <c r="P3" s="37">
        <v>0</v>
      </c>
      <c r="Q3" s="3" t="str">
        <f t="shared" ref="Q3:Q61" si="1">C3&amp;" "&amp;N3</f>
        <v>13079 26400</v>
      </c>
      <c r="R3" s="36" t="s">
        <v>30</v>
      </c>
    </row>
    <row r="4" spans="1:18" ht="52.5" customHeight="1">
      <c r="A4" s="3">
        <v>3</v>
      </c>
      <c r="B4" s="36" t="s">
        <v>35</v>
      </c>
      <c r="C4" s="36" t="str">
        <f t="shared" si="0"/>
        <v>02099</v>
      </c>
      <c r="D4" s="38" t="s">
        <v>36</v>
      </c>
      <c r="E4" s="6" t="s">
        <v>37</v>
      </c>
      <c r="F4" s="38" t="s">
        <v>23</v>
      </c>
      <c r="G4" s="38" t="s">
        <v>18</v>
      </c>
      <c r="H4" s="1" t="s">
        <v>28</v>
      </c>
      <c r="I4" s="36" t="s">
        <v>13</v>
      </c>
      <c r="J4" s="39">
        <v>21425.72</v>
      </c>
      <c r="K4" s="5">
        <v>0</v>
      </c>
      <c r="L4" s="39">
        <v>0</v>
      </c>
      <c r="M4" s="5">
        <v>0</v>
      </c>
      <c r="N4" s="37">
        <v>21425.72</v>
      </c>
      <c r="O4" s="37">
        <v>0</v>
      </c>
      <c r="P4" s="37">
        <v>0</v>
      </c>
      <c r="Q4" s="3" t="str">
        <f t="shared" si="1"/>
        <v>02099 21425,72</v>
      </c>
      <c r="R4" s="36" t="s">
        <v>35</v>
      </c>
    </row>
    <row r="5" spans="1:18" ht="31.5" customHeight="1">
      <c r="A5" s="3">
        <v>4</v>
      </c>
      <c r="B5" s="36" t="s">
        <v>38</v>
      </c>
      <c r="C5" s="36" t="str">
        <f t="shared" si="0"/>
        <v>02099</v>
      </c>
      <c r="D5" s="38" t="s">
        <v>39</v>
      </c>
      <c r="E5" s="1" t="s">
        <v>40</v>
      </c>
      <c r="F5" s="38" t="s">
        <v>23</v>
      </c>
      <c r="G5" s="38" t="s">
        <v>18</v>
      </c>
      <c r="H5" s="6" t="s">
        <v>41</v>
      </c>
      <c r="I5" s="36" t="s">
        <v>13</v>
      </c>
      <c r="J5" s="39">
        <v>52132.800000000003</v>
      </c>
      <c r="K5" s="2">
        <v>0</v>
      </c>
      <c r="L5" s="39">
        <v>0</v>
      </c>
      <c r="M5" s="2">
        <v>0</v>
      </c>
      <c r="N5" s="37">
        <v>52132.800000000003</v>
      </c>
      <c r="O5" s="37">
        <v>0</v>
      </c>
      <c r="P5" s="37">
        <v>0</v>
      </c>
      <c r="Q5" s="3" t="str">
        <f t="shared" si="1"/>
        <v>02099 52132,8</v>
      </c>
      <c r="R5" s="36" t="s">
        <v>38</v>
      </c>
    </row>
    <row r="6" spans="1:18" ht="31.5" customHeight="1">
      <c r="A6" s="3">
        <v>5</v>
      </c>
      <c r="B6" s="36" t="s">
        <v>42</v>
      </c>
      <c r="C6" s="36" t="str">
        <f t="shared" si="0"/>
        <v>02227</v>
      </c>
      <c r="D6" s="38" t="s">
        <v>43</v>
      </c>
      <c r="E6" s="6" t="s">
        <v>44</v>
      </c>
      <c r="F6" s="38" t="s">
        <v>23</v>
      </c>
      <c r="G6" s="38" t="s">
        <v>18</v>
      </c>
      <c r="H6" s="1" t="s">
        <v>28</v>
      </c>
      <c r="I6" s="36" t="s">
        <v>13</v>
      </c>
      <c r="J6" s="39">
        <v>89001.919999999998</v>
      </c>
      <c r="K6" s="5">
        <v>0</v>
      </c>
      <c r="L6" s="39">
        <v>0</v>
      </c>
      <c r="M6" s="5">
        <v>0</v>
      </c>
      <c r="N6" s="37">
        <v>89001.919999999998</v>
      </c>
      <c r="O6" s="37">
        <v>0</v>
      </c>
      <c r="P6" s="37">
        <v>0</v>
      </c>
      <c r="Q6" s="3" t="str">
        <f t="shared" si="1"/>
        <v>02227 89001,92</v>
      </c>
      <c r="R6" s="36" t="s">
        <v>42</v>
      </c>
    </row>
    <row r="7" spans="1:18" ht="31.5" customHeight="1">
      <c r="A7" s="3">
        <v>6</v>
      </c>
      <c r="B7" s="36" t="s">
        <v>48</v>
      </c>
      <c r="C7" s="36" t="str">
        <f t="shared" si="0"/>
        <v>16001</v>
      </c>
      <c r="D7" s="38" t="s">
        <v>49</v>
      </c>
      <c r="E7" s="1" t="s">
        <v>47</v>
      </c>
      <c r="F7" s="38" t="s">
        <v>15</v>
      </c>
      <c r="G7" s="38" t="s">
        <v>18</v>
      </c>
      <c r="H7" s="6" t="s">
        <v>50</v>
      </c>
      <c r="I7" s="36" t="s">
        <v>13</v>
      </c>
      <c r="J7" s="39">
        <v>92933.72</v>
      </c>
      <c r="K7" s="2">
        <v>-15158.43</v>
      </c>
      <c r="L7" s="39">
        <v>0</v>
      </c>
      <c r="M7" s="2">
        <v>0</v>
      </c>
      <c r="N7" s="37">
        <v>77775.289999999994</v>
      </c>
      <c r="O7" s="37">
        <v>0</v>
      </c>
      <c r="P7" s="37">
        <v>0</v>
      </c>
      <c r="Q7" s="3" t="str">
        <f t="shared" si="1"/>
        <v>16001 77775,29</v>
      </c>
      <c r="R7" s="36" t="s">
        <v>48</v>
      </c>
    </row>
    <row r="8" spans="1:18" ht="42" customHeight="1">
      <c r="A8" s="3">
        <v>7</v>
      </c>
      <c r="B8" s="36" t="s">
        <v>52</v>
      </c>
      <c r="C8" s="36" t="str">
        <f t="shared" si="0"/>
        <v>16083</v>
      </c>
      <c r="D8" s="38" t="s">
        <v>53</v>
      </c>
      <c r="E8" s="6" t="s">
        <v>54</v>
      </c>
      <c r="F8" s="38" t="s">
        <v>23</v>
      </c>
      <c r="G8" s="38" t="s">
        <v>18</v>
      </c>
      <c r="H8" s="1" t="s">
        <v>41</v>
      </c>
      <c r="I8" s="36" t="s">
        <v>13</v>
      </c>
      <c r="J8" s="39">
        <v>76807.34</v>
      </c>
      <c r="K8" s="5">
        <v>0</v>
      </c>
      <c r="L8" s="39">
        <v>0</v>
      </c>
      <c r="M8" s="5">
        <v>0</v>
      </c>
      <c r="N8" s="37">
        <v>76807.34</v>
      </c>
      <c r="O8" s="37">
        <v>0</v>
      </c>
      <c r="P8" s="37">
        <v>0</v>
      </c>
      <c r="Q8" s="3" t="str">
        <f t="shared" si="1"/>
        <v>16083 76807,34</v>
      </c>
      <c r="R8" s="36" t="s">
        <v>52</v>
      </c>
    </row>
    <row r="9" spans="1:18" ht="31.5" customHeight="1">
      <c r="A9" s="3">
        <v>8</v>
      </c>
      <c r="B9" s="36" t="s">
        <v>57</v>
      </c>
      <c r="C9" s="36" t="str">
        <f t="shared" si="0"/>
        <v>26172</v>
      </c>
      <c r="D9" s="38" t="s">
        <v>58</v>
      </c>
      <c r="E9" s="1" t="s">
        <v>59</v>
      </c>
      <c r="F9" s="38" t="s">
        <v>23</v>
      </c>
      <c r="G9" s="38" t="s">
        <v>18</v>
      </c>
      <c r="H9" s="6" t="s">
        <v>41</v>
      </c>
      <c r="I9" s="36" t="s">
        <v>13</v>
      </c>
      <c r="J9" s="39">
        <v>7276.35</v>
      </c>
      <c r="K9" s="2">
        <v>0</v>
      </c>
      <c r="L9" s="39">
        <v>0</v>
      </c>
      <c r="M9" s="2">
        <v>0</v>
      </c>
      <c r="N9" s="37">
        <v>7276.35</v>
      </c>
      <c r="O9" s="37">
        <v>0</v>
      </c>
      <c r="P9" s="37">
        <v>0</v>
      </c>
      <c r="Q9" s="3" t="str">
        <f t="shared" si="1"/>
        <v>26172 7276,35</v>
      </c>
      <c r="R9" s="36" t="s">
        <v>57</v>
      </c>
    </row>
    <row r="10" spans="1:18" ht="31.5" customHeight="1">
      <c r="A10" s="3">
        <v>9</v>
      </c>
      <c r="B10" s="36" t="s">
        <v>61</v>
      </c>
      <c r="C10" s="36" t="str">
        <f t="shared" si="0"/>
        <v>44214</v>
      </c>
      <c r="D10" s="38" t="s">
        <v>62</v>
      </c>
      <c r="E10" s="6" t="s">
        <v>63</v>
      </c>
      <c r="F10" s="38" t="s">
        <v>19</v>
      </c>
      <c r="G10" s="38" t="s">
        <v>18</v>
      </c>
      <c r="H10" s="1" t="s">
        <v>28</v>
      </c>
      <c r="I10" s="36" t="s">
        <v>13</v>
      </c>
      <c r="J10" s="39">
        <v>13354</v>
      </c>
      <c r="K10" s="5">
        <v>0</v>
      </c>
      <c r="L10" s="39">
        <v>0</v>
      </c>
      <c r="M10" s="5">
        <v>0</v>
      </c>
      <c r="N10" s="37">
        <v>13354</v>
      </c>
      <c r="O10" s="37">
        <v>0</v>
      </c>
      <c r="P10" s="37">
        <v>0</v>
      </c>
      <c r="Q10" s="3" t="str">
        <f t="shared" si="1"/>
        <v>44214 13354</v>
      </c>
      <c r="R10" s="36" t="s">
        <v>61</v>
      </c>
    </row>
    <row r="11" spans="1:18" ht="63" customHeight="1">
      <c r="A11" s="3">
        <v>10</v>
      </c>
      <c r="B11" s="36" t="s">
        <v>64</v>
      </c>
      <c r="C11" s="36" t="str">
        <f t="shared" si="0"/>
        <v>44214</v>
      </c>
      <c r="D11" s="38" t="s">
        <v>65</v>
      </c>
      <c r="E11" s="1" t="s">
        <v>66</v>
      </c>
      <c r="F11" s="38" t="s">
        <v>19</v>
      </c>
      <c r="G11" s="38" t="s">
        <v>18</v>
      </c>
      <c r="H11" s="6" t="s">
        <v>28</v>
      </c>
      <c r="I11" s="36" t="s">
        <v>13</v>
      </c>
      <c r="J11" s="39">
        <v>52081.25</v>
      </c>
      <c r="K11" s="2">
        <v>0</v>
      </c>
      <c r="L11" s="39">
        <v>0</v>
      </c>
      <c r="M11" s="2">
        <v>0</v>
      </c>
      <c r="N11" s="37">
        <v>52081.25</v>
      </c>
      <c r="O11" s="37">
        <v>0</v>
      </c>
      <c r="P11" s="37">
        <v>0</v>
      </c>
      <c r="Q11" s="3" t="str">
        <f t="shared" si="1"/>
        <v>44214 52081,25</v>
      </c>
      <c r="R11" s="36" t="s">
        <v>64</v>
      </c>
    </row>
    <row r="12" spans="1:18" ht="31.5" customHeight="1">
      <c r="A12" s="3">
        <v>11</v>
      </c>
      <c r="B12" s="36" t="s">
        <v>67</v>
      </c>
      <c r="C12" s="36" t="str">
        <f t="shared" si="0"/>
        <v>44228</v>
      </c>
      <c r="D12" s="38" t="s">
        <v>68</v>
      </c>
      <c r="E12" s="6" t="s">
        <v>69</v>
      </c>
      <c r="F12" s="38" t="s">
        <v>23</v>
      </c>
      <c r="G12" s="38" t="s">
        <v>18</v>
      </c>
      <c r="H12" s="1" t="s">
        <v>28</v>
      </c>
      <c r="I12" s="36" t="s">
        <v>13</v>
      </c>
      <c r="J12" s="39">
        <v>109466.86</v>
      </c>
      <c r="K12" s="5">
        <v>0</v>
      </c>
      <c r="L12" s="39">
        <v>0</v>
      </c>
      <c r="M12" s="5">
        <v>0</v>
      </c>
      <c r="N12" s="37">
        <v>109466.86</v>
      </c>
      <c r="O12" s="37">
        <v>0</v>
      </c>
      <c r="P12" s="37">
        <v>0</v>
      </c>
      <c r="Q12" s="3" t="str">
        <f t="shared" si="1"/>
        <v>44228 109466,86</v>
      </c>
      <c r="R12" s="36" t="s">
        <v>67</v>
      </c>
    </row>
    <row r="13" spans="1:18" ht="31.5" customHeight="1">
      <c r="A13" s="3">
        <v>12</v>
      </c>
      <c r="B13" s="36" t="s">
        <v>70</v>
      </c>
      <c r="C13" s="36" t="str">
        <f t="shared" si="0"/>
        <v>44268</v>
      </c>
      <c r="D13" s="38" t="s">
        <v>71</v>
      </c>
      <c r="E13" s="1" t="s">
        <v>72</v>
      </c>
      <c r="F13" s="38" t="s">
        <v>23</v>
      </c>
      <c r="G13" s="38" t="s">
        <v>18</v>
      </c>
      <c r="H13" s="6" t="s">
        <v>73</v>
      </c>
      <c r="I13" s="36" t="s">
        <v>13</v>
      </c>
      <c r="J13" s="39">
        <v>85466</v>
      </c>
      <c r="K13" s="2">
        <v>0</v>
      </c>
      <c r="L13" s="39">
        <v>0</v>
      </c>
      <c r="M13" s="2">
        <v>0</v>
      </c>
      <c r="N13" s="37">
        <v>85466</v>
      </c>
      <c r="O13" s="37">
        <v>0</v>
      </c>
      <c r="P13" s="37">
        <v>0</v>
      </c>
      <c r="Q13" s="3" t="str">
        <f t="shared" si="1"/>
        <v>44268 85466</v>
      </c>
      <c r="R13" s="36" t="s">
        <v>70</v>
      </c>
    </row>
    <row r="14" spans="1:18" ht="31.5" customHeight="1">
      <c r="A14" s="3">
        <v>13</v>
      </c>
      <c r="B14" s="36" t="s">
        <v>74</v>
      </c>
      <c r="C14" s="36" t="str">
        <f t="shared" si="0"/>
        <v>44598</v>
      </c>
      <c r="D14" s="38" t="s">
        <v>75</v>
      </c>
      <c r="E14" s="6" t="s">
        <v>76</v>
      </c>
      <c r="F14" s="38" t="s">
        <v>23</v>
      </c>
      <c r="G14" s="38" t="s">
        <v>18</v>
      </c>
      <c r="H14" s="1" t="s">
        <v>28</v>
      </c>
      <c r="I14" s="36" t="s">
        <v>13</v>
      </c>
      <c r="J14" s="39">
        <v>30650</v>
      </c>
      <c r="K14" s="5">
        <v>0</v>
      </c>
      <c r="L14" s="39">
        <v>0</v>
      </c>
      <c r="M14" s="5">
        <v>0</v>
      </c>
      <c r="N14" s="37">
        <v>30650</v>
      </c>
      <c r="O14" s="37">
        <v>0</v>
      </c>
      <c r="P14" s="37">
        <v>0</v>
      </c>
      <c r="Q14" s="3" t="str">
        <f t="shared" si="1"/>
        <v>44598 30650</v>
      </c>
      <c r="R14" s="36" t="s">
        <v>74</v>
      </c>
    </row>
    <row r="15" spans="1:18" ht="31.5" customHeight="1">
      <c r="A15" s="3">
        <v>14</v>
      </c>
      <c r="B15" s="36" t="s">
        <v>77</v>
      </c>
      <c r="C15" s="36" t="str">
        <f t="shared" si="0"/>
        <v>44598</v>
      </c>
      <c r="D15" s="38" t="s">
        <v>78</v>
      </c>
      <c r="E15" s="1" t="s">
        <v>79</v>
      </c>
      <c r="F15" s="38" t="s">
        <v>23</v>
      </c>
      <c r="G15" s="38" t="s">
        <v>18</v>
      </c>
      <c r="H15" s="6" t="s">
        <v>41</v>
      </c>
      <c r="I15" s="36" t="s">
        <v>13</v>
      </c>
      <c r="J15" s="39">
        <v>15557</v>
      </c>
      <c r="K15" s="2">
        <v>0</v>
      </c>
      <c r="L15" s="39">
        <v>0</v>
      </c>
      <c r="M15" s="2">
        <v>0</v>
      </c>
      <c r="N15" s="37">
        <v>15557</v>
      </c>
      <c r="O15" s="37">
        <v>0</v>
      </c>
      <c r="P15" s="37">
        <v>0</v>
      </c>
      <c r="Q15" s="3" t="str">
        <f t="shared" si="1"/>
        <v>44598 15557</v>
      </c>
      <c r="R15" s="36" t="s">
        <v>77</v>
      </c>
    </row>
    <row r="16" spans="1:18" ht="21" customHeight="1">
      <c r="A16" s="3">
        <v>15</v>
      </c>
      <c r="B16" s="36" t="s">
        <v>80</v>
      </c>
      <c r="C16" s="36" t="str">
        <f t="shared" si="0"/>
        <v>19010</v>
      </c>
      <c r="D16" s="38" t="s">
        <v>81</v>
      </c>
      <c r="E16" s="1" t="s">
        <v>82</v>
      </c>
      <c r="F16" s="38" t="s">
        <v>16</v>
      </c>
      <c r="G16" s="38" t="s">
        <v>18</v>
      </c>
      <c r="H16" s="6" t="s">
        <v>83</v>
      </c>
      <c r="I16" s="36" t="s">
        <v>13</v>
      </c>
      <c r="J16" s="39">
        <v>158155.88</v>
      </c>
      <c r="K16" s="2">
        <v>0</v>
      </c>
      <c r="L16" s="39">
        <v>0</v>
      </c>
      <c r="M16" s="2">
        <v>0</v>
      </c>
      <c r="N16" s="37">
        <v>158155.88</v>
      </c>
      <c r="O16" s="37">
        <v>0</v>
      </c>
      <c r="P16" s="37">
        <v>0</v>
      </c>
      <c r="Q16" s="3" t="str">
        <f t="shared" si="1"/>
        <v>19010 158155,88</v>
      </c>
      <c r="R16" s="36" t="s">
        <v>80</v>
      </c>
    </row>
    <row r="17" spans="1:18" ht="31.5" customHeight="1">
      <c r="A17" s="3">
        <v>16</v>
      </c>
      <c r="B17" s="36" t="s">
        <v>84</v>
      </c>
      <c r="C17" s="36" t="str">
        <f t="shared" si="0"/>
        <v>19010</v>
      </c>
      <c r="D17" s="38" t="s">
        <v>85</v>
      </c>
      <c r="E17" s="6" t="s">
        <v>86</v>
      </c>
      <c r="F17" s="38" t="s">
        <v>24</v>
      </c>
      <c r="G17" s="38" t="s">
        <v>18</v>
      </c>
      <c r="H17" s="1" t="s">
        <v>87</v>
      </c>
      <c r="I17" s="36" t="s">
        <v>13</v>
      </c>
      <c r="J17" s="39">
        <v>54347.27</v>
      </c>
      <c r="K17" s="5">
        <v>0</v>
      </c>
      <c r="L17" s="39">
        <v>0</v>
      </c>
      <c r="M17" s="5">
        <v>0</v>
      </c>
      <c r="N17" s="37">
        <v>54347.27</v>
      </c>
      <c r="O17" s="37">
        <v>0</v>
      </c>
      <c r="P17" s="37">
        <v>0</v>
      </c>
      <c r="Q17" s="3" t="str">
        <f t="shared" si="1"/>
        <v>19010 54347,27</v>
      </c>
      <c r="R17" s="36" t="s">
        <v>84</v>
      </c>
    </row>
    <row r="18" spans="1:18" ht="21" customHeight="1">
      <c r="A18" s="3">
        <v>17</v>
      </c>
      <c r="B18" s="36" t="s">
        <v>88</v>
      </c>
      <c r="C18" s="36" t="str">
        <f t="shared" si="0"/>
        <v>19010</v>
      </c>
      <c r="D18" s="38" t="s">
        <v>89</v>
      </c>
      <c r="E18" s="1" t="s">
        <v>90</v>
      </c>
      <c r="F18" s="38" t="s">
        <v>24</v>
      </c>
      <c r="G18" s="38" t="s">
        <v>18</v>
      </c>
      <c r="H18" s="6" t="s">
        <v>91</v>
      </c>
      <c r="I18" s="36" t="s">
        <v>13</v>
      </c>
      <c r="J18" s="39">
        <v>16428.5</v>
      </c>
      <c r="K18" s="2">
        <v>0</v>
      </c>
      <c r="L18" s="39">
        <v>0</v>
      </c>
      <c r="M18" s="2">
        <v>0</v>
      </c>
      <c r="N18" s="37">
        <v>16428.5</v>
      </c>
      <c r="O18" s="37">
        <v>0</v>
      </c>
      <c r="P18" s="37">
        <v>0</v>
      </c>
      <c r="Q18" s="3" t="str">
        <f t="shared" si="1"/>
        <v>19010 16428,5</v>
      </c>
      <c r="R18" s="36" t="s">
        <v>88</v>
      </c>
    </row>
    <row r="19" spans="1:18" ht="21" customHeight="1">
      <c r="A19" s="3">
        <v>18</v>
      </c>
      <c r="B19" s="36" t="s">
        <v>92</v>
      </c>
      <c r="C19" s="36" t="str">
        <f t="shared" si="0"/>
        <v>19010</v>
      </c>
      <c r="D19" s="38" t="s">
        <v>93</v>
      </c>
      <c r="E19" s="6" t="s">
        <v>94</v>
      </c>
      <c r="F19" s="38" t="s">
        <v>24</v>
      </c>
      <c r="G19" s="38" t="s">
        <v>18</v>
      </c>
      <c r="H19" s="1" t="s">
        <v>95</v>
      </c>
      <c r="I19" s="36" t="s">
        <v>13</v>
      </c>
      <c r="J19" s="39">
        <v>3150</v>
      </c>
      <c r="K19" s="5">
        <v>0</v>
      </c>
      <c r="L19" s="39">
        <v>0</v>
      </c>
      <c r="M19" s="5">
        <v>0</v>
      </c>
      <c r="N19" s="37">
        <v>3150</v>
      </c>
      <c r="O19" s="37">
        <v>0</v>
      </c>
      <c r="P19" s="37">
        <v>0</v>
      </c>
      <c r="Q19" s="3" t="str">
        <f t="shared" si="1"/>
        <v>19010 3150</v>
      </c>
      <c r="R19" s="36" t="s">
        <v>92</v>
      </c>
    </row>
    <row r="20" spans="1:18" ht="21" customHeight="1">
      <c r="A20" s="3">
        <v>19</v>
      </c>
      <c r="B20" s="36" t="s">
        <v>96</v>
      </c>
      <c r="C20" s="36" t="str">
        <f t="shared" si="0"/>
        <v>19010</v>
      </c>
      <c r="D20" s="38" t="s">
        <v>97</v>
      </c>
      <c r="E20" s="1" t="s">
        <v>98</v>
      </c>
      <c r="F20" s="38" t="s">
        <v>24</v>
      </c>
      <c r="G20" s="38" t="s">
        <v>18</v>
      </c>
      <c r="H20" s="6" t="s">
        <v>99</v>
      </c>
      <c r="I20" s="36" t="s">
        <v>13</v>
      </c>
      <c r="J20" s="39">
        <v>90600.97</v>
      </c>
      <c r="K20" s="2">
        <v>0</v>
      </c>
      <c r="L20" s="39">
        <v>0</v>
      </c>
      <c r="M20" s="2">
        <v>0</v>
      </c>
      <c r="N20" s="37">
        <v>90600.97</v>
      </c>
      <c r="O20" s="37">
        <v>0</v>
      </c>
      <c r="P20" s="37">
        <v>0</v>
      </c>
      <c r="Q20" s="3" t="str">
        <f t="shared" si="1"/>
        <v>19010 90600,97</v>
      </c>
      <c r="R20" s="36" t="s">
        <v>96</v>
      </c>
    </row>
    <row r="21" spans="1:18" ht="31.5" customHeight="1">
      <c r="A21" s="3">
        <v>20</v>
      </c>
      <c r="B21" s="36" t="s">
        <v>100</v>
      </c>
      <c r="C21" s="36" t="str">
        <f t="shared" si="0"/>
        <v>19010</v>
      </c>
      <c r="D21" s="38" t="s">
        <v>101</v>
      </c>
      <c r="E21" s="6" t="s">
        <v>102</v>
      </c>
      <c r="F21" s="38" t="s">
        <v>14</v>
      </c>
      <c r="G21" s="38" t="s">
        <v>18</v>
      </c>
      <c r="H21" s="1" t="s">
        <v>103</v>
      </c>
      <c r="I21" s="36" t="s">
        <v>13</v>
      </c>
      <c r="J21" s="39">
        <v>26654.45</v>
      </c>
      <c r="K21" s="5">
        <v>0</v>
      </c>
      <c r="L21" s="39">
        <v>0</v>
      </c>
      <c r="M21" s="5">
        <v>0</v>
      </c>
      <c r="N21" s="37">
        <v>26654.45</v>
      </c>
      <c r="O21" s="37">
        <v>0</v>
      </c>
      <c r="P21" s="37">
        <v>0</v>
      </c>
      <c r="Q21" s="3" t="str">
        <f t="shared" si="1"/>
        <v>19010 26654,45</v>
      </c>
      <c r="R21" s="36" t="s">
        <v>100</v>
      </c>
    </row>
    <row r="22" spans="1:18" ht="31.5" customHeight="1">
      <c r="A22" s="3">
        <v>21</v>
      </c>
      <c r="B22" s="36" t="s">
        <v>104</v>
      </c>
      <c r="C22" s="36" t="str">
        <f t="shared" si="0"/>
        <v>19011</v>
      </c>
      <c r="D22" s="38" t="s">
        <v>105</v>
      </c>
      <c r="E22" s="6" t="s">
        <v>106</v>
      </c>
      <c r="F22" s="38" t="s">
        <v>19</v>
      </c>
      <c r="G22" s="38" t="s">
        <v>18</v>
      </c>
      <c r="H22" s="1" t="s">
        <v>107</v>
      </c>
      <c r="I22" s="36" t="s">
        <v>13</v>
      </c>
      <c r="J22" s="39">
        <v>69386.7</v>
      </c>
      <c r="K22" s="5">
        <v>0</v>
      </c>
      <c r="L22" s="39">
        <v>0</v>
      </c>
      <c r="M22" s="5">
        <v>0</v>
      </c>
      <c r="N22" s="37">
        <v>69386.7</v>
      </c>
      <c r="O22" s="37">
        <v>0</v>
      </c>
      <c r="P22" s="37">
        <v>0</v>
      </c>
      <c r="Q22" s="3" t="str">
        <f t="shared" si="1"/>
        <v>19011 69386,7</v>
      </c>
      <c r="R22" s="36" t="s">
        <v>104</v>
      </c>
    </row>
    <row r="23" spans="1:18" ht="21" customHeight="1">
      <c r="A23" s="3">
        <v>22</v>
      </c>
      <c r="B23" s="36" t="s">
        <v>108</v>
      </c>
      <c r="C23" s="36" t="str">
        <f t="shared" si="0"/>
        <v>19039</v>
      </c>
      <c r="D23" s="38" t="s">
        <v>109</v>
      </c>
      <c r="E23" s="1" t="s">
        <v>110</v>
      </c>
      <c r="F23" s="38" t="s">
        <v>15</v>
      </c>
      <c r="G23" s="38" t="s">
        <v>18</v>
      </c>
      <c r="H23" s="6" t="s">
        <v>111</v>
      </c>
      <c r="I23" s="36" t="s">
        <v>13</v>
      </c>
      <c r="J23" s="39">
        <v>76398.41</v>
      </c>
      <c r="K23" s="2">
        <v>0</v>
      </c>
      <c r="L23" s="39">
        <v>0</v>
      </c>
      <c r="M23" s="2">
        <v>0</v>
      </c>
      <c r="N23" s="37">
        <v>76398.41</v>
      </c>
      <c r="O23" s="37">
        <v>0</v>
      </c>
      <c r="P23" s="37">
        <v>0</v>
      </c>
      <c r="Q23" s="3" t="str">
        <f t="shared" si="1"/>
        <v>19039 76398,41</v>
      </c>
      <c r="R23" s="36" t="s">
        <v>108</v>
      </c>
    </row>
    <row r="24" spans="1:18" ht="42" customHeight="1">
      <c r="A24" s="3">
        <v>23</v>
      </c>
      <c r="B24" s="36" t="s">
        <v>112</v>
      </c>
      <c r="C24" s="36" t="str">
        <f t="shared" si="0"/>
        <v>19110</v>
      </c>
      <c r="D24" s="38" t="s">
        <v>55</v>
      </c>
      <c r="E24" s="6" t="s">
        <v>113</v>
      </c>
      <c r="F24" s="38" t="s">
        <v>16</v>
      </c>
      <c r="G24" s="38" t="s">
        <v>18</v>
      </c>
      <c r="H24" s="1" t="s">
        <v>114</v>
      </c>
      <c r="I24" s="36" t="s">
        <v>13</v>
      </c>
      <c r="J24" s="39">
        <v>107610.5</v>
      </c>
      <c r="K24" s="5">
        <v>0</v>
      </c>
      <c r="L24" s="39">
        <v>0</v>
      </c>
      <c r="M24" s="5">
        <v>0</v>
      </c>
      <c r="N24" s="37">
        <v>107610.5</v>
      </c>
      <c r="O24" s="37">
        <v>0</v>
      </c>
      <c r="P24" s="37">
        <v>0</v>
      </c>
      <c r="Q24" s="3" t="str">
        <f t="shared" si="1"/>
        <v>19110 107610,5</v>
      </c>
      <c r="R24" s="36" t="s">
        <v>112</v>
      </c>
    </row>
    <row r="25" spans="1:18" ht="21" customHeight="1">
      <c r="A25" s="3">
        <v>24</v>
      </c>
      <c r="B25" s="36" t="s">
        <v>115</v>
      </c>
      <c r="C25" s="36" t="str">
        <f t="shared" si="0"/>
        <v>19297</v>
      </c>
      <c r="D25" s="38" t="s">
        <v>116</v>
      </c>
      <c r="E25" s="1" t="s">
        <v>117</v>
      </c>
      <c r="F25" s="38" t="s">
        <v>14</v>
      </c>
      <c r="G25" s="38" t="s">
        <v>18</v>
      </c>
      <c r="H25" s="6" t="s">
        <v>118</v>
      </c>
      <c r="I25" s="36" t="s">
        <v>13</v>
      </c>
      <c r="J25" s="39">
        <v>30679.69</v>
      </c>
      <c r="K25" s="2">
        <v>0</v>
      </c>
      <c r="L25" s="39">
        <v>0</v>
      </c>
      <c r="M25" s="2">
        <v>0</v>
      </c>
      <c r="N25" s="37">
        <v>30679.69</v>
      </c>
      <c r="O25" s="37">
        <v>0</v>
      </c>
      <c r="P25" s="37">
        <v>0</v>
      </c>
      <c r="Q25" s="3" t="str">
        <f t="shared" si="1"/>
        <v>19297 30679,69</v>
      </c>
      <c r="R25" s="36" t="s">
        <v>115</v>
      </c>
    </row>
    <row r="26" spans="1:18" ht="31.5" customHeight="1">
      <c r="A26" s="3">
        <v>25</v>
      </c>
      <c r="B26" s="36" t="s">
        <v>119</v>
      </c>
      <c r="C26" s="36" t="str">
        <f t="shared" si="0"/>
        <v>19633</v>
      </c>
      <c r="D26" s="38" t="s">
        <v>120</v>
      </c>
      <c r="E26" s="6" t="s">
        <v>121</v>
      </c>
      <c r="F26" s="38" t="s">
        <v>14</v>
      </c>
      <c r="G26" s="38" t="s">
        <v>18</v>
      </c>
      <c r="H26" s="1" t="s">
        <v>122</v>
      </c>
      <c r="I26" s="36" t="s">
        <v>13</v>
      </c>
      <c r="J26" s="39">
        <v>19157.97</v>
      </c>
      <c r="K26" s="5">
        <v>0</v>
      </c>
      <c r="L26" s="39">
        <v>0</v>
      </c>
      <c r="M26" s="5">
        <v>0</v>
      </c>
      <c r="N26" s="37">
        <v>19157.97</v>
      </c>
      <c r="O26" s="37">
        <v>0</v>
      </c>
      <c r="P26" s="37">
        <v>0</v>
      </c>
      <c r="Q26" s="3" t="str">
        <f t="shared" si="1"/>
        <v>19633 19157,97</v>
      </c>
      <c r="R26" s="36" t="s">
        <v>119</v>
      </c>
    </row>
    <row r="27" spans="1:18" ht="31.5" customHeight="1">
      <c r="A27" s="3">
        <v>26</v>
      </c>
      <c r="B27" s="36" t="s">
        <v>123</v>
      </c>
      <c r="C27" s="36" t="str">
        <f t="shared" si="0"/>
        <v>19633</v>
      </c>
      <c r="D27" s="38" t="s">
        <v>124</v>
      </c>
      <c r="E27" s="6" t="s">
        <v>125</v>
      </c>
      <c r="F27" s="38" t="s">
        <v>14</v>
      </c>
      <c r="G27" s="38" t="s">
        <v>18</v>
      </c>
      <c r="H27" s="1" t="s">
        <v>126</v>
      </c>
      <c r="I27" s="36" t="s">
        <v>13</v>
      </c>
      <c r="J27" s="39">
        <v>7160</v>
      </c>
      <c r="K27" s="5">
        <v>0</v>
      </c>
      <c r="L27" s="39">
        <v>0</v>
      </c>
      <c r="M27" s="5">
        <v>0</v>
      </c>
      <c r="N27" s="37">
        <v>7160</v>
      </c>
      <c r="O27" s="37">
        <v>0</v>
      </c>
      <c r="P27" s="37">
        <v>0</v>
      </c>
      <c r="Q27" s="3" t="str">
        <f t="shared" si="1"/>
        <v>19633 7160</v>
      </c>
      <c r="R27" s="36" t="s">
        <v>123</v>
      </c>
    </row>
    <row r="28" spans="1:18" ht="42" customHeight="1">
      <c r="A28" s="3">
        <v>27</v>
      </c>
      <c r="B28" s="36" t="s">
        <v>127</v>
      </c>
      <c r="C28" s="36" t="str">
        <f t="shared" si="0"/>
        <v>19633</v>
      </c>
      <c r="D28" s="38" t="s">
        <v>17</v>
      </c>
      <c r="E28" s="1" t="s">
        <v>128</v>
      </c>
      <c r="F28" s="38" t="s">
        <v>14</v>
      </c>
      <c r="G28" s="38" t="s">
        <v>18</v>
      </c>
      <c r="H28" s="6" t="s">
        <v>129</v>
      </c>
      <c r="I28" s="36" t="s">
        <v>13</v>
      </c>
      <c r="J28" s="39">
        <v>4581.25</v>
      </c>
      <c r="K28" s="2">
        <v>0</v>
      </c>
      <c r="L28" s="39">
        <v>0</v>
      </c>
      <c r="M28" s="2">
        <v>0</v>
      </c>
      <c r="N28" s="37">
        <v>4581.25</v>
      </c>
      <c r="O28" s="37">
        <v>0</v>
      </c>
      <c r="P28" s="37">
        <v>0</v>
      </c>
      <c r="Q28" s="3" t="str">
        <f t="shared" si="1"/>
        <v>19633 4581,25</v>
      </c>
      <c r="R28" s="36" t="s">
        <v>127</v>
      </c>
    </row>
    <row r="29" spans="1:18" ht="42" customHeight="1">
      <c r="A29" s="3">
        <v>28</v>
      </c>
      <c r="B29" s="36" t="s">
        <v>130</v>
      </c>
      <c r="C29" s="36" t="str">
        <f t="shared" si="0"/>
        <v>34701</v>
      </c>
      <c r="D29" s="38" t="s">
        <v>45</v>
      </c>
      <c r="E29" s="6" t="s">
        <v>131</v>
      </c>
      <c r="F29" s="38" t="s">
        <v>19</v>
      </c>
      <c r="G29" s="38" t="s">
        <v>18</v>
      </c>
      <c r="H29" s="1" t="s">
        <v>132</v>
      </c>
      <c r="I29" s="36" t="s">
        <v>13</v>
      </c>
      <c r="J29" s="39">
        <v>52330</v>
      </c>
      <c r="K29" s="5">
        <v>0</v>
      </c>
      <c r="L29" s="39">
        <v>0</v>
      </c>
      <c r="M29" s="5">
        <v>0</v>
      </c>
      <c r="N29" s="37">
        <v>52330</v>
      </c>
      <c r="O29" s="37">
        <v>0</v>
      </c>
      <c r="P29" s="37">
        <v>0</v>
      </c>
      <c r="Q29" s="3" t="str">
        <f t="shared" si="1"/>
        <v>34701 52330</v>
      </c>
      <c r="R29" s="36" t="s">
        <v>130</v>
      </c>
    </row>
    <row r="30" spans="1:18" ht="31.5" customHeight="1">
      <c r="A30" s="3">
        <v>29</v>
      </c>
      <c r="B30" s="36" t="s">
        <v>134</v>
      </c>
      <c r="C30" s="36" t="str">
        <f t="shared" si="0"/>
        <v>04242</v>
      </c>
      <c r="D30" s="38" t="s">
        <v>135</v>
      </c>
      <c r="E30" s="1" t="s">
        <v>136</v>
      </c>
      <c r="F30" s="38" t="s">
        <v>15</v>
      </c>
      <c r="G30" s="38" t="s">
        <v>18</v>
      </c>
      <c r="H30" s="6" t="s">
        <v>137</v>
      </c>
      <c r="I30" s="36" t="s">
        <v>13</v>
      </c>
      <c r="J30" s="39">
        <v>8500</v>
      </c>
      <c r="K30" s="2">
        <v>0</v>
      </c>
      <c r="L30" s="39">
        <v>0</v>
      </c>
      <c r="M30" s="2">
        <v>0</v>
      </c>
      <c r="N30" s="37">
        <v>8500</v>
      </c>
      <c r="O30" s="37">
        <v>0</v>
      </c>
      <c r="P30" s="37">
        <v>0</v>
      </c>
      <c r="Q30" s="3" t="str">
        <f t="shared" si="1"/>
        <v>04242 8500</v>
      </c>
      <c r="R30" s="36" t="s">
        <v>134</v>
      </c>
    </row>
    <row r="31" spans="1:18" ht="21" customHeight="1">
      <c r="A31" s="3">
        <v>30</v>
      </c>
      <c r="B31" s="36" t="s">
        <v>138</v>
      </c>
      <c r="C31" s="36" t="str">
        <f t="shared" si="0"/>
        <v>12185</v>
      </c>
      <c r="D31" s="38" t="s">
        <v>60</v>
      </c>
      <c r="E31" s="6" t="s">
        <v>139</v>
      </c>
      <c r="F31" s="38" t="s">
        <v>24</v>
      </c>
      <c r="G31" s="38" t="s">
        <v>18</v>
      </c>
      <c r="H31" s="1" t="s">
        <v>140</v>
      </c>
      <c r="I31" s="36" t="s">
        <v>13</v>
      </c>
      <c r="J31" s="39">
        <v>28391.95</v>
      </c>
      <c r="K31" s="5">
        <v>0</v>
      </c>
      <c r="L31" s="39">
        <v>0</v>
      </c>
      <c r="M31" s="5">
        <v>0</v>
      </c>
      <c r="N31" s="37">
        <v>28391.95</v>
      </c>
      <c r="O31" s="37">
        <v>0</v>
      </c>
      <c r="P31" s="37">
        <v>0</v>
      </c>
      <c r="Q31" s="3" t="str">
        <f t="shared" si="1"/>
        <v>12185 28391,95</v>
      </c>
      <c r="R31" s="36" t="s">
        <v>138</v>
      </c>
    </row>
    <row r="32" spans="1:18" ht="42" customHeight="1">
      <c r="A32" s="3">
        <v>31</v>
      </c>
      <c r="B32" s="36" t="s">
        <v>141</v>
      </c>
      <c r="C32" s="36" t="str">
        <f t="shared" si="0"/>
        <v>21177</v>
      </c>
      <c r="D32" s="38" t="s">
        <v>142</v>
      </c>
      <c r="E32" s="1" t="s">
        <v>143</v>
      </c>
      <c r="F32" s="38" t="s">
        <v>23</v>
      </c>
      <c r="G32" s="38" t="s">
        <v>18</v>
      </c>
      <c r="H32" s="6" t="s">
        <v>144</v>
      </c>
      <c r="I32" s="36" t="s">
        <v>13</v>
      </c>
      <c r="J32" s="39">
        <v>333685.99</v>
      </c>
      <c r="K32" s="2">
        <v>0</v>
      </c>
      <c r="L32" s="39">
        <v>0</v>
      </c>
      <c r="M32" s="2">
        <v>0</v>
      </c>
      <c r="N32" s="37">
        <v>333685.99</v>
      </c>
      <c r="O32" s="37">
        <v>0</v>
      </c>
      <c r="P32" s="37">
        <v>0</v>
      </c>
      <c r="Q32" s="3" t="str">
        <f t="shared" si="1"/>
        <v>21177 333685,99</v>
      </c>
      <c r="R32" s="36" t="s">
        <v>141</v>
      </c>
    </row>
    <row r="33" spans="1:18" ht="42" customHeight="1">
      <c r="A33" s="3">
        <v>32</v>
      </c>
      <c r="B33" s="36" t="s">
        <v>145</v>
      </c>
      <c r="C33" s="36" t="str">
        <f t="shared" si="0"/>
        <v>23652</v>
      </c>
      <c r="D33" s="38" t="s">
        <v>146</v>
      </c>
      <c r="E33" s="6" t="s">
        <v>147</v>
      </c>
      <c r="F33" s="38" t="s">
        <v>15</v>
      </c>
      <c r="G33" s="38" t="s">
        <v>18</v>
      </c>
      <c r="H33" s="1" t="s">
        <v>148</v>
      </c>
      <c r="I33" s="36" t="s">
        <v>13</v>
      </c>
      <c r="J33" s="39">
        <v>12200</v>
      </c>
      <c r="K33" s="5">
        <v>0</v>
      </c>
      <c r="L33" s="39">
        <v>0</v>
      </c>
      <c r="M33" s="5">
        <v>0</v>
      </c>
      <c r="N33" s="37">
        <v>12200</v>
      </c>
      <c r="O33" s="37">
        <v>0</v>
      </c>
      <c r="P33" s="37">
        <v>0</v>
      </c>
      <c r="Q33" s="3" t="str">
        <f t="shared" si="1"/>
        <v>23652 12200</v>
      </c>
      <c r="R33" s="36" t="s">
        <v>145</v>
      </c>
    </row>
    <row r="34" spans="1:18" ht="42" customHeight="1">
      <c r="A34" s="3">
        <v>33</v>
      </c>
      <c r="B34" s="36" t="s">
        <v>149</v>
      </c>
      <c r="C34" s="36" t="str">
        <f t="shared" si="0"/>
        <v>24065</v>
      </c>
      <c r="D34" s="38" t="s">
        <v>133</v>
      </c>
      <c r="E34" s="1" t="s">
        <v>150</v>
      </c>
      <c r="F34" s="38" t="s">
        <v>15</v>
      </c>
      <c r="G34" s="38" t="s">
        <v>18</v>
      </c>
      <c r="H34" s="6" t="s">
        <v>151</v>
      </c>
      <c r="I34" s="36" t="s">
        <v>13</v>
      </c>
      <c r="J34" s="39">
        <v>33100</v>
      </c>
      <c r="K34" s="2">
        <v>0</v>
      </c>
      <c r="L34" s="39">
        <v>0</v>
      </c>
      <c r="M34" s="2">
        <v>0</v>
      </c>
      <c r="N34" s="37">
        <v>33100</v>
      </c>
      <c r="O34" s="37">
        <v>0</v>
      </c>
      <c r="P34" s="37">
        <v>0</v>
      </c>
      <c r="Q34" s="3" t="str">
        <f t="shared" si="1"/>
        <v>24065 33100</v>
      </c>
      <c r="R34" s="36" t="s">
        <v>149</v>
      </c>
    </row>
    <row r="35" spans="1:18" ht="31.5" customHeight="1">
      <c r="A35" s="3">
        <v>34</v>
      </c>
      <c r="B35" s="36" t="s">
        <v>152</v>
      </c>
      <c r="C35" s="36" t="str">
        <f t="shared" si="0"/>
        <v>24192</v>
      </c>
      <c r="D35" s="38" t="s">
        <v>153</v>
      </c>
      <c r="E35" s="6" t="s">
        <v>154</v>
      </c>
      <c r="F35" s="38" t="s">
        <v>15</v>
      </c>
      <c r="G35" s="38" t="s">
        <v>18</v>
      </c>
      <c r="H35" s="1" t="s">
        <v>155</v>
      </c>
      <c r="I35" s="36" t="s">
        <v>13</v>
      </c>
      <c r="J35" s="39">
        <v>56601.5</v>
      </c>
      <c r="K35" s="5">
        <v>0</v>
      </c>
      <c r="L35" s="39">
        <v>0</v>
      </c>
      <c r="M35" s="5">
        <v>0</v>
      </c>
      <c r="N35" s="37">
        <v>56601.5</v>
      </c>
      <c r="O35" s="37">
        <v>0</v>
      </c>
      <c r="P35" s="37">
        <v>0</v>
      </c>
      <c r="Q35" s="3" t="str">
        <f t="shared" si="1"/>
        <v>24192 56601,5</v>
      </c>
      <c r="R35" s="36" t="s">
        <v>152</v>
      </c>
    </row>
    <row r="36" spans="1:18" ht="31.5" customHeight="1">
      <c r="A36" s="3">
        <v>35</v>
      </c>
      <c r="B36" s="36" t="s">
        <v>156</v>
      </c>
      <c r="C36" s="36" t="str">
        <f t="shared" si="0"/>
        <v>24192</v>
      </c>
      <c r="D36" s="38" t="s">
        <v>157</v>
      </c>
      <c r="E36" s="1" t="s">
        <v>158</v>
      </c>
      <c r="F36" s="38" t="s">
        <v>29</v>
      </c>
      <c r="G36" s="38" t="s">
        <v>18</v>
      </c>
      <c r="H36" s="6" t="s">
        <v>159</v>
      </c>
      <c r="I36" s="36" t="s">
        <v>13</v>
      </c>
      <c r="J36" s="39">
        <v>27802.13</v>
      </c>
      <c r="K36" s="2">
        <v>0</v>
      </c>
      <c r="L36" s="39">
        <v>0</v>
      </c>
      <c r="M36" s="2">
        <v>0</v>
      </c>
      <c r="N36" s="37">
        <v>27802.13</v>
      </c>
      <c r="O36" s="37">
        <v>0</v>
      </c>
      <c r="P36" s="37">
        <v>0</v>
      </c>
      <c r="Q36" s="3" t="str">
        <f t="shared" si="1"/>
        <v>24192 27802,13</v>
      </c>
      <c r="R36" s="36" t="s">
        <v>156</v>
      </c>
    </row>
    <row r="37" spans="1:18" ht="42" customHeight="1">
      <c r="A37" s="3">
        <v>36</v>
      </c>
      <c r="B37" s="36" t="s">
        <v>160</v>
      </c>
      <c r="C37" s="36" t="str">
        <f t="shared" si="0"/>
        <v>24192</v>
      </c>
      <c r="D37" s="38" t="s">
        <v>51</v>
      </c>
      <c r="E37" s="1" t="s">
        <v>161</v>
      </c>
      <c r="F37" s="38" t="s">
        <v>14</v>
      </c>
      <c r="G37" s="38" t="s">
        <v>18</v>
      </c>
      <c r="H37" s="6" t="s">
        <v>162</v>
      </c>
      <c r="I37" s="36" t="s">
        <v>13</v>
      </c>
      <c r="J37" s="39">
        <v>25460</v>
      </c>
      <c r="K37" s="2">
        <v>0</v>
      </c>
      <c r="L37" s="39">
        <v>0</v>
      </c>
      <c r="M37" s="2">
        <v>0</v>
      </c>
      <c r="N37" s="37">
        <v>25460</v>
      </c>
      <c r="O37" s="37">
        <v>0</v>
      </c>
      <c r="P37" s="37">
        <v>0</v>
      </c>
      <c r="Q37" s="3" t="str">
        <f t="shared" si="1"/>
        <v>24192 25460</v>
      </c>
      <c r="R37" s="36" t="s">
        <v>160</v>
      </c>
    </row>
    <row r="38" spans="1:18" ht="21" customHeight="1">
      <c r="A38" s="3">
        <v>37</v>
      </c>
      <c r="B38" s="36" t="s">
        <v>163</v>
      </c>
      <c r="C38" s="36" t="str">
        <f t="shared" si="0"/>
        <v>24287</v>
      </c>
      <c r="D38" s="38" t="s">
        <v>21</v>
      </c>
      <c r="E38" s="6" t="s">
        <v>164</v>
      </c>
      <c r="F38" s="38" t="s">
        <v>29</v>
      </c>
      <c r="G38" s="38" t="s">
        <v>18</v>
      </c>
      <c r="H38" s="1" t="s">
        <v>165</v>
      </c>
      <c r="I38" s="36" t="s">
        <v>13</v>
      </c>
      <c r="J38" s="39">
        <v>21286.07</v>
      </c>
      <c r="K38" s="5">
        <v>0</v>
      </c>
      <c r="L38" s="39">
        <v>0</v>
      </c>
      <c r="M38" s="5">
        <v>0</v>
      </c>
      <c r="N38" s="37">
        <v>21286.07</v>
      </c>
      <c r="O38" s="37">
        <v>0</v>
      </c>
      <c r="P38" s="37">
        <v>0</v>
      </c>
      <c r="Q38" s="3" t="str">
        <f t="shared" si="1"/>
        <v>24287 21286,07</v>
      </c>
      <c r="R38" s="36" t="s">
        <v>163</v>
      </c>
    </row>
    <row r="39" spans="1:18" ht="31.5" customHeight="1">
      <c r="A39" s="3">
        <v>38</v>
      </c>
      <c r="B39" s="36" t="s">
        <v>166</v>
      </c>
      <c r="C39" s="36" t="str">
        <f t="shared" si="0"/>
        <v>24287</v>
      </c>
      <c r="D39" s="38" t="s">
        <v>22</v>
      </c>
      <c r="E39" s="1" t="s">
        <v>167</v>
      </c>
      <c r="F39" s="38" t="s">
        <v>29</v>
      </c>
      <c r="G39" s="38" t="s">
        <v>18</v>
      </c>
      <c r="H39" s="6" t="s">
        <v>168</v>
      </c>
      <c r="I39" s="36" t="s">
        <v>13</v>
      </c>
      <c r="J39" s="39">
        <v>55683.33</v>
      </c>
      <c r="K39" s="2">
        <v>0</v>
      </c>
      <c r="L39" s="39">
        <v>0</v>
      </c>
      <c r="M39" s="2">
        <v>0</v>
      </c>
      <c r="N39" s="37">
        <v>55683.33</v>
      </c>
      <c r="O39" s="37">
        <v>0</v>
      </c>
      <c r="P39" s="37">
        <v>0</v>
      </c>
      <c r="Q39" s="3" t="str">
        <f t="shared" si="1"/>
        <v>24287 55683,33</v>
      </c>
      <c r="R39" s="36" t="s">
        <v>166</v>
      </c>
    </row>
    <row r="40" spans="1:18" ht="31.5" customHeight="1">
      <c r="A40" s="3">
        <v>39</v>
      </c>
      <c r="B40" s="36" t="s">
        <v>169</v>
      </c>
      <c r="C40" s="36" t="str">
        <f t="shared" si="0"/>
        <v>41207</v>
      </c>
      <c r="D40" s="38" t="s">
        <v>170</v>
      </c>
      <c r="E40" s="6" t="s">
        <v>171</v>
      </c>
      <c r="F40" s="38" t="s">
        <v>15</v>
      </c>
      <c r="G40" s="38" t="s">
        <v>18</v>
      </c>
      <c r="H40" s="1" t="s">
        <v>172</v>
      </c>
      <c r="I40" s="36" t="s">
        <v>13</v>
      </c>
      <c r="J40" s="39">
        <v>43026.52</v>
      </c>
      <c r="K40" s="5">
        <v>0</v>
      </c>
      <c r="L40" s="39">
        <v>0</v>
      </c>
      <c r="M40" s="5">
        <v>0</v>
      </c>
      <c r="N40" s="37">
        <v>43026.52</v>
      </c>
      <c r="O40" s="37">
        <v>0</v>
      </c>
      <c r="P40" s="37">
        <v>0</v>
      </c>
      <c r="Q40" s="3" t="str">
        <f t="shared" si="1"/>
        <v>41207 43026,52</v>
      </c>
      <c r="R40" s="36" t="s">
        <v>169</v>
      </c>
    </row>
    <row r="41" spans="1:18" ht="21" customHeight="1">
      <c r="A41" s="3">
        <v>40</v>
      </c>
      <c r="B41" s="36" t="s">
        <v>173</v>
      </c>
      <c r="C41" s="36" t="str">
        <f t="shared" si="0"/>
        <v>14028</v>
      </c>
      <c r="D41" s="38" t="s">
        <v>174</v>
      </c>
      <c r="E41" s="6" t="s">
        <v>175</v>
      </c>
      <c r="F41" s="38" t="s">
        <v>23</v>
      </c>
      <c r="G41" s="38" t="s">
        <v>18</v>
      </c>
      <c r="H41" s="1" t="s">
        <v>176</v>
      </c>
      <c r="I41" s="36" t="s">
        <v>13</v>
      </c>
      <c r="J41" s="39">
        <v>5689.66</v>
      </c>
      <c r="K41" s="5">
        <v>0</v>
      </c>
      <c r="L41" s="39">
        <v>0</v>
      </c>
      <c r="M41" s="5">
        <v>0</v>
      </c>
      <c r="N41" s="37">
        <v>5689.66</v>
      </c>
      <c r="O41" s="37">
        <v>0</v>
      </c>
      <c r="P41" s="37">
        <v>0</v>
      </c>
      <c r="Q41" s="3" t="str">
        <f t="shared" si="1"/>
        <v>14028 5689,66</v>
      </c>
      <c r="R41" s="36" t="s">
        <v>173</v>
      </c>
    </row>
    <row r="42" spans="1:18" ht="31.5" customHeight="1">
      <c r="A42" s="3">
        <v>41</v>
      </c>
      <c r="B42" s="36" t="s">
        <v>177</v>
      </c>
      <c r="C42" s="36" t="str">
        <f t="shared" si="0"/>
        <v>14028</v>
      </c>
      <c r="D42" s="38" t="s">
        <v>53</v>
      </c>
      <c r="E42" s="1" t="s">
        <v>178</v>
      </c>
      <c r="F42" s="38" t="s">
        <v>23</v>
      </c>
      <c r="G42" s="38" t="s">
        <v>18</v>
      </c>
      <c r="H42" s="6" t="s">
        <v>28</v>
      </c>
      <c r="I42" s="36" t="s">
        <v>13</v>
      </c>
      <c r="J42" s="39">
        <v>20803.189999999999</v>
      </c>
      <c r="K42" s="2">
        <v>0</v>
      </c>
      <c r="L42" s="39">
        <v>0</v>
      </c>
      <c r="M42" s="2">
        <v>0</v>
      </c>
      <c r="N42" s="37">
        <v>20803.189999999999</v>
      </c>
      <c r="O42" s="37">
        <v>0</v>
      </c>
      <c r="P42" s="37">
        <v>0</v>
      </c>
      <c r="Q42" s="3" t="str">
        <f t="shared" si="1"/>
        <v>14028 20803,19</v>
      </c>
      <c r="R42" s="36" t="s">
        <v>177</v>
      </c>
    </row>
    <row r="43" spans="1:18" ht="42" customHeight="1">
      <c r="A43" s="3">
        <v>42</v>
      </c>
      <c r="B43" s="36" t="s">
        <v>179</v>
      </c>
      <c r="C43" s="36" t="str">
        <f t="shared" si="0"/>
        <v>14028</v>
      </c>
      <c r="D43" s="38" t="s">
        <v>180</v>
      </c>
      <c r="E43" s="6" t="s">
        <v>181</v>
      </c>
      <c r="F43" s="38" t="s">
        <v>23</v>
      </c>
      <c r="G43" s="38" t="s">
        <v>18</v>
      </c>
      <c r="H43" s="1" t="s">
        <v>182</v>
      </c>
      <c r="I43" s="36" t="s">
        <v>13</v>
      </c>
      <c r="J43" s="39">
        <v>23082.400000000001</v>
      </c>
      <c r="K43" s="5">
        <v>0</v>
      </c>
      <c r="L43" s="39">
        <v>0</v>
      </c>
      <c r="M43" s="5">
        <v>0</v>
      </c>
      <c r="N43" s="37">
        <v>23082.400000000001</v>
      </c>
      <c r="O43" s="37">
        <v>0</v>
      </c>
      <c r="P43" s="37">
        <v>0</v>
      </c>
      <c r="Q43" s="3" t="str">
        <f t="shared" si="1"/>
        <v>14028 23082,4</v>
      </c>
      <c r="R43" s="36" t="s">
        <v>179</v>
      </c>
    </row>
    <row r="44" spans="1:18" ht="31.5" customHeight="1">
      <c r="A44" s="3">
        <v>43</v>
      </c>
      <c r="B44" s="36" t="s">
        <v>183</v>
      </c>
      <c r="C44" s="36" t="str">
        <f t="shared" si="0"/>
        <v>14089</v>
      </c>
      <c r="D44" s="38" t="s">
        <v>184</v>
      </c>
      <c r="E44" s="1" t="s">
        <v>185</v>
      </c>
      <c r="F44" s="38" t="s">
        <v>23</v>
      </c>
      <c r="G44" s="38" t="s">
        <v>18</v>
      </c>
      <c r="H44" s="6" t="s">
        <v>176</v>
      </c>
      <c r="I44" s="36" t="s">
        <v>13</v>
      </c>
      <c r="J44" s="39">
        <v>45594.7</v>
      </c>
      <c r="K44" s="2">
        <v>0</v>
      </c>
      <c r="L44" s="39">
        <v>0</v>
      </c>
      <c r="M44" s="2">
        <v>0</v>
      </c>
      <c r="N44" s="37">
        <v>45594.7</v>
      </c>
      <c r="O44" s="37">
        <v>0</v>
      </c>
      <c r="P44" s="37">
        <v>0</v>
      </c>
      <c r="Q44" s="3" t="str">
        <f t="shared" si="1"/>
        <v>14089 45594,7</v>
      </c>
      <c r="R44" s="36" t="s">
        <v>183</v>
      </c>
    </row>
    <row r="45" spans="1:18" ht="21" customHeight="1">
      <c r="A45" s="3">
        <v>44</v>
      </c>
      <c r="B45" s="36" t="s">
        <v>186</v>
      </c>
      <c r="C45" s="36" t="str">
        <f t="shared" si="0"/>
        <v>14089</v>
      </c>
      <c r="D45" s="38" t="s">
        <v>187</v>
      </c>
      <c r="E45" s="6" t="s">
        <v>188</v>
      </c>
      <c r="F45" s="38" t="s">
        <v>23</v>
      </c>
      <c r="G45" s="38" t="s">
        <v>18</v>
      </c>
      <c r="H45" s="1" t="s">
        <v>41</v>
      </c>
      <c r="I45" s="36" t="s">
        <v>13</v>
      </c>
      <c r="J45" s="39">
        <v>25745.77</v>
      </c>
      <c r="K45" s="5">
        <v>0</v>
      </c>
      <c r="L45" s="39">
        <v>0</v>
      </c>
      <c r="M45" s="5">
        <v>0</v>
      </c>
      <c r="N45" s="37">
        <v>25745.77</v>
      </c>
      <c r="O45" s="37">
        <v>0</v>
      </c>
      <c r="P45" s="37">
        <v>0</v>
      </c>
      <c r="Q45" s="3" t="str">
        <f t="shared" si="1"/>
        <v>14089 25745,77</v>
      </c>
      <c r="R45" s="36" t="s">
        <v>186</v>
      </c>
    </row>
    <row r="46" spans="1:18" ht="31.5" customHeight="1">
      <c r="A46" s="3">
        <v>45</v>
      </c>
      <c r="B46" s="36" t="s">
        <v>189</v>
      </c>
      <c r="C46" s="36" t="str">
        <f t="shared" si="0"/>
        <v>27121</v>
      </c>
      <c r="D46" s="38" t="s">
        <v>190</v>
      </c>
      <c r="E46" s="1" t="s">
        <v>191</v>
      </c>
      <c r="F46" s="38" t="s">
        <v>23</v>
      </c>
      <c r="G46" s="38" t="s">
        <v>18</v>
      </c>
      <c r="H46" s="6" t="s">
        <v>28</v>
      </c>
      <c r="I46" s="36" t="s">
        <v>13</v>
      </c>
      <c r="J46" s="39">
        <v>48243.13</v>
      </c>
      <c r="K46" s="2">
        <v>0</v>
      </c>
      <c r="L46" s="39">
        <v>0</v>
      </c>
      <c r="M46" s="2">
        <v>0</v>
      </c>
      <c r="N46" s="37">
        <v>48243.13</v>
      </c>
      <c r="O46" s="37">
        <v>0</v>
      </c>
      <c r="P46" s="37">
        <v>0</v>
      </c>
      <c r="Q46" s="3" t="str">
        <f t="shared" si="1"/>
        <v>27121 48243,13</v>
      </c>
      <c r="R46" s="36" t="s">
        <v>189</v>
      </c>
    </row>
    <row r="47" spans="1:18" ht="31.5" customHeight="1">
      <c r="A47" s="3">
        <v>46</v>
      </c>
      <c r="B47" s="36" t="s">
        <v>192</v>
      </c>
      <c r="C47" s="36" t="str">
        <f t="shared" si="0"/>
        <v>27127</v>
      </c>
      <c r="D47" s="38" t="s">
        <v>193</v>
      </c>
      <c r="E47" s="6" t="s">
        <v>194</v>
      </c>
      <c r="F47" s="38" t="s">
        <v>23</v>
      </c>
      <c r="G47" s="38" t="s">
        <v>18</v>
      </c>
      <c r="H47" s="1" t="s">
        <v>41</v>
      </c>
      <c r="I47" s="36" t="s">
        <v>13</v>
      </c>
      <c r="J47" s="39">
        <v>18271.61</v>
      </c>
      <c r="K47" s="5">
        <v>0</v>
      </c>
      <c r="L47" s="39">
        <v>0</v>
      </c>
      <c r="M47" s="5">
        <v>0</v>
      </c>
      <c r="N47" s="37">
        <v>18271.61</v>
      </c>
      <c r="O47" s="37">
        <v>0</v>
      </c>
      <c r="P47" s="37">
        <v>0</v>
      </c>
      <c r="Q47" s="3" t="str">
        <f t="shared" si="1"/>
        <v>27127 18271,61</v>
      </c>
      <c r="R47" s="36" t="s">
        <v>192</v>
      </c>
    </row>
    <row r="48" spans="1:18" ht="42" customHeight="1">
      <c r="A48" s="3">
        <v>47</v>
      </c>
      <c r="B48" s="36" t="s">
        <v>195</v>
      </c>
      <c r="C48" s="36" t="str">
        <f t="shared" si="0"/>
        <v>27127</v>
      </c>
      <c r="D48" s="38" t="s">
        <v>196</v>
      </c>
      <c r="E48" s="1" t="s">
        <v>197</v>
      </c>
      <c r="F48" s="38" t="s">
        <v>23</v>
      </c>
      <c r="G48" s="38" t="s">
        <v>18</v>
      </c>
      <c r="H48" s="6" t="s">
        <v>198</v>
      </c>
      <c r="I48" s="36" t="s">
        <v>13</v>
      </c>
      <c r="J48" s="39">
        <v>21714.09</v>
      </c>
      <c r="K48" s="2">
        <v>0</v>
      </c>
      <c r="L48" s="39">
        <v>0</v>
      </c>
      <c r="M48" s="2">
        <v>0</v>
      </c>
      <c r="N48" s="37">
        <v>21714.09</v>
      </c>
      <c r="O48" s="37">
        <v>0</v>
      </c>
      <c r="P48" s="37">
        <v>0</v>
      </c>
      <c r="Q48" s="3" t="str">
        <f t="shared" si="1"/>
        <v>27127 21714,09</v>
      </c>
      <c r="R48" s="36" t="s">
        <v>195</v>
      </c>
    </row>
    <row r="49" spans="1:18" ht="42" customHeight="1">
      <c r="A49" s="3">
        <v>48</v>
      </c>
      <c r="B49" s="36" t="s">
        <v>199</v>
      </c>
      <c r="C49" s="36" t="str">
        <f t="shared" si="0"/>
        <v>27165</v>
      </c>
      <c r="D49" s="38" t="s">
        <v>200</v>
      </c>
      <c r="E49" s="6" t="s">
        <v>201</v>
      </c>
      <c r="F49" s="38" t="s">
        <v>23</v>
      </c>
      <c r="G49" s="38" t="s">
        <v>18</v>
      </c>
      <c r="H49" s="1" t="s">
        <v>202</v>
      </c>
      <c r="I49" s="36" t="s">
        <v>13</v>
      </c>
      <c r="J49" s="39">
        <v>19450</v>
      </c>
      <c r="K49" s="5">
        <v>0</v>
      </c>
      <c r="L49" s="39">
        <v>0</v>
      </c>
      <c r="M49" s="5">
        <v>0</v>
      </c>
      <c r="N49" s="37">
        <v>19450</v>
      </c>
      <c r="O49" s="37">
        <v>0</v>
      </c>
      <c r="P49" s="37">
        <v>0</v>
      </c>
      <c r="Q49" s="3" t="str">
        <f t="shared" si="1"/>
        <v>27165 19450</v>
      </c>
      <c r="R49" s="36" t="s">
        <v>199</v>
      </c>
    </row>
    <row r="50" spans="1:18" ht="42" customHeight="1">
      <c r="A50" s="3">
        <v>49</v>
      </c>
      <c r="B50" s="36" t="s">
        <v>203</v>
      </c>
      <c r="C50" s="36" t="str">
        <f t="shared" si="0"/>
        <v>29074</v>
      </c>
      <c r="D50" s="38" t="s">
        <v>204</v>
      </c>
      <c r="E50" s="1" t="s">
        <v>205</v>
      </c>
      <c r="F50" s="38" t="s">
        <v>23</v>
      </c>
      <c r="G50" s="38" t="s">
        <v>18</v>
      </c>
      <c r="H50" s="6" t="s">
        <v>41</v>
      </c>
      <c r="I50" s="36" t="s">
        <v>13</v>
      </c>
      <c r="J50" s="39">
        <v>50903.24</v>
      </c>
      <c r="K50" s="2">
        <v>0</v>
      </c>
      <c r="L50" s="39">
        <v>0</v>
      </c>
      <c r="M50" s="2">
        <v>0</v>
      </c>
      <c r="N50" s="37">
        <v>50903.24</v>
      </c>
      <c r="O50" s="37">
        <v>0</v>
      </c>
      <c r="P50" s="37">
        <v>0</v>
      </c>
      <c r="Q50" s="3" t="str">
        <f t="shared" si="1"/>
        <v>29074 50903,24</v>
      </c>
      <c r="R50" s="36" t="s">
        <v>203</v>
      </c>
    </row>
    <row r="51" spans="1:18" ht="31.5" customHeight="1">
      <c r="A51" s="3">
        <v>50</v>
      </c>
      <c r="B51" s="36" t="s">
        <v>206</v>
      </c>
      <c r="C51" s="36" t="str">
        <f t="shared" si="0"/>
        <v>29558</v>
      </c>
      <c r="D51" s="38" t="s">
        <v>207</v>
      </c>
      <c r="E51" s="6" t="s">
        <v>208</v>
      </c>
      <c r="F51" s="38" t="s">
        <v>23</v>
      </c>
      <c r="G51" s="38" t="s">
        <v>18</v>
      </c>
      <c r="H51" s="1" t="s">
        <v>209</v>
      </c>
      <c r="I51" s="36" t="s">
        <v>13</v>
      </c>
      <c r="J51" s="39">
        <v>24631.05</v>
      </c>
      <c r="K51" s="5">
        <v>0</v>
      </c>
      <c r="L51" s="39">
        <v>0</v>
      </c>
      <c r="M51" s="5">
        <v>0</v>
      </c>
      <c r="N51" s="37">
        <v>24631.05</v>
      </c>
      <c r="O51" s="37">
        <v>0</v>
      </c>
      <c r="P51" s="37">
        <v>0</v>
      </c>
      <c r="Q51" s="3" t="str">
        <f t="shared" si="1"/>
        <v>29558 24631,05</v>
      </c>
      <c r="R51" s="36" t="s">
        <v>206</v>
      </c>
    </row>
    <row r="52" spans="1:18" ht="31.5" customHeight="1">
      <c r="A52" s="3">
        <v>51</v>
      </c>
      <c r="B52" s="36" t="s">
        <v>210</v>
      </c>
      <c r="C52" s="36" t="str">
        <f t="shared" si="0"/>
        <v>31062</v>
      </c>
      <c r="D52" s="38" t="s">
        <v>211</v>
      </c>
      <c r="E52" s="6" t="s">
        <v>212</v>
      </c>
      <c r="F52" s="38" t="s">
        <v>23</v>
      </c>
      <c r="G52" s="38" t="s">
        <v>18</v>
      </c>
      <c r="H52" s="1" t="s">
        <v>213</v>
      </c>
      <c r="I52" s="36" t="s">
        <v>13</v>
      </c>
      <c r="J52" s="39">
        <v>25725</v>
      </c>
      <c r="K52" s="5">
        <v>0</v>
      </c>
      <c r="L52" s="39">
        <v>0</v>
      </c>
      <c r="M52" s="5">
        <v>0</v>
      </c>
      <c r="N52" s="37">
        <v>25725</v>
      </c>
      <c r="O52" s="37">
        <v>0</v>
      </c>
      <c r="P52" s="37">
        <v>0</v>
      </c>
      <c r="Q52" s="3" t="str">
        <f t="shared" si="1"/>
        <v>31062 25725</v>
      </c>
      <c r="R52" s="36" t="s">
        <v>210</v>
      </c>
    </row>
    <row r="53" spans="1:18" ht="21" customHeight="1">
      <c r="A53" s="3">
        <v>52</v>
      </c>
      <c r="B53" s="36" t="s">
        <v>214</v>
      </c>
      <c r="C53" s="36" t="str">
        <f t="shared" si="0"/>
        <v>31069</v>
      </c>
      <c r="D53" s="38" t="s">
        <v>215</v>
      </c>
      <c r="E53" s="1" t="s">
        <v>216</v>
      </c>
      <c r="F53" s="38" t="s">
        <v>23</v>
      </c>
      <c r="G53" s="38" t="s">
        <v>18</v>
      </c>
      <c r="H53" s="6" t="s">
        <v>28</v>
      </c>
      <c r="I53" s="36" t="s">
        <v>13</v>
      </c>
      <c r="J53" s="39">
        <v>8150</v>
      </c>
      <c r="K53" s="2">
        <v>0</v>
      </c>
      <c r="L53" s="39">
        <v>0</v>
      </c>
      <c r="M53" s="2">
        <v>0</v>
      </c>
      <c r="N53" s="37">
        <v>8150</v>
      </c>
      <c r="O53" s="37">
        <v>0</v>
      </c>
      <c r="P53" s="37">
        <v>0</v>
      </c>
      <c r="Q53" s="3" t="str">
        <f t="shared" si="1"/>
        <v>31069 8150</v>
      </c>
      <c r="R53" s="36" t="s">
        <v>214</v>
      </c>
    </row>
    <row r="54" spans="1:18" ht="42" customHeight="1">
      <c r="A54" s="3">
        <v>53</v>
      </c>
      <c r="B54" s="36" t="s">
        <v>217</v>
      </c>
      <c r="C54" s="36" t="str">
        <f t="shared" si="0"/>
        <v>31265</v>
      </c>
      <c r="D54" s="38" t="s">
        <v>218</v>
      </c>
      <c r="E54" s="6" t="s">
        <v>219</v>
      </c>
      <c r="F54" s="38" t="s">
        <v>23</v>
      </c>
      <c r="G54" s="38" t="s">
        <v>18</v>
      </c>
      <c r="H54" s="1" t="s">
        <v>28</v>
      </c>
      <c r="I54" s="36" t="s">
        <v>13</v>
      </c>
      <c r="J54" s="39">
        <v>37929.65</v>
      </c>
      <c r="K54" s="5">
        <v>0</v>
      </c>
      <c r="L54" s="39">
        <v>0</v>
      </c>
      <c r="M54" s="5">
        <v>0</v>
      </c>
      <c r="N54" s="37">
        <v>37929.65</v>
      </c>
      <c r="O54" s="37">
        <v>0</v>
      </c>
      <c r="P54" s="37">
        <v>0</v>
      </c>
      <c r="Q54" s="3" t="str">
        <f t="shared" si="1"/>
        <v>31265 37929,65</v>
      </c>
      <c r="R54" s="36" t="s">
        <v>217</v>
      </c>
    </row>
    <row r="55" spans="1:18" ht="31.5" customHeight="1">
      <c r="A55" s="3">
        <v>54</v>
      </c>
      <c r="B55" s="36" t="s">
        <v>220</v>
      </c>
      <c r="C55" s="36" t="str">
        <f t="shared" si="0"/>
        <v>31515</v>
      </c>
      <c r="D55" s="38" t="s">
        <v>221</v>
      </c>
      <c r="E55" s="6" t="s">
        <v>222</v>
      </c>
      <c r="F55" s="38" t="s">
        <v>23</v>
      </c>
      <c r="G55" s="38" t="s">
        <v>18</v>
      </c>
      <c r="H55" s="1" t="s">
        <v>223</v>
      </c>
      <c r="I55" s="36" t="s">
        <v>13</v>
      </c>
      <c r="J55" s="39">
        <v>12907.29</v>
      </c>
      <c r="K55" s="5">
        <v>0</v>
      </c>
      <c r="L55" s="39">
        <v>0</v>
      </c>
      <c r="M55" s="5">
        <v>0</v>
      </c>
      <c r="N55" s="37">
        <v>12907.29</v>
      </c>
      <c r="O55" s="37">
        <v>0</v>
      </c>
      <c r="P55" s="37">
        <v>0</v>
      </c>
      <c r="Q55" s="3" t="str">
        <f t="shared" si="1"/>
        <v>31515 12907,29</v>
      </c>
      <c r="R55" s="36" t="s">
        <v>220</v>
      </c>
    </row>
    <row r="56" spans="1:18" ht="31.5" customHeight="1">
      <c r="A56" s="3">
        <v>55</v>
      </c>
      <c r="B56" s="36" t="s">
        <v>224</v>
      </c>
      <c r="C56" s="36" t="str">
        <f t="shared" si="0"/>
        <v>31576</v>
      </c>
      <c r="D56" s="38" t="s">
        <v>225</v>
      </c>
      <c r="E56" s="6" t="s">
        <v>226</v>
      </c>
      <c r="F56" s="38" t="s">
        <v>23</v>
      </c>
      <c r="G56" s="38" t="s">
        <v>18</v>
      </c>
      <c r="H56" s="1" t="s">
        <v>28</v>
      </c>
      <c r="I56" s="36" t="s">
        <v>13</v>
      </c>
      <c r="J56" s="39">
        <v>163505.81</v>
      </c>
      <c r="K56" s="5">
        <v>0</v>
      </c>
      <c r="L56" s="39">
        <v>0</v>
      </c>
      <c r="M56" s="5">
        <v>0</v>
      </c>
      <c r="N56" s="37">
        <v>163505.81</v>
      </c>
      <c r="O56" s="37">
        <v>0</v>
      </c>
      <c r="P56" s="37">
        <v>0</v>
      </c>
      <c r="Q56" s="3" t="str">
        <f t="shared" si="1"/>
        <v>31576 163505,81</v>
      </c>
      <c r="R56" s="36" t="s">
        <v>224</v>
      </c>
    </row>
    <row r="57" spans="1:18" ht="21" customHeight="1">
      <c r="A57" s="3">
        <v>56</v>
      </c>
      <c r="B57" s="36" t="s">
        <v>227</v>
      </c>
      <c r="C57" s="36" t="str">
        <f t="shared" si="0"/>
        <v>48526</v>
      </c>
      <c r="D57" s="38" t="s">
        <v>228</v>
      </c>
      <c r="E57" s="1" t="s">
        <v>229</v>
      </c>
      <c r="F57" s="38" t="s">
        <v>23</v>
      </c>
      <c r="G57" s="38" t="s">
        <v>18</v>
      </c>
      <c r="H57" s="6" t="s">
        <v>28</v>
      </c>
      <c r="I57" s="36" t="s">
        <v>13</v>
      </c>
      <c r="J57" s="39">
        <v>25201.59</v>
      </c>
      <c r="K57" s="2">
        <v>0</v>
      </c>
      <c r="L57" s="39">
        <v>0</v>
      </c>
      <c r="M57" s="2">
        <v>0</v>
      </c>
      <c r="N57" s="37">
        <v>25201.59</v>
      </c>
      <c r="O57" s="37">
        <v>0</v>
      </c>
      <c r="P57" s="37">
        <v>0</v>
      </c>
      <c r="Q57" s="3" t="str">
        <f t="shared" si="1"/>
        <v>48526 25201,59</v>
      </c>
      <c r="R57" s="36" t="s">
        <v>227</v>
      </c>
    </row>
    <row r="58" spans="1:18" ht="52.5" customHeight="1">
      <c r="A58" s="3">
        <v>57</v>
      </c>
      <c r="B58" s="36" t="s">
        <v>230</v>
      </c>
      <c r="C58" s="36" t="str">
        <f t="shared" si="0"/>
        <v>48526</v>
      </c>
      <c r="D58" s="38" t="s">
        <v>231</v>
      </c>
      <c r="E58" s="6" t="s">
        <v>232</v>
      </c>
      <c r="F58" s="38" t="s">
        <v>23</v>
      </c>
      <c r="G58" s="38" t="s">
        <v>18</v>
      </c>
      <c r="H58" s="1" t="s">
        <v>233</v>
      </c>
      <c r="I58" s="36" t="s">
        <v>13</v>
      </c>
      <c r="J58" s="39">
        <v>16750</v>
      </c>
      <c r="K58" s="5">
        <v>0</v>
      </c>
      <c r="L58" s="39">
        <v>0</v>
      </c>
      <c r="M58" s="5">
        <v>0</v>
      </c>
      <c r="N58" s="37">
        <v>16750</v>
      </c>
      <c r="O58" s="37">
        <v>0</v>
      </c>
      <c r="P58" s="37">
        <v>0</v>
      </c>
      <c r="Q58" s="3" t="str">
        <f t="shared" si="1"/>
        <v>48526 16750</v>
      </c>
      <c r="R58" s="36" t="s">
        <v>230</v>
      </c>
    </row>
    <row r="59" spans="1:18" ht="21" customHeight="1">
      <c r="A59" s="3">
        <v>58</v>
      </c>
      <c r="B59" s="36" t="s">
        <v>234</v>
      </c>
      <c r="C59" s="36" t="str">
        <f t="shared" si="0"/>
        <v>48526</v>
      </c>
      <c r="D59" s="38" t="s">
        <v>235</v>
      </c>
      <c r="E59" s="6" t="s">
        <v>236</v>
      </c>
      <c r="F59" s="38" t="s">
        <v>23</v>
      </c>
      <c r="G59" s="38" t="s">
        <v>18</v>
      </c>
      <c r="H59" s="1" t="s">
        <v>237</v>
      </c>
      <c r="I59" s="36" t="s">
        <v>13</v>
      </c>
      <c r="J59" s="39">
        <v>16308.51</v>
      </c>
      <c r="K59" s="5">
        <v>0</v>
      </c>
      <c r="L59" s="39">
        <v>0</v>
      </c>
      <c r="M59" s="5">
        <v>0</v>
      </c>
      <c r="N59" s="37">
        <v>16308.51</v>
      </c>
      <c r="O59" s="37">
        <v>0</v>
      </c>
      <c r="P59" s="37">
        <v>0</v>
      </c>
      <c r="Q59" s="3" t="str">
        <f t="shared" si="1"/>
        <v>48526 16308,51</v>
      </c>
      <c r="R59" s="36" t="s">
        <v>234</v>
      </c>
    </row>
    <row r="60" spans="1:18" ht="31.5" customHeight="1">
      <c r="A60" s="3">
        <v>59</v>
      </c>
      <c r="B60" s="36" t="s">
        <v>238</v>
      </c>
      <c r="C60" s="36" t="str">
        <f t="shared" si="0"/>
        <v>15298</v>
      </c>
      <c r="D60" s="38" t="s">
        <v>56</v>
      </c>
      <c r="E60" s="1" t="s">
        <v>239</v>
      </c>
      <c r="F60" s="38" t="s">
        <v>19</v>
      </c>
      <c r="G60" s="38" t="s">
        <v>18</v>
      </c>
      <c r="H60" s="6" t="s">
        <v>240</v>
      </c>
      <c r="I60" s="36" t="s">
        <v>13</v>
      </c>
      <c r="J60" s="39">
        <v>36255</v>
      </c>
      <c r="K60" s="2">
        <v>-3276</v>
      </c>
      <c r="L60" s="39">
        <v>0</v>
      </c>
      <c r="M60" s="2">
        <v>0</v>
      </c>
      <c r="N60" s="37"/>
      <c r="O60" s="37">
        <v>0</v>
      </c>
      <c r="P60" s="37">
        <v>0</v>
      </c>
      <c r="Q60" s="3" t="str">
        <f t="shared" si="1"/>
        <v xml:space="preserve">15298 </v>
      </c>
      <c r="R60" s="36" t="s">
        <v>238</v>
      </c>
    </row>
    <row r="61" spans="1:18" ht="31.5" customHeight="1">
      <c r="A61" s="3">
        <v>60</v>
      </c>
      <c r="B61" s="36" t="s">
        <v>241</v>
      </c>
      <c r="C61" s="36" t="str">
        <f t="shared" si="0"/>
        <v>15298</v>
      </c>
      <c r="D61" s="38" t="s">
        <v>46</v>
      </c>
      <c r="E61" s="6" t="s">
        <v>242</v>
      </c>
      <c r="F61" s="38" t="s">
        <v>19</v>
      </c>
      <c r="G61" s="38" t="s">
        <v>18</v>
      </c>
      <c r="H61" s="1" t="s">
        <v>243</v>
      </c>
      <c r="I61" s="36" t="s">
        <v>13</v>
      </c>
      <c r="J61" s="39">
        <v>17844.96</v>
      </c>
      <c r="K61" s="5">
        <v>-1329</v>
      </c>
      <c r="L61" s="39">
        <v>0</v>
      </c>
      <c r="M61" s="5">
        <v>0</v>
      </c>
      <c r="N61" s="37"/>
      <c r="O61" s="37">
        <v>0</v>
      </c>
      <c r="P61" s="37">
        <v>0</v>
      </c>
      <c r="Q61" s="3" t="str">
        <f t="shared" si="1"/>
        <v xml:space="preserve">15298 </v>
      </c>
      <c r="R61" s="36" t="s">
        <v>241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70"/>
  <sheetViews>
    <sheetView tabSelected="1" topLeftCell="D1" workbookViewId="0">
      <selection activeCell="O11" sqref="O11"/>
    </sheetView>
  </sheetViews>
  <sheetFormatPr baseColWidth="10" defaultRowHeight="15"/>
  <cols>
    <col min="1" max="1" width="11.42578125" style="31"/>
    <col min="4" max="4" width="20.5703125" style="32" customWidth="1"/>
    <col min="5" max="5" width="17.42578125" style="33" bestFit="1" customWidth="1"/>
    <col min="6" max="6" width="21.28515625" style="32" bestFit="1" customWidth="1"/>
    <col min="7" max="7" width="11.42578125" style="32"/>
    <col min="8" max="8" width="9.5703125" style="32" bestFit="1" customWidth="1"/>
    <col min="9" max="9" width="24.140625" style="32" bestFit="1" customWidth="1"/>
    <col min="10" max="10" width="10.140625" style="32" customWidth="1"/>
    <col min="11" max="11" width="12.140625" style="32" customWidth="1"/>
    <col min="12" max="13" width="11.42578125" style="32"/>
    <col min="14" max="14" width="15" customWidth="1"/>
  </cols>
  <sheetData>
    <row r="1" spans="1:15" ht="18.75" customHeight="1">
      <c r="A1" s="8"/>
      <c r="B1" s="9"/>
      <c r="C1" s="9"/>
      <c r="D1" s="10"/>
      <c r="E1" s="11"/>
      <c r="F1" s="12"/>
      <c r="G1" s="12"/>
      <c r="H1" s="12"/>
      <c r="I1" s="12"/>
      <c r="J1"/>
      <c r="K1" s="13"/>
      <c r="L1" s="13"/>
      <c r="M1" s="14"/>
    </row>
    <row r="2" spans="1:15" ht="18.75" customHeight="1">
      <c r="A2" s="8"/>
      <c r="B2" s="9"/>
      <c r="C2" s="9"/>
      <c r="D2" s="10"/>
      <c r="E2" s="11"/>
      <c r="F2" s="12"/>
      <c r="G2" s="12"/>
      <c r="H2" s="12"/>
      <c r="I2" s="12"/>
      <c r="J2"/>
      <c r="K2" s="13"/>
      <c r="L2" s="13"/>
      <c r="M2" s="14"/>
    </row>
    <row r="3" spans="1:15" ht="18.75" customHeight="1">
      <c r="A3" s="8"/>
      <c r="B3" s="9"/>
      <c r="C3" s="9"/>
      <c r="D3" s="10"/>
      <c r="E3" s="11"/>
      <c r="F3" s="12"/>
      <c r="G3" s="12"/>
      <c r="H3" s="12"/>
      <c r="I3" s="12"/>
      <c r="J3" s="12"/>
      <c r="K3" s="13"/>
      <c r="L3" s="13"/>
      <c r="M3" s="14"/>
    </row>
    <row r="4" spans="1:15" ht="18.75" customHeight="1">
      <c r="A4" s="8"/>
      <c r="B4" s="9"/>
      <c r="C4" s="9"/>
      <c r="D4" s="10"/>
      <c r="E4" s="11"/>
      <c r="F4" s="12"/>
      <c r="G4" s="12"/>
      <c r="H4" s="12"/>
      <c r="I4" s="12"/>
      <c r="J4" s="12"/>
      <c r="K4" s="13"/>
      <c r="L4" s="13"/>
      <c r="M4" s="14"/>
    </row>
    <row r="5" spans="1:15" ht="18.75" customHeight="1" thickBot="1">
      <c r="A5" s="8"/>
      <c r="B5" s="9"/>
      <c r="C5" s="9"/>
      <c r="D5" s="10"/>
      <c r="E5" s="11"/>
      <c r="F5" s="12"/>
      <c r="G5" s="12"/>
      <c r="H5" s="12"/>
      <c r="I5" s="12"/>
      <c r="J5" s="12"/>
      <c r="K5" s="13"/>
      <c r="L5" s="13"/>
      <c r="M5" s="14"/>
    </row>
    <row r="6" spans="1:15" ht="35.25" customHeight="1" thickBot="1">
      <c r="A6" s="40" t="s">
        <v>245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2"/>
    </row>
    <row r="7" spans="1:15" ht="18.75" customHeight="1">
      <c r="A7" s="15"/>
      <c r="B7" s="16"/>
      <c r="C7" s="17"/>
      <c r="D7" s="10"/>
      <c r="E7" s="11"/>
      <c r="F7" s="12"/>
      <c r="G7" s="12"/>
      <c r="H7" s="12"/>
      <c r="I7" s="12"/>
      <c r="J7" s="12"/>
      <c r="K7" s="13"/>
      <c r="L7" s="13"/>
      <c r="M7" s="14"/>
    </row>
    <row r="8" spans="1:15" ht="18.75" customHeight="1" thickBot="1">
      <c r="A8" s="8"/>
      <c r="B8" s="9"/>
      <c r="C8" s="9"/>
      <c r="D8" s="10"/>
      <c r="E8" s="11"/>
      <c r="F8" s="12"/>
      <c r="G8" s="12"/>
      <c r="H8" s="12"/>
      <c r="I8" s="12"/>
      <c r="J8"/>
      <c r="K8" s="13"/>
      <c r="L8" s="13"/>
      <c r="M8" s="14"/>
    </row>
    <row r="9" spans="1:15" ht="18.75" customHeight="1" thickBot="1">
      <c r="A9" s="43" t="s">
        <v>246</v>
      </c>
      <c r="B9" s="44"/>
      <c r="C9" s="44"/>
      <c r="D9" s="44"/>
      <c r="E9" s="44"/>
      <c r="F9" s="45"/>
      <c r="G9" s="46" t="s">
        <v>247</v>
      </c>
      <c r="H9" s="47"/>
      <c r="I9" s="48"/>
      <c r="J9" s="18"/>
      <c r="K9" s="49" t="s">
        <v>248</v>
      </c>
      <c r="L9" s="50"/>
      <c r="M9" s="19"/>
    </row>
    <row r="10" spans="1:15" ht="18.75" customHeight="1">
      <c r="A10" s="20" t="s">
        <v>249</v>
      </c>
      <c r="B10" s="21" t="s">
        <v>250</v>
      </c>
      <c r="C10" s="21" t="s">
        <v>251</v>
      </c>
      <c r="D10" s="22" t="s">
        <v>252</v>
      </c>
      <c r="E10" s="23" t="s">
        <v>253</v>
      </c>
      <c r="F10" s="24" t="s">
        <v>254</v>
      </c>
      <c r="G10" s="24" t="s">
        <v>255</v>
      </c>
      <c r="H10" s="24" t="s">
        <v>252</v>
      </c>
      <c r="I10" s="24" t="s">
        <v>254</v>
      </c>
      <c r="J10" s="25" t="s">
        <v>256</v>
      </c>
      <c r="K10" s="26" t="s">
        <v>257</v>
      </c>
      <c r="L10" s="26" t="s">
        <v>258</v>
      </c>
      <c r="M10" s="27" t="s">
        <v>259</v>
      </c>
      <c r="O10" t="str">
        <f>IFERROR(VLOOKUP(N10,base_iris,2,0),"")</f>
        <v/>
      </c>
    </row>
    <row r="11" spans="1:15">
      <c r="A11" s="28">
        <f t="shared" ref="A11:A68" si="0">IF(COUNTIF($B11,"&gt;&lt;"),ROW()-10,"")</f>
        <v>1</v>
      </c>
      <c r="B11" s="29" t="s">
        <v>260</v>
      </c>
      <c r="C11" s="29" t="str">
        <f>IFERROR(VLOOKUP(B11,[1]Feuil2!$A$1:$B$340,2,0)," ")</f>
        <v>DRB</v>
      </c>
      <c r="L11" s="28">
        <v>106616.64</v>
      </c>
      <c r="N11" t="str">
        <f>IF(LEN(VALUE(B11))&lt;4,"0"&amp;B11&amp;" "&amp;L11,B11&amp;" "&amp;L11)</f>
        <v>44228 106616,64</v>
      </c>
      <c r="O11" t="str">
        <f>IFERROR(VLOOKUP(N11,base_iris,2,0),"")</f>
        <v>44228 18 1195 0025</v>
      </c>
    </row>
    <row r="12" spans="1:15">
      <c r="A12" s="28">
        <f t="shared" si="0"/>
        <v>2</v>
      </c>
      <c r="B12" s="29" t="s">
        <v>261</v>
      </c>
      <c r="C12" s="29" t="str">
        <f>IFERROR(VLOOKUP(B12,[1]Feuil2!$A$1:$B$340,2,0)," ")</f>
        <v>DRT</v>
      </c>
      <c r="L12" s="30">
        <v>26400</v>
      </c>
      <c r="N12" t="str">
        <f t="shared" ref="N12:N68" si="1">IF(LEN(VALUE(B12))&lt;4,"0"&amp;B12&amp;" "&amp;L12,B12&amp;" "&amp;L12)</f>
        <v>13079 26400</v>
      </c>
      <c r="O12" t="str">
        <f>IFERROR(VLOOKUP(N12,base_iris,2,0),"")</f>
        <v>13079 19 1195 0108</v>
      </c>
    </row>
    <row r="13" spans="1:15">
      <c r="A13" s="28">
        <f t="shared" si="0"/>
        <v>3</v>
      </c>
      <c r="B13" s="29" t="s">
        <v>262</v>
      </c>
      <c r="C13" s="29" t="str">
        <f>IFERROR(VLOOKUP(B13,[1]Feuil2!$A$1:$B$340,2,0)," ")</f>
        <v>DRB</v>
      </c>
      <c r="L13" s="30">
        <v>21425.72</v>
      </c>
      <c r="N13" t="str">
        <f t="shared" si="1"/>
        <v>02099 21425,72</v>
      </c>
      <c r="O13" t="str">
        <f>IFERROR(VLOOKUP(N13,base_iris,2,0),"")</f>
        <v>02099 16 1195 0204</v>
      </c>
    </row>
    <row r="14" spans="1:15">
      <c r="A14" s="28">
        <f t="shared" si="0"/>
        <v>4</v>
      </c>
      <c r="B14" s="29" t="s">
        <v>262</v>
      </c>
      <c r="C14" s="29" t="str">
        <f>IFERROR(VLOOKUP(B14,[1]Feuil2!$A$1:$B$340,2,0)," ")</f>
        <v>DRB</v>
      </c>
      <c r="L14" s="30">
        <v>52132.800000000003</v>
      </c>
      <c r="N14" t="str">
        <f t="shared" si="1"/>
        <v>02099 52132,8</v>
      </c>
      <c r="O14" t="str">
        <f>IFERROR(VLOOKUP(N14,base_iris,2,0),"")</f>
        <v>02099 18 1195 0011</v>
      </c>
    </row>
    <row r="15" spans="1:15">
      <c r="A15" s="28">
        <f t="shared" si="0"/>
        <v>5</v>
      </c>
      <c r="B15" s="29" t="s">
        <v>263</v>
      </c>
      <c r="C15" s="29" t="str">
        <f>IFERROR(VLOOKUP(B15,[1]Feuil2!$A$1:$B$340,2,0)," ")</f>
        <v>DRB</v>
      </c>
      <c r="L15" s="30">
        <v>89001.919999999998</v>
      </c>
      <c r="N15" t="str">
        <f t="shared" si="1"/>
        <v>02227 89001,92</v>
      </c>
      <c r="O15" t="str">
        <f>IFERROR(VLOOKUP(N15,base_iris,2,0),"")</f>
        <v>02227 17 1195 0040</v>
      </c>
    </row>
    <row r="16" spans="1:15">
      <c r="A16" s="28">
        <f t="shared" si="0"/>
        <v>6</v>
      </c>
      <c r="B16" s="29" t="s">
        <v>264</v>
      </c>
      <c r="C16" s="29" t="str">
        <f>IFERROR(VLOOKUP(B16,[1]Feuil2!$A$1:$B$340,2,0)," ")</f>
        <v>DRC-O</v>
      </c>
      <c r="L16" s="30">
        <v>77775.289999999994</v>
      </c>
      <c r="N16" t="str">
        <f t="shared" si="1"/>
        <v>16001 77775,29</v>
      </c>
      <c r="O16" t="str">
        <f>IFERROR(VLOOKUP(N16,base_iris,2,0),"")</f>
        <v>16001 19 1195 0680</v>
      </c>
    </row>
    <row r="17" spans="1:15">
      <c r="A17" s="28">
        <f t="shared" si="0"/>
        <v>7</v>
      </c>
      <c r="B17" s="29" t="s">
        <v>265</v>
      </c>
      <c r="C17" s="29" t="str">
        <f>IFERROR(VLOOKUP(B17,[1]Feuil2!$A$1:$B$340,2,0)," ")</f>
        <v>DRC-O</v>
      </c>
      <c r="L17" s="30">
        <v>76807.34</v>
      </c>
      <c r="N17" t="str">
        <f t="shared" si="1"/>
        <v>16083 76807,34</v>
      </c>
      <c r="O17" t="str">
        <f>IFERROR(VLOOKUP(N17,base_iris,2,0),"")</f>
        <v>16083 18 1195 0220</v>
      </c>
    </row>
    <row r="18" spans="1:15">
      <c r="A18" s="28">
        <f t="shared" si="0"/>
        <v>8</v>
      </c>
      <c r="B18" s="29" t="s">
        <v>266</v>
      </c>
      <c r="C18" s="29" t="str">
        <f>IFERROR(VLOOKUP(B18,[1]Feuil2!$A$1:$B$340,2,0)," ")</f>
        <v>DRB</v>
      </c>
      <c r="L18" s="30">
        <v>7276.35</v>
      </c>
      <c r="N18" t="str">
        <f t="shared" si="1"/>
        <v>26172 7276,35</v>
      </c>
      <c r="O18" t="str">
        <f>IFERROR(VLOOKUP(N18,base_iris,2,0),"")</f>
        <v>26172 16 1195 0025</v>
      </c>
    </row>
    <row r="19" spans="1:15">
      <c r="A19" s="28">
        <f t="shared" si="0"/>
        <v>9</v>
      </c>
      <c r="B19" s="29" t="s">
        <v>267</v>
      </c>
      <c r="C19" s="29" t="str">
        <f>IFERROR(VLOOKUP(B19,[1]Feuil2!$A$1:$B$340,2,0)," ")</f>
        <v>DRB</v>
      </c>
      <c r="L19" s="30">
        <v>13354</v>
      </c>
      <c r="N19" t="str">
        <f t="shared" si="1"/>
        <v>44214 13354</v>
      </c>
      <c r="O19" t="str">
        <f>IFERROR(VLOOKUP(N19,base_iris,2,0),"")</f>
        <v>44214 16 1195 0113</v>
      </c>
    </row>
    <row r="20" spans="1:15">
      <c r="A20" s="28">
        <f t="shared" si="0"/>
        <v>10</v>
      </c>
      <c r="B20" s="29" t="s">
        <v>267</v>
      </c>
      <c r="C20" s="29" t="str">
        <f>IFERROR(VLOOKUP(B20,[1]Feuil2!$A$1:$B$340,2,0)," ")</f>
        <v>DRB</v>
      </c>
      <c r="L20" s="30">
        <v>52081.25</v>
      </c>
      <c r="N20" t="str">
        <f t="shared" si="1"/>
        <v>44214 52081,25</v>
      </c>
      <c r="O20" t="str">
        <f>IFERROR(VLOOKUP(N20,base_iris,2,0),"")</f>
        <v>44214 16 1195 0092</v>
      </c>
    </row>
    <row r="21" spans="1:15">
      <c r="A21" s="28">
        <f t="shared" si="0"/>
        <v>11</v>
      </c>
      <c r="B21" s="29" t="s">
        <v>260</v>
      </c>
      <c r="C21" s="29" t="str">
        <f>IFERROR(VLOOKUP(B21,[1]Feuil2!$A$1:$B$340,2,0)," ")</f>
        <v>DRB</v>
      </c>
      <c r="L21" s="30">
        <v>109466.86</v>
      </c>
      <c r="N21" t="str">
        <f t="shared" si="1"/>
        <v>44228 109466,86</v>
      </c>
      <c r="O21" t="str">
        <f>IFERROR(VLOOKUP(N21,base_iris,2,0),"")</f>
        <v>44228 18 1195 0011</v>
      </c>
    </row>
    <row r="22" spans="1:15">
      <c r="A22" s="28">
        <f t="shared" si="0"/>
        <v>12</v>
      </c>
      <c r="B22" s="29" t="s">
        <v>268</v>
      </c>
      <c r="C22" s="29" t="str">
        <f>IFERROR(VLOOKUP(B22,[1]Feuil2!$A$1:$B$340,2,0)," ")</f>
        <v>DRB</v>
      </c>
      <c r="L22" s="30">
        <v>85466</v>
      </c>
      <c r="N22" t="str">
        <f t="shared" si="1"/>
        <v>44268 85466</v>
      </c>
      <c r="O22" t="str">
        <f>IFERROR(VLOOKUP(N22,base_iris,2,0),"")</f>
        <v>44268 18 1195 0027</v>
      </c>
    </row>
    <row r="23" spans="1:15">
      <c r="A23" s="28">
        <f t="shared" si="0"/>
        <v>13</v>
      </c>
      <c r="B23" s="29" t="s">
        <v>269</v>
      </c>
      <c r="C23" s="29" t="str">
        <f>IFERROR(VLOOKUP(B23,[1]Feuil2!$A$1:$B$340,2,0)," ")</f>
        <v>DRB</v>
      </c>
      <c r="L23" s="30">
        <v>30650</v>
      </c>
      <c r="N23" t="str">
        <f t="shared" si="1"/>
        <v>44598 30650</v>
      </c>
      <c r="O23" t="str">
        <f>IFERROR(VLOOKUP(N23,base_iris,2,0),"")</f>
        <v>44598 16 1195 0367</v>
      </c>
    </row>
    <row r="24" spans="1:15">
      <c r="A24" s="28">
        <f t="shared" si="0"/>
        <v>14</v>
      </c>
      <c r="B24" s="29" t="s">
        <v>269</v>
      </c>
      <c r="C24" s="29" t="str">
        <f>IFERROR(VLOOKUP(B24,[1]Feuil2!$A$1:$B$340,2,0)," ")</f>
        <v>DRB</v>
      </c>
      <c r="L24" s="30">
        <v>15557</v>
      </c>
      <c r="N24" t="str">
        <f t="shared" si="1"/>
        <v>44598 15557</v>
      </c>
      <c r="O24" t="str">
        <f>IFERROR(VLOOKUP(N24,base_iris,2,0),"")</f>
        <v>44598 16 1195 0197</v>
      </c>
    </row>
    <row r="25" spans="1:15">
      <c r="A25" s="28">
        <f t="shared" si="0"/>
        <v>15</v>
      </c>
      <c r="B25" s="29" t="s">
        <v>270</v>
      </c>
      <c r="C25" s="29" t="str">
        <f>IFERROR(VLOOKUP(B25,[1]Feuil2!$A$1:$B$340,2,0)," ")</f>
        <v>DRS</v>
      </c>
      <c r="L25" s="30">
        <v>158155.88</v>
      </c>
      <c r="N25" t="str">
        <f t="shared" si="1"/>
        <v>19010 158155,88</v>
      </c>
      <c r="O25" t="str">
        <f>IFERROR(VLOOKUP(N25,base_iris,2,0),"")</f>
        <v>19010 17 1195 0210</v>
      </c>
    </row>
    <row r="26" spans="1:15">
      <c r="A26" s="28">
        <f t="shared" si="0"/>
        <v>16</v>
      </c>
      <c r="B26" s="29" t="s">
        <v>270</v>
      </c>
      <c r="C26" s="29" t="str">
        <f>IFERROR(VLOOKUP(B26,[1]Feuil2!$A$1:$B$340,2,0)," ")</f>
        <v>DRS</v>
      </c>
      <c r="L26" s="30">
        <v>54347.27</v>
      </c>
      <c r="N26" t="str">
        <f t="shared" si="1"/>
        <v>19010 54347,27</v>
      </c>
      <c r="O26" t="str">
        <f>IFERROR(VLOOKUP(N26,base_iris,2,0),"")</f>
        <v>19010 19 1195 0005</v>
      </c>
    </row>
    <row r="27" spans="1:15">
      <c r="A27" s="28">
        <f t="shared" si="0"/>
        <v>17</v>
      </c>
      <c r="B27" s="29" t="s">
        <v>270</v>
      </c>
      <c r="C27" s="29" t="str">
        <f>IFERROR(VLOOKUP(B27,[1]Feuil2!$A$1:$B$340,2,0)," ")</f>
        <v>DRS</v>
      </c>
      <c r="L27" s="30">
        <v>16428.5</v>
      </c>
      <c r="N27" t="str">
        <f t="shared" si="1"/>
        <v>19010 16428,5</v>
      </c>
      <c r="O27" t="str">
        <f>IFERROR(VLOOKUP(N27,base_iris,2,0),"")</f>
        <v>19010 19 1195 0039</v>
      </c>
    </row>
    <row r="28" spans="1:15">
      <c r="A28" s="28">
        <f t="shared" si="0"/>
        <v>18</v>
      </c>
      <c r="B28" s="29" t="s">
        <v>270</v>
      </c>
      <c r="C28" s="29" t="str">
        <f>IFERROR(VLOOKUP(B28,[1]Feuil2!$A$1:$B$340,2,0)," ")</f>
        <v>DRS</v>
      </c>
      <c r="L28" s="30">
        <v>3150</v>
      </c>
      <c r="N28" t="str">
        <f t="shared" si="1"/>
        <v>19010 3150</v>
      </c>
      <c r="O28" t="str">
        <f>IFERROR(VLOOKUP(N28,base_iris,2,0),"")</f>
        <v>19010 19 1195 0050</v>
      </c>
    </row>
    <row r="29" spans="1:15">
      <c r="A29" s="28">
        <f t="shared" si="0"/>
        <v>19</v>
      </c>
      <c r="B29" s="29" t="s">
        <v>270</v>
      </c>
      <c r="C29" s="29" t="str">
        <f>IFERROR(VLOOKUP(B29,[1]Feuil2!$A$1:$B$340,2,0)," ")</f>
        <v>DRS</v>
      </c>
      <c r="L29" s="30">
        <v>90600.97</v>
      </c>
      <c r="N29" t="str">
        <f t="shared" si="1"/>
        <v>19010 90600,97</v>
      </c>
      <c r="O29" t="str">
        <f>IFERROR(VLOOKUP(N29,base_iris,2,0),"")</f>
        <v>19010 18 1195 0067</v>
      </c>
    </row>
    <row r="30" spans="1:15">
      <c r="A30" s="28">
        <f t="shared" si="0"/>
        <v>20</v>
      </c>
      <c r="B30" s="29" t="s">
        <v>270</v>
      </c>
      <c r="C30" s="29" t="str">
        <f>IFERROR(VLOOKUP(B30,[1]Feuil2!$A$1:$B$340,2,0)," ")</f>
        <v>DRS</v>
      </c>
      <c r="L30" s="30">
        <v>26654.45</v>
      </c>
      <c r="N30" t="str">
        <f t="shared" si="1"/>
        <v>19010 26654,45</v>
      </c>
      <c r="O30" t="str">
        <f>IFERROR(VLOOKUP(N30,base_iris,2,0),"")</f>
        <v>19010 18 1195 0260</v>
      </c>
    </row>
    <row r="31" spans="1:15">
      <c r="A31" s="28">
        <f t="shared" si="0"/>
        <v>21</v>
      </c>
      <c r="B31" s="29" t="s">
        <v>271</v>
      </c>
      <c r="C31" s="29" t="str">
        <f>IFERROR(VLOOKUP(B31,[1]Feuil2!$A$1:$B$340,2,0)," ")</f>
        <v>DRS</v>
      </c>
      <c r="L31" s="30">
        <v>69386.7</v>
      </c>
      <c r="N31" t="str">
        <f t="shared" si="1"/>
        <v>19011 69386,7</v>
      </c>
      <c r="O31" t="str">
        <f>IFERROR(VLOOKUP(N31,base_iris,2,0),"")</f>
        <v>19011 18 1195 0145</v>
      </c>
    </row>
    <row r="32" spans="1:15">
      <c r="A32" s="28">
        <f t="shared" si="0"/>
        <v>22</v>
      </c>
      <c r="B32" s="29" t="s">
        <v>272</v>
      </c>
      <c r="C32" s="29" t="str">
        <f>IFERROR(VLOOKUP(B32,[1]Feuil2!$A$1:$B$340,2,0)," ")</f>
        <v>DRS</v>
      </c>
      <c r="L32" s="30">
        <v>76398.41</v>
      </c>
      <c r="N32" t="str">
        <f t="shared" si="1"/>
        <v>19039 76398,41</v>
      </c>
      <c r="O32" t="str">
        <f>IFERROR(VLOOKUP(N32,base_iris,2,0),"")</f>
        <v>19039 19 1195 0169</v>
      </c>
    </row>
    <row r="33" spans="1:15">
      <c r="A33" s="28">
        <f t="shared" si="0"/>
        <v>23</v>
      </c>
      <c r="B33" s="29" t="s">
        <v>273</v>
      </c>
      <c r="C33" s="29" t="str">
        <f>IFERROR(VLOOKUP(B33,[1]Feuil2!$A$1:$B$340,2,0)," ")</f>
        <v>DRS</v>
      </c>
      <c r="L33" s="30">
        <v>107610.5</v>
      </c>
      <c r="N33" t="str">
        <f t="shared" si="1"/>
        <v>19110 107610,5</v>
      </c>
      <c r="O33" t="str">
        <f>IFERROR(VLOOKUP(N33,base_iris,2,0),"")</f>
        <v>19110 19 1195 0063</v>
      </c>
    </row>
    <row r="34" spans="1:15">
      <c r="A34" s="28">
        <f t="shared" si="0"/>
        <v>24</v>
      </c>
      <c r="B34" s="29" t="s">
        <v>274</v>
      </c>
      <c r="C34" s="29" t="str">
        <f>IFERROR(VLOOKUP(B34,[1]Feuil2!$A$1:$B$340,2,0)," ")</f>
        <v>DRS</v>
      </c>
      <c r="L34" s="30">
        <v>30679.69</v>
      </c>
      <c r="N34" t="str">
        <f t="shared" si="1"/>
        <v>19297 30679,69</v>
      </c>
      <c r="O34" t="str">
        <f>IFERROR(VLOOKUP(N34,base_iris,2,0),"")</f>
        <v>19297 19 1195 0004</v>
      </c>
    </row>
    <row r="35" spans="1:15">
      <c r="A35" s="28">
        <f t="shared" si="0"/>
        <v>25</v>
      </c>
      <c r="B35" s="29" t="s">
        <v>275</v>
      </c>
      <c r="C35" s="29" t="str">
        <f>IFERROR(VLOOKUP(B35,[1]Feuil2!$A$1:$B$340,2,0)," ")</f>
        <v>DRS</v>
      </c>
      <c r="L35" s="30">
        <v>19157.97</v>
      </c>
      <c r="N35" t="str">
        <f t="shared" si="1"/>
        <v>19633 19157,97</v>
      </c>
      <c r="O35" t="str">
        <f>IFERROR(VLOOKUP(N35,base_iris,2,0),"")</f>
        <v>19633 18 1195 0265</v>
      </c>
    </row>
    <row r="36" spans="1:15">
      <c r="A36" s="28">
        <f t="shared" si="0"/>
        <v>26</v>
      </c>
      <c r="B36" s="29" t="s">
        <v>275</v>
      </c>
      <c r="C36" s="29" t="str">
        <f>IFERROR(VLOOKUP(B36,[1]Feuil2!$A$1:$B$340,2,0)," ")</f>
        <v>DRS</v>
      </c>
      <c r="L36" s="30">
        <v>7160</v>
      </c>
      <c r="N36" t="str">
        <f t="shared" si="1"/>
        <v>19633 7160</v>
      </c>
      <c r="O36" t="str">
        <f>IFERROR(VLOOKUP(N36,base_iris,2,0),"")</f>
        <v>19633 18 1195 0106</v>
      </c>
    </row>
    <row r="37" spans="1:15">
      <c r="A37" s="28">
        <f t="shared" si="0"/>
        <v>27</v>
      </c>
      <c r="B37" s="29" t="s">
        <v>275</v>
      </c>
      <c r="C37" s="29" t="str">
        <f>IFERROR(VLOOKUP(B37,[1]Feuil2!$A$1:$B$340,2,0)," ")</f>
        <v>DRS</v>
      </c>
      <c r="L37" s="30">
        <v>4581.25</v>
      </c>
      <c r="N37" t="str">
        <f t="shared" si="1"/>
        <v>19633 4581,25</v>
      </c>
      <c r="O37" t="str">
        <f>IFERROR(VLOOKUP(N37,base_iris,2,0),"")</f>
        <v>19633 18 1195 0147</v>
      </c>
    </row>
    <row r="38" spans="1:15">
      <c r="A38" s="28">
        <f t="shared" si="0"/>
        <v>28</v>
      </c>
      <c r="B38" s="29" t="s">
        <v>276</v>
      </c>
      <c r="C38" s="29" t="str">
        <f>IFERROR(VLOOKUP(B38,[1]Feuil2!$A$1:$B$340,2,0)," ")</f>
        <v xml:space="preserve"> </v>
      </c>
      <c r="L38" s="30">
        <v>52330</v>
      </c>
      <c r="N38" t="str">
        <f t="shared" si="1"/>
        <v>34701 52330</v>
      </c>
      <c r="O38" t="str">
        <f>IFERROR(VLOOKUP(N38,base_iris,2,0),"")</f>
        <v>34701 19 1195 0109</v>
      </c>
    </row>
    <row r="39" spans="1:15">
      <c r="A39" s="28">
        <f t="shared" si="0"/>
        <v>29</v>
      </c>
      <c r="B39" s="29" t="s">
        <v>277</v>
      </c>
      <c r="C39" s="29" t="str">
        <f>IFERROR(VLOOKUP(B39,[1]Feuil2!$A$1:$B$340,2,0)," ")</f>
        <v>DRA</v>
      </c>
      <c r="L39" s="30">
        <v>8500</v>
      </c>
      <c r="N39" t="str">
        <f t="shared" si="1"/>
        <v>04242 8500</v>
      </c>
      <c r="O39" t="str">
        <f>IFERROR(VLOOKUP(N39,base_iris,2,0),"")</f>
        <v>04242 17 1195 0161</v>
      </c>
    </row>
    <row r="40" spans="1:15">
      <c r="A40" s="28">
        <f t="shared" si="0"/>
        <v>30</v>
      </c>
      <c r="B40" s="29" t="s">
        <v>278</v>
      </c>
      <c r="C40" s="29" t="str">
        <f>IFERROR(VLOOKUP(B40,[1]Feuil2!$A$1:$B$340,2,0)," ")</f>
        <v>DRA</v>
      </c>
      <c r="L40" s="30">
        <v>28391.95</v>
      </c>
      <c r="N40" t="str">
        <f t="shared" si="1"/>
        <v>12185 28391,95</v>
      </c>
      <c r="O40" t="str">
        <f>IFERROR(VLOOKUP(N40,base_iris,2,0),"")</f>
        <v>12185 19 1195 0040</v>
      </c>
    </row>
    <row r="41" spans="1:15">
      <c r="A41" s="28">
        <f t="shared" si="0"/>
        <v>31</v>
      </c>
      <c r="B41" s="29" t="s">
        <v>279</v>
      </c>
      <c r="C41" s="29" t="str">
        <f>IFERROR(VLOOKUP(B41,[1]Feuil2!$A$1:$B$340,2,0)," ")</f>
        <v>DRA</v>
      </c>
      <c r="L41" s="30">
        <v>333685.99</v>
      </c>
      <c r="N41" t="str">
        <f t="shared" si="1"/>
        <v>21177 333685,99</v>
      </c>
      <c r="O41" t="str">
        <f>IFERROR(VLOOKUP(N41,base_iris,2,0),"")</f>
        <v>21177 17 1195 0092</v>
      </c>
    </row>
    <row r="42" spans="1:15">
      <c r="A42" s="28">
        <f t="shared" si="0"/>
        <v>32</v>
      </c>
      <c r="B42" s="29" t="s">
        <v>280</v>
      </c>
      <c r="C42" s="29" t="str">
        <f>IFERROR(VLOOKUP(B42,[1]Feuil2!$A$1:$B$340,2,0)," ")</f>
        <v>DRA</v>
      </c>
      <c r="L42" s="30">
        <v>12200</v>
      </c>
      <c r="N42" t="str">
        <f t="shared" si="1"/>
        <v>23652 12200</v>
      </c>
      <c r="O42" t="str">
        <f>IFERROR(VLOOKUP(N42,base_iris,2,0),"")</f>
        <v>23652 18 1195 0183</v>
      </c>
    </row>
    <row r="43" spans="1:15">
      <c r="A43" s="28">
        <f t="shared" si="0"/>
        <v>33</v>
      </c>
      <c r="B43" s="29" t="s">
        <v>281</v>
      </c>
      <c r="C43" s="29" t="str">
        <f>IFERROR(VLOOKUP(B43,[1]Feuil2!$A$1:$B$340,2,0)," ")</f>
        <v>DRA</v>
      </c>
      <c r="L43" s="30">
        <v>33100</v>
      </c>
      <c r="N43" t="str">
        <f t="shared" si="1"/>
        <v>24065 33100</v>
      </c>
      <c r="O43" t="str">
        <f>IFERROR(VLOOKUP(N43,base_iris,2,0),"")</f>
        <v>24065 19 1195 0112</v>
      </c>
    </row>
    <row r="44" spans="1:15">
      <c r="A44" s="28">
        <f t="shared" si="0"/>
        <v>34</v>
      </c>
      <c r="B44" s="29" t="s">
        <v>282</v>
      </c>
      <c r="C44" s="29" t="str">
        <f>IFERROR(VLOOKUP(B44,[1]Feuil2!$A$1:$B$340,2,0)," ")</f>
        <v>DRA</v>
      </c>
      <c r="L44" s="30">
        <v>56601.5</v>
      </c>
      <c r="N44" t="str">
        <f t="shared" si="1"/>
        <v>24192 56601,5</v>
      </c>
      <c r="O44" t="str">
        <f>IFERROR(VLOOKUP(N44,base_iris,2,0),"")</f>
        <v>24192 18 1195 0174</v>
      </c>
    </row>
    <row r="45" spans="1:15">
      <c r="A45" s="28">
        <f t="shared" si="0"/>
        <v>35</v>
      </c>
      <c r="B45" s="29" t="s">
        <v>282</v>
      </c>
      <c r="C45" s="29" t="str">
        <f>IFERROR(VLOOKUP(B45,[1]Feuil2!$A$1:$B$340,2,0)," ")</f>
        <v>DRA</v>
      </c>
      <c r="L45" s="30">
        <v>27802.13</v>
      </c>
      <c r="N45" t="str">
        <f t="shared" si="1"/>
        <v>24192 27802,13</v>
      </c>
      <c r="O45" t="str">
        <f>IFERROR(VLOOKUP(N45,base_iris,2,0),"")</f>
        <v>24192 19 1195 0095</v>
      </c>
    </row>
    <row r="46" spans="1:15">
      <c r="A46" s="28">
        <f t="shared" si="0"/>
        <v>36</v>
      </c>
      <c r="B46" s="29" t="s">
        <v>282</v>
      </c>
      <c r="C46" s="29" t="str">
        <f>IFERROR(VLOOKUP(B46,[1]Feuil2!$A$1:$B$340,2,0)," ")</f>
        <v>DRA</v>
      </c>
      <c r="L46" s="30">
        <v>25460</v>
      </c>
      <c r="N46" t="str">
        <f t="shared" si="1"/>
        <v>24192 25460</v>
      </c>
      <c r="O46" t="str">
        <f>IFERROR(VLOOKUP(N46,base_iris,2,0),"")</f>
        <v>24192 19 1195 0076</v>
      </c>
    </row>
    <row r="47" spans="1:15">
      <c r="A47" s="28">
        <f t="shared" si="0"/>
        <v>37</v>
      </c>
      <c r="B47" s="29" t="s">
        <v>283</v>
      </c>
      <c r="C47" s="29" t="str">
        <f>IFERROR(VLOOKUP(B47,[1]Feuil2!$A$1:$B$340,2,0)," ")</f>
        <v>DRA</v>
      </c>
      <c r="L47" s="30">
        <v>21286.07</v>
      </c>
      <c r="N47" t="str">
        <f t="shared" si="1"/>
        <v>24287 21286,07</v>
      </c>
      <c r="O47" t="str">
        <f>IFERROR(VLOOKUP(N47,base_iris,2,0),"")</f>
        <v>24287 19 1195 0053</v>
      </c>
    </row>
    <row r="48" spans="1:15">
      <c r="A48" s="28">
        <f t="shared" si="0"/>
        <v>38</v>
      </c>
      <c r="B48" s="29" t="s">
        <v>283</v>
      </c>
      <c r="C48" s="29" t="str">
        <f>IFERROR(VLOOKUP(B48,[1]Feuil2!$A$1:$B$340,2,0)," ")</f>
        <v>DRA</v>
      </c>
      <c r="L48" s="30">
        <v>55683.33</v>
      </c>
      <c r="N48" t="str">
        <f t="shared" si="1"/>
        <v>24287 55683,33</v>
      </c>
      <c r="O48" t="str">
        <f>IFERROR(VLOOKUP(N48,base_iris,2,0),"")</f>
        <v>24287 19 1195 0078</v>
      </c>
    </row>
    <row r="49" spans="1:15">
      <c r="A49" s="28">
        <f t="shared" si="0"/>
        <v>39</v>
      </c>
      <c r="B49" s="29" t="s">
        <v>284</v>
      </c>
      <c r="C49" s="29" t="str">
        <f>IFERROR(VLOOKUP(B49,[1]Feuil2!$A$1:$B$340,2,0)," ")</f>
        <v>DRA</v>
      </c>
      <c r="L49" s="30">
        <v>43026.52</v>
      </c>
      <c r="N49" t="str">
        <f t="shared" si="1"/>
        <v>41207 43026,52</v>
      </c>
      <c r="O49" t="str">
        <f>IFERROR(VLOOKUP(N49,base_iris,2,0),"")</f>
        <v>41207 18 1195 0149</v>
      </c>
    </row>
    <row r="50" spans="1:15">
      <c r="A50" s="28">
        <f t="shared" si="0"/>
        <v>40</v>
      </c>
      <c r="B50" s="29" t="s">
        <v>285</v>
      </c>
      <c r="C50" s="29" t="str">
        <f>IFERROR(VLOOKUP(B50,[1]Feuil2!$A$1:$B$340,2,0)," ")</f>
        <v>DRO</v>
      </c>
      <c r="L50" s="30">
        <v>5689.66</v>
      </c>
      <c r="N50" t="str">
        <f t="shared" si="1"/>
        <v>14028 5689,66</v>
      </c>
      <c r="O50" t="str">
        <f>IFERROR(VLOOKUP(N50,base_iris,2,0),"")</f>
        <v>14028 17 1195 0084</v>
      </c>
    </row>
    <row r="51" spans="1:15">
      <c r="A51" s="28">
        <f t="shared" si="0"/>
        <v>41</v>
      </c>
      <c r="B51" s="29" t="s">
        <v>285</v>
      </c>
      <c r="C51" s="29" t="str">
        <f>IFERROR(VLOOKUP(B51,[1]Feuil2!$A$1:$B$340,2,0)," ")</f>
        <v>DRO</v>
      </c>
      <c r="L51" s="30">
        <v>20803.189999999999</v>
      </c>
      <c r="N51" t="str">
        <f t="shared" si="1"/>
        <v>14028 20803,19</v>
      </c>
      <c r="O51" t="str">
        <f>IFERROR(VLOOKUP(N51,base_iris,2,0),"")</f>
        <v>14028 18 1195 0041</v>
      </c>
    </row>
    <row r="52" spans="1:15">
      <c r="A52" s="28">
        <f t="shared" si="0"/>
        <v>42</v>
      </c>
      <c r="B52" s="29" t="s">
        <v>285</v>
      </c>
      <c r="C52" s="29" t="str">
        <f>IFERROR(VLOOKUP(B52,[1]Feuil2!$A$1:$B$340,2,0)," ")</f>
        <v>DRO</v>
      </c>
      <c r="L52" s="30">
        <v>23082.400000000001</v>
      </c>
      <c r="N52" t="str">
        <f t="shared" si="1"/>
        <v>14028 23082,4</v>
      </c>
      <c r="O52" t="str">
        <f>IFERROR(VLOOKUP(N52,base_iris,2,0),"")</f>
        <v>14028 18 1195 0171</v>
      </c>
    </row>
    <row r="53" spans="1:15">
      <c r="A53" s="28">
        <f t="shared" si="0"/>
        <v>43</v>
      </c>
      <c r="B53" s="29" t="s">
        <v>286</v>
      </c>
      <c r="C53" s="29" t="str">
        <f>IFERROR(VLOOKUP(B53,[1]Feuil2!$A$1:$B$340,2,0)," ")</f>
        <v>DRO</v>
      </c>
      <c r="L53" s="30">
        <v>45594.7</v>
      </c>
      <c r="N53" t="str">
        <f t="shared" si="1"/>
        <v>14089 45594,7</v>
      </c>
      <c r="O53" t="str">
        <f>IFERROR(VLOOKUP(N53,base_iris,2,0),"")</f>
        <v>14089 16 1195 0089</v>
      </c>
    </row>
    <row r="54" spans="1:15">
      <c r="A54" s="28">
        <f t="shared" si="0"/>
        <v>44</v>
      </c>
      <c r="B54" s="29" t="s">
        <v>286</v>
      </c>
      <c r="C54" s="29" t="str">
        <f>IFERROR(VLOOKUP(B54,[1]Feuil2!$A$1:$B$340,2,0)," ")</f>
        <v>DRO</v>
      </c>
      <c r="L54" s="30">
        <v>25745.77</v>
      </c>
      <c r="N54" t="str">
        <f t="shared" si="1"/>
        <v>14089 25745,77</v>
      </c>
      <c r="O54" t="str">
        <f>IFERROR(VLOOKUP(N54,base_iris,2,0),"")</f>
        <v>14089 17 1195 0031</v>
      </c>
    </row>
    <row r="55" spans="1:15">
      <c r="A55" s="28">
        <f t="shared" si="0"/>
        <v>45</v>
      </c>
      <c r="B55" s="29" t="s">
        <v>287</v>
      </c>
      <c r="C55" s="29" t="str">
        <f>IFERROR(VLOOKUP(B55,[1]Feuil2!$A$1:$B$340,2,0)," ")</f>
        <v>DRO</v>
      </c>
      <c r="L55" s="30">
        <v>48243.13</v>
      </c>
      <c r="N55" t="str">
        <f t="shared" si="1"/>
        <v>27121 48243,13</v>
      </c>
      <c r="O55" t="str">
        <f>IFERROR(VLOOKUP(N55,base_iris,2,0),"")</f>
        <v>27121 17 1195 0007</v>
      </c>
    </row>
    <row r="56" spans="1:15">
      <c r="A56" s="28">
        <f t="shared" si="0"/>
        <v>46</v>
      </c>
      <c r="B56" s="29" t="s">
        <v>288</v>
      </c>
      <c r="C56" s="29" t="str">
        <f>IFERROR(VLOOKUP(B56,[1]Feuil2!$A$1:$B$340,2,0)," ")</f>
        <v>DRO</v>
      </c>
      <c r="L56" s="30">
        <v>18271.61</v>
      </c>
      <c r="N56" t="str">
        <f t="shared" si="1"/>
        <v>27127 18271,61</v>
      </c>
      <c r="O56" t="str">
        <f>IFERROR(VLOOKUP(N56,base_iris,2,0),"")</f>
        <v>27127 16 1195 0042</v>
      </c>
    </row>
    <row r="57" spans="1:15">
      <c r="A57" s="28">
        <f t="shared" si="0"/>
        <v>47</v>
      </c>
      <c r="B57" s="29" t="s">
        <v>288</v>
      </c>
      <c r="C57" s="29" t="str">
        <f>IFERROR(VLOOKUP(B57,[1]Feuil2!$A$1:$B$340,2,0)," ")</f>
        <v>DRO</v>
      </c>
      <c r="L57" s="30">
        <v>21714.09</v>
      </c>
      <c r="N57" t="str">
        <f t="shared" si="1"/>
        <v>27127 21714,09</v>
      </c>
      <c r="O57" t="str">
        <f>IFERROR(VLOOKUP(N57,base_iris,2,0),"")</f>
        <v>27127 17 1195 0106</v>
      </c>
    </row>
    <row r="58" spans="1:15">
      <c r="A58" s="28">
        <f t="shared" si="0"/>
        <v>48</v>
      </c>
      <c r="B58" s="29" t="s">
        <v>289</v>
      </c>
      <c r="C58" s="29" t="str">
        <f>IFERROR(VLOOKUP(B58,[1]Feuil2!$A$1:$B$340,2,0)," ")</f>
        <v>DRO</v>
      </c>
      <c r="L58" s="30">
        <v>19450</v>
      </c>
      <c r="N58" t="str">
        <f t="shared" si="1"/>
        <v>27165 19450</v>
      </c>
      <c r="O58" t="str">
        <f>IFERROR(VLOOKUP(N58,base_iris,2,0),"")</f>
        <v>27165 16 1195 0093</v>
      </c>
    </row>
    <row r="59" spans="1:15">
      <c r="A59" s="28">
        <f t="shared" si="0"/>
        <v>49</v>
      </c>
      <c r="B59" s="29" t="s">
        <v>290</v>
      </c>
      <c r="C59" s="29" t="str">
        <f>IFERROR(VLOOKUP(B59,[1]Feuil2!$A$1:$B$340,2,0)," ")</f>
        <v>DRO</v>
      </c>
      <c r="L59" s="30">
        <v>50903.24</v>
      </c>
      <c r="N59" t="str">
        <f t="shared" si="1"/>
        <v>29074 50903,24</v>
      </c>
      <c r="O59" t="str">
        <f>IFERROR(VLOOKUP(N59,base_iris,2,0),"")</f>
        <v>29074 16 1195 0003</v>
      </c>
    </row>
    <row r="60" spans="1:15">
      <c r="A60" s="28">
        <f t="shared" si="0"/>
        <v>50</v>
      </c>
      <c r="B60" s="29" t="s">
        <v>291</v>
      </c>
      <c r="C60" s="29" t="str">
        <f>IFERROR(VLOOKUP(B60,[1]Feuil2!$A$1:$B$340,2,0)," ")</f>
        <v>DRO</v>
      </c>
      <c r="L60" s="30">
        <v>24631.05</v>
      </c>
      <c r="N60" t="str">
        <f t="shared" si="1"/>
        <v>29558 24631,05</v>
      </c>
      <c r="O60" t="str">
        <f>IFERROR(VLOOKUP(N60,base_iris,2,0),"")</f>
        <v>29558 17 1195 0024</v>
      </c>
    </row>
    <row r="61" spans="1:15">
      <c r="A61" s="28">
        <f t="shared" si="0"/>
        <v>51</v>
      </c>
      <c r="B61" s="29" t="s">
        <v>292</v>
      </c>
      <c r="C61" s="29" t="str">
        <f>IFERROR(VLOOKUP(B61,[1]Feuil2!$A$1:$B$340,2,0)," ")</f>
        <v>DRO</v>
      </c>
      <c r="L61" s="30">
        <v>25725</v>
      </c>
      <c r="N61" t="str">
        <f t="shared" si="1"/>
        <v>31062 25725</v>
      </c>
      <c r="O61" t="str">
        <f>IFERROR(VLOOKUP(N61,base_iris,2,0),"")</f>
        <v>31062 17 1195 0172</v>
      </c>
    </row>
    <row r="62" spans="1:15">
      <c r="A62" s="28">
        <f t="shared" si="0"/>
        <v>52</v>
      </c>
      <c r="B62" s="29" t="s">
        <v>293</v>
      </c>
      <c r="C62" s="29" t="str">
        <f>IFERROR(VLOOKUP(B62,[1]Feuil2!$A$1:$B$340,2,0)," ")</f>
        <v>DRO</v>
      </c>
      <c r="L62" s="30">
        <v>8150</v>
      </c>
      <c r="N62" t="str">
        <f t="shared" si="1"/>
        <v>31069 8150</v>
      </c>
      <c r="O62" t="str">
        <f>IFERROR(VLOOKUP(N62,base_iris,2,0),"")</f>
        <v>31069 16 1195 0004</v>
      </c>
    </row>
    <row r="63" spans="1:15">
      <c r="A63" s="28">
        <f t="shared" si="0"/>
        <v>53</v>
      </c>
      <c r="B63" s="29" t="s">
        <v>294</v>
      </c>
      <c r="C63" s="29" t="str">
        <f>IFERROR(VLOOKUP(B63,[1]Feuil2!$A$1:$B$340,2,0)," ")</f>
        <v>DRO</v>
      </c>
      <c r="L63" s="30">
        <v>37929.65</v>
      </c>
      <c r="N63" t="str">
        <f t="shared" si="1"/>
        <v>31265 37929,65</v>
      </c>
      <c r="O63" t="str">
        <f>IFERROR(VLOOKUP(N63,base_iris,2,0),"")</f>
        <v>31265 17 1195 0106</v>
      </c>
    </row>
    <row r="64" spans="1:15">
      <c r="A64" s="28">
        <f t="shared" si="0"/>
        <v>54</v>
      </c>
      <c r="B64" s="29" t="s">
        <v>295</v>
      </c>
      <c r="C64" s="29" t="str">
        <f>IFERROR(VLOOKUP(B64,[1]Feuil2!$A$1:$B$340,2,0)," ")</f>
        <v>DRO</v>
      </c>
      <c r="L64" s="30">
        <v>12907.29</v>
      </c>
      <c r="N64" t="str">
        <f t="shared" si="1"/>
        <v>31515 12907,29</v>
      </c>
      <c r="O64" t="str">
        <f>IFERROR(VLOOKUP(N64,base_iris,2,0),"")</f>
        <v>31515 17 1195 0366</v>
      </c>
    </row>
    <row r="65" spans="1:15">
      <c r="A65" s="28">
        <f t="shared" si="0"/>
        <v>55</v>
      </c>
      <c r="B65" s="29" t="s">
        <v>296</v>
      </c>
      <c r="C65" s="29" t="str">
        <f>IFERROR(VLOOKUP(B65,[1]Feuil2!$A$1:$B$340,2,0)," ")</f>
        <v>DRO</v>
      </c>
      <c r="L65" s="30">
        <v>163505.81</v>
      </c>
      <c r="N65" t="str">
        <f t="shared" si="1"/>
        <v>31576 163505,81</v>
      </c>
      <c r="O65" t="str">
        <f>IFERROR(VLOOKUP(N65,base_iris,2,0),"")</f>
        <v>31576 17 1195 0284</v>
      </c>
    </row>
    <row r="66" spans="1:15">
      <c r="A66" s="28">
        <f t="shared" si="0"/>
        <v>56</v>
      </c>
      <c r="B66" s="29" t="s">
        <v>297</v>
      </c>
      <c r="C66" s="29" t="str">
        <f>IFERROR(VLOOKUP(B66,[1]Feuil2!$A$1:$B$340,2,0)," ")</f>
        <v>DRO</v>
      </c>
      <c r="L66" s="30">
        <v>25201.59</v>
      </c>
      <c r="N66" t="str">
        <f t="shared" si="1"/>
        <v>48526 25201,59</v>
      </c>
      <c r="O66" t="str">
        <f>IFERROR(VLOOKUP(N66,base_iris,2,0),"")</f>
        <v>48526 17 1195 0140</v>
      </c>
    </row>
    <row r="67" spans="1:15">
      <c r="A67" s="28">
        <f t="shared" si="0"/>
        <v>57</v>
      </c>
      <c r="B67" s="29" t="s">
        <v>297</v>
      </c>
      <c r="C67" s="29" t="str">
        <f>IFERROR(VLOOKUP(B67,[1]Feuil2!$A$1:$B$340,2,0)," ")</f>
        <v>DRO</v>
      </c>
      <c r="L67" s="30">
        <v>16750</v>
      </c>
      <c r="N67" t="str">
        <f t="shared" si="1"/>
        <v>48526 16750</v>
      </c>
      <c r="O67" t="str">
        <f>IFERROR(VLOOKUP(N67,base_iris,2,0),"")</f>
        <v>48526 18 1195 0067</v>
      </c>
    </row>
    <row r="68" spans="1:15">
      <c r="A68" s="28">
        <f t="shared" si="0"/>
        <v>58</v>
      </c>
      <c r="B68" s="29" t="s">
        <v>297</v>
      </c>
      <c r="C68" s="29" t="str">
        <f>IFERROR(VLOOKUP(B68,[1]Feuil2!$A$1:$B$340,2,0)," ")</f>
        <v>DRO</v>
      </c>
      <c r="L68" s="30">
        <v>16308.51</v>
      </c>
      <c r="N68" t="str">
        <f t="shared" si="1"/>
        <v>48526 16308,51</v>
      </c>
      <c r="O68" t="str">
        <f>IFERROR(VLOOKUP(N68,base_iris,2,0),"")</f>
        <v>48526 17 1195 0208</v>
      </c>
    </row>
    <row r="69" spans="1:15">
      <c r="B69" t="s">
        <v>301</v>
      </c>
    </row>
    <row r="70" spans="1:15">
      <c r="B70" t="s">
        <v>301</v>
      </c>
    </row>
  </sheetData>
  <autoFilter ref="A10:M68"/>
  <mergeCells count="4">
    <mergeCell ref="A6:M6"/>
    <mergeCell ref="A9:F9"/>
    <mergeCell ref="G9:I9"/>
    <mergeCell ref="K9:L9"/>
  </mergeCells>
  <dataValidations disablePrompts="1" count="7">
    <dataValidation type="custom" allowBlank="1" showInputMessage="1" showErrorMessage="1" sqref="A1:A62 A69:A1041638">
      <formula1>A7&lt;&gt;"/"</formula1>
    </dataValidation>
    <dataValidation type="custom" allowBlank="1" showInputMessage="1" showErrorMessage="1" sqref="A1041639:A1048576">
      <formula1>A1&lt;&gt;"/"</formula1>
    </dataValidation>
    <dataValidation type="custom" allowBlank="1" showInputMessage="1" showErrorMessage="1" sqref="A63:A68">
      <formula1>#REF!&lt;&gt;"/"</formula1>
    </dataValidation>
    <dataValidation type="list" allowBlank="1" showInputMessage="1" showErrorMessage="1" errorTitle="Choix dans la liste" sqref="G1:G1048576">
      <formula1>COMP</formula1>
    </dataValidation>
    <dataValidation type="date" allowBlank="1" showInputMessage="1" showErrorMessage="1" sqref="E1:E1048576">
      <formula1>36526</formula1>
      <formula2>73415</formula2>
    </dataValidation>
    <dataValidation type="decimal" allowBlank="1" showInputMessage="1" showErrorMessage="1" sqref="K1:L5 K7:K1048576 L7:L8 L10:L1048576">
      <formula1>0</formula1>
      <formula2>1E+32</formula2>
    </dataValidation>
    <dataValidation type="textLength" allowBlank="1" showInputMessage="1" showErrorMessage="1" sqref="D1:D5 D7:D8 D10:D1048576">
      <formula1>18</formula1>
      <formula2>18</formula2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3:B4"/>
  <sheetViews>
    <sheetView workbookViewId="0">
      <selection activeCell="B4" sqref="B4"/>
    </sheetView>
  </sheetViews>
  <sheetFormatPr baseColWidth="10" defaultRowHeight="15"/>
  <cols>
    <col min="1" max="1" width="18.5703125" bestFit="1" customWidth="1"/>
  </cols>
  <sheetData>
    <row r="3" spans="1:2">
      <c r="A3" t="s">
        <v>298</v>
      </c>
      <c r="B3" t="str">
        <f>IF(LEN(VALUE(B11))&lt;4,"0"&amp;B11&amp;" "&amp;L11,B11&amp;" "&amp;L11)</f>
        <v xml:space="preserve">0 </v>
      </c>
    </row>
    <row r="4" spans="1:2">
      <c r="A4" t="s">
        <v>299</v>
      </c>
      <c r="B4" t="str">
        <f>IFERROR(VLOOKUP(N11,base_iris,2,0),"")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Menu</vt:lpstr>
      <vt:lpstr>Iris</vt:lpstr>
      <vt:lpstr>Liqui</vt:lpstr>
      <vt:lpstr>Feuil2</vt:lpstr>
      <vt:lpstr>base_iris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dell</cp:lastModifiedBy>
  <dcterms:created xsi:type="dcterms:W3CDTF">2019-08-15T09:25:42Z</dcterms:created>
  <dcterms:modified xsi:type="dcterms:W3CDTF">2019-09-02T22:32:52Z</dcterms:modified>
</cp:coreProperties>
</file>