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5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6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13_ncr:1_{49175696-580B-49E5-843B-B635354235F3}" xr6:coauthVersionLast="43" xr6:coauthVersionMax="43" xr10:uidLastSave="{00000000-0000-0000-0000-000000000000}"/>
  <bookViews>
    <workbookView xWindow="-120" yWindow="-120" windowWidth="29040" windowHeight="15840" tabRatio="947" activeTab="2" xr2:uid="{00000000-000D-0000-FFFF-FFFF00000000}"/>
  </bookViews>
  <sheets>
    <sheet name="aainterface" sheetId="84" r:id="rId1"/>
    <sheet name="aamodele" sheetId="10" r:id="rId2"/>
    <sheet name="accueil" sheetId="9" r:id="rId3"/>
    <sheet name="LEFEVRE Michel" sheetId="88" r:id="rId4"/>
    <sheet name="BRAND Mike" sheetId="89" r:id="rId5"/>
    <sheet name="Michel LEFEVRE" sheetId="90" r:id="rId6"/>
  </sheets>
  <functionGroups builtInGroupCount="19"/>
  <definedNames>
    <definedName name="_xlnm._FilterDatabase" localSheetId="2" hidden="1">accueil!$A$2:$O$2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9" l="1"/>
  <c r="EB17" i="90"/>
  <c r="DZ17" i="90"/>
  <c r="DX17" i="90"/>
  <c r="DV17" i="90"/>
  <c r="DT17" i="90"/>
  <c r="ED17" i="90" s="1"/>
  <c r="C25" i="90" s="1"/>
  <c r="DP17" i="90"/>
  <c r="DN17" i="90"/>
  <c r="DL17" i="90"/>
  <c r="DJ17" i="90"/>
  <c r="DH17" i="90"/>
  <c r="DR17" i="90" s="1"/>
  <c r="C24" i="90" s="1"/>
  <c r="DD17" i="90"/>
  <c r="DB17" i="90"/>
  <c r="CZ17" i="90"/>
  <c r="CX17" i="90"/>
  <c r="DF17" i="90" s="1"/>
  <c r="C23" i="90" s="1"/>
  <c r="CT17" i="90"/>
  <c r="CR17" i="90"/>
  <c r="CP17" i="90"/>
  <c r="CN17" i="90"/>
  <c r="CV17" i="90" s="1"/>
  <c r="C22" i="90" s="1"/>
  <c r="CJ17" i="90"/>
  <c r="CH17" i="90"/>
  <c r="CF17" i="90"/>
  <c r="CD17" i="90"/>
  <c r="CB17" i="90"/>
  <c r="CL17" i="90" s="1"/>
  <c r="C21" i="90" s="1"/>
  <c r="BX17" i="90"/>
  <c r="BV17" i="90"/>
  <c r="BT17" i="90"/>
  <c r="BR17" i="90"/>
  <c r="BZ17" i="90" s="1"/>
  <c r="C20" i="90" s="1"/>
  <c r="BN17" i="90"/>
  <c r="BL17" i="90"/>
  <c r="BJ17" i="90"/>
  <c r="BH17" i="90"/>
  <c r="BP17" i="90" s="1"/>
  <c r="C19" i="90" s="1"/>
  <c r="BD17" i="90"/>
  <c r="BB17" i="90"/>
  <c r="AZ17" i="90"/>
  <c r="AX17" i="90"/>
  <c r="AV17" i="90"/>
  <c r="BF17" i="90" s="1"/>
  <c r="C18" i="90" s="1"/>
  <c r="AR17" i="90"/>
  <c r="AP17" i="90"/>
  <c r="AN17" i="90"/>
  <c r="AL17" i="90"/>
  <c r="AT17" i="90" s="1"/>
  <c r="C17" i="90" s="1"/>
  <c r="AH17" i="90"/>
  <c r="AF17" i="90"/>
  <c r="AD17" i="90"/>
  <c r="AB17" i="90"/>
  <c r="AJ17" i="90" s="1"/>
  <c r="C16" i="90" s="1"/>
  <c r="Z17" i="90"/>
  <c r="V17" i="90"/>
  <c r="T17" i="90"/>
  <c r="R17" i="90"/>
  <c r="P17" i="90"/>
  <c r="X17" i="90" s="1"/>
  <c r="C15" i="90" s="1"/>
  <c r="L17" i="90"/>
  <c r="J17" i="90"/>
  <c r="H17" i="90"/>
  <c r="F17" i="90"/>
  <c r="N17" i="90" s="1"/>
  <c r="ED15" i="90"/>
  <c r="DR15" i="90"/>
  <c r="DF15" i="90"/>
  <c r="CV15" i="90"/>
  <c r="CL15" i="90"/>
  <c r="BZ15" i="90"/>
  <c r="BP15" i="90"/>
  <c r="BF15" i="90"/>
  <c r="AT15" i="90"/>
  <c r="AJ15" i="90"/>
  <c r="X15" i="90"/>
  <c r="N15" i="90"/>
  <c r="EB14" i="90"/>
  <c r="DZ14" i="90"/>
  <c r="DX14" i="90"/>
  <c r="DV14" i="90"/>
  <c r="DT14" i="90"/>
  <c r="ED14" i="90" s="1"/>
  <c r="DP14" i="90"/>
  <c r="DN14" i="90"/>
  <c r="DL14" i="90"/>
  <c r="DJ14" i="90"/>
  <c r="DH14" i="90"/>
  <c r="DR14" i="90" s="1"/>
  <c r="DD14" i="90"/>
  <c r="DB14" i="90"/>
  <c r="CZ14" i="90"/>
  <c r="CX14" i="90"/>
  <c r="DF14" i="90" s="1"/>
  <c r="CT14" i="90"/>
  <c r="CR14" i="90"/>
  <c r="CP14" i="90"/>
  <c r="CN14" i="90"/>
  <c r="CV14" i="90" s="1"/>
  <c r="CJ14" i="90"/>
  <c r="CH14" i="90"/>
  <c r="CF14" i="90"/>
  <c r="CD14" i="90"/>
  <c r="CB14" i="90"/>
  <c r="CL14" i="90" s="1"/>
  <c r="BX14" i="90"/>
  <c r="BV14" i="90"/>
  <c r="BT14" i="90"/>
  <c r="BR14" i="90"/>
  <c r="BZ14" i="90" s="1"/>
  <c r="BN14" i="90"/>
  <c r="BL14" i="90"/>
  <c r="BJ14" i="90"/>
  <c r="BH14" i="90"/>
  <c r="BP14" i="90" s="1"/>
  <c r="BD14" i="90"/>
  <c r="BB14" i="90"/>
  <c r="AZ14" i="90"/>
  <c r="AX14" i="90"/>
  <c r="AV14" i="90"/>
  <c r="BF14" i="90" s="1"/>
  <c r="AR14" i="90"/>
  <c r="AP14" i="90"/>
  <c r="AN14" i="90"/>
  <c r="AL14" i="90"/>
  <c r="AT14" i="90" s="1"/>
  <c r="AH14" i="90"/>
  <c r="AF14" i="90"/>
  <c r="AD14" i="90"/>
  <c r="AB14" i="90"/>
  <c r="AJ14" i="90" s="1"/>
  <c r="Z14" i="90"/>
  <c r="V14" i="90"/>
  <c r="T14" i="90"/>
  <c r="R14" i="90"/>
  <c r="P14" i="90"/>
  <c r="X14" i="90" s="1"/>
  <c r="L14" i="90"/>
  <c r="J14" i="90"/>
  <c r="H14" i="90"/>
  <c r="F14" i="90"/>
  <c r="N14" i="90" s="1"/>
  <c r="EB13" i="90"/>
  <c r="DZ13" i="90"/>
  <c r="DX13" i="90"/>
  <c r="DV13" i="90"/>
  <c r="DT13" i="90"/>
  <c r="ED13" i="90" s="1"/>
  <c r="DP13" i="90"/>
  <c r="DN13" i="90"/>
  <c r="DL13" i="90"/>
  <c r="DJ13" i="90"/>
  <c r="DH13" i="90"/>
  <c r="DR13" i="90" s="1"/>
  <c r="DD13" i="90"/>
  <c r="DB13" i="90"/>
  <c r="CZ13" i="90"/>
  <c r="CX13" i="90"/>
  <c r="DF13" i="90" s="1"/>
  <c r="CT13" i="90"/>
  <c r="CR13" i="90"/>
  <c r="CV13" i="90" s="1"/>
  <c r="CP13" i="90"/>
  <c r="CN13" i="90"/>
  <c r="CJ13" i="90"/>
  <c r="CH13" i="90"/>
  <c r="CF13" i="90"/>
  <c r="CD13" i="90"/>
  <c r="CB13" i="90"/>
  <c r="CL13" i="90" s="1"/>
  <c r="BX13" i="90"/>
  <c r="BV13" i="90"/>
  <c r="BT13" i="90"/>
  <c r="BR13" i="90"/>
  <c r="BZ13" i="90" s="1"/>
  <c r="BN13" i="90"/>
  <c r="BL13" i="90"/>
  <c r="BP13" i="90" s="1"/>
  <c r="BJ13" i="90"/>
  <c r="BH13" i="90"/>
  <c r="BD13" i="90"/>
  <c r="BB13" i="90"/>
  <c r="AZ13" i="90"/>
  <c r="AX13" i="90"/>
  <c r="AV13" i="90"/>
  <c r="BF13" i="90" s="1"/>
  <c r="AR13" i="90"/>
  <c r="AP13" i="90"/>
  <c r="AN13" i="90"/>
  <c r="AL13" i="90"/>
  <c r="AT13" i="90" s="1"/>
  <c r="AH13" i="90"/>
  <c r="AF13" i="90"/>
  <c r="AJ13" i="90" s="1"/>
  <c r="AD13" i="90"/>
  <c r="AB13" i="90"/>
  <c r="Z13" i="90"/>
  <c r="V13" i="90"/>
  <c r="T13" i="90"/>
  <c r="R13" i="90"/>
  <c r="P13" i="90"/>
  <c r="X13" i="90" s="1"/>
  <c r="L13" i="90"/>
  <c r="J13" i="90"/>
  <c r="H13" i="90"/>
  <c r="F13" i="90"/>
  <c r="N13" i="90" s="1"/>
  <c r="EM12" i="90"/>
  <c r="EL12" i="90"/>
  <c r="EM11" i="90"/>
  <c r="EL11" i="90"/>
  <c r="EM10" i="90"/>
  <c r="EL10" i="90"/>
  <c r="EM9" i="90"/>
  <c r="EL9" i="90"/>
  <c r="EM8" i="90"/>
  <c r="EL8" i="90"/>
  <c r="EM7" i="90"/>
  <c r="EM6" i="90"/>
  <c r="D4" i="9"/>
  <c r="EB17" i="89"/>
  <c r="DZ17" i="89"/>
  <c r="DX17" i="89"/>
  <c r="DV17" i="89"/>
  <c r="DT17" i="89"/>
  <c r="ED17" i="89" s="1"/>
  <c r="C25" i="89" s="1"/>
  <c r="DP17" i="89"/>
  <c r="DN17" i="89"/>
  <c r="DL17" i="89"/>
  <c r="DJ17" i="89"/>
  <c r="DH17" i="89"/>
  <c r="DR17" i="89" s="1"/>
  <c r="C24" i="89" s="1"/>
  <c r="DD17" i="89"/>
  <c r="DB17" i="89"/>
  <c r="CZ17" i="89"/>
  <c r="CX17" i="89"/>
  <c r="DF17" i="89" s="1"/>
  <c r="C23" i="89" s="1"/>
  <c r="CT17" i="89"/>
  <c r="CR17" i="89"/>
  <c r="CP17" i="89"/>
  <c r="CN17" i="89"/>
  <c r="CV17" i="89" s="1"/>
  <c r="C22" i="89" s="1"/>
  <c r="CJ17" i="89"/>
  <c r="CH17" i="89"/>
  <c r="CF17" i="89"/>
  <c r="CD17" i="89"/>
  <c r="CB17" i="89"/>
  <c r="CL17" i="89" s="1"/>
  <c r="C21" i="89" s="1"/>
  <c r="BX17" i="89"/>
  <c r="BV17" i="89"/>
  <c r="BT17" i="89"/>
  <c r="BR17" i="89"/>
  <c r="BZ17" i="89" s="1"/>
  <c r="C20" i="89" s="1"/>
  <c r="BN17" i="89"/>
  <c r="BL17" i="89"/>
  <c r="BJ17" i="89"/>
  <c r="BH17" i="89"/>
  <c r="BP17" i="89" s="1"/>
  <c r="C19" i="89" s="1"/>
  <c r="BD17" i="89"/>
  <c r="BB17" i="89"/>
  <c r="AZ17" i="89"/>
  <c r="AX17" i="89"/>
  <c r="AV17" i="89"/>
  <c r="BF17" i="89" s="1"/>
  <c r="C18" i="89" s="1"/>
  <c r="AR17" i="89"/>
  <c r="AP17" i="89"/>
  <c r="AN17" i="89"/>
  <c r="AL17" i="89"/>
  <c r="AT17" i="89" s="1"/>
  <c r="C17" i="89" s="1"/>
  <c r="AH17" i="89"/>
  <c r="AF17" i="89"/>
  <c r="AD17" i="89"/>
  <c r="AB17" i="89"/>
  <c r="Z17" i="89"/>
  <c r="AJ17" i="89" s="1"/>
  <c r="C16" i="89" s="1"/>
  <c r="V17" i="89"/>
  <c r="T17" i="89"/>
  <c r="R17" i="89"/>
  <c r="P17" i="89"/>
  <c r="X17" i="89" s="1"/>
  <c r="C15" i="89" s="1"/>
  <c r="L17" i="89"/>
  <c r="J17" i="89"/>
  <c r="H17" i="89"/>
  <c r="F17" i="89"/>
  <c r="N17" i="89" s="1"/>
  <c r="ED15" i="89"/>
  <c r="DR15" i="89"/>
  <c r="DF15" i="89"/>
  <c r="CV15" i="89"/>
  <c r="CL15" i="89"/>
  <c r="BZ15" i="89"/>
  <c r="BP15" i="89"/>
  <c r="BF15" i="89"/>
  <c r="AT15" i="89"/>
  <c r="AJ15" i="89"/>
  <c r="X15" i="89"/>
  <c r="N15" i="89"/>
  <c r="EB14" i="89"/>
  <c r="DZ14" i="89"/>
  <c r="DX14" i="89"/>
  <c r="DV14" i="89"/>
  <c r="DT14" i="89"/>
  <c r="ED14" i="89" s="1"/>
  <c r="DP14" i="89"/>
  <c r="DN14" i="89"/>
  <c r="DL14" i="89"/>
  <c r="DJ14" i="89"/>
  <c r="DH14" i="89"/>
  <c r="DR14" i="89" s="1"/>
  <c r="DD14" i="89"/>
  <c r="DB14" i="89"/>
  <c r="CZ14" i="89"/>
  <c r="CX14" i="89"/>
  <c r="DF14" i="89" s="1"/>
  <c r="CT14" i="89"/>
  <c r="CR14" i="89"/>
  <c r="CP14" i="89"/>
  <c r="CN14" i="89"/>
  <c r="CV14" i="89" s="1"/>
  <c r="CJ14" i="89"/>
  <c r="CH14" i="89"/>
  <c r="CF14" i="89"/>
  <c r="CD14" i="89"/>
  <c r="CB14" i="89"/>
  <c r="CL14" i="89" s="1"/>
  <c r="BX14" i="89"/>
  <c r="BV14" i="89"/>
  <c r="BT14" i="89"/>
  <c r="BR14" i="89"/>
  <c r="BZ14" i="89" s="1"/>
  <c r="BN14" i="89"/>
  <c r="BL14" i="89"/>
  <c r="BJ14" i="89"/>
  <c r="BH14" i="89"/>
  <c r="BP14" i="89" s="1"/>
  <c r="BD14" i="89"/>
  <c r="BB14" i="89"/>
  <c r="AZ14" i="89"/>
  <c r="AX14" i="89"/>
  <c r="AV14" i="89"/>
  <c r="BF14" i="89" s="1"/>
  <c r="AR14" i="89"/>
  <c r="AP14" i="89"/>
  <c r="AN14" i="89"/>
  <c r="AL14" i="89"/>
  <c r="AT14" i="89" s="1"/>
  <c r="AH14" i="89"/>
  <c r="AF14" i="89"/>
  <c r="AD14" i="89"/>
  <c r="AB14" i="89"/>
  <c r="Z14" i="89"/>
  <c r="AJ14" i="89" s="1"/>
  <c r="V14" i="89"/>
  <c r="T14" i="89"/>
  <c r="R14" i="89"/>
  <c r="P14" i="89"/>
  <c r="X14" i="89" s="1"/>
  <c r="L14" i="89"/>
  <c r="J14" i="89"/>
  <c r="H14" i="89"/>
  <c r="F14" i="89"/>
  <c r="N14" i="89" s="1"/>
  <c r="EB13" i="89"/>
  <c r="DZ13" i="89"/>
  <c r="DX13" i="89"/>
  <c r="DV13" i="89"/>
  <c r="DT13" i="89"/>
  <c r="ED13" i="89" s="1"/>
  <c r="DP13" i="89"/>
  <c r="DN13" i="89"/>
  <c r="DL13" i="89"/>
  <c r="DJ13" i="89"/>
  <c r="DH13" i="89"/>
  <c r="DR13" i="89" s="1"/>
  <c r="DD13" i="89"/>
  <c r="DB13" i="89"/>
  <c r="CZ13" i="89"/>
  <c r="CX13" i="89"/>
  <c r="DF13" i="89" s="1"/>
  <c r="CT13" i="89"/>
  <c r="CR13" i="89"/>
  <c r="CV13" i="89" s="1"/>
  <c r="CP13" i="89"/>
  <c r="CN13" i="89"/>
  <c r="CJ13" i="89"/>
  <c r="CH13" i="89"/>
  <c r="CF13" i="89"/>
  <c r="CD13" i="89"/>
  <c r="CB13" i="89"/>
  <c r="CL13" i="89" s="1"/>
  <c r="BX13" i="89"/>
  <c r="BV13" i="89"/>
  <c r="BT13" i="89"/>
  <c r="BR13" i="89"/>
  <c r="BZ13" i="89" s="1"/>
  <c r="BN13" i="89"/>
  <c r="BL13" i="89"/>
  <c r="BP13" i="89" s="1"/>
  <c r="BJ13" i="89"/>
  <c r="BH13" i="89"/>
  <c r="BD13" i="89"/>
  <c r="BB13" i="89"/>
  <c r="AZ13" i="89"/>
  <c r="AX13" i="89"/>
  <c r="AV13" i="89"/>
  <c r="BF13" i="89" s="1"/>
  <c r="AR13" i="89"/>
  <c r="AP13" i="89"/>
  <c r="AN13" i="89"/>
  <c r="AL13" i="89"/>
  <c r="AT13" i="89" s="1"/>
  <c r="AH13" i="89"/>
  <c r="AF13" i="89"/>
  <c r="AD13" i="89"/>
  <c r="AB13" i="89"/>
  <c r="Z13" i="89"/>
  <c r="AJ13" i="89" s="1"/>
  <c r="V13" i="89"/>
  <c r="T13" i="89"/>
  <c r="R13" i="89"/>
  <c r="P13" i="89"/>
  <c r="X13" i="89" s="1"/>
  <c r="L13" i="89"/>
  <c r="J13" i="89"/>
  <c r="H13" i="89"/>
  <c r="F13" i="89"/>
  <c r="N13" i="89" s="1"/>
  <c r="EM12" i="89"/>
  <c r="EL12" i="89"/>
  <c r="EM11" i="89"/>
  <c r="EL11" i="89"/>
  <c r="EM10" i="89"/>
  <c r="EL10" i="89"/>
  <c r="EM9" i="89"/>
  <c r="EL9" i="89"/>
  <c r="EM8" i="89"/>
  <c r="EL8" i="89"/>
  <c r="EM7" i="89"/>
  <c r="EM6" i="89"/>
  <c r="D3" i="9"/>
  <c r="EB17" i="88"/>
  <c r="DZ17" i="88"/>
  <c r="ED17" i="88" s="1"/>
  <c r="C25" i="88" s="1"/>
  <c r="DX17" i="88"/>
  <c r="DV17" i="88"/>
  <c r="DT17" i="88"/>
  <c r="DR17" i="88"/>
  <c r="C24" i="88" s="1"/>
  <c r="DP17" i="88"/>
  <c r="DN17" i="88"/>
  <c r="DL17" i="88"/>
  <c r="DJ17" i="88"/>
  <c r="DH17" i="88"/>
  <c r="DD17" i="88"/>
  <c r="DB17" i="88"/>
  <c r="CZ17" i="88"/>
  <c r="CX17" i="88"/>
  <c r="DF17" i="88" s="1"/>
  <c r="C23" i="88" s="1"/>
  <c r="CT17" i="88"/>
  <c r="CR17" i="88"/>
  <c r="CP17" i="88"/>
  <c r="CN17" i="88"/>
  <c r="CV17" i="88" s="1"/>
  <c r="C22" i="88" s="1"/>
  <c r="CL17" i="88"/>
  <c r="C21" i="88" s="1"/>
  <c r="CJ17" i="88"/>
  <c r="CH17" i="88"/>
  <c r="CF17" i="88"/>
  <c r="CD17" i="88"/>
  <c r="CB17" i="88"/>
  <c r="BX17" i="88"/>
  <c r="BV17" i="88"/>
  <c r="BT17" i="88"/>
  <c r="BR17" i="88"/>
  <c r="BZ17" i="88" s="1"/>
  <c r="C20" i="88" s="1"/>
  <c r="BN17" i="88"/>
  <c r="BL17" i="88"/>
  <c r="BJ17" i="88"/>
  <c r="BH17" i="88"/>
  <c r="BP17" i="88" s="1"/>
  <c r="C19" i="88" s="1"/>
  <c r="BF17" i="88"/>
  <c r="C18" i="88" s="1"/>
  <c r="BD17" i="88"/>
  <c r="BB17" i="88"/>
  <c r="AZ17" i="88"/>
  <c r="AX17" i="88"/>
  <c r="AV17" i="88"/>
  <c r="AR17" i="88"/>
  <c r="AP17" i="88"/>
  <c r="AN17" i="88"/>
  <c r="AL17" i="88"/>
  <c r="AT17" i="88" s="1"/>
  <c r="C17" i="88" s="1"/>
  <c r="AH17" i="88"/>
  <c r="AF17" i="88"/>
  <c r="AD17" i="88"/>
  <c r="AB17" i="88"/>
  <c r="Z17" i="88"/>
  <c r="AJ17" i="88" s="1"/>
  <c r="C16" i="88" s="1"/>
  <c r="X17" i="88"/>
  <c r="V17" i="88"/>
  <c r="T17" i="88"/>
  <c r="R17" i="88"/>
  <c r="P17" i="88"/>
  <c r="L17" i="88"/>
  <c r="J17" i="88"/>
  <c r="H17" i="88"/>
  <c r="F17" i="88"/>
  <c r="N17" i="88" s="1"/>
  <c r="ED15" i="88"/>
  <c r="DR15" i="88"/>
  <c r="DF15" i="88"/>
  <c r="CV15" i="88"/>
  <c r="CL15" i="88"/>
  <c r="BZ15" i="88"/>
  <c r="BP15" i="88"/>
  <c r="BF15" i="88"/>
  <c r="AT15" i="88"/>
  <c r="AJ15" i="88"/>
  <c r="X15" i="88"/>
  <c r="N15" i="88"/>
  <c r="C15" i="88"/>
  <c r="EB14" i="88"/>
  <c r="DZ14" i="88"/>
  <c r="ED14" i="88" s="1"/>
  <c r="DX14" i="88"/>
  <c r="DV14" i="88"/>
  <c r="DT14" i="88"/>
  <c r="DR14" i="88"/>
  <c r="DP14" i="88"/>
  <c r="DN14" i="88"/>
  <c r="DL14" i="88"/>
  <c r="DJ14" i="88"/>
  <c r="DH14" i="88"/>
  <c r="DD14" i="88"/>
  <c r="DB14" i="88"/>
  <c r="CZ14" i="88"/>
  <c r="CX14" i="88"/>
  <c r="DF14" i="88" s="1"/>
  <c r="CT14" i="88"/>
  <c r="CR14" i="88"/>
  <c r="CP14" i="88"/>
  <c r="CN14" i="88"/>
  <c r="CV14" i="88" s="1"/>
  <c r="CL14" i="88"/>
  <c r="CJ14" i="88"/>
  <c r="CH14" i="88"/>
  <c r="CF14" i="88"/>
  <c r="CD14" i="88"/>
  <c r="CB14" i="88"/>
  <c r="BX14" i="88"/>
  <c r="BV14" i="88"/>
  <c r="BT14" i="88"/>
  <c r="BR14" i="88"/>
  <c r="BZ14" i="88" s="1"/>
  <c r="BN14" i="88"/>
  <c r="BL14" i="88"/>
  <c r="BJ14" i="88"/>
  <c r="BH14" i="88"/>
  <c r="BP14" i="88" s="1"/>
  <c r="BF14" i="88"/>
  <c r="BD14" i="88"/>
  <c r="BB14" i="88"/>
  <c r="AZ14" i="88"/>
  <c r="AX14" i="88"/>
  <c r="AV14" i="88"/>
  <c r="AR14" i="88"/>
  <c r="AP14" i="88"/>
  <c r="AN14" i="88"/>
  <c r="AL14" i="88"/>
  <c r="AT14" i="88" s="1"/>
  <c r="AH14" i="88"/>
  <c r="AF14" i="88"/>
  <c r="AD14" i="88"/>
  <c r="AB14" i="88"/>
  <c r="Z14" i="88"/>
  <c r="AJ14" i="88" s="1"/>
  <c r="X14" i="88"/>
  <c r="V14" i="88"/>
  <c r="T14" i="88"/>
  <c r="R14" i="88"/>
  <c r="P14" i="88"/>
  <c r="L14" i="88"/>
  <c r="J14" i="88"/>
  <c r="H14" i="88"/>
  <c r="F14" i="88"/>
  <c r="N14" i="88" s="1"/>
  <c r="EB13" i="88"/>
  <c r="DZ13" i="88"/>
  <c r="DX13" i="88"/>
  <c r="DV13" i="88"/>
  <c r="DT13" i="88"/>
  <c r="ED13" i="88" s="1"/>
  <c r="DR13" i="88"/>
  <c r="DP13" i="88"/>
  <c r="DN13" i="88"/>
  <c r="DL13" i="88"/>
  <c r="DJ13" i="88"/>
  <c r="DH13" i="88"/>
  <c r="DF13" i="88"/>
  <c r="DD13" i="88"/>
  <c r="DB13" i="88"/>
  <c r="CZ13" i="88"/>
  <c r="CX13" i="88"/>
  <c r="CT13" i="88"/>
  <c r="CR13" i="88"/>
  <c r="CP13" i="88"/>
  <c r="CN13" i="88"/>
  <c r="CV13" i="88" s="1"/>
  <c r="CL13" i="88"/>
  <c r="CJ13" i="88"/>
  <c r="CH13" i="88"/>
  <c r="CF13" i="88"/>
  <c r="CD13" i="88"/>
  <c r="CB13" i="88"/>
  <c r="BZ13" i="88"/>
  <c r="BX13" i="88"/>
  <c r="BV13" i="88"/>
  <c r="BT13" i="88"/>
  <c r="BR13" i="88"/>
  <c r="BN13" i="88"/>
  <c r="BL13" i="88"/>
  <c r="BJ13" i="88"/>
  <c r="BH13" i="88"/>
  <c r="BP13" i="88" s="1"/>
  <c r="BF13" i="88"/>
  <c r="BD13" i="88"/>
  <c r="BB13" i="88"/>
  <c r="AZ13" i="88"/>
  <c r="AX13" i="88"/>
  <c r="AV13" i="88"/>
  <c r="AT13" i="88"/>
  <c r="AR13" i="88"/>
  <c r="AP13" i="88"/>
  <c r="AN13" i="88"/>
  <c r="AL13" i="88"/>
  <c r="AH13" i="88"/>
  <c r="AF13" i="88"/>
  <c r="AD13" i="88"/>
  <c r="AB13" i="88"/>
  <c r="Z13" i="88"/>
  <c r="AJ13" i="88" s="1"/>
  <c r="V13" i="88"/>
  <c r="T13" i="88"/>
  <c r="R13" i="88"/>
  <c r="P13" i="88"/>
  <c r="X13" i="88" s="1"/>
  <c r="N13" i="88"/>
  <c r="L13" i="88"/>
  <c r="J13" i="88"/>
  <c r="H13" i="88"/>
  <c r="F13" i="88"/>
  <c r="EM12" i="88"/>
  <c r="EL12" i="88"/>
  <c r="EM11" i="88"/>
  <c r="EL11" i="88"/>
  <c r="EM10" i="88"/>
  <c r="EL10" i="88"/>
  <c r="EM9" i="88"/>
  <c r="EL9" i="88"/>
  <c r="EM8" i="88"/>
  <c r="EL8" i="88"/>
  <c r="EM7" i="88"/>
  <c r="EM6" i="88"/>
  <c r="C27" i="90" l="1"/>
  <c r="C14" i="90"/>
  <c r="C27" i="89"/>
  <c r="C14" i="89"/>
  <c r="C27" i="88"/>
  <c r="C14" i="88"/>
  <c r="I3" i="84"/>
  <c r="EM12" i="10" l="1"/>
  <c r="EL12" i="10"/>
  <c r="EM11" i="10"/>
  <c r="EL11" i="10"/>
  <c r="EM10" i="10"/>
  <c r="EL10" i="10"/>
  <c r="EM9" i="10"/>
  <c r="EL9" i="10"/>
  <c r="EL8" i="10"/>
  <c r="EM8" i="10"/>
  <c r="EM7" i="10"/>
  <c r="EM6" i="10"/>
  <c r="L7" i="84" l="1"/>
  <c r="L13" i="84"/>
  <c r="L12" i="84"/>
  <c r="L11" i="84"/>
  <c r="L10" i="84"/>
  <c r="L9" i="84"/>
  <c r="L8" i="84"/>
  <c r="L14" i="84"/>
  <c r="L16" i="84" l="1"/>
  <c r="H1" i="9" l="1"/>
  <c r="EB17" i="10" l="1"/>
  <c r="DZ17" i="10"/>
  <c r="DX17" i="10"/>
  <c r="DV17" i="10"/>
  <c r="DT17" i="10"/>
  <c r="DP17" i="10"/>
  <c r="DN17" i="10"/>
  <c r="DL17" i="10"/>
  <c r="DJ17" i="10"/>
  <c r="DH17" i="10"/>
  <c r="DD17" i="10"/>
  <c r="DB17" i="10"/>
  <c r="CZ17" i="10"/>
  <c r="CX17" i="10"/>
  <c r="CT17" i="10"/>
  <c r="CR17" i="10"/>
  <c r="CP17" i="10"/>
  <c r="CN17" i="10"/>
  <c r="CJ17" i="10"/>
  <c r="CH17" i="10"/>
  <c r="CF17" i="10"/>
  <c r="CD17" i="10"/>
  <c r="CB17" i="10"/>
  <c r="BX17" i="10"/>
  <c r="BV17" i="10"/>
  <c r="BR17" i="10"/>
  <c r="BN17" i="10"/>
  <c r="BL17" i="10"/>
  <c r="BJ17" i="10"/>
  <c r="BH17" i="10"/>
  <c r="BD17" i="10"/>
  <c r="BB17" i="10"/>
  <c r="AZ17" i="10"/>
  <c r="AX17" i="10"/>
  <c r="AV17" i="10"/>
  <c r="AR17" i="10"/>
  <c r="AP17" i="10"/>
  <c r="AN17" i="10"/>
  <c r="AL17" i="10"/>
  <c r="AH17" i="10"/>
  <c r="AF17" i="10"/>
  <c r="AD17" i="10"/>
  <c r="AB17" i="10"/>
  <c r="Z17" i="10"/>
  <c r="V17" i="10"/>
  <c r="T17" i="10"/>
  <c r="P17" i="10"/>
  <c r="J17" i="10"/>
  <c r="H17" i="10"/>
  <c r="DF15" i="10"/>
  <c r="CL15" i="10"/>
  <c r="BP15" i="10"/>
  <c r="AJ15" i="10"/>
  <c r="EB14" i="10"/>
  <c r="DZ14" i="10"/>
  <c r="DX14" i="10"/>
  <c r="DV14" i="10"/>
  <c r="DT14" i="10"/>
  <c r="DP14" i="10"/>
  <c r="DN14" i="10"/>
  <c r="DL14" i="10"/>
  <c r="DJ14" i="10"/>
  <c r="DH14" i="10"/>
  <c r="DD14" i="10"/>
  <c r="DB14" i="10"/>
  <c r="CZ14" i="10"/>
  <c r="CX14" i="10"/>
  <c r="CT14" i="10"/>
  <c r="CR14" i="10"/>
  <c r="CP14" i="10"/>
  <c r="CN14" i="10"/>
  <c r="CJ14" i="10"/>
  <c r="CH14" i="10"/>
  <c r="CF14" i="10"/>
  <c r="CD14" i="10"/>
  <c r="CB14" i="10"/>
  <c r="BX14" i="10"/>
  <c r="BV14" i="10"/>
  <c r="BT14" i="10"/>
  <c r="BT17" i="10" s="1"/>
  <c r="BR14" i="10"/>
  <c r="BN14" i="10"/>
  <c r="BL14" i="10"/>
  <c r="BJ14" i="10"/>
  <c r="BH14" i="10"/>
  <c r="BD14" i="10"/>
  <c r="BB14" i="10"/>
  <c r="AZ14" i="10"/>
  <c r="AX14" i="10"/>
  <c r="AV14" i="10"/>
  <c r="AR14" i="10"/>
  <c r="AP14" i="10"/>
  <c r="AN14" i="10"/>
  <c r="AL14" i="10"/>
  <c r="AH14" i="10"/>
  <c r="AF14" i="10"/>
  <c r="AD14" i="10"/>
  <c r="AB14" i="10"/>
  <c r="Z14" i="10"/>
  <c r="V14" i="10"/>
  <c r="T14" i="10"/>
  <c r="R14" i="10"/>
  <c r="R17" i="10" s="1"/>
  <c r="P14" i="10"/>
  <c r="L14" i="10"/>
  <c r="L17" i="10" s="1"/>
  <c r="J14" i="10"/>
  <c r="H14" i="10"/>
  <c r="F14" i="10"/>
  <c r="EB13" i="10"/>
  <c r="DZ13" i="10"/>
  <c r="DX13" i="10"/>
  <c r="DV13" i="10"/>
  <c r="DT13" i="10"/>
  <c r="DP13" i="10"/>
  <c r="DN13" i="10"/>
  <c r="DL13" i="10"/>
  <c r="DJ13" i="10"/>
  <c r="DH13" i="10"/>
  <c r="DD13" i="10"/>
  <c r="DB13" i="10"/>
  <c r="CZ13" i="10"/>
  <c r="CX13" i="10"/>
  <c r="CT13" i="10"/>
  <c r="CR13" i="10"/>
  <c r="CP13" i="10"/>
  <c r="CN13" i="10"/>
  <c r="CJ13" i="10"/>
  <c r="CH13" i="10"/>
  <c r="CF13" i="10"/>
  <c r="CD13" i="10"/>
  <c r="CB13" i="10"/>
  <c r="BX13" i="10"/>
  <c r="BV13" i="10"/>
  <c r="BT13" i="10"/>
  <c r="BR13" i="10"/>
  <c r="BN13" i="10"/>
  <c r="BL13" i="10"/>
  <c r="BJ13" i="10"/>
  <c r="BH13" i="10"/>
  <c r="BD13" i="10"/>
  <c r="BB13" i="10"/>
  <c r="AZ13" i="10"/>
  <c r="AX13" i="10"/>
  <c r="AV13" i="10"/>
  <c r="AR13" i="10"/>
  <c r="AP13" i="10"/>
  <c r="AN13" i="10"/>
  <c r="AL13" i="10"/>
  <c r="AH13" i="10"/>
  <c r="AF13" i="10"/>
  <c r="AD13" i="10"/>
  <c r="AB13" i="10"/>
  <c r="Z13" i="10"/>
  <c r="V13" i="10"/>
  <c r="T13" i="10"/>
  <c r="R13" i="10"/>
  <c r="P13" i="10"/>
  <c r="L13" i="10"/>
  <c r="J13" i="10"/>
  <c r="H13" i="10"/>
  <c r="F13" i="10"/>
  <c r="DR14" i="10" l="1"/>
  <c r="CL13" i="10"/>
  <c r="BF13" i="10"/>
  <c r="BP13" i="10"/>
  <c r="ED13" i="10"/>
  <c r="AJ13" i="10"/>
  <c r="BF14" i="10"/>
  <c r="CV14" i="10"/>
  <c r="BZ13" i="10"/>
  <c r="DF17" i="10"/>
  <c r="C23" i="10" s="1"/>
  <c r="DR13" i="10"/>
  <c r="BZ17" i="10"/>
  <c r="C20" i="10" s="1"/>
  <c r="AJ17" i="10"/>
  <c r="C16" i="10" s="1"/>
  <c r="N14" i="10"/>
  <c r="F17" i="10"/>
  <c r="N17" i="10" s="1"/>
  <c r="C14" i="10" s="1"/>
  <c r="CV13" i="10"/>
  <c r="X14" i="10"/>
  <c r="BP14" i="10"/>
  <c r="AT15" i="10"/>
  <c r="ED15" i="10"/>
  <c r="AJ14" i="10"/>
  <c r="BZ14" i="10"/>
  <c r="ED14" i="10"/>
  <c r="N15" i="10"/>
  <c r="BF15" i="10"/>
  <c r="AT17" i="10"/>
  <c r="C17" i="10" s="1"/>
  <c r="BF17" i="10"/>
  <c r="C18" i="10" s="1"/>
  <c r="CV17" i="10"/>
  <c r="C22" i="10" s="1"/>
  <c r="DR17" i="10"/>
  <c r="C24" i="10" s="1"/>
  <c r="N13" i="10"/>
  <c r="X13" i="10"/>
  <c r="AT13" i="10"/>
  <c r="DF13" i="10"/>
  <c r="AT14" i="10"/>
  <c r="CL14" i="10"/>
  <c r="DF14" i="10"/>
  <c r="X15" i="10"/>
  <c r="BZ15" i="10"/>
  <c r="CV15" i="10"/>
  <c r="DR15" i="10"/>
  <c r="X17" i="10"/>
  <c r="C15" i="10" s="1"/>
  <c r="BP17" i="10"/>
  <c r="C19" i="10" s="1"/>
  <c r="CL17" i="10"/>
  <c r="C21" i="10" s="1"/>
  <c r="ED17" i="10"/>
  <c r="C25" i="10" s="1"/>
  <c r="A1" i="9"/>
  <c r="C27" i="10" l="1"/>
  <c r="I1" i="9"/>
</calcChain>
</file>

<file path=xl/sharedStrings.xml><?xml version="1.0" encoding="utf-8"?>
<sst xmlns="http://schemas.openxmlformats.org/spreadsheetml/2006/main" count="1234" uniqueCount="140">
  <si>
    <r>
      <rPr>
        <b/>
        <sz val="12"/>
        <rFont val="Arial"/>
        <family val="2"/>
      </rPr>
      <t>Total</t>
    </r>
  </si>
  <si>
    <t>S26</t>
  </si>
  <si>
    <t>S27</t>
  </si>
  <si>
    <t>S28</t>
  </si>
  <si>
    <t>S29</t>
  </si>
  <si>
    <t>S31</t>
  </si>
  <si>
    <t>CP</t>
  </si>
  <si>
    <t>Maladie</t>
  </si>
  <si>
    <t>AT</t>
  </si>
  <si>
    <t>Absence</t>
  </si>
  <si>
    <t>A faire</t>
  </si>
  <si>
    <t>Travaillées</t>
  </si>
  <si>
    <t>Heures supp</t>
  </si>
  <si>
    <t>J</t>
  </si>
  <si>
    <t>H</t>
  </si>
  <si>
    <t>Modulation</t>
  </si>
  <si>
    <t>janvier</t>
  </si>
  <si>
    <t>S01</t>
  </si>
  <si>
    <t>S02</t>
  </si>
  <si>
    <t>S04</t>
  </si>
  <si>
    <t>SI(NB(J6:K12)=0;0;J14-J15+K7)</t>
  </si>
  <si>
    <t>S03</t>
  </si>
  <si>
    <t>S05</t>
  </si>
  <si>
    <t>S06</t>
  </si>
  <si>
    <t>février</t>
  </si>
  <si>
    <t>S07</t>
  </si>
  <si>
    <t>S08</t>
  </si>
  <si>
    <t>S09</t>
  </si>
  <si>
    <t>Heures effectuées</t>
  </si>
  <si>
    <t>Heures payées</t>
  </si>
  <si>
    <t>Fin / Début Mois</t>
  </si>
  <si>
    <t>FEVRIER</t>
  </si>
  <si>
    <t>JANVIER</t>
  </si>
  <si>
    <t>S10</t>
  </si>
  <si>
    <t>S11</t>
  </si>
  <si>
    <t>S12</t>
  </si>
  <si>
    <t>S13</t>
  </si>
  <si>
    <t>MARS</t>
  </si>
  <si>
    <t>mars</t>
  </si>
  <si>
    <t>avril</t>
  </si>
  <si>
    <t>S14</t>
  </si>
  <si>
    <t>S15</t>
  </si>
  <si>
    <t>S16</t>
  </si>
  <si>
    <t>S17</t>
  </si>
  <si>
    <t>S18</t>
  </si>
  <si>
    <t>AVRIL</t>
  </si>
  <si>
    <t>MAI</t>
  </si>
  <si>
    <t>S19</t>
  </si>
  <si>
    <t>S20</t>
  </si>
  <si>
    <t>S21</t>
  </si>
  <si>
    <t>S22</t>
  </si>
  <si>
    <t>JUIN</t>
  </si>
  <si>
    <t>S23</t>
  </si>
  <si>
    <t>S24</t>
  </si>
  <si>
    <t>S25</t>
  </si>
  <si>
    <t>JUILLET</t>
  </si>
  <si>
    <t>AOUT</t>
  </si>
  <si>
    <t>S32</t>
  </si>
  <si>
    <t>S33</t>
  </si>
  <si>
    <t>S34</t>
  </si>
  <si>
    <t>S35</t>
  </si>
  <si>
    <t>S36</t>
  </si>
  <si>
    <t>S37</t>
  </si>
  <si>
    <t>S38</t>
  </si>
  <si>
    <t>S39</t>
  </si>
  <si>
    <t>SEPTEMBRE</t>
  </si>
  <si>
    <t>S40</t>
  </si>
  <si>
    <t>aout</t>
  </si>
  <si>
    <t>sept</t>
  </si>
  <si>
    <t>juillet</t>
  </si>
  <si>
    <t>juin</t>
  </si>
  <si>
    <t>mai</t>
  </si>
  <si>
    <t>S41</t>
  </si>
  <si>
    <t>S42</t>
  </si>
  <si>
    <t>S43</t>
  </si>
  <si>
    <t>S44</t>
  </si>
  <si>
    <t>OCTOBRE</t>
  </si>
  <si>
    <t>NOVEMBRE</t>
  </si>
  <si>
    <t>S45</t>
  </si>
  <si>
    <t>S46</t>
  </si>
  <si>
    <t>S47</t>
  </si>
  <si>
    <t>S48</t>
  </si>
  <si>
    <t>DECEMBRE</t>
  </si>
  <si>
    <t>S49</t>
  </si>
  <si>
    <t>S50</t>
  </si>
  <si>
    <t>S51</t>
  </si>
  <si>
    <t>S52</t>
  </si>
  <si>
    <t>Janvier</t>
  </si>
  <si>
    <t xml:space="preserve">Février         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</si>
  <si>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</si>
  <si>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</si>
  <si>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</si>
  <si>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</si>
  <si>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</si>
  <si>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</si>
  <si>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</si>
  <si>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</si>
  <si>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</si>
  <si>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</si>
  <si>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Annuelle:</t>
  </si>
  <si>
    <t>Secteur</t>
  </si>
  <si>
    <t>Adresse mail</t>
  </si>
  <si>
    <t>Prenom</t>
  </si>
  <si>
    <t>Fin contrat</t>
  </si>
  <si>
    <t>Début contrat</t>
  </si>
  <si>
    <t>Nom</t>
  </si>
  <si>
    <t>Contrat établi</t>
  </si>
  <si>
    <t>Confirmation Mail</t>
  </si>
  <si>
    <t>Avenant</t>
  </si>
  <si>
    <t>Technique</t>
  </si>
  <si>
    <t>Piscine</t>
  </si>
  <si>
    <t>Entretien</t>
  </si>
  <si>
    <t>Placeur</t>
  </si>
  <si>
    <t>Spa</t>
  </si>
  <si>
    <t>Reception</t>
  </si>
  <si>
    <t>Direction</t>
  </si>
  <si>
    <t>Total</t>
  </si>
  <si>
    <t>Heures travaillées:</t>
  </si>
  <si>
    <t>Heures suplementaires:</t>
  </si>
  <si>
    <t>CP:</t>
  </si>
  <si>
    <t>Maladie:</t>
  </si>
  <si>
    <t>AT:</t>
  </si>
  <si>
    <t>Absence:</t>
  </si>
  <si>
    <t>TOTAL ANNEE</t>
  </si>
  <si>
    <t>Jour ferié &amp; recup:</t>
  </si>
  <si>
    <t>Sanitaire</t>
  </si>
  <si>
    <t>RIB</t>
  </si>
  <si>
    <t>TEL</t>
  </si>
  <si>
    <t>Salariés par secteur</t>
  </si>
  <si>
    <t>S30</t>
  </si>
  <si>
    <t>S53</t>
  </si>
  <si>
    <t>LEFEVRE</t>
  </si>
  <si>
    <t>Michel</t>
  </si>
  <si>
    <t>entretien</t>
  </si>
  <si>
    <t>Mutuelle Oui/Non</t>
  </si>
  <si>
    <t>Date du jour:</t>
  </si>
  <si>
    <t>BRAND</t>
  </si>
  <si>
    <t>Mike</t>
  </si>
  <si>
    <t>Chanteur</t>
  </si>
  <si>
    <t>Technqiue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</si>
</sst>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7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name val="Heisei Kaku Gothic Std W5"/>
    </font>
    <font>
      <sz val="10"/>
      <name val="Arial"/>
      <family val="2"/>
    </font>
    <font>
      <sz val="12"/>
      <name val="Arial"/>
      <family val="2"/>
    </font>
    <font>
      <sz val="11"/>
      <color rgb="FF9C5700"/>
      <name val="Calibri"/>
      <family val="2"/>
      <scheme val="minor"/>
    </font>
    <font>
      <sz val="10"/>
      <color rgb="FF000000"/>
      <name val="Times New Roman"/>
      <family val="1"/>
    </font>
    <font>
      <sz val="10"/>
      <color theme="1"/>
      <name val="Times New Roman"/>
      <family val="1"/>
    </font>
    <font>
      <sz val="9"/>
      <name val="Arial"/>
      <family val="2"/>
    </font>
    <font>
      <b/>
      <sz val="8"/>
      <name val="Arial"/>
      <family val="2"/>
    </font>
    <font>
      <b/>
      <sz val="10"/>
      <name val="Heisei Kaku Gothic Std W5"/>
    </font>
    <font>
      <b/>
      <sz val="10"/>
      <color rgb="FF000000"/>
      <name val="Times New Roman"/>
      <family val="1"/>
    </font>
    <font>
      <sz val="9"/>
      <color rgb="FF9C570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2"/>
      <color rgb="FF000000"/>
      <name val="Times New Roman"/>
      <family val="1"/>
    </font>
    <font>
      <sz val="11"/>
      <color rgb="FFFF0000"/>
      <name val="Corbel"/>
      <family val="2"/>
    </font>
    <font>
      <b/>
      <sz val="11"/>
      <name val="Corbel"/>
      <family val="2"/>
    </font>
    <font>
      <sz val="11"/>
      <name val="Corbel"/>
      <family val="2"/>
    </font>
    <font>
      <sz val="12"/>
      <name val="Corbel"/>
      <family val="2"/>
    </font>
    <font>
      <sz val="12"/>
      <color rgb="FFFF0000"/>
      <name val="Corbel"/>
      <family val="2"/>
    </font>
    <font>
      <sz val="12"/>
      <color rgb="FFFF0000"/>
      <name val="Times New Roman"/>
      <family val="1"/>
    </font>
    <font>
      <sz val="12"/>
      <color indexed="1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/>
      <top style="double">
        <color rgb="FF000000"/>
      </top>
      <bottom style="thin">
        <color indexed="64"/>
      </bottom>
      <diagonal/>
    </border>
    <border>
      <left style="medium">
        <color rgb="FF000000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Dot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/>
      <top/>
      <bottom style="thin">
        <color indexed="64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/>
      <bottom style="slantDashDot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thick">
        <color indexed="64"/>
      </left>
      <right/>
      <top style="double">
        <color rgb="FF000000"/>
      </top>
      <bottom style="thin">
        <color indexed="64"/>
      </bottom>
      <diagonal/>
    </border>
    <border>
      <left style="thick">
        <color indexed="64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thick">
        <color indexed="64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thick">
        <color indexed="64"/>
      </left>
      <right style="dashDotDot">
        <color rgb="FF000000"/>
      </right>
      <top/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double">
        <color rgb="FF000000"/>
      </top>
      <bottom style="thin">
        <color indexed="64"/>
      </bottom>
      <diagonal/>
    </border>
    <border>
      <left/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/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dashDotDot">
        <color rgb="FF000000"/>
      </right>
      <top/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 style="slantDashDot">
        <color rgb="FF000000"/>
      </bottom>
      <diagonal/>
    </border>
    <border>
      <left/>
      <right style="medium">
        <color rgb="FF000000"/>
      </right>
      <top style="slantDashDot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slantDashDot">
        <color rgb="FF000000"/>
      </top>
      <bottom style="dotted">
        <color rgb="FF000000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medium">
        <color rgb="FF000000"/>
      </right>
      <top/>
      <bottom style="double">
        <color indexed="64"/>
      </bottom>
      <diagonal/>
    </border>
    <border>
      <left style="medium">
        <color rgb="FF000000"/>
      </left>
      <right/>
      <top/>
      <bottom style="double">
        <color indexed="64"/>
      </bottom>
      <diagonal/>
    </border>
    <border>
      <left style="medium">
        <color rgb="FF000000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rgb="FF000000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rgb="FF000000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double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thick">
        <color indexed="64"/>
      </right>
      <top style="double">
        <color rgb="FF000000"/>
      </top>
      <bottom/>
      <diagonal/>
    </border>
    <border>
      <left/>
      <right style="thick">
        <color indexed="64"/>
      </right>
      <top style="medium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slantDashDot">
        <color rgb="FF000000"/>
      </bottom>
      <diagonal/>
    </border>
    <border>
      <left/>
      <right style="thick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rgb="FF000000"/>
      </top>
      <bottom style="thin">
        <color rgb="FF000000"/>
      </bottom>
      <diagonal/>
    </border>
    <border>
      <left style="double">
        <color rgb="FF000000"/>
      </left>
      <right/>
      <top style="slantDashDot">
        <color rgb="FF000000"/>
      </top>
      <bottom style="dotted">
        <color rgb="FF000000"/>
      </bottom>
      <diagonal/>
    </border>
    <border>
      <left/>
      <right/>
      <top style="slantDashDot">
        <color rgb="FF000000"/>
      </top>
      <bottom style="dotted">
        <color rgb="FF000000"/>
      </bottom>
      <diagonal/>
    </border>
    <border>
      <left/>
      <right style="thick">
        <color indexed="64"/>
      </right>
      <top style="slantDashDot">
        <color rgb="FF000000"/>
      </top>
      <bottom style="dotted">
        <color rgb="FF000000"/>
      </bottom>
      <diagonal/>
    </border>
    <border>
      <left/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/>
      <right style="double">
        <color rgb="FF000000"/>
      </right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double">
        <color auto="1"/>
      </right>
      <top style="dotted">
        <color auto="1"/>
      </top>
      <bottom style="dotted">
        <color auto="1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medium">
        <color rgb="FF000000"/>
      </bottom>
      <diagonal/>
    </border>
  </borders>
  <cellStyleXfs count="4">
    <xf numFmtId="0" fontId="0" fillId="0" borderId="0"/>
    <xf numFmtId="0" fontId="8" fillId="2" borderId="0" applyNumberFormat="0" applyBorder="0" applyAlignment="0" applyProtection="0"/>
    <xf numFmtId="0" fontId="6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201">
    <xf numFmtId="0" fontId="0" fillId="0" borderId="0" xfId="0" applyAlignment="1">
      <alignment horizontal="left" vertical="top"/>
    </xf>
    <xf numFmtId="0" fontId="5" fillId="0" borderId="1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top"/>
    </xf>
    <xf numFmtId="0" fontId="10" fillId="0" borderId="0" xfId="0" applyFont="1" applyAlignment="1">
      <alignment horizontal="left" vertical="top"/>
    </xf>
    <xf numFmtId="0" fontId="14" fillId="0" borderId="0" xfId="0" applyFont="1" applyAlignment="1">
      <alignment horizontal="left" vertical="top"/>
    </xf>
    <xf numFmtId="2" fontId="15" fillId="3" borderId="2" xfId="1" applyNumberFormat="1" applyFont="1" applyFill="1" applyBorder="1" applyAlignment="1">
      <alignment horizontal="center" vertical="center" wrapText="1"/>
    </xf>
    <xf numFmtId="0" fontId="15" fillId="3" borderId="8" xfId="1" applyFont="1" applyFill="1" applyBorder="1" applyAlignment="1">
      <alignment horizontal="center" vertical="center" wrapText="1"/>
    </xf>
    <xf numFmtId="2" fontId="1" fillId="3" borderId="11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12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13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14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5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6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18" xfId="1" applyNumberFormat="1" applyFont="1" applyFill="1" applyBorder="1" applyAlignment="1" applyProtection="1">
      <alignment horizontal="center" vertical="center" wrapText="1"/>
      <protection locked="0"/>
    </xf>
    <xf numFmtId="0" fontId="15" fillId="0" borderId="8" xfId="1" applyFont="1" applyFill="1" applyBorder="1" applyAlignment="1">
      <alignment horizontal="center" vertical="center" wrapText="1"/>
    </xf>
    <xf numFmtId="2" fontId="15" fillId="0" borderId="2" xfId="1" applyNumberFormat="1" applyFont="1" applyFill="1" applyBorder="1" applyAlignment="1">
      <alignment horizontal="center" vertical="center" wrapText="1"/>
    </xf>
    <xf numFmtId="1" fontId="1" fillId="0" borderId="15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6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3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8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4" xfId="1" applyNumberFormat="1" applyFont="1" applyFill="1" applyBorder="1" applyAlignment="1" applyProtection="1">
      <alignment horizontal="center" vertical="center" wrapText="1"/>
      <protection locked="0"/>
    </xf>
    <xf numFmtId="0" fontId="15" fillId="3" borderId="19" xfId="1" applyFont="1" applyFill="1" applyBorder="1" applyAlignment="1">
      <alignment horizontal="center" vertical="center" wrapText="1"/>
    </xf>
    <xf numFmtId="1" fontId="1" fillId="3" borderId="20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1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24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25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4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25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26" xfId="1" applyNumberFormat="1" applyFont="1" applyFill="1" applyBorder="1" applyAlignment="1" applyProtection="1">
      <alignment horizontal="center" vertical="center" wrapText="1"/>
      <protection locked="0"/>
    </xf>
    <xf numFmtId="2" fontId="1" fillId="3" borderId="2" xfId="1" applyNumberFormat="1" applyFont="1" applyFill="1" applyBorder="1" applyAlignment="1" applyProtection="1">
      <alignment horizontal="center" vertical="center" wrapText="1"/>
      <protection locked="0"/>
    </xf>
    <xf numFmtId="2" fontId="2" fillId="0" borderId="27" xfId="0" applyNumberFormat="1" applyFont="1" applyBorder="1" applyAlignment="1">
      <alignment horizontal="center" vertical="center" wrapText="1"/>
    </xf>
    <xf numFmtId="2" fontId="11" fillId="0" borderId="28" xfId="0" applyNumberFormat="1" applyFont="1" applyBorder="1" applyAlignment="1">
      <alignment horizontal="center" vertical="center" wrapText="1"/>
    </xf>
    <xf numFmtId="2" fontId="6" fillId="0" borderId="29" xfId="0" applyNumberFormat="1" applyFont="1" applyBorder="1" applyAlignment="1">
      <alignment horizontal="center" vertical="center" wrapText="1"/>
    </xf>
    <xf numFmtId="2" fontId="6" fillId="0" borderId="30" xfId="0" applyNumberFormat="1" applyFont="1" applyBorder="1" applyAlignment="1">
      <alignment horizontal="center" vertical="center" wrapText="1"/>
    </xf>
    <xf numFmtId="2" fontId="6" fillId="0" borderId="28" xfId="0" applyNumberFormat="1" applyFont="1" applyBorder="1" applyAlignment="1">
      <alignment horizontal="center" vertical="center" wrapText="1"/>
    </xf>
    <xf numFmtId="2" fontId="6" fillId="0" borderId="3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5" fillId="0" borderId="34" xfId="1" applyFont="1" applyFill="1" applyBorder="1" applyAlignment="1">
      <alignment horizontal="center" vertical="center" wrapText="1"/>
    </xf>
    <xf numFmtId="1" fontId="1" fillId="0" borderId="35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36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37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38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39" xfId="1" applyNumberFormat="1" applyFont="1" applyFill="1" applyBorder="1" applyAlignment="1" applyProtection="1">
      <alignment horizontal="center" vertical="center" wrapText="1"/>
      <protection locked="0"/>
    </xf>
    <xf numFmtId="0" fontId="15" fillId="0" borderId="46" xfId="1" applyFont="1" applyFill="1" applyBorder="1" applyAlignment="1">
      <alignment horizontal="center" vertical="center" wrapText="1"/>
    </xf>
    <xf numFmtId="1" fontId="1" fillId="0" borderId="47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48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49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5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51" xfId="1" applyNumberFormat="1" applyFont="1" applyFill="1" applyBorder="1" applyAlignment="1" applyProtection="1">
      <alignment horizontal="center" vertical="center" wrapText="1"/>
      <protection locked="0"/>
    </xf>
    <xf numFmtId="2" fontId="2" fillId="0" borderId="7" xfId="0" applyNumberFormat="1" applyFont="1" applyBorder="1" applyAlignment="1">
      <alignment horizontal="center" vertical="center" wrapText="1"/>
    </xf>
    <xf numFmtId="2" fontId="11" fillId="0" borderId="55" xfId="0" applyNumberFormat="1" applyFont="1" applyBorder="1" applyAlignment="1">
      <alignment horizontal="center" vertical="center" wrapText="1"/>
    </xf>
    <xf numFmtId="2" fontId="6" fillId="0" borderId="32" xfId="0" applyNumberFormat="1" applyFont="1" applyBorder="1" applyAlignment="1">
      <alignment horizontal="center" vertical="center" wrapText="1"/>
    </xf>
    <xf numFmtId="2" fontId="6" fillId="0" borderId="56" xfId="0" applyNumberFormat="1" applyFont="1" applyBorder="1" applyAlignment="1">
      <alignment horizontal="center" vertical="center" wrapText="1"/>
    </xf>
    <xf numFmtId="2" fontId="6" fillId="0" borderId="55" xfId="0" applyNumberFormat="1" applyFont="1" applyBorder="1" applyAlignment="1">
      <alignment horizontal="center" vertical="center" wrapText="1"/>
    </xf>
    <xf numFmtId="2" fontId="6" fillId="0" borderId="23" xfId="0" applyNumberFormat="1" applyFont="1" applyBorder="1" applyAlignment="1">
      <alignment horizontal="center" vertical="center" wrapText="1"/>
    </xf>
    <xf numFmtId="2" fontId="1" fillId="3" borderId="5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58" xfId="1" applyNumberFormat="1" applyFont="1" applyFill="1" applyBorder="1" applyAlignment="1" applyProtection="1">
      <alignment horizontal="center" vertical="center" wrapText="1"/>
      <protection locked="0"/>
    </xf>
    <xf numFmtId="2" fontId="3" fillId="0" borderId="61" xfId="0" applyNumberFormat="1" applyFont="1" applyBorder="1" applyAlignment="1">
      <alignment horizontal="center" vertical="center" shrinkToFit="1"/>
    </xf>
    <xf numFmtId="0" fontId="6" fillId="0" borderId="1" xfId="0" applyFont="1" applyBorder="1" applyAlignment="1">
      <alignment horizontal="left" vertical="top" wrapText="1"/>
    </xf>
    <xf numFmtId="0" fontId="5" fillId="0" borderId="65" xfId="0" applyFont="1" applyBorder="1" applyAlignment="1">
      <alignment horizontal="left" vertical="center" wrapText="1"/>
    </xf>
    <xf numFmtId="0" fontId="13" fillId="0" borderId="66" xfId="0" applyFont="1" applyBorder="1" applyAlignment="1">
      <alignment horizontal="left" vertical="center" wrapText="1"/>
    </xf>
    <xf numFmtId="2" fontId="3" fillId="0" borderId="71" xfId="0" applyNumberFormat="1" applyFont="1" applyBorder="1" applyAlignment="1">
      <alignment horizontal="center" vertical="center" shrinkToFit="1"/>
    </xf>
    <xf numFmtId="0" fontId="5" fillId="0" borderId="87" xfId="0" applyFont="1" applyBorder="1" applyAlignment="1">
      <alignment horizontal="right" vertical="center" wrapText="1"/>
    </xf>
    <xf numFmtId="2" fontId="13" fillId="0" borderId="88" xfId="0" applyNumberFormat="1" applyFont="1" applyBorder="1" applyAlignment="1">
      <alignment horizontal="center" vertical="center" wrapText="1"/>
    </xf>
    <xf numFmtId="0" fontId="0" fillId="0" borderId="88" xfId="0" applyBorder="1" applyAlignment="1">
      <alignment horizontal="left" vertical="top"/>
    </xf>
    <xf numFmtId="0" fontId="9" fillId="0" borderId="0" xfId="0" applyFont="1" applyAlignment="1">
      <alignment horizontal="right" vertical="top"/>
    </xf>
    <xf numFmtId="2" fontId="13" fillId="0" borderId="94" xfId="0" applyNumberFormat="1" applyFont="1" applyBorder="1" applyAlignment="1">
      <alignment horizontal="center" vertical="center" wrapText="1"/>
    </xf>
    <xf numFmtId="0" fontId="14" fillId="0" borderId="94" xfId="0" applyFont="1" applyBorder="1" applyAlignment="1">
      <alignment horizontal="center" vertical="top"/>
    </xf>
    <xf numFmtId="0" fontId="0" fillId="0" borderId="96" xfId="0" applyBorder="1" applyAlignment="1">
      <alignment horizontal="right" vertical="top"/>
    </xf>
    <xf numFmtId="2" fontId="14" fillId="0" borderId="95" xfId="0" applyNumberFormat="1" applyFont="1" applyBorder="1" applyAlignment="1">
      <alignment horizontal="center" vertical="top"/>
    </xf>
    <xf numFmtId="0" fontId="9" fillId="0" borderId="0" xfId="0" applyFont="1" applyAlignment="1" applyProtection="1">
      <alignment horizontal="center" vertical="top"/>
      <protection locked="0"/>
    </xf>
    <xf numFmtId="0" fontId="17" fillId="0" borderId="0" xfId="2" applyFont="1" applyAlignment="1">
      <alignment horizontal="center"/>
    </xf>
    <xf numFmtId="0" fontId="4" fillId="0" borderId="81" xfId="0" applyFont="1" applyBorder="1" applyAlignment="1" applyProtection="1">
      <alignment horizontal="center" vertical="center" wrapText="1"/>
      <protection locked="0"/>
    </xf>
    <xf numFmtId="0" fontId="4" fillId="0" borderId="82" xfId="0" applyFont="1" applyBorder="1" applyAlignment="1" applyProtection="1">
      <alignment horizontal="center" vertical="top" wrapText="1"/>
      <protection locked="0"/>
    </xf>
    <xf numFmtId="0" fontId="4" fillId="0" borderId="79" xfId="0" applyFont="1" applyBorder="1" applyAlignment="1" applyProtection="1">
      <alignment horizontal="left" vertical="top" wrapText="1"/>
      <protection locked="0"/>
    </xf>
    <xf numFmtId="0" fontId="4" fillId="0" borderId="72" xfId="0" applyFont="1" applyBorder="1" applyAlignment="1" applyProtection="1">
      <alignment horizontal="center" vertical="top" wrapText="1"/>
      <protection locked="0"/>
    </xf>
    <xf numFmtId="0" fontId="7" fillId="0" borderId="72" xfId="0" applyFont="1" applyBorder="1" applyAlignment="1" applyProtection="1">
      <alignment horizontal="center" vertical="top" wrapText="1"/>
      <protection locked="0"/>
    </xf>
    <xf numFmtId="0" fontId="2" fillId="0" borderId="80" xfId="0" applyFont="1" applyBorder="1" applyAlignment="1" applyProtection="1">
      <alignment horizontal="left" vertical="center"/>
      <protection locked="0"/>
    </xf>
    <xf numFmtId="0" fontId="20" fillId="0" borderId="0" xfId="2" applyFont="1" applyAlignment="1">
      <alignment horizontal="center" vertical="center" wrapText="1"/>
    </xf>
    <xf numFmtId="0" fontId="20" fillId="0" borderId="0" xfId="2" applyFont="1" applyAlignment="1">
      <alignment horizontal="center" wrapText="1"/>
    </xf>
    <xf numFmtId="0" fontId="21" fillId="0" borderId="0" xfId="2" applyFont="1" applyAlignment="1">
      <alignment horizontal="center" vertical="center"/>
    </xf>
    <xf numFmtId="0" fontId="21" fillId="0" borderId="0" xfId="2" applyFont="1" applyAlignment="1">
      <alignment horizontal="center"/>
    </xf>
    <xf numFmtId="0" fontId="22" fillId="0" borderId="0" xfId="2" applyFont="1" applyAlignment="1">
      <alignment horizontal="center"/>
    </xf>
    <xf numFmtId="0" fontId="21" fillId="0" borderId="0" xfId="2" applyFont="1" applyAlignment="1" applyProtection="1">
      <alignment horizontal="center"/>
      <protection locked="0"/>
    </xf>
    <xf numFmtId="0" fontId="22" fillId="0" borderId="0" xfId="2" applyFont="1" applyAlignment="1" applyProtection="1">
      <alignment horizontal="center"/>
      <protection locked="0"/>
    </xf>
    <xf numFmtId="0" fontId="22" fillId="0" borderId="0" xfId="2" applyFont="1" applyAlignment="1" applyProtection="1">
      <alignment horizontal="center" vertical="center"/>
      <protection locked="0"/>
    </xf>
    <xf numFmtId="0" fontId="22" fillId="0" borderId="0" xfId="2" applyFont="1" applyAlignment="1">
      <alignment horizontal="center" vertical="center"/>
    </xf>
    <xf numFmtId="0" fontId="18" fillId="0" borderId="0" xfId="2" applyFont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98" xfId="0" applyBorder="1" applyAlignment="1">
      <alignment horizontal="left" vertical="top"/>
    </xf>
    <xf numFmtId="0" fontId="0" fillId="0" borderId="99" xfId="0" applyBorder="1" applyAlignment="1">
      <alignment horizontal="center" vertical="center"/>
    </xf>
    <xf numFmtId="0" fontId="0" fillId="0" borderId="100" xfId="0" applyBorder="1" applyAlignment="1">
      <alignment horizontal="left" vertical="top"/>
    </xf>
    <xf numFmtId="1" fontId="0" fillId="0" borderId="64" xfId="0" applyNumberFormat="1" applyBorder="1" applyAlignment="1">
      <alignment horizontal="center" vertical="center"/>
    </xf>
    <xf numFmtId="2" fontId="0" fillId="0" borderId="101" xfId="0" applyNumberFormat="1" applyBorder="1" applyAlignment="1">
      <alignment horizontal="center" vertical="center"/>
    </xf>
    <xf numFmtId="0" fontId="0" fillId="0" borderId="102" xfId="0" applyBorder="1" applyAlignment="1">
      <alignment horizontal="left" vertical="top"/>
    </xf>
    <xf numFmtId="0" fontId="0" fillId="0" borderId="103" xfId="0" applyBorder="1" applyAlignment="1">
      <alignment horizontal="center" vertical="center"/>
    </xf>
    <xf numFmtId="0" fontId="0" fillId="0" borderId="104" xfId="0" applyBorder="1" applyAlignment="1">
      <alignment horizontal="center" vertical="center"/>
    </xf>
    <xf numFmtId="0" fontId="0" fillId="0" borderId="105" xfId="0" applyBorder="1" applyAlignment="1">
      <alignment horizontal="left" vertical="top"/>
    </xf>
    <xf numFmtId="0" fontId="0" fillId="0" borderId="106" xfId="0" applyBorder="1" applyAlignment="1">
      <alignment horizontal="center" vertical="center"/>
    </xf>
    <xf numFmtId="2" fontId="0" fillId="0" borderId="107" xfId="0" applyNumberFormat="1" applyBorder="1" applyAlignment="1">
      <alignment horizontal="center" vertical="center"/>
    </xf>
    <xf numFmtId="0" fontId="0" fillId="0" borderId="108" xfId="0" applyBorder="1" applyAlignment="1">
      <alignment horizontal="left" vertical="top"/>
    </xf>
    <xf numFmtId="0" fontId="0" fillId="0" borderId="109" xfId="0" applyBorder="1" applyAlignment="1">
      <alignment horizontal="center" vertical="center"/>
    </xf>
    <xf numFmtId="2" fontId="0" fillId="0" borderId="110" xfId="0" applyNumberFormat="1" applyBorder="1" applyAlignment="1">
      <alignment horizontal="center" vertical="center"/>
    </xf>
    <xf numFmtId="2" fontId="0" fillId="0" borderId="108" xfId="0" applyNumberFormat="1" applyBorder="1" applyAlignment="1">
      <alignment horizontal="left" vertical="top"/>
    </xf>
    <xf numFmtId="1" fontId="0" fillId="0" borderId="109" xfId="0" applyNumberFormat="1" applyBorder="1" applyAlignment="1">
      <alignment horizontal="center" vertical="center"/>
    </xf>
    <xf numFmtId="2" fontId="9" fillId="0" borderId="108" xfId="0" applyNumberFormat="1" applyFont="1" applyBorder="1" applyAlignment="1">
      <alignment horizontal="left" vertical="top"/>
    </xf>
    <xf numFmtId="164" fontId="20" fillId="0" borderId="0" xfId="2" applyNumberFormat="1" applyFont="1" applyAlignment="1">
      <alignment horizontal="center" vertical="center" wrapText="1"/>
    </xf>
    <xf numFmtId="164" fontId="21" fillId="0" borderId="0" xfId="2" applyNumberFormat="1" applyFont="1" applyAlignment="1" applyProtection="1">
      <alignment horizontal="center"/>
      <protection locked="0"/>
    </xf>
    <xf numFmtId="164" fontId="22" fillId="0" borderId="0" xfId="2" applyNumberFormat="1" applyFont="1" applyAlignment="1" applyProtection="1">
      <alignment horizontal="center"/>
      <protection locked="0"/>
    </xf>
    <xf numFmtId="164" fontId="22" fillId="0" borderId="0" xfId="2" applyNumberFormat="1" applyFont="1" applyAlignment="1">
      <alignment horizontal="center"/>
    </xf>
    <xf numFmtId="164" fontId="6" fillId="0" borderId="0" xfId="2" applyNumberFormat="1" applyAlignment="1" applyProtection="1">
      <alignment horizontal="center"/>
      <protection locked="0"/>
    </xf>
    <xf numFmtId="2" fontId="1" fillId="0" borderId="40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3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23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3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23" xfId="1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0" quotePrefix="1" applyFont="1" applyAlignment="1">
      <alignment horizontal="left" vertical="top"/>
    </xf>
    <xf numFmtId="0" fontId="19" fillId="0" borderId="0" xfId="0" applyFont="1" applyAlignment="1">
      <alignment horizontal="left" vertical="top"/>
    </xf>
    <xf numFmtId="0" fontId="23" fillId="0" borderId="0" xfId="2" applyFont="1" applyAlignment="1">
      <alignment horizontal="center"/>
    </xf>
    <xf numFmtId="0" fontId="24" fillId="0" borderId="0" xfId="2" quotePrefix="1" applyFont="1" applyAlignment="1">
      <alignment horizontal="center"/>
    </xf>
    <xf numFmtId="0" fontId="19" fillId="0" borderId="0" xfId="0" applyFont="1" applyAlignment="1">
      <alignment horizontal="center" vertical="top"/>
    </xf>
    <xf numFmtId="2" fontId="22" fillId="0" borderId="0" xfId="2" applyNumberFormat="1" applyFont="1" applyAlignment="1">
      <alignment horizontal="center"/>
    </xf>
    <xf numFmtId="0" fontId="0" fillId="0" borderId="0" xfId="0" applyFill="1" applyAlignment="1">
      <alignment horizontal="left" vertical="top"/>
    </xf>
    <xf numFmtId="1" fontId="1" fillId="3" borderId="111" xfId="1" applyNumberFormat="1" applyFont="1" applyFill="1" applyBorder="1" applyAlignment="1" applyProtection="1">
      <alignment horizontal="center" vertical="center" wrapText="1"/>
      <protection locked="0"/>
    </xf>
    <xf numFmtId="2" fontId="22" fillId="0" borderId="0" xfId="2" applyNumberFormat="1" applyFont="1" applyAlignment="1" applyProtection="1">
      <alignment horizontal="center"/>
      <protection locked="0"/>
    </xf>
    <xf numFmtId="2" fontId="2" fillId="0" borderId="7" xfId="0" applyNumberFormat="1" applyFont="1" applyBorder="1" applyAlignment="1">
      <alignment horizontal="center" vertical="center" wrapText="1"/>
    </xf>
    <xf numFmtId="14" fontId="14" fillId="0" borderId="0" xfId="0" applyNumberFormat="1" applyFont="1" applyAlignment="1">
      <alignment horizontal="center" vertical="top"/>
    </xf>
    <xf numFmtId="2" fontId="3" fillId="3" borderId="61" xfId="1" applyNumberFormat="1" applyFont="1" applyFill="1" applyBorder="1" applyAlignment="1">
      <alignment horizontal="center" vertical="center" shrinkToFit="1"/>
    </xf>
    <xf numFmtId="2" fontId="3" fillId="3" borderId="60" xfId="1" applyNumberFormat="1" applyFont="1" applyFill="1" applyBorder="1" applyAlignment="1">
      <alignment horizontal="center" vertical="center" shrinkToFit="1"/>
    </xf>
    <xf numFmtId="2" fontId="3" fillId="0" borderId="61" xfId="1" applyNumberFormat="1" applyFont="1" applyFill="1" applyBorder="1" applyAlignment="1">
      <alignment horizontal="center" vertical="center" shrinkToFit="1"/>
    </xf>
    <xf numFmtId="2" fontId="3" fillId="0" borderId="60" xfId="1" applyNumberFormat="1" applyFont="1" applyFill="1" applyBorder="1" applyAlignment="1">
      <alignment horizontal="center" vertical="center" shrinkToFit="1"/>
    </xf>
    <xf numFmtId="2" fontId="3" fillId="0" borderId="62" xfId="1" applyNumberFormat="1" applyFont="1" applyFill="1" applyBorder="1" applyAlignment="1">
      <alignment horizontal="center" vertical="center" shrinkToFit="1"/>
    </xf>
    <xf numFmtId="2" fontId="3" fillId="0" borderId="63" xfId="1" applyNumberFormat="1" applyFont="1" applyFill="1" applyBorder="1" applyAlignment="1">
      <alignment horizontal="center" vertical="center" shrinkToFit="1"/>
    </xf>
    <xf numFmtId="2" fontId="3" fillId="0" borderId="64" xfId="1" applyNumberFormat="1" applyFont="1" applyFill="1" applyBorder="1" applyAlignment="1">
      <alignment horizontal="center" vertical="center" shrinkToFit="1"/>
    </xf>
    <xf numFmtId="2" fontId="1" fillId="0" borderId="70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44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43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44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43" xfId="1" applyNumberFormat="1" applyFont="1" applyFill="1" applyBorder="1" applyAlignment="1" applyProtection="1">
      <alignment horizontal="center" vertical="center" shrinkToFit="1"/>
      <protection locked="0"/>
    </xf>
    <xf numFmtId="2" fontId="3" fillId="0" borderId="59" xfId="1" applyNumberFormat="1" applyFont="1" applyFill="1" applyBorder="1" applyAlignment="1">
      <alignment horizontal="center" vertical="center" shrinkToFit="1"/>
    </xf>
    <xf numFmtId="2" fontId="1" fillId="0" borderId="97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9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10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54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9" xfId="1" applyNumberFormat="1" applyFont="1" applyFill="1" applyBorder="1" applyAlignment="1" applyProtection="1">
      <alignment horizontal="center" vertical="center" shrinkToFit="1"/>
      <protection locked="0"/>
    </xf>
    <xf numFmtId="2" fontId="1" fillId="3" borderId="10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42" xfId="1" applyNumberFormat="1" applyFont="1" applyFill="1" applyBorder="1" applyAlignment="1" applyProtection="1">
      <alignment horizontal="center" vertical="center" shrinkToFit="1"/>
      <protection locked="0"/>
    </xf>
    <xf numFmtId="2" fontId="12" fillId="6" borderId="67" xfId="0" applyNumberFormat="1" applyFont="1" applyFill="1" applyBorder="1" applyAlignment="1">
      <alignment horizontal="center" vertical="center" textRotation="90" wrapText="1"/>
    </xf>
    <xf numFmtId="2" fontId="12" fillId="6" borderId="68" xfId="0" applyNumberFormat="1" applyFont="1" applyFill="1" applyBorder="1" applyAlignment="1">
      <alignment horizontal="center" vertical="center" textRotation="90" wrapText="1"/>
    </xf>
    <xf numFmtId="2" fontId="12" fillId="6" borderId="69" xfId="0" applyNumberFormat="1" applyFont="1" applyFill="1" applyBorder="1" applyAlignment="1">
      <alignment horizontal="center" vertical="center" textRotation="90" wrapText="1"/>
    </xf>
    <xf numFmtId="2" fontId="4" fillId="0" borderId="45" xfId="0" applyNumberFormat="1" applyFont="1" applyFill="1" applyBorder="1" applyAlignment="1">
      <alignment horizontal="center" vertical="center" wrapText="1"/>
    </xf>
    <xf numFmtId="2" fontId="4" fillId="0" borderId="6" xfId="0" applyNumberFormat="1" applyFont="1" applyFill="1" applyBorder="1" applyAlignment="1">
      <alignment horizontal="center" vertical="center" wrapText="1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0" borderId="7" xfId="0" applyNumberFormat="1" applyFont="1" applyBorder="1" applyAlignment="1">
      <alignment horizontal="center" vertical="center" wrapText="1"/>
    </xf>
    <xf numFmtId="2" fontId="4" fillId="0" borderId="6" xfId="0" applyNumberFormat="1" applyFont="1" applyBorder="1" applyAlignment="1">
      <alignment horizontal="center" vertical="center" wrapText="1"/>
    </xf>
    <xf numFmtId="2" fontId="1" fillId="0" borderId="52" xfId="1" applyNumberFormat="1" applyFont="1" applyFill="1" applyBorder="1" applyAlignment="1">
      <alignment horizontal="center" vertical="center" wrapText="1"/>
    </xf>
    <xf numFmtId="2" fontId="1" fillId="0" borderId="3" xfId="1" applyNumberFormat="1" applyFont="1" applyFill="1" applyBorder="1" applyAlignment="1">
      <alignment horizontal="center" vertical="center" wrapText="1"/>
    </xf>
    <xf numFmtId="2" fontId="1" fillId="3" borderId="23" xfId="1" applyNumberFormat="1" applyFont="1" applyFill="1" applyBorder="1" applyAlignment="1">
      <alignment horizontal="center" vertical="center" wrapText="1"/>
    </xf>
    <xf numFmtId="2" fontId="1" fillId="3" borderId="3" xfId="1" applyNumberFormat="1" applyFont="1" applyFill="1" applyBorder="1" applyAlignment="1">
      <alignment horizontal="center" vertical="center" wrapText="1"/>
    </xf>
    <xf numFmtId="2" fontId="1" fillId="0" borderId="23" xfId="1" applyNumberFormat="1" applyFont="1" applyFill="1" applyBorder="1" applyAlignment="1">
      <alignment horizontal="center" vertical="center" wrapText="1"/>
    </xf>
    <xf numFmtId="2" fontId="2" fillId="3" borderId="7" xfId="0" applyNumberFormat="1" applyFont="1" applyFill="1" applyBorder="1" applyAlignment="1">
      <alignment horizontal="center" vertical="center" wrapText="1"/>
    </xf>
    <xf numFmtId="2" fontId="1" fillId="0" borderId="53" xfId="1" applyNumberFormat="1" applyFont="1" applyFill="1" applyBorder="1" applyAlignment="1">
      <alignment horizontal="center" vertical="center" wrapText="1"/>
    </xf>
    <xf numFmtId="2" fontId="1" fillId="0" borderId="4" xfId="1" applyNumberFormat="1" applyFont="1" applyFill="1" applyBorder="1" applyAlignment="1">
      <alignment horizontal="center" vertical="center" wrapText="1"/>
    </xf>
    <xf numFmtId="2" fontId="1" fillId="3" borderId="5" xfId="1" applyNumberFormat="1" applyFont="1" applyFill="1" applyBorder="1" applyAlignment="1">
      <alignment horizontal="center" vertical="center" wrapText="1"/>
    </xf>
    <xf numFmtId="2" fontId="1" fillId="3" borderId="4" xfId="1" applyNumberFormat="1" applyFont="1" applyFill="1" applyBorder="1" applyAlignment="1">
      <alignment horizontal="center" vertical="center" wrapText="1"/>
    </xf>
    <xf numFmtId="2" fontId="1" fillId="0" borderId="5" xfId="1" applyNumberFormat="1" applyFont="1" applyFill="1" applyBorder="1" applyAlignment="1">
      <alignment horizontal="center" vertical="center" wrapText="1"/>
    </xf>
    <xf numFmtId="2" fontId="4" fillId="0" borderId="33" xfId="0" applyNumberFormat="1" applyFont="1" applyBorder="1" applyAlignment="1">
      <alignment horizontal="center" vertical="center" wrapText="1"/>
    </xf>
    <xf numFmtId="2" fontId="1" fillId="0" borderId="41" xfId="1" applyNumberFormat="1" applyFont="1" applyFill="1" applyBorder="1" applyAlignment="1">
      <alignment horizontal="center" vertical="center" wrapText="1"/>
    </xf>
    <xf numFmtId="2" fontId="1" fillId="0" borderId="40" xfId="1" applyNumberFormat="1" applyFont="1" applyFill="1" applyBorder="1" applyAlignment="1">
      <alignment horizontal="center" vertical="center" wrapText="1"/>
    </xf>
    <xf numFmtId="2" fontId="4" fillId="0" borderId="7" xfId="0" applyNumberFormat="1" applyFont="1" applyFill="1" applyBorder="1" applyAlignment="1">
      <alignment horizontal="center" vertical="center" wrapText="1"/>
    </xf>
    <xf numFmtId="2" fontId="2" fillId="0" borderId="45" xfId="0" applyNumberFormat="1" applyFont="1" applyFill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  <xf numFmtId="0" fontId="7" fillId="5" borderId="91" xfId="0" applyFont="1" applyFill="1" applyBorder="1" applyAlignment="1">
      <alignment horizontal="center" vertical="top" wrapText="1"/>
    </xf>
    <xf numFmtId="0" fontId="7" fillId="5" borderId="92" xfId="0" applyFont="1" applyFill="1" applyBorder="1" applyAlignment="1">
      <alignment horizontal="center" vertical="top" wrapText="1"/>
    </xf>
    <xf numFmtId="0" fontId="7" fillId="5" borderId="93" xfId="0" applyFont="1" applyFill="1" applyBorder="1" applyAlignment="1">
      <alignment horizontal="center" vertical="top" wrapText="1"/>
    </xf>
    <xf numFmtId="0" fontId="7" fillId="5" borderId="77" xfId="0" applyFont="1" applyFill="1" applyBorder="1" applyAlignment="1">
      <alignment horizontal="center" vertical="top" wrapText="1"/>
    </xf>
    <xf numFmtId="0" fontId="7" fillId="5" borderId="74" xfId="0" applyFont="1" applyFill="1" applyBorder="1" applyAlignment="1">
      <alignment horizontal="center" vertical="top" wrapText="1"/>
    </xf>
    <xf numFmtId="0" fontId="7" fillId="5" borderId="84" xfId="0" applyFont="1" applyFill="1" applyBorder="1" applyAlignment="1">
      <alignment horizontal="center" vertical="top" wrapText="1"/>
    </xf>
    <xf numFmtId="0" fontId="7" fillId="5" borderId="79" xfId="0" applyFont="1" applyFill="1" applyBorder="1" applyAlignment="1">
      <alignment horizontal="center" vertical="top" wrapText="1"/>
    </xf>
    <xf numFmtId="0" fontId="7" fillId="5" borderId="72" xfId="0" applyFont="1" applyFill="1" applyBorder="1" applyAlignment="1">
      <alignment horizontal="center" vertical="top" wrapText="1"/>
    </xf>
    <xf numFmtId="0" fontId="7" fillId="5" borderId="86" xfId="0" applyFont="1" applyFill="1" applyBorder="1" applyAlignment="1">
      <alignment horizontal="center" vertical="top" wrapText="1"/>
    </xf>
    <xf numFmtId="0" fontId="6" fillId="0" borderId="89" xfId="0" applyFont="1" applyBorder="1" applyAlignment="1">
      <alignment horizontal="center" vertical="top" wrapText="1"/>
    </xf>
    <xf numFmtId="0" fontId="6" fillId="0" borderId="90" xfId="0" applyFont="1" applyBorder="1" applyAlignment="1">
      <alignment horizontal="center" vertical="top" wrapText="1"/>
    </xf>
    <xf numFmtId="0" fontId="12" fillId="6" borderId="67" xfId="0" applyFont="1" applyFill="1" applyBorder="1" applyAlignment="1">
      <alignment horizontal="center" vertical="center" textRotation="90" wrapText="1"/>
    </xf>
    <xf numFmtId="0" fontId="12" fillId="6" borderId="68" xfId="0" applyFont="1" applyFill="1" applyBorder="1" applyAlignment="1">
      <alignment horizontal="center" vertical="center" textRotation="90" wrapText="1"/>
    </xf>
    <xf numFmtId="0" fontId="12" fillId="6" borderId="69" xfId="0" applyFont="1" applyFill="1" applyBorder="1" applyAlignment="1">
      <alignment horizontal="center" vertical="center" textRotation="90" wrapText="1"/>
    </xf>
    <xf numFmtId="0" fontId="7" fillId="4" borderId="76" xfId="0" applyFont="1" applyFill="1" applyBorder="1" applyAlignment="1">
      <alignment horizontal="center" vertical="top" wrapText="1"/>
    </xf>
    <xf numFmtId="0" fontId="7" fillId="4" borderId="73" xfId="0" applyFont="1" applyFill="1" applyBorder="1" applyAlignment="1">
      <alignment horizontal="center" vertical="top" wrapText="1"/>
    </xf>
    <xf numFmtId="0" fontId="7" fillId="4" borderId="83" xfId="0" applyFont="1" applyFill="1" applyBorder="1" applyAlignment="1">
      <alignment horizontal="center" vertical="top" wrapText="1"/>
    </xf>
    <xf numFmtId="0" fontId="7" fillId="4" borderId="77" xfId="0" applyFont="1" applyFill="1" applyBorder="1" applyAlignment="1">
      <alignment horizontal="center" vertical="top" wrapText="1"/>
    </xf>
    <xf numFmtId="0" fontId="7" fillId="4" borderId="74" xfId="0" applyFont="1" applyFill="1" applyBorder="1" applyAlignment="1">
      <alignment horizontal="center" vertical="top" wrapText="1"/>
    </xf>
    <xf numFmtId="0" fontId="7" fillId="4" borderId="84" xfId="0" applyFont="1" applyFill="1" applyBorder="1" applyAlignment="1">
      <alignment horizontal="center" vertical="top" wrapText="1"/>
    </xf>
    <xf numFmtId="0" fontId="7" fillId="4" borderId="78" xfId="0" applyFont="1" applyFill="1" applyBorder="1" applyAlignment="1">
      <alignment horizontal="center" vertical="top" wrapText="1"/>
    </xf>
    <xf numFmtId="0" fontId="7" fillId="4" borderId="75" xfId="0" applyFont="1" applyFill="1" applyBorder="1" applyAlignment="1">
      <alignment horizontal="center" vertical="top" wrapText="1"/>
    </xf>
    <xf numFmtId="0" fontId="7" fillId="4" borderId="85" xfId="0" applyFont="1" applyFill="1" applyBorder="1" applyAlignment="1">
      <alignment horizontal="center" vertical="top" wrapText="1"/>
    </xf>
  </cellXfs>
  <cellStyles count="4">
    <cellStyle name="Lien hypertexte 2" xfId="3" xr:uid="{00000000-0005-0000-0000-000001000000}"/>
    <cellStyle name="Neutre" xfId="1" builtinId="28"/>
    <cellStyle name="Normal" xfId="0" builtinId="0"/>
    <cellStyle name="Normal 2" xfId="2" xr:uid="{00000000-0005-0000-0000-000004000000}"/>
  </cellStyles>
  <dxfs count="96"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</dxfs>
  <tableStyles count="0" defaultTableStyle="TableStyleMedium9" defaultPivotStyle="PivotStyleLight16"/>
  <colors>
    <mruColors>
      <color rgb="FF13840A"/>
      <color rgb="FFFF5050"/>
      <color rgb="FFFFFF66"/>
      <color rgb="FFFFFF99"/>
      <color rgb="FF30F062"/>
      <color rgb="FFEC877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600075</xdr:colOff>
          <xdr:row>2</xdr:row>
          <xdr:rowOff>133350</xdr:rowOff>
        </xdr:from>
        <xdr:to>
          <xdr:col>16</xdr:col>
          <xdr:colOff>28575</xdr:colOff>
          <xdr:row>4</xdr:row>
          <xdr:rowOff>19050</xdr:rowOff>
        </xdr:to>
        <xdr:sp macro="" textlink="">
          <xdr:nvSpPr>
            <xdr:cNvPr id="205825" name="Button 1" hidden="1">
              <a:extLst>
                <a:ext uri="{63B3BB69-23CF-44E3-9099-C40C66FF867C}">
                  <a14:compatExt spid="_x0000_s205825"/>
                </a:ext>
                <a:ext uri="{FF2B5EF4-FFF2-40B4-BE49-F238E27FC236}">
                  <a16:creationId xmlns:a16="http://schemas.microsoft.com/office/drawing/2014/main" id="{00000000-0008-0000-0000-0000012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609600</xdr:colOff>
          <xdr:row>4</xdr:row>
          <xdr:rowOff>85725</xdr:rowOff>
        </xdr:from>
        <xdr:to>
          <xdr:col>16</xdr:col>
          <xdr:colOff>38100</xdr:colOff>
          <xdr:row>5</xdr:row>
          <xdr:rowOff>95250</xdr:rowOff>
        </xdr:to>
        <xdr:sp macro="" textlink="">
          <xdr:nvSpPr>
            <xdr:cNvPr id="205827" name="Button 3" hidden="1">
              <a:extLst>
                <a:ext uri="{63B3BB69-23CF-44E3-9099-C40C66FF867C}">
                  <a14:compatExt spid="_x0000_s205827"/>
                </a:ext>
                <a:ext uri="{FF2B5EF4-FFF2-40B4-BE49-F238E27FC236}">
                  <a16:creationId xmlns:a16="http://schemas.microsoft.com/office/drawing/2014/main" id="{00000000-0008-0000-0000-0000032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Cacher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628650</xdr:colOff>
          <xdr:row>5</xdr:row>
          <xdr:rowOff>171450</xdr:rowOff>
        </xdr:from>
        <xdr:to>
          <xdr:col>16</xdr:col>
          <xdr:colOff>57150</xdr:colOff>
          <xdr:row>6</xdr:row>
          <xdr:rowOff>180975</xdr:rowOff>
        </xdr:to>
        <xdr:sp macro="" textlink="">
          <xdr:nvSpPr>
            <xdr:cNvPr id="205828" name="Button 4" hidden="1">
              <a:extLst>
                <a:ext uri="{63B3BB69-23CF-44E3-9099-C40C66FF867C}">
                  <a14:compatExt spid="_x0000_s205828"/>
                </a:ext>
                <a:ext uri="{FF2B5EF4-FFF2-40B4-BE49-F238E27FC236}">
                  <a16:creationId xmlns:a16="http://schemas.microsoft.com/office/drawing/2014/main" id="{00000000-0008-0000-0000-0000042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619125</xdr:colOff>
          <xdr:row>7</xdr:row>
          <xdr:rowOff>38100</xdr:rowOff>
        </xdr:from>
        <xdr:to>
          <xdr:col>16</xdr:col>
          <xdr:colOff>523875</xdr:colOff>
          <xdr:row>8</xdr:row>
          <xdr:rowOff>66675</xdr:rowOff>
        </xdr:to>
        <xdr:sp macro="" textlink="">
          <xdr:nvSpPr>
            <xdr:cNvPr id="205829" name="Button 5" hidden="1">
              <a:extLst>
                <a:ext uri="{63B3BB69-23CF-44E3-9099-C40C66FF867C}">
                  <a14:compatExt spid="_x0000_s205829"/>
                </a:ext>
                <a:ext uri="{FF2B5EF4-FFF2-40B4-BE49-F238E27FC236}">
                  <a16:creationId xmlns:a16="http://schemas.microsoft.com/office/drawing/2014/main" id="{00000000-0008-0000-0000-0000052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238125</xdr:colOff>
          <xdr:row>2</xdr:row>
          <xdr:rowOff>123825</xdr:rowOff>
        </xdr:from>
        <xdr:to>
          <xdr:col>17</xdr:col>
          <xdr:colOff>352425</xdr:colOff>
          <xdr:row>4</xdr:row>
          <xdr:rowOff>9525</xdr:rowOff>
        </xdr:to>
        <xdr:sp macro="" textlink="">
          <xdr:nvSpPr>
            <xdr:cNvPr id="205830" name="Button 6" hidden="1">
              <a:extLst>
                <a:ext uri="{63B3BB69-23CF-44E3-9099-C40C66FF867C}">
                  <a14:compatExt spid="_x0000_s205830"/>
                </a:ext>
                <a:ext uri="{FF2B5EF4-FFF2-40B4-BE49-F238E27FC236}">
                  <a16:creationId xmlns:a16="http://schemas.microsoft.com/office/drawing/2014/main" id="{00000000-0008-0000-0000-0000062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638175</xdr:colOff>
          <xdr:row>9</xdr:row>
          <xdr:rowOff>19050</xdr:rowOff>
        </xdr:from>
        <xdr:to>
          <xdr:col>16</xdr:col>
          <xdr:colOff>542925</xdr:colOff>
          <xdr:row>10</xdr:row>
          <xdr:rowOff>47625</xdr:rowOff>
        </xdr:to>
        <xdr:sp macro="" textlink="">
          <xdr:nvSpPr>
            <xdr:cNvPr id="205831" name="Button 7" hidden="1">
              <a:extLst>
                <a:ext uri="{63B3BB69-23CF-44E3-9099-C40C66FF867C}">
                  <a14:compatExt spid="_x0000_s205831"/>
                </a:ext>
                <a:ext uri="{FF2B5EF4-FFF2-40B4-BE49-F238E27FC236}">
                  <a16:creationId xmlns:a16="http://schemas.microsoft.com/office/drawing/2014/main" id="{00000000-0008-0000-0000-0000072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Supprimer salarié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222436</xdr:colOff>
          <xdr:row>17</xdr:row>
          <xdr:rowOff>63314</xdr:rowOff>
        </xdr:from>
        <xdr:to>
          <xdr:col>3</xdr:col>
          <xdr:colOff>1060636</xdr:colOff>
          <xdr:row>19</xdr:row>
          <xdr:rowOff>71718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1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223557</xdr:colOff>
          <xdr:row>21</xdr:row>
          <xdr:rowOff>44822</xdr:rowOff>
        </xdr:from>
        <xdr:to>
          <xdr:col>4</xdr:col>
          <xdr:colOff>4483</xdr:colOff>
          <xdr:row>23</xdr:row>
          <xdr:rowOff>40340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1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Pense bete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100853</xdr:colOff>
          <xdr:row>32</xdr:row>
          <xdr:rowOff>134471</xdr:rowOff>
        </xdr:from>
        <xdr:to>
          <xdr:col>4</xdr:col>
          <xdr:colOff>36420</xdr:colOff>
          <xdr:row>43</xdr:row>
          <xdr:rowOff>134471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1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EK$4:$EM$12" spid="_x0000_s1337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0853" y="5715000"/>
              <a:ext cx="2748243" cy="1725706"/>
            </a:xfrm>
            <a:prstGeom prst="rect">
              <a:avLst/>
            </a:prstGeom>
            <a:solidFill>
              <a:schemeClr val="bg1"/>
            </a:solidFill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222436</xdr:colOff>
          <xdr:row>24</xdr:row>
          <xdr:rowOff>132229</xdr:rowOff>
        </xdr:from>
        <xdr:to>
          <xdr:col>3</xdr:col>
          <xdr:colOff>1060636</xdr:colOff>
          <xdr:row>26</xdr:row>
          <xdr:rowOff>151839</xdr:rowOff>
        </xdr:to>
        <xdr:sp macro="" textlink="">
          <xdr:nvSpPr>
            <xdr:cNvPr id="13373" name="Button 61" hidden="1">
              <a:extLst>
                <a:ext uri="{63B3BB69-23CF-44E3-9099-C40C66FF867C}">
                  <a14:compatExt spid="_x0000_s13373"/>
                </a:ext>
                <a:ext uri="{FF2B5EF4-FFF2-40B4-BE49-F238E27FC236}">
                  <a16:creationId xmlns:a16="http://schemas.microsoft.com/office/drawing/2014/main" id="{F4526DC1-9062-40EB-B328-887DAC9659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Interface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0</xdr:row>
          <xdr:rowOff>238125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Salarié(e)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0</xdr:row>
          <xdr:rowOff>238125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2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Pense bete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222436</xdr:colOff>
          <xdr:row>17</xdr:row>
          <xdr:rowOff>63314</xdr:rowOff>
        </xdr:from>
        <xdr:to>
          <xdr:col>3</xdr:col>
          <xdr:colOff>1060636</xdr:colOff>
          <xdr:row>19</xdr:row>
          <xdr:rowOff>71718</xdr:rowOff>
        </xdr:to>
        <xdr:sp macro="" textlink="">
          <xdr:nvSpPr>
            <xdr:cNvPr id="211969" name="Button 1" hidden="1">
              <a:extLst>
                <a:ext uri="{63B3BB69-23CF-44E3-9099-C40C66FF867C}">
                  <a14:compatExt spid="_x0000_s211969"/>
                </a:ext>
                <a:ext uri="{FF2B5EF4-FFF2-40B4-BE49-F238E27FC236}">
                  <a16:creationId xmlns:a16="http://schemas.microsoft.com/office/drawing/2014/main" id="{3587CF77-A658-45BD-91E9-E2A2E281AA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223557</xdr:colOff>
          <xdr:row>21</xdr:row>
          <xdr:rowOff>44822</xdr:rowOff>
        </xdr:from>
        <xdr:to>
          <xdr:col>4</xdr:col>
          <xdr:colOff>4483</xdr:colOff>
          <xdr:row>23</xdr:row>
          <xdr:rowOff>40340</xdr:rowOff>
        </xdr:to>
        <xdr:sp macro="" textlink="">
          <xdr:nvSpPr>
            <xdr:cNvPr id="211970" name="Button 2" hidden="1">
              <a:extLst>
                <a:ext uri="{63B3BB69-23CF-44E3-9099-C40C66FF867C}">
                  <a14:compatExt spid="_x0000_s211970"/>
                </a:ext>
                <a:ext uri="{FF2B5EF4-FFF2-40B4-BE49-F238E27FC236}">
                  <a16:creationId xmlns:a16="http://schemas.microsoft.com/office/drawing/2014/main" id="{ABA0FFE2-D761-4FCF-8E77-64E6BF2172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Pense bete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100853</xdr:colOff>
          <xdr:row>32</xdr:row>
          <xdr:rowOff>134471</xdr:rowOff>
        </xdr:from>
        <xdr:to>
          <xdr:col>3</xdr:col>
          <xdr:colOff>661147</xdr:colOff>
          <xdr:row>44</xdr:row>
          <xdr:rowOff>33617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8A0006FB-40B4-4B03-9978-D52B786D51A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EK$4:$EM$12" spid="_x0000_s21197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0853" y="5715000"/>
              <a:ext cx="2308412" cy="1781735"/>
            </a:xfrm>
            <a:prstGeom prst="rect">
              <a:avLst/>
            </a:prstGeom>
            <a:solidFill>
              <a:schemeClr val="bg1"/>
            </a:solidFill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222436</xdr:colOff>
          <xdr:row>24</xdr:row>
          <xdr:rowOff>132229</xdr:rowOff>
        </xdr:from>
        <xdr:to>
          <xdr:col>3</xdr:col>
          <xdr:colOff>1060636</xdr:colOff>
          <xdr:row>26</xdr:row>
          <xdr:rowOff>151839</xdr:rowOff>
        </xdr:to>
        <xdr:sp macro="" textlink="">
          <xdr:nvSpPr>
            <xdr:cNvPr id="211971" name="Button 3" hidden="1">
              <a:extLst>
                <a:ext uri="{63B3BB69-23CF-44E3-9099-C40C66FF867C}">
                  <a14:compatExt spid="_x0000_s211971"/>
                </a:ext>
                <a:ext uri="{FF2B5EF4-FFF2-40B4-BE49-F238E27FC236}">
                  <a16:creationId xmlns:a16="http://schemas.microsoft.com/office/drawing/2014/main" id="{C014E511-A3BF-433A-BCAC-228E40B97F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Interface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222436</xdr:colOff>
          <xdr:row>17</xdr:row>
          <xdr:rowOff>63314</xdr:rowOff>
        </xdr:from>
        <xdr:to>
          <xdr:col>3</xdr:col>
          <xdr:colOff>1060636</xdr:colOff>
          <xdr:row>19</xdr:row>
          <xdr:rowOff>71718</xdr:rowOff>
        </xdr:to>
        <xdr:sp macro="" textlink="">
          <xdr:nvSpPr>
            <xdr:cNvPr id="212993" name="Button 1" hidden="1">
              <a:extLst>
                <a:ext uri="{63B3BB69-23CF-44E3-9099-C40C66FF867C}">
                  <a14:compatExt spid="_x0000_s212993"/>
                </a:ext>
                <a:ext uri="{FF2B5EF4-FFF2-40B4-BE49-F238E27FC236}">
                  <a16:creationId xmlns:a16="http://schemas.microsoft.com/office/drawing/2014/main" id="{41549668-1E1F-4F2B-848F-027F7F52F7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223557</xdr:colOff>
          <xdr:row>21</xdr:row>
          <xdr:rowOff>44822</xdr:rowOff>
        </xdr:from>
        <xdr:to>
          <xdr:col>4</xdr:col>
          <xdr:colOff>4483</xdr:colOff>
          <xdr:row>23</xdr:row>
          <xdr:rowOff>40340</xdr:rowOff>
        </xdr:to>
        <xdr:sp macro="" textlink="">
          <xdr:nvSpPr>
            <xdr:cNvPr id="212994" name="Button 2" hidden="1">
              <a:extLst>
                <a:ext uri="{63B3BB69-23CF-44E3-9099-C40C66FF867C}">
                  <a14:compatExt spid="_x0000_s212994"/>
                </a:ext>
                <a:ext uri="{FF2B5EF4-FFF2-40B4-BE49-F238E27FC236}">
                  <a16:creationId xmlns:a16="http://schemas.microsoft.com/office/drawing/2014/main" id="{5EA8EDAF-AACB-40F3-A065-A254631E93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Pense bete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100853</xdr:colOff>
          <xdr:row>32</xdr:row>
          <xdr:rowOff>134471</xdr:rowOff>
        </xdr:from>
        <xdr:to>
          <xdr:col>3</xdr:col>
          <xdr:colOff>661147</xdr:colOff>
          <xdr:row>44</xdr:row>
          <xdr:rowOff>33617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770B5B8D-C48C-4209-897A-14292216950C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EK$4:$EM$12" spid="_x0000_s21299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0853" y="5715000"/>
              <a:ext cx="2308412" cy="1781735"/>
            </a:xfrm>
            <a:prstGeom prst="rect">
              <a:avLst/>
            </a:prstGeom>
            <a:solidFill>
              <a:schemeClr val="bg1"/>
            </a:solidFill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222436</xdr:colOff>
          <xdr:row>24</xdr:row>
          <xdr:rowOff>132229</xdr:rowOff>
        </xdr:from>
        <xdr:to>
          <xdr:col>3</xdr:col>
          <xdr:colOff>1060636</xdr:colOff>
          <xdr:row>26</xdr:row>
          <xdr:rowOff>151839</xdr:rowOff>
        </xdr:to>
        <xdr:sp macro="" textlink="">
          <xdr:nvSpPr>
            <xdr:cNvPr id="212995" name="Button 3" hidden="1">
              <a:extLst>
                <a:ext uri="{63B3BB69-23CF-44E3-9099-C40C66FF867C}">
                  <a14:compatExt spid="_x0000_s212995"/>
                </a:ext>
                <a:ext uri="{FF2B5EF4-FFF2-40B4-BE49-F238E27FC236}">
                  <a16:creationId xmlns:a16="http://schemas.microsoft.com/office/drawing/2014/main" id="{C4322C5D-A361-461D-89C7-39A81F12AC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Interface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222436</xdr:colOff>
          <xdr:row>17</xdr:row>
          <xdr:rowOff>63314</xdr:rowOff>
        </xdr:from>
        <xdr:to>
          <xdr:col>3</xdr:col>
          <xdr:colOff>1060636</xdr:colOff>
          <xdr:row>19</xdr:row>
          <xdr:rowOff>71718</xdr:rowOff>
        </xdr:to>
        <xdr:sp macro="" textlink="">
          <xdr:nvSpPr>
            <xdr:cNvPr id="214017" name="Button 1" hidden="1">
              <a:extLst>
                <a:ext uri="{63B3BB69-23CF-44E3-9099-C40C66FF867C}">
                  <a14:compatExt spid="_x0000_s214017"/>
                </a:ext>
                <a:ext uri="{FF2B5EF4-FFF2-40B4-BE49-F238E27FC236}">
                  <a16:creationId xmlns:a16="http://schemas.microsoft.com/office/drawing/2014/main" id="{E1BCD1E3-355D-4429-9F01-230FA40DC2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223557</xdr:colOff>
          <xdr:row>21</xdr:row>
          <xdr:rowOff>44822</xdr:rowOff>
        </xdr:from>
        <xdr:to>
          <xdr:col>4</xdr:col>
          <xdr:colOff>4483</xdr:colOff>
          <xdr:row>23</xdr:row>
          <xdr:rowOff>40340</xdr:rowOff>
        </xdr:to>
        <xdr:sp macro="" textlink="">
          <xdr:nvSpPr>
            <xdr:cNvPr id="214018" name="Button 2" hidden="1">
              <a:extLst>
                <a:ext uri="{63B3BB69-23CF-44E3-9099-C40C66FF867C}">
                  <a14:compatExt spid="_x0000_s214018"/>
                </a:ext>
                <a:ext uri="{FF2B5EF4-FFF2-40B4-BE49-F238E27FC236}">
                  <a16:creationId xmlns:a16="http://schemas.microsoft.com/office/drawing/2014/main" id="{AE8B0E42-A8D7-4F4B-9A2D-3EA6E275BB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Pense bete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100853</xdr:colOff>
          <xdr:row>32</xdr:row>
          <xdr:rowOff>134471</xdr:rowOff>
        </xdr:from>
        <xdr:to>
          <xdr:col>3</xdr:col>
          <xdr:colOff>661147</xdr:colOff>
          <xdr:row>44</xdr:row>
          <xdr:rowOff>33617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28730FD2-31E4-44E8-A5F0-4742C0740B5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EK$4:$EM$12" spid="_x0000_s21402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0853" y="5715000"/>
              <a:ext cx="2308412" cy="1781735"/>
            </a:xfrm>
            <a:prstGeom prst="rect">
              <a:avLst/>
            </a:prstGeom>
            <a:solidFill>
              <a:schemeClr val="bg1"/>
            </a:solidFill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222436</xdr:colOff>
          <xdr:row>24</xdr:row>
          <xdr:rowOff>132229</xdr:rowOff>
        </xdr:from>
        <xdr:to>
          <xdr:col>3</xdr:col>
          <xdr:colOff>1060636</xdr:colOff>
          <xdr:row>26</xdr:row>
          <xdr:rowOff>151839</xdr:rowOff>
        </xdr:to>
        <xdr:sp macro="" textlink="">
          <xdr:nvSpPr>
            <xdr:cNvPr id="214019" name="Button 3" hidden="1">
              <a:extLst>
                <a:ext uri="{63B3BB69-23CF-44E3-9099-C40C66FF867C}">
                  <a14:compatExt spid="_x0000_s214019"/>
                </a:ext>
                <a:ext uri="{FF2B5EF4-FFF2-40B4-BE49-F238E27FC236}">
                  <a16:creationId xmlns:a16="http://schemas.microsoft.com/office/drawing/2014/main" id="{83CA5903-40E4-4EB8-9739-6A0731CF49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Interface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4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B10BE-1ED4-48E8-B000-6E4A433AF40A}">
  <sheetPr codeName="Feuil68"/>
  <dimension ref="H3:P16"/>
  <sheetViews>
    <sheetView workbookViewId="0">
      <selection activeCell="H12" sqref="H12"/>
    </sheetView>
  </sheetViews>
  <sheetFormatPr baseColWidth="10" defaultRowHeight="12.75"/>
  <sheetData>
    <row r="3" spans="8:16">
      <c r="H3" s="2" t="s">
        <v>135</v>
      </c>
      <c r="I3" s="131">
        <f ca="1">TODAY()</f>
        <v>43697</v>
      </c>
    </row>
    <row r="5" spans="8:16" ht="15.75">
      <c r="K5" s="122" t="s">
        <v>128</v>
      </c>
      <c r="L5" s="122"/>
    </row>
    <row r="6" spans="8:16" ht="15.75">
      <c r="K6" s="122"/>
      <c r="L6" s="122"/>
      <c r="P6" s="121"/>
    </row>
    <row r="7" spans="8:16" ht="15.75">
      <c r="K7" s="123" t="s">
        <v>115</v>
      </c>
      <c r="L7" s="124">
        <f>COUNTIF(accueil!C:C,"direction")</f>
        <v>0</v>
      </c>
      <c r="O7" s="121"/>
    </row>
    <row r="8" spans="8:16" ht="15.75">
      <c r="K8" s="123" t="s">
        <v>111</v>
      </c>
      <c r="L8" s="124">
        <f>COUNTIF(accueil!C:C,"entretien")</f>
        <v>1</v>
      </c>
    </row>
    <row r="9" spans="8:16" ht="15.75">
      <c r="K9" s="123" t="s">
        <v>110</v>
      </c>
      <c r="L9" s="124">
        <f>COUNTIF(accueil!C:C,"piscine")</f>
        <v>0</v>
      </c>
    </row>
    <row r="10" spans="8:16" ht="15.75">
      <c r="K10" s="123" t="s">
        <v>112</v>
      </c>
      <c r="L10" s="124">
        <f>COUNTIF(accueil!C:C,"placeur")</f>
        <v>0</v>
      </c>
    </row>
    <row r="11" spans="8:16" ht="15.75">
      <c r="K11" s="123" t="s">
        <v>114</v>
      </c>
      <c r="L11" s="124">
        <f>COUNTIF(accueil!C:C,"reception")</f>
        <v>0</v>
      </c>
    </row>
    <row r="12" spans="8:16" ht="15.75">
      <c r="K12" s="123" t="s">
        <v>125</v>
      </c>
      <c r="L12" s="124">
        <f>COUNTIF(accueil!C:C,"sanitaire")</f>
        <v>0</v>
      </c>
    </row>
    <row r="13" spans="8:16" ht="15.75">
      <c r="K13" s="123" t="s">
        <v>113</v>
      </c>
      <c r="L13" s="124">
        <f>COUNTIF(accueil!C:C,"spa")</f>
        <v>0</v>
      </c>
    </row>
    <row r="14" spans="8:16" ht="15.75">
      <c r="K14" s="123" t="s">
        <v>109</v>
      </c>
      <c r="L14" s="124">
        <f>COUNTIF(accueil!C:C,"technique")</f>
        <v>0</v>
      </c>
    </row>
    <row r="15" spans="8:16" ht="15.75">
      <c r="K15" s="123"/>
      <c r="L15" s="122"/>
    </row>
    <row r="16" spans="8:16" ht="15.75">
      <c r="K16" s="123" t="s">
        <v>116</v>
      </c>
      <c r="L16" s="125">
        <f>SUM(L7:L14)</f>
        <v>1</v>
      </c>
    </row>
  </sheetData>
  <sortState ref="K7:K14">
    <sortCondition ref="K7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25" r:id="rId4" name="Button 1">
              <controlPr defaultSize="0" print="0" autoFill="0" autoPict="0" macro="[0]!afficher_onglets">
                <anchor moveWithCells="1" sizeWithCells="1">
                  <from>
                    <xdr:col>14</xdr:col>
                    <xdr:colOff>600075</xdr:colOff>
                    <xdr:row>2</xdr:row>
                    <xdr:rowOff>133350</xdr:rowOff>
                  </from>
                  <to>
                    <xdr:col>16</xdr:col>
                    <xdr:colOff>28575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27" r:id="rId5" name="Button 3">
              <controlPr defaultSize="0" print="0" autoFill="0" autoPict="0" macro="[0]!cacher_onglets">
                <anchor moveWithCells="1" sizeWithCells="1">
                  <from>
                    <xdr:col>14</xdr:col>
                    <xdr:colOff>609600</xdr:colOff>
                    <xdr:row>4</xdr:row>
                    <xdr:rowOff>85725</xdr:rowOff>
                  </from>
                  <to>
                    <xdr:col>16</xdr:col>
                    <xdr:colOff>38100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28" r:id="rId6" name="Button 4">
              <controlPr defaultSize="0" print="0" autoFill="0" autoPict="0" macro="[0]!ClassementAlphabétique">
                <anchor moveWithCells="1" sizeWithCells="1">
                  <from>
                    <xdr:col>14</xdr:col>
                    <xdr:colOff>628650</xdr:colOff>
                    <xdr:row>5</xdr:row>
                    <xdr:rowOff>171450</xdr:rowOff>
                  </from>
                  <to>
                    <xdr:col>16</xdr:col>
                    <xdr:colOff>57150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29" r:id="rId7" name="Button 5">
              <controlPr defaultSize="0" print="0" autoFill="0" autoPict="0" macro="[0]!SupprimeFeuille">
                <anchor moveWithCells="1" sizeWithCells="1">
                  <from>
                    <xdr:col>14</xdr:col>
                    <xdr:colOff>619125</xdr:colOff>
                    <xdr:row>7</xdr:row>
                    <xdr:rowOff>38100</xdr:rowOff>
                  </from>
                  <to>
                    <xdr:col>16</xdr:col>
                    <xdr:colOff>523875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30" r:id="rId8" name="Button 6">
              <controlPr defaultSize="0" print="0" autoFill="0" autoPict="0" macro="[0]!retour">
                <anchor moveWithCells="1" sizeWithCells="1">
                  <from>
                    <xdr:col>16</xdr:col>
                    <xdr:colOff>238125</xdr:colOff>
                    <xdr:row>2</xdr:row>
                    <xdr:rowOff>123825</xdr:rowOff>
                  </from>
                  <to>
                    <xdr:col>17</xdr:col>
                    <xdr:colOff>352425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31" r:id="rId9" name="Button 7">
              <controlPr defaultSize="0" print="0" autoFill="0" autoPict="0" macro="[0]!SupprimeFeuille">
                <anchor moveWithCells="1" sizeWithCells="1">
                  <from>
                    <xdr:col>14</xdr:col>
                    <xdr:colOff>638175</xdr:colOff>
                    <xdr:row>9</xdr:row>
                    <xdr:rowOff>19050</xdr:rowOff>
                  </from>
                  <to>
                    <xdr:col>16</xdr:col>
                    <xdr:colOff>542925</xdr:colOff>
                    <xdr:row>10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EM28"/>
  <sheetViews>
    <sheetView zoomScale="85" zoomScaleNormal="85" workbookViewId="0">
      <pane xSplit="4" ySplit="3" topLeftCell="E4" activePane="bottomRight" state="frozen"/>
      <selection pane="topRight" activeCell="C1" sqref="C1"/>
      <selection pane="bottomLeft" activeCell="A4" sqref="A4"/>
      <selection pane="bottomRight" activeCell="Q34" sqref="Q34"/>
    </sheetView>
  </sheetViews>
  <sheetFormatPr baseColWidth="10" defaultRowHeight="12.75"/>
  <cols>
    <col min="1" max="1" width="12.5" hidden="1" customWidth="1"/>
    <col min="2" max="2" width="18.5" customWidth="1"/>
    <col min="3" max="3" width="12.1640625" style="41" bestFit="1" customWidth="1"/>
    <col min="4" max="4" width="18.6640625" bestFit="1" customWidth="1"/>
    <col min="5" max="5" width="3.6640625" style="41" customWidth="1"/>
    <col min="6" max="6" width="4.83203125" customWidth="1"/>
    <col min="7" max="7" width="7.83203125" customWidth="1"/>
    <col min="8" max="8" width="4.83203125" customWidth="1"/>
    <col min="9" max="9" width="7.83203125" customWidth="1"/>
    <col min="10" max="10" width="4.83203125" customWidth="1"/>
    <col min="11" max="11" width="7.83203125" customWidth="1"/>
    <col min="12" max="12" width="4.83203125" customWidth="1"/>
    <col min="13" max="13" width="7.83203125" customWidth="1"/>
    <col min="14" max="14" width="8.83203125" customWidth="1"/>
    <col min="15" max="15" width="3.83203125" style="41" customWidth="1"/>
    <col min="16" max="16" width="4.83203125" customWidth="1"/>
    <col min="17" max="17" width="7.83203125" customWidth="1"/>
    <col min="18" max="18" width="4.83203125" customWidth="1"/>
    <col min="19" max="19" width="7.83203125" customWidth="1"/>
    <col min="20" max="20" width="4.83203125" customWidth="1"/>
    <col min="21" max="21" width="7.83203125" customWidth="1"/>
    <col min="22" max="22" width="4.83203125" customWidth="1"/>
    <col min="23" max="23" width="7.83203125" customWidth="1"/>
    <col min="24" max="24" width="8.83203125" customWidth="1"/>
    <col min="25" max="25" width="3.83203125" customWidth="1"/>
    <col min="26" max="26" width="4.83203125" customWidth="1"/>
    <col min="27" max="27" width="7.83203125" customWidth="1"/>
    <col min="28" max="28" width="4.83203125" customWidth="1"/>
    <col min="29" max="29" width="7.83203125" customWidth="1"/>
    <col min="30" max="30" width="4.83203125" customWidth="1"/>
    <col min="31" max="31" width="7.83203125" customWidth="1"/>
    <col min="32" max="32" width="4.83203125" customWidth="1"/>
    <col min="33" max="33" width="7.83203125" customWidth="1"/>
    <col min="34" max="34" width="4.83203125" customWidth="1"/>
    <col min="35" max="35" width="7.83203125" customWidth="1"/>
    <col min="36" max="36" width="8.83203125" customWidth="1"/>
    <col min="37" max="37" width="3.6640625" style="41" customWidth="1"/>
    <col min="38" max="38" width="4.83203125" customWidth="1"/>
    <col min="39" max="39" width="7.83203125" customWidth="1"/>
    <col min="40" max="40" width="4.83203125" customWidth="1"/>
    <col min="41" max="41" width="7.83203125" customWidth="1"/>
    <col min="42" max="42" width="4.83203125" customWidth="1"/>
    <col min="43" max="43" width="7.83203125" customWidth="1"/>
    <col min="44" max="44" width="4.83203125" customWidth="1"/>
    <col min="45" max="45" width="7.83203125" customWidth="1"/>
    <col min="46" max="46" width="8.83203125" customWidth="1"/>
    <col min="47" max="47" width="3.83203125" customWidth="1"/>
    <col min="48" max="48" width="4.83203125" customWidth="1"/>
    <col min="49" max="49" width="7.83203125" customWidth="1"/>
    <col min="50" max="50" width="4.83203125" customWidth="1"/>
    <col min="51" max="51" width="7.83203125" customWidth="1"/>
    <col min="52" max="52" width="4.83203125" customWidth="1"/>
    <col min="53" max="53" width="7.83203125" customWidth="1"/>
    <col min="54" max="54" width="4.83203125" customWidth="1"/>
    <col min="55" max="55" width="7.83203125" customWidth="1"/>
    <col min="56" max="56" width="4.83203125" customWidth="1"/>
    <col min="57" max="57" width="7.83203125" customWidth="1"/>
    <col min="58" max="58" width="8.83203125" customWidth="1"/>
    <col min="59" max="59" width="3.83203125" customWidth="1"/>
    <col min="60" max="60" width="4.83203125" customWidth="1"/>
    <col min="61" max="61" width="7.83203125" customWidth="1"/>
    <col min="62" max="62" width="4.83203125" customWidth="1"/>
    <col min="63" max="63" width="7.83203125" customWidth="1"/>
    <col min="64" max="64" width="4.83203125" customWidth="1"/>
    <col min="65" max="65" width="7.83203125" customWidth="1"/>
    <col min="66" max="66" width="4.83203125" customWidth="1"/>
    <col min="67" max="67" width="7.83203125" customWidth="1"/>
    <col min="68" max="68" width="8.83203125" customWidth="1"/>
    <col min="69" max="69" width="3.6640625" style="41" customWidth="1"/>
    <col min="70" max="70" width="4.83203125" customWidth="1"/>
    <col min="71" max="71" width="7.83203125" customWidth="1"/>
    <col min="72" max="72" width="4.83203125" customWidth="1"/>
    <col min="73" max="73" width="7.83203125" customWidth="1"/>
    <col min="74" max="74" width="4.83203125" customWidth="1"/>
    <col min="75" max="75" width="7.83203125" customWidth="1"/>
    <col min="76" max="76" width="4.83203125" customWidth="1"/>
    <col min="77" max="77" width="7.83203125" customWidth="1"/>
    <col min="78" max="78" width="8.83203125" customWidth="1"/>
    <col min="79" max="79" width="3.83203125" customWidth="1"/>
    <col min="80" max="80" width="4.83203125" customWidth="1"/>
    <col min="81" max="81" width="7.83203125" customWidth="1"/>
    <col min="82" max="82" width="4.83203125" customWidth="1"/>
    <col min="83" max="83" width="7.83203125" customWidth="1"/>
    <col min="84" max="84" width="4.83203125" customWidth="1"/>
    <col min="85" max="85" width="7.83203125" customWidth="1"/>
    <col min="86" max="86" width="4.83203125" customWidth="1"/>
    <col min="87" max="87" width="7.83203125" customWidth="1"/>
    <col min="88" max="88" width="4.83203125" customWidth="1"/>
    <col min="89" max="89" width="7.83203125" customWidth="1"/>
    <col min="90" max="90" width="8.83203125" customWidth="1"/>
    <col min="91" max="91" width="3.83203125" customWidth="1"/>
    <col min="92" max="92" width="4.83203125" customWidth="1"/>
    <col min="93" max="93" width="7.83203125" customWidth="1"/>
    <col min="94" max="94" width="4.83203125" customWidth="1"/>
    <col min="95" max="95" width="7.83203125" customWidth="1"/>
    <col min="96" max="96" width="4.83203125" customWidth="1"/>
    <col min="97" max="97" width="7.83203125" customWidth="1"/>
    <col min="98" max="98" width="4.83203125" customWidth="1"/>
    <col min="99" max="99" width="7.83203125" customWidth="1"/>
    <col min="100" max="100" width="8.83203125" customWidth="1"/>
    <col min="101" max="101" width="3.83203125" customWidth="1"/>
    <col min="102" max="102" width="4.83203125" customWidth="1"/>
    <col min="103" max="103" width="7.83203125" customWidth="1"/>
    <col min="104" max="104" width="4.83203125" customWidth="1"/>
    <col min="105" max="105" width="7.83203125" customWidth="1"/>
    <col min="106" max="106" width="4.83203125" customWidth="1"/>
    <col min="107" max="107" width="7.83203125" customWidth="1"/>
    <col min="108" max="108" width="4.83203125" customWidth="1"/>
    <col min="109" max="109" width="7.83203125" customWidth="1"/>
    <col min="110" max="110" width="8.83203125" customWidth="1"/>
    <col min="111" max="111" width="3.83203125" customWidth="1"/>
    <col min="112" max="112" width="4.83203125" customWidth="1"/>
    <col min="113" max="113" width="7.83203125" customWidth="1"/>
    <col min="114" max="114" width="4.83203125" customWidth="1"/>
    <col min="115" max="115" width="7.83203125" customWidth="1"/>
    <col min="116" max="116" width="4.83203125" customWidth="1"/>
    <col min="117" max="117" width="7.83203125" customWidth="1"/>
    <col min="118" max="118" width="4.83203125" customWidth="1"/>
    <col min="119" max="119" width="7.83203125" customWidth="1"/>
    <col min="120" max="120" width="4.83203125" customWidth="1"/>
    <col min="121" max="121" width="7.83203125" customWidth="1"/>
    <col min="122" max="122" width="8.83203125" customWidth="1"/>
    <col min="123" max="123" width="3.83203125" customWidth="1"/>
    <col min="124" max="124" width="4.83203125" customWidth="1"/>
    <col min="125" max="125" width="7.83203125" customWidth="1"/>
    <col min="126" max="126" width="4.83203125" customWidth="1"/>
    <col min="127" max="127" width="7.83203125" customWidth="1"/>
    <col min="128" max="128" width="4.83203125" customWidth="1"/>
    <col min="129" max="129" width="7.83203125" customWidth="1"/>
    <col min="130" max="130" width="4.83203125" customWidth="1"/>
    <col min="131" max="131" width="7.83203125" customWidth="1"/>
    <col min="132" max="132" width="4.83203125" customWidth="1"/>
    <col min="133" max="133" width="7.83203125" customWidth="1"/>
    <col min="134" max="134" width="8.83203125" customWidth="1"/>
    <col min="141" max="141" width="22.1640625" bestFit="1" customWidth="1"/>
    <col min="142" max="142" width="6.33203125" customWidth="1"/>
  </cols>
  <sheetData>
    <row r="1" spans="1:143">
      <c r="A1" s="2" t="s">
        <v>32</v>
      </c>
    </row>
    <row r="2" spans="1:143">
      <c r="A2" s="2" t="s">
        <v>31</v>
      </c>
      <c r="B2" s="70"/>
      <c r="C2" s="75" t="s">
        <v>32</v>
      </c>
      <c r="R2" s="2"/>
    </row>
    <row r="3" spans="1:143" ht="13.5" thickBot="1">
      <c r="A3" s="2" t="s">
        <v>37</v>
      </c>
      <c r="Q3" s="41"/>
      <c r="S3" s="41"/>
      <c r="U3" s="41"/>
      <c r="W3" s="41"/>
      <c r="Y3" s="41"/>
      <c r="AA3" s="41"/>
      <c r="AC3" s="41"/>
      <c r="AE3" s="41"/>
      <c r="AG3" s="41"/>
      <c r="AI3" s="41"/>
      <c r="AM3" s="41"/>
    </row>
    <row r="4" spans="1:143" ht="16.5" customHeight="1" thickTop="1" thickBot="1">
      <c r="A4" s="2" t="s">
        <v>45</v>
      </c>
      <c r="B4" s="82" t="s">
        <v>132</v>
      </c>
      <c r="C4" s="77"/>
      <c r="D4" s="78" t="s">
        <v>100</v>
      </c>
      <c r="E4" s="189" t="s">
        <v>32</v>
      </c>
      <c r="F4" s="172" t="s">
        <v>17</v>
      </c>
      <c r="G4" s="160"/>
      <c r="H4" s="157" t="s">
        <v>18</v>
      </c>
      <c r="I4" s="158"/>
      <c r="J4" s="159" t="s">
        <v>21</v>
      </c>
      <c r="K4" s="160"/>
      <c r="L4" s="157" t="s">
        <v>19</v>
      </c>
      <c r="M4" s="158"/>
      <c r="N4" s="54" t="s">
        <v>0</v>
      </c>
      <c r="O4" s="189" t="s">
        <v>31</v>
      </c>
      <c r="P4" s="155" t="s">
        <v>22</v>
      </c>
      <c r="Q4" s="156"/>
      <c r="R4" s="157" t="s">
        <v>23</v>
      </c>
      <c r="S4" s="158"/>
      <c r="T4" s="159" t="s">
        <v>25</v>
      </c>
      <c r="U4" s="160"/>
      <c r="V4" s="157" t="s">
        <v>26</v>
      </c>
      <c r="W4" s="158"/>
      <c r="X4" s="35" t="s">
        <v>0</v>
      </c>
      <c r="Y4" s="152" t="s">
        <v>37</v>
      </c>
      <c r="Z4" s="155" t="s">
        <v>27</v>
      </c>
      <c r="AA4" s="156"/>
      <c r="AB4" s="157" t="s">
        <v>33</v>
      </c>
      <c r="AC4" s="158"/>
      <c r="AD4" s="159" t="s">
        <v>34</v>
      </c>
      <c r="AE4" s="160"/>
      <c r="AF4" s="157" t="s">
        <v>35</v>
      </c>
      <c r="AG4" s="158"/>
      <c r="AH4" s="159" t="s">
        <v>36</v>
      </c>
      <c r="AI4" s="160"/>
      <c r="AJ4" s="35" t="s">
        <v>0</v>
      </c>
      <c r="AK4" s="152" t="s">
        <v>45</v>
      </c>
      <c r="AL4" s="172" t="s">
        <v>40</v>
      </c>
      <c r="AM4" s="160"/>
      <c r="AN4" s="157" t="s">
        <v>41</v>
      </c>
      <c r="AO4" s="158"/>
      <c r="AP4" s="159" t="s">
        <v>42</v>
      </c>
      <c r="AQ4" s="160"/>
      <c r="AR4" s="157" t="s">
        <v>43</v>
      </c>
      <c r="AS4" s="158"/>
      <c r="AT4" s="54" t="s">
        <v>0</v>
      </c>
      <c r="AU4" s="152" t="s">
        <v>46</v>
      </c>
      <c r="AV4" s="155" t="s">
        <v>44</v>
      </c>
      <c r="AW4" s="156"/>
      <c r="AX4" s="157" t="s">
        <v>47</v>
      </c>
      <c r="AY4" s="158"/>
      <c r="AZ4" s="159" t="s">
        <v>48</v>
      </c>
      <c r="BA4" s="160"/>
      <c r="BB4" s="157" t="s">
        <v>49</v>
      </c>
      <c r="BC4" s="158"/>
      <c r="BD4" s="175" t="s">
        <v>50</v>
      </c>
      <c r="BE4" s="156"/>
      <c r="BF4" s="35" t="s">
        <v>0</v>
      </c>
      <c r="BG4" s="152" t="s">
        <v>51</v>
      </c>
      <c r="BH4" s="176" t="s">
        <v>52</v>
      </c>
      <c r="BI4" s="156"/>
      <c r="BJ4" s="166" t="s">
        <v>53</v>
      </c>
      <c r="BK4" s="158"/>
      <c r="BL4" s="177" t="s">
        <v>54</v>
      </c>
      <c r="BM4" s="160"/>
      <c r="BN4" s="166" t="s">
        <v>1</v>
      </c>
      <c r="BO4" s="158"/>
      <c r="BP4" s="35" t="s">
        <v>0</v>
      </c>
      <c r="BQ4" s="152" t="s">
        <v>55</v>
      </c>
      <c r="BR4" s="172" t="s">
        <v>2</v>
      </c>
      <c r="BS4" s="160"/>
      <c r="BT4" s="157" t="s">
        <v>3</v>
      </c>
      <c r="BU4" s="158"/>
      <c r="BV4" s="159" t="s">
        <v>4</v>
      </c>
      <c r="BW4" s="160"/>
      <c r="BX4" s="166" t="s">
        <v>129</v>
      </c>
      <c r="BY4" s="158"/>
      <c r="BZ4" s="54" t="s">
        <v>0</v>
      </c>
      <c r="CA4" s="152" t="s">
        <v>56</v>
      </c>
      <c r="CB4" s="155" t="s">
        <v>5</v>
      </c>
      <c r="CC4" s="156"/>
      <c r="CD4" s="157" t="s">
        <v>57</v>
      </c>
      <c r="CE4" s="158"/>
      <c r="CF4" s="159" t="s">
        <v>58</v>
      </c>
      <c r="CG4" s="160"/>
      <c r="CH4" s="157" t="s">
        <v>59</v>
      </c>
      <c r="CI4" s="158"/>
      <c r="CJ4" s="175" t="s">
        <v>60</v>
      </c>
      <c r="CK4" s="156"/>
      <c r="CL4" s="35" t="s">
        <v>0</v>
      </c>
      <c r="CM4" s="152" t="s">
        <v>65</v>
      </c>
      <c r="CN4" s="176" t="s">
        <v>61</v>
      </c>
      <c r="CO4" s="156"/>
      <c r="CP4" s="166" t="s">
        <v>62</v>
      </c>
      <c r="CQ4" s="158"/>
      <c r="CR4" s="177" t="s">
        <v>63</v>
      </c>
      <c r="CS4" s="160"/>
      <c r="CT4" s="166" t="s">
        <v>64</v>
      </c>
      <c r="CU4" s="158"/>
      <c r="CV4" s="35" t="s">
        <v>0</v>
      </c>
      <c r="CW4" s="152" t="s">
        <v>76</v>
      </c>
      <c r="CX4" s="155" t="s">
        <v>66</v>
      </c>
      <c r="CY4" s="156"/>
      <c r="CZ4" s="157" t="s">
        <v>72</v>
      </c>
      <c r="DA4" s="158"/>
      <c r="DB4" s="159" t="s">
        <v>73</v>
      </c>
      <c r="DC4" s="160"/>
      <c r="DD4" s="157" t="s">
        <v>74</v>
      </c>
      <c r="DE4" s="158"/>
      <c r="DF4" s="35" t="s">
        <v>0</v>
      </c>
      <c r="DG4" s="152" t="s">
        <v>77</v>
      </c>
      <c r="DH4" s="155" t="s">
        <v>75</v>
      </c>
      <c r="DI4" s="156"/>
      <c r="DJ4" s="157" t="s">
        <v>78</v>
      </c>
      <c r="DK4" s="158"/>
      <c r="DL4" s="159" t="s">
        <v>79</v>
      </c>
      <c r="DM4" s="160"/>
      <c r="DN4" s="157" t="s">
        <v>80</v>
      </c>
      <c r="DO4" s="158"/>
      <c r="DP4" s="175" t="s">
        <v>81</v>
      </c>
      <c r="DQ4" s="156"/>
      <c r="DR4" s="35" t="s">
        <v>0</v>
      </c>
      <c r="DS4" s="152" t="s">
        <v>82</v>
      </c>
      <c r="DT4" s="176" t="s">
        <v>83</v>
      </c>
      <c r="DU4" s="156"/>
      <c r="DV4" s="166" t="s">
        <v>84</v>
      </c>
      <c r="DW4" s="158"/>
      <c r="DX4" s="177" t="s">
        <v>85</v>
      </c>
      <c r="DY4" s="160"/>
      <c r="DZ4" s="166" t="s">
        <v>86</v>
      </c>
      <c r="EA4" s="158"/>
      <c r="EB4" s="177" t="s">
        <v>130</v>
      </c>
      <c r="EC4" s="160"/>
      <c r="ED4" s="35" t="s">
        <v>0</v>
      </c>
      <c r="EK4" s="99" t="s">
        <v>123</v>
      </c>
      <c r="EL4" s="100" t="s">
        <v>13</v>
      </c>
      <c r="EM4" s="101" t="s">
        <v>14</v>
      </c>
    </row>
    <row r="5" spans="1:143" ht="16.5" thickBot="1">
      <c r="A5" s="2" t="s">
        <v>46</v>
      </c>
      <c r="B5" s="79" t="s">
        <v>131</v>
      </c>
      <c r="C5" s="80"/>
      <c r="D5" s="81" t="s">
        <v>139</v>
      </c>
      <c r="E5" s="190"/>
      <c r="F5" s="42" t="s">
        <v>13</v>
      </c>
      <c r="G5" s="16" t="s">
        <v>14</v>
      </c>
      <c r="H5" s="6" t="s">
        <v>13</v>
      </c>
      <c r="I5" s="5" t="s">
        <v>14</v>
      </c>
      <c r="J5" s="15" t="s">
        <v>13</v>
      </c>
      <c r="K5" s="16" t="s">
        <v>14</v>
      </c>
      <c r="L5" s="25" t="s">
        <v>13</v>
      </c>
      <c r="M5" s="5" t="s">
        <v>14</v>
      </c>
      <c r="N5" s="55" t="s">
        <v>16</v>
      </c>
      <c r="O5" s="190"/>
      <c r="P5" s="48" t="s">
        <v>13</v>
      </c>
      <c r="Q5" s="16" t="s">
        <v>14</v>
      </c>
      <c r="R5" s="6" t="s">
        <v>13</v>
      </c>
      <c r="S5" s="5" t="s">
        <v>14</v>
      </c>
      <c r="T5" s="15" t="s">
        <v>13</v>
      </c>
      <c r="U5" s="16" t="s">
        <v>14</v>
      </c>
      <c r="V5" s="25" t="s">
        <v>13</v>
      </c>
      <c r="W5" s="5" t="s">
        <v>14</v>
      </c>
      <c r="X5" s="36" t="s">
        <v>24</v>
      </c>
      <c r="Y5" s="153"/>
      <c r="Z5" s="48" t="s">
        <v>13</v>
      </c>
      <c r="AA5" s="16" t="s">
        <v>14</v>
      </c>
      <c r="AB5" s="6" t="s">
        <v>13</v>
      </c>
      <c r="AC5" s="5" t="s">
        <v>14</v>
      </c>
      <c r="AD5" s="15" t="s">
        <v>13</v>
      </c>
      <c r="AE5" s="16" t="s">
        <v>14</v>
      </c>
      <c r="AF5" s="25" t="s">
        <v>13</v>
      </c>
      <c r="AG5" s="5" t="s">
        <v>14</v>
      </c>
      <c r="AH5" s="15" t="s">
        <v>13</v>
      </c>
      <c r="AI5" s="16" t="s">
        <v>14</v>
      </c>
      <c r="AJ5" s="36" t="s">
        <v>38</v>
      </c>
      <c r="AK5" s="153"/>
      <c r="AL5" s="42" t="s">
        <v>13</v>
      </c>
      <c r="AM5" s="16" t="s">
        <v>14</v>
      </c>
      <c r="AN5" s="6" t="s">
        <v>13</v>
      </c>
      <c r="AO5" s="5" t="s">
        <v>14</v>
      </c>
      <c r="AP5" s="15" t="s">
        <v>13</v>
      </c>
      <c r="AQ5" s="16" t="s">
        <v>14</v>
      </c>
      <c r="AR5" s="25" t="s">
        <v>13</v>
      </c>
      <c r="AS5" s="5" t="s">
        <v>14</v>
      </c>
      <c r="AT5" s="55" t="s">
        <v>39</v>
      </c>
      <c r="AU5" s="153"/>
      <c r="AV5" s="48" t="s">
        <v>13</v>
      </c>
      <c r="AW5" s="16" t="s">
        <v>14</v>
      </c>
      <c r="AX5" s="6" t="s">
        <v>13</v>
      </c>
      <c r="AY5" s="5" t="s">
        <v>14</v>
      </c>
      <c r="AZ5" s="15" t="s">
        <v>13</v>
      </c>
      <c r="BA5" s="16" t="s">
        <v>14</v>
      </c>
      <c r="BB5" s="25" t="s">
        <v>13</v>
      </c>
      <c r="BC5" s="5" t="s">
        <v>14</v>
      </c>
      <c r="BD5" s="15" t="s">
        <v>13</v>
      </c>
      <c r="BE5" s="16" t="s">
        <v>14</v>
      </c>
      <c r="BF5" s="36" t="s">
        <v>71</v>
      </c>
      <c r="BG5" s="153"/>
      <c r="BH5" s="48" t="s">
        <v>13</v>
      </c>
      <c r="BI5" s="16" t="s">
        <v>14</v>
      </c>
      <c r="BJ5" s="6" t="s">
        <v>13</v>
      </c>
      <c r="BK5" s="5" t="s">
        <v>14</v>
      </c>
      <c r="BL5" s="15" t="s">
        <v>13</v>
      </c>
      <c r="BM5" s="16" t="s">
        <v>14</v>
      </c>
      <c r="BN5" s="25" t="s">
        <v>13</v>
      </c>
      <c r="BO5" s="5" t="s">
        <v>14</v>
      </c>
      <c r="BP5" s="36" t="s">
        <v>70</v>
      </c>
      <c r="BQ5" s="153"/>
      <c r="BR5" s="42" t="s">
        <v>13</v>
      </c>
      <c r="BS5" s="16" t="s">
        <v>14</v>
      </c>
      <c r="BT5" s="6" t="s">
        <v>13</v>
      </c>
      <c r="BU5" s="5" t="s">
        <v>14</v>
      </c>
      <c r="BV5" s="15" t="s">
        <v>13</v>
      </c>
      <c r="BW5" s="16" t="s">
        <v>14</v>
      </c>
      <c r="BX5" s="25" t="s">
        <v>13</v>
      </c>
      <c r="BY5" s="5" t="s">
        <v>14</v>
      </c>
      <c r="BZ5" s="55" t="s">
        <v>69</v>
      </c>
      <c r="CA5" s="153"/>
      <c r="CB5" s="48" t="s">
        <v>13</v>
      </c>
      <c r="CC5" s="16" t="s">
        <v>14</v>
      </c>
      <c r="CD5" s="6" t="s">
        <v>13</v>
      </c>
      <c r="CE5" s="5" t="s">
        <v>14</v>
      </c>
      <c r="CF5" s="15" t="s">
        <v>13</v>
      </c>
      <c r="CG5" s="16" t="s">
        <v>14</v>
      </c>
      <c r="CH5" s="25" t="s">
        <v>13</v>
      </c>
      <c r="CI5" s="5" t="s">
        <v>14</v>
      </c>
      <c r="CJ5" s="15" t="s">
        <v>13</v>
      </c>
      <c r="CK5" s="16" t="s">
        <v>14</v>
      </c>
      <c r="CL5" s="36" t="s">
        <v>67</v>
      </c>
      <c r="CM5" s="153"/>
      <c r="CN5" s="48" t="s">
        <v>13</v>
      </c>
      <c r="CO5" s="16" t="s">
        <v>14</v>
      </c>
      <c r="CP5" s="6" t="s">
        <v>13</v>
      </c>
      <c r="CQ5" s="5" t="s">
        <v>14</v>
      </c>
      <c r="CR5" s="15" t="s">
        <v>13</v>
      </c>
      <c r="CS5" s="16" t="s">
        <v>14</v>
      </c>
      <c r="CT5" s="25" t="s">
        <v>13</v>
      </c>
      <c r="CU5" s="5" t="s">
        <v>14</v>
      </c>
      <c r="CV5" s="36" t="s">
        <v>68</v>
      </c>
      <c r="CW5" s="153"/>
      <c r="CX5" s="48" t="s">
        <v>13</v>
      </c>
      <c r="CY5" s="16" t="s">
        <v>14</v>
      </c>
      <c r="CZ5" s="6" t="s">
        <v>13</v>
      </c>
      <c r="DA5" s="5" t="s">
        <v>14</v>
      </c>
      <c r="DB5" s="15" t="s">
        <v>13</v>
      </c>
      <c r="DC5" s="16" t="s">
        <v>14</v>
      </c>
      <c r="DD5" s="25" t="s">
        <v>13</v>
      </c>
      <c r="DE5" s="5" t="s">
        <v>14</v>
      </c>
      <c r="DF5" s="36" t="s">
        <v>67</v>
      </c>
      <c r="DG5" s="153"/>
      <c r="DH5" s="48" t="s">
        <v>13</v>
      </c>
      <c r="DI5" s="16" t="s">
        <v>14</v>
      </c>
      <c r="DJ5" s="6" t="s">
        <v>13</v>
      </c>
      <c r="DK5" s="5" t="s">
        <v>14</v>
      </c>
      <c r="DL5" s="15" t="s">
        <v>13</v>
      </c>
      <c r="DM5" s="16" t="s">
        <v>14</v>
      </c>
      <c r="DN5" s="25" t="s">
        <v>13</v>
      </c>
      <c r="DO5" s="5" t="s">
        <v>14</v>
      </c>
      <c r="DP5" s="15" t="s">
        <v>13</v>
      </c>
      <c r="DQ5" s="16" t="s">
        <v>14</v>
      </c>
      <c r="DR5" s="36" t="s">
        <v>67</v>
      </c>
      <c r="DS5" s="153"/>
      <c r="DT5" s="48" t="s">
        <v>13</v>
      </c>
      <c r="DU5" s="16" t="s">
        <v>14</v>
      </c>
      <c r="DV5" s="6" t="s">
        <v>13</v>
      </c>
      <c r="DW5" s="5" t="s">
        <v>14</v>
      </c>
      <c r="DX5" s="15" t="s">
        <v>13</v>
      </c>
      <c r="DY5" s="16" t="s">
        <v>14</v>
      </c>
      <c r="DZ5" s="25" t="s">
        <v>13</v>
      </c>
      <c r="EA5" s="5" t="s">
        <v>14</v>
      </c>
      <c r="EB5" s="15" t="s">
        <v>13</v>
      </c>
      <c r="EC5" s="16" t="s">
        <v>14</v>
      </c>
      <c r="ED5" s="36" t="s">
        <v>68</v>
      </c>
      <c r="EK5" s="94"/>
      <c r="EL5" s="93"/>
      <c r="EM5" s="95"/>
    </row>
    <row r="6" spans="1:143" ht="15">
      <c r="A6" s="2" t="s">
        <v>51</v>
      </c>
      <c r="B6" s="192" t="s">
        <v>11</v>
      </c>
      <c r="C6" s="193"/>
      <c r="D6" s="194"/>
      <c r="E6" s="190"/>
      <c r="F6" s="43"/>
      <c r="G6" s="18"/>
      <c r="H6" s="11"/>
      <c r="I6" s="7"/>
      <c r="J6" s="17"/>
      <c r="K6" s="18"/>
      <c r="L6" s="26"/>
      <c r="M6" s="7"/>
      <c r="N6" s="56"/>
      <c r="O6" s="190"/>
      <c r="P6" s="49"/>
      <c r="Q6" s="18"/>
      <c r="R6" s="11"/>
      <c r="S6" s="7"/>
      <c r="T6" s="17"/>
      <c r="U6" s="18"/>
      <c r="V6" s="26"/>
      <c r="W6" s="7"/>
      <c r="X6" s="37"/>
      <c r="Y6" s="153"/>
      <c r="Z6" s="49"/>
      <c r="AA6" s="18"/>
      <c r="AB6" s="11"/>
      <c r="AC6" s="7"/>
      <c r="AD6" s="17"/>
      <c r="AE6" s="18"/>
      <c r="AF6" s="26"/>
      <c r="AG6" s="7"/>
      <c r="AH6" s="17"/>
      <c r="AI6" s="18"/>
      <c r="AJ6" s="37"/>
      <c r="AK6" s="153"/>
      <c r="AL6" s="43"/>
      <c r="AM6" s="18"/>
      <c r="AN6" s="11"/>
      <c r="AO6" s="7"/>
      <c r="AP6" s="17"/>
      <c r="AQ6" s="18"/>
      <c r="AR6" s="26"/>
      <c r="AS6" s="7"/>
      <c r="AT6" s="56"/>
      <c r="AU6" s="153"/>
      <c r="AV6" s="49"/>
      <c r="AW6" s="18"/>
      <c r="AX6" s="11"/>
      <c r="AY6" s="7"/>
      <c r="AZ6" s="17"/>
      <c r="BA6" s="18"/>
      <c r="BB6" s="26"/>
      <c r="BC6" s="7"/>
      <c r="BD6" s="17"/>
      <c r="BE6" s="18"/>
      <c r="BF6" s="37"/>
      <c r="BG6" s="153"/>
      <c r="BH6" s="49"/>
      <c r="BI6" s="18"/>
      <c r="BJ6" s="11"/>
      <c r="BK6" s="7"/>
      <c r="BL6" s="17"/>
      <c r="BM6" s="18"/>
      <c r="BN6" s="26"/>
      <c r="BO6" s="7"/>
      <c r="BP6" s="37"/>
      <c r="BQ6" s="153"/>
      <c r="BR6" s="43"/>
      <c r="BS6" s="18"/>
      <c r="BT6" s="11"/>
      <c r="BU6" s="7"/>
      <c r="BV6" s="17"/>
      <c r="BW6" s="18"/>
      <c r="BX6" s="26"/>
      <c r="BY6" s="7"/>
      <c r="BZ6" s="56"/>
      <c r="CA6" s="153"/>
      <c r="CB6" s="49"/>
      <c r="CC6" s="18"/>
      <c r="CD6" s="11"/>
      <c r="CE6" s="7"/>
      <c r="CF6" s="17"/>
      <c r="CG6" s="18"/>
      <c r="CH6" s="26"/>
      <c r="CI6" s="7"/>
      <c r="CJ6" s="17"/>
      <c r="CK6" s="18"/>
      <c r="CL6" s="37"/>
      <c r="CM6" s="153"/>
      <c r="CN6" s="49"/>
      <c r="CO6" s="18"/>
      <c r="CP6" s="11"/>
      <c r="CQ6" s="7"/>
      <c r="CR6" s="17"/>
      <c r="CS6" s="18"/>
      <c r="CT6" s="26"/>
      <c r="CU6" s="7"/>
      <c r="CV6" s="37"/>
      <c r="CW6" s="153"/>
      <c r="CX6" s="49"/>
      <c r="CY6" s="18"/>
      <c r="CZ6" s="11"/>
      <c r="DA6" s="7"/>
      <c r="DB6" s="17"/>
      <c r="DC6" s="18"/>
      <c r="DD6" s="26"/>
      <c r="DE6" s="7"/>
      <c r="DF6" s="37"/>
      <c r="DG6" s="153"/>
      <c r="DH6" s="49"/>
      <c r="DI6" s="18"/>
      <c r="DJ6" s="11"/>
      <c r="DK6" s="7"/>
      <c r="DL6" s="17"/>
      <c r="DM6" s="18"/>
      <c r="DN6" s="26"/>
      <c r="DO6" s="7"/>
      <c r="DP6" s="17"/>
      <c r="DQ6" s="18"/>
      <c r="DR6" s="37"/>
      <c r="DS6" s="153"/>
      <c r="DT6" s="49"/>
      <c r="DU6" s="18"/>
      <c r="DV6" s="11"/>
      <c r="DW6" s="7"/>
      <c r="DX6" s="17"/>
      <c r="DY6" s="18"/>
      <c r="DZ6" s="26"/>
      <c r="EA6" s="7"/>
      <c r="EB6" s="17"/>
      <c r="EC6" s="18"/>
      <c r="ED6" s="37"/>
      <c r="EK6" s="102" t="s">
        <v>117</v>
      </c>
      <c r="EL6" s="103"/>
      <c r="EM6" s="104">
        <f>SUM(G6,I6,K6,M6,Q6,S6,U6,W6,,AA6,AC6,AE6,AG6,AI6,AM6,AO6,AQ6,AS6,AW6,AY6,BA6,BC6,BE6,BI6,BK6,BM6,BO6,BS6,BU6,BW6,BY6,CC6,CE6,CG6,CI6,CK6,CO6,CQ6,CS6,CU6,CY6,DA6,DC6,DE6,DI6,DK6,DM6,DO6,DQ6,DU6,DW6,DY6,EA6,EC6,)</f>
        <v>0</v>
      </c>
    </row>
    <row r="7" spans="1:143" ht="15">
      <c r="A7" s="2" t="s">
        <v>55</v>
      </c>
      <c r="B7" s="195" t="s">
        <v>12</v>
      </c>
      <c r="C7" s="196"/>
      <c r="D7" s="197"/>
      <c r="E7" s="190"/>
      <c r="F7" s="44"/>
      <c r="G7" s="20"/>
      <c r="H7" s="12"/>
      <c r="I7" s="8"/>
      <c r="J7" s="19"/>
      <c r="K7" s="20"/>
      <c r="L7" s="27"/>
      <c r="M7" s="8"/>
      <c r="N7" s="56"/>
      <c r="O7" s="190"/>
      <c r="P7" s="50"/>
      <c r="Q7" s="20"/>
      <c r="R7" s="12"/>
      <c r="S7" s="8"/>
      <c r="T7" s="19"/>
      <c r="U7" s="20"/>
      <c r="V7" s="27"/>
      <c r="W7" s="8"/>
      <c r="X7" s="37"/>
      <c r="Y7" s="153"/>
      <c r="Z7" s="50"/>
      <c r="AA7" s="20"/>
      <c r="AB7" s="12"/>
      <c r="AC7" s="8"/>
      <c r="AD7" s="19"/>
      <c r="AE7" s="20"/>
      <c r="AF7" s="27"/>
      <c r="AG7" s="8"/>
      <c r="AH7" s="19"/>
      <c r="AI7" s="20"/>
      <c r="AJ7" s="37"/>
      <c r="AK7" s="153"/>
      <c r="AL7" s="44"/>
      <c r="AM7" s="20"/>
      <c r="AN7" s="12"/>
      <c r="AO7" s="8"/>
      <c r="AP7" s="19"/>
      <c r="AQ7" s="20"/>
      <c r="AR7" s="27"/>
      <c r="AS7" s="8"/>
      <c r="AT7" s="56"/>
      <c r="AU7" s="153"/>
      <c r="AV7" s="50"/>
      <c r="AW7" s="20"/>
      <c r="AX7" s="12"/>
      <c r="AY7" s="8"/>
      <c r="AZ7" s="19"/>
      <c r="BA7" s="20"/>
      <c r="BB7" s="27"/>
      <c r="BC7" s="8"/>
      <c r="BD7" s="19"/>
      <c r="BE7" s="20"/>
      <c r="BF7" s="37"/>
      <c r="BG7" s="153"/>
      <c r="BH7" s="50"/>
      <c r="BI7" s="20"/>
      <c r="BJ7" s="12"/>
      <c r="BK7" s="8"/>
      <c r="BL7" s="19"/>
      <c r="BM7" s="20"/>
      <c r="BN7" s="27"/>
      <c r="BO7" s="8"/>
      <c r="BP7" s="37"/>
      <c r="BQ7" s="153"/>
      <c r="BR7" s="44"/>
      <c r="BS7" s="20"/>
      <c r="BT7" s="12"/>
      <c r="BU7" s="8"/>
      <c r="BV7" s="19"/>
      <c r="BW7" s="20"/>
      <c r="BX7" s="27"/>
      <c r="BY7" s="8"/>
      <c r="BZ7" s="56"/>
      <c r="CA7" s="153"/>
      <c r="CB7" s="50"/>
      <c r="CC7" s="20"/>
      <c r="CD7" s="12"/>
      <c r="CE7" s="8"/>
      <c r="CF7" s="19"/>
      <c r="CG7" s="20"/>
      <c r="CH7" s="27"/>
      <c r="CI7" s="8"/>
      <c r="CJ7" s="19"/>
      <c r="CK7" s="20"/>
      <c r="CL7" s="37"/>
      <c r="CM7" s="153"/>
      <c r="CN7" s="50"/>
      <c r="CO7" s="20"/>
      <c r="CP7" s="12"/>
      <c r="CQ7" s="8"/>
      <c r="CR7" s="19"/>
      <c r="CS7" s="20"/>
      <c r="CT7" s="27"/>
      <c r="CU7" s="8"/>
      <c r="CV7" s="37"/>
      <c r="CW7" s="153"/>
      <c r="CX7" s="50"/>
      <c r="CY7" s="20"/>
      <c r="CZ7" s="12"/>
      <c r="DA7" s="8"/>
      <c r="DB7" s="19"/>
      <c r="DC7" s="20"/>
      <c r="DD7" s="27"/>
      <c r="DE7" s="8"/>
      <c r="DF7" s="37"/>
      <c r="DG7" s="153"/>
      <c r="DH7" s="50"/>
      <c r="DI7" s="20"/>
      <c r="DJ7" s="12"/>
      <c r="DK7" s="8"/>
      <c r="DL7" s="19"/>
      <c r="DM7" s="20"/>
      <c r="DN7" s="27"/>
      <c r="DO7" s="8"/>
      <c r="DP7" s="19"/>
      <c r="DQ7" s="20"/>
      <c r="DR7" s="37"/>
      <c r="DS7" s="153"/>
      <c r="DT7" s="50"/>
      <c r="DU7" s="20"/>
      <c r="DV7" s="12"/>
      <c r="DW7" s="8"/>
      <c r="DX7" s="19"/>
      <c r="DY7" s="20"/>
      <c r="DZ7" s="27"/>
      <c r="EA7" s="8"/>
      <c r="EB7" s="19"/>
      <c r="EC7" s="20"/>
      <c r="ED7" s="37"/>
      <c r="EK7" s="105" t="s">
        <v>118</v>
      </c>
      <c r="EL7" s="106"/>
      <c r="EM7" s="107">
        <f t="shared" ref="EM7:EM12" si="0">SUM(G7,I7,K7,M7,Q7,S7,U7,W7,AA7,AC7,AE7,AG7,AI7,AM7,AO7,AQ7,AS7,AW7,AY7,BA7,BC7,BE7,BI7,BK7,BM7,BO7,BS7,BU7,BW7,BY7,CC7,CE7,CG7,CI7,CK7,CO7,CQ7,CS7,CU7,CY7,DA7,DC7,DE7,DI7,DK7,DM7,DO7,DQ7,DU7,DW7,DY7,EA7,EC7,)</f>
        <v>0</v>
      </c>
    </row>
    <row r="8" spans="1:143" ht="15">
      <c r="A8" s="2" t="s">
        <v>56</v>
      </c>
      <c r="B8" s="195" t="s">
        <v>6</v>
      </c>
      <c r="C8" s="196"/>
      <c r="D8" s="197"/>
      <c r="E8" s="190"/>
      <c r="F8" s="44"/>
      <c r="G8" s="20"/>
      <c r="H8" s="12"/>
      <c r="I8" s="8"/>
      <c r="J8" s="19"/>
      <c r="K8" s="20"/>
      <c r="L8" s="27"/>
      <c r="M8" s="8"/>
      <c r="N8" s="56"/>
      <c r="O8" s="190"/>
      <c r="P8" s="50"/>
      <c r="Q8" s="20"/>
      <c r="R8" s="12"/>
      <c r="S8" s="8"/>
      <c r="T8" s="19"/>
      <c r="U8" s="20"/>
      <c r="V8" s="27"/>
      <c r="W8" s="8"/>
      <c r="X8" s="37"/>
      <c r="Y8" s="153"/>
      <c r="Z8" s="50"/>
      <c r="AA8" s="20"/>
      <c r="AB8" s="12"/>
      <c r="AC8" s="8"/>
      <c r="AD8" s="19"/>
      <c r="AE8" s="20"/>
      <c r="AF8" s="27"/>
      <c r="AG8" s="8"/>
      <c r="AH8" s="19"/>
      <c r="AI8" s="20"/>
      <c r="AJ8" s="37"/>
      <c r="AK8" s="153"/>
      <c r="AL8" s="44"/>
      <c r="AM8" s="20"/>
      <c r="AN8" s="12"/>
      <c r="AO8" s="8"/>
      <c r="AP8" s="19"/>
      <c r="AQ8" s="20"/>
      <c r="AR8" s="27"/>
      <c r="AS8" s="8"/>
      <c r="AT8" s="56"/>
      <c r="AU8" s="153"/>
      <c r="AV8" s="50"/>
      <c r="AW8" s="20"/>
      <c r="AX8" s="12"/>
      <c r="AY8" s="8"/>
      <c r="AZ8" s="19"/>
      <c r="BA8" s="20"/>
      <c r="BB8" s="27"/>
      <c r="BC8" s="8"/>
      <c r="BD8" s="19"/>
      <c r="BE8" s="20"/>
      <c r="BF8" s="37"/>
      <c r="BG8" s="153"/>
      <c r="BH8" s="50"/>
      <c r="BI8" s="20"/>
      <c r="BJ8" s="12"/>
      <c r="BK8" s="8"/>
      <c r="BL8" s="19"/>
      <c r="BM8" s="20"/>
      <c r="BN8" s="27"/>
      <c r="BO8" s="8"/>
      <c r="BP8" s="37"/>
      <c r="BQ8" s="153"/>
      <c r="BR8" s="44"/>
      <c r="BS8" s="20"/>
      <c r="BT8" s="12"/>
      <c r="BU8" s="8"/>
      <c r="BV8" s="19"/>
      <c r="BW8" s="20"/>
      <c r="BX8" s="27"/>
      <c r="BY8" s="8"/>
      <c r="BZ8" s="56"/>
      <c r="CA8" s="153"/>
      <c r="CB8" s="50"/>
      <c r="CC8" s="20"/>
      <c r="CD8" s="12"/>
      <c r="CE8" s="8"/>
      <c r="CF8" s="19"/>
      <c r="CG8" s="20"/>
      <c r="CH8" s="27"/>
      <c r="CI8" s="8"/>
      <c r="CJ8" s="19"/>
      <c r="CK8" s="20"/>
      <c r="CL8" s="37"/>
      <c r="CM8" s="153"/>
      <c r="CN8" s="50"/>
      <c r="CO8" s="20"/>
      <c r="CP8" s="12"/>
      <c r="CQ8" s="8"/>
      <c r="CR8" s="19"/>
      <c r="CS8" s="20"/>
      <c r="CT8" s="27"/>
      <c r="CU8" s="8"/>
      <c r="CV8" s="37"/>
      <c r="CW8" s="153"/>
      <c r="CX8" s="50"/>
      <c r="CY8" s="20"/>
      <c r="CZ8" s="12"/>
      <c r="DA8" s="8"/>
      <c r="DB8" s="19"/>
      <c r="DC8" s="20"/>
      <c r="DD8" s="27"/>
      <c r="DE8" s="8"/>
      <c r="DF8" s="37"/>
      <c r="DG8" s="153"/>
      <c r="DH8" s="50"/>
      <c r="DI8" s="20"/>
      <c r="DJ8" s="12"/>
      <c r="DK8" s="8"/>
      <c r="DL8" s="19"/>
      <c r="DM8" s="20"/>
      <c r="DN8" s="27"/>
      <c r="DO8" s="8"/>
      <c r="DP8" s="19"/>
      <c r="DQ8" s="20"/>
      <c r="DR8" s="37"/>
      <c r="DS8" s="153"/>
      <c r="DT8" s="50"/>
      <c r="DU8" s="20"/>
      <c r="DV8" s="12"/>
      <c r="DW8" s="8"/>
      <c r="DX8" s="19"/>
      <c r="DY8" s="20"/>
      <c r="DZ8" s="27"/>
      <c r="EA8" s="8"/>
      <c r="EB8" s="19"/>
      <c r="EC8" s="20"/>
      <c r="ED8" s="37"/>
      <c r="EK8" s="108" t="s">
        <v>119</v>
      </c>
      <c r="EL8" s="109">
        <f>SUM(F8,H8,J8,L8,P8,R8,T8,V8,Z8,AB8,AD8,AF8,AH8,AL8,AN8,AP8,AR8,AV8,AX8,AZ8,BB8,BD8,BH8,BJ8,BL8,BN8,BR8,BT8,BV8,BX8,CB8,CD8,CF8,CH8,CJ8,CN8,CP8,CR8,CT8,CX8,CZ8,DB8,DD8,DH8,DJ8,DL8,DN8,DP8,DT8,DV8,DX8,DZ8,EB8,)</f>
        <v>0</v>
      </c>
      <c r="EM8" s="107">
        <f t="shared" si="0"/>
        <v>0</v>
      </c>
    </row>
    <row r="9" spans="1:143" ht="15.75" thickBot="1">
      <c r="A9" s="2" t="s">
        <v>65</v>
      </c>
      <c r="B9" s="198"/>
      <c r="C9" s="199"/>
      <c r="D9" s="200"/>
      <c r="E9" s="190"/>
      <c r="F9" s="45"/>
      <c r="G9" s="22"/>
      <c r="H9" s="13"/>
      <c r="I9" s="9"/>
      <c r="J9" s="21"/>
      <c r="K9" s="22"/>
      <c r="L9" s="28"/>
      <c r="M9" s="9"/>
      <c r="N9" s="57"/>
      <c r="O9" s="190"/>
      <c r="P9" s="51"/>
      <c r="Q9" s="22"/>
      <c r="R9" s="13"/>
      <c r="S9" s="9"/>
      <c r="T9" s="21"/>
      <c r="U9" s="22"/>
      <c r="V9" s="28"/>
      <c r="W9" s="9"/>
      <c r="X9" s="38"/>
      <c r="Y9" s="153"/>
      <c r="Z9" s="51"/>
      <c r="AA9" s="22"/>
      <c r="AB9" s="13"/>
      <c r="AC9" s="9"/>
      <c r="AD9" s="21"/>
      <c r="AE9" s="22"/>
      <c r="AF9" s="28"/>
      <c r="AG9" s="9"/>
      <c r="AH9" s="21"/>
      <c r="AI9" s="22"/>
      <c r="AJ9" s="38"/>
      <c r="AK9" s="153"/>
      <c r="AL9" s="45"/>
      <c r="AM9" s="22"/>
      <c r="AN9" s="13"/>
      <c r="AO9" s="9"/>
      <c r="AP9" s="21"/>
      <c r="AQ9" s="22"/>
      <c r="AR9" s="28"/>
      <c r="AS9" s="9"/>
      <c r="AT9" s="57"/>
      <c r="AU9" s="153"/>
      <c r="AV9" s="51"/>
      <c r="AW9" s="22"/>
      <c r="AX9" s="13"/>
      <c r="AY9" s="9"/>
      <c r="AZ9" s="21"/>
      <c r="BA9" s="22"/>
      <c r="BB9" s="28"/>
      <c r="BC9" s="9"/>
      <c r="BD9" s="21"/>
      <c r="BE9" s="22"/>
      <c r="BF9" s="38"/>
      <c r="BG9" s="153"/>
      <c r="BH9" s="51"/>
      <c r="BI9" s="22"/>
      <c r="BJ9" s="13"/>
      <c r="BK9" s="9"/>
      <c r="BL9" s="21"/>
      <c r="BM9" s="22"/>
      <c r="BN9" s="28"/>
      <c r="BO9" s="9"/>
      <c r="BP9" s="38"/>
      <c r="BQ9" s="153"/>
      <c r="BR9" s="45"/>
      <c r="BS9" s="22"/>
      <c r="BT9" s="13"/>
      <c r="BU9" s="9"/>
      <c r="BV9" s="21"/>
      <c r="BW9" s="22"/>
      <c r="BX9" s="28"/>
      <c r="BY9" s="9"/>
      <c r="BZ9" s="57"/>
      <c r="CA9" s="153"/>
      <c r="CB9" s="51"/>
      <c r="CC9" s="22"/>
      <c r="CD9" s="13"/>
      <c r="CE9" s="9"/>
      <c r="CF9" s="21"/>
      <c r="CG9" s="22"/>
      <c r="CH9" s="28"/>
      <c r="CI9" s="9"/>
      <c r="CJ9" s="21"/>
      <c r="CK9" s="22"/>
      <c r="CL9" s="38"/>
      <c r="CM9" s="153"/>
      <c r="CN9" s="51"/>
      <c r="CO9" s="22"/>
      <c r="CP9" s="13"/>
      <c r="CQ9" s="9"/>
      <c r="CR9" s="21"/>
      <c r="CS9" s="22"/>
      <c r="CT9" s="28"/>
      <c r="CU9" s="9"/>
      <c r="CV9" s="38"/>
      <c r="CW9" s="153"/>
      <c r="CX9" s="51"/>
      <c r="CY9" s="22"/>
      <c r="CZ9" s="13"/>
      <c r="DA9" s="9"/>
      <c r="DB9" s="21"/>
      <c r="DC9" s="22"/>
      <c r="DD9" s="28"/>
      <c r="DE9" s="9"/>
      <c r="DF9" s="38"/>
      <c r="DG9" s="153"/>
      <c r="DH9" s="51"/>
      <c r="DI9" s="22"/>
      <c r="DJ9" s="13"/>
      <c r="DK9" s="9"/>
      <c r="DL9" s="21"/>
      <c r="DM9" s="22"/>
      <c r="DN9" s="28"/>
      <c r="DO9" s="9"/>
      <c r="DP9" s="21"/>
      <c r="DQ9" s="22"/>
      <c r="DR9" s="38"/>
      <c r="DS9" s="153"/>
      <c r="DT9" s="51"/>
      <c r="DU9" s="22"/>
      <c r="DV9" s="13"/>
      <c r="DW9" s="9"/>
      <c r="DX9" s="21"/>
      <c r="DY9" s="22"/>
      <c r="DZ9" s="28"/>
      <c r="EA9" s="9"/>
      <c r="EB9" s="21"/>
      <c r="EC9" s="22"/>
      <c r="ED9" s="38"/>
      <c r="EK9" s="110" t="s">
        <v>124</v>
      </c>
      <c r="EL9" s="109">
        <f>SUM(F9,H9,J9,L9,P9,R9,T9,V9,Z9,AB9,AD9,AF9,AH9,AL9,AN9,AP9,AR9,AV9,AX9,AZ9,BB9,BD9,BH9,BJ9,BL9,BN9,BR9,BT9,BV9,BX9,CB9,CD9,CF9,CH9,CJ9,CN9,CP9,CR9,CT9,CX9,CZ9,DB9,DD9,DH9,DJ9,DL9,DN9,DP9,DT9,DV9,DX9,DZ9,EB9,)</f>
        <v>0</v>
      </c>
      <c r="EM9" s="107">
        <f t="shared" si="0"/>
        <v>0</v>
      </c>
    </row>
    <row r="10" spans="1:143" ht="15">
      <c r="A10" s="2" t="s">
        <v>76</v>
      </c>
      <c r="B10" s="178" t="s">
        <v>7</v>
      </c>
      <c r="C10" s="179"/>
      <c r="D10" s="180"/>
      <c r="E10" s="190"/>
      <c r="F10" s="46"/>
      <c r="G10" s="24"/>
      <c r="H10" s="14"/>
      <c r="I10" s="10"/>
      <c r="J10" s="23"/>
      <c r="K10" s="24"/>
      <c r="L10" s="61"/>
      <c r="M10" s="60"/>
      <c r="N10" s="56"/>
      <c r="O10" s="190"/>
      <c r="P10" s="52"/>
      <c r="Q10" s="24"/>
      <c r="R10" s="14"/>
      <c r="S10" s="10"/>
      <c r="T10" s="23"/>
      <c r="U10" s="24"/>
      <c r="V10" s="61"/>
      <c r="W10" s="60"/>
      <c r="X10" s="37"/>
      <c r="Y10" s="153"/>
      <c r="Z10" s="52"/>
      <c r="AA10" s="24"/>
      <c r="AB10" s="14"/>
      <c r="AC10" s="10"/>
      <c r="AD10" s="23"/>
      <c r="AE10" s="24"/>
      <c r="AF10" s="61"/>
      <c r="AG10" s="60"/>
      <c r="AH10" s="23"/>
      <c r="AI10" s="24"/>
      <c r="AJ10" s="37"/>
      <c r="AK10" s="153"/>
      <c r="AL10" s="46"/>
      <c r="AM10" s="24"/>
      <c r="AN10" s="14"/>
      <c r="AO10" s="10"/>
      <c r="AP10" s="23"/>
      <c r="AQ10" s="24"/>
      <c r="AR10" s="61"/>
      <c r="AS10" s="60"/>
      <c r="AT10" s="56"/>
      <c r="AU10" s="153"/>
      <c r="AV10" s="52"/>
      <c r="AW10" s="24"/>
      <c r="AX10" s="14"/>
      <c r="AY10" s="10"/>
      <c r="AZ10" s="23"/>
      <c r="BA10" s="24"/>
      <c r="BB10" s="61"/>
      <c r="BC10" s="60"/>
      <c r="BD10" s="23"/>
      <c r="BE10" s="24"/>
      <c r="BF10" s="37"/>
      <c r="BG10" s="153"/>
      <c r="BH10" s="52"/>
      <c r="BI10" s="24"/>
      <c r="BJ10" s="14"/>
      <c r="BK10" s="10"/>
      <c r="BL10" s="23"/>
      <c r="BM10" s="24"/>
      <c r="BN10" s="61"/>
      <c r="BO10" s="60"/>
      <c r="BP10" s="37"/>
      <c r="BQ10" s="153"/>
      <c r="BR10" s="46"/>
      <c r="BS10" s="24"/>
      <c r="BT10" s="14"/>
      <c r="BU10" s="10"/>
      <c r="BV10" s="23"/>
      <c r="BW10" s="24"/>
      <c r="BX10" s="61"/>
      <c r="BY10" s="60"/>
      <c r="BZ10" s="56"/>
      <c r="CA10" s="153"/>
      <c r="CB10" s="52"/>
      <c r="CC10" s="24"/>
      <c r="CD10" s="14"/>
      <c r="CE10" s="10"/>
      <c r="CF10" s="23"/>
      <c r="CG10" s="24"/>
      <c r="CH10" s="61"/>
      <c r="CI10" s="60"/>
      <c r="CJ10" s="23"/>
      <c r="CK10" s="24"/>
      <c r="CL10" s="37"/>
      <c r="CM10" s="153"/>
      <c r="CN10" s="52"/>
      <c r="CO10" s="24"/>
      <c r="CP10" s="14"/>
      <c r="CQ10" s="10"/>
      <c r="CR10" s="23"/>
      <c r="CS10" s="24"/>
      <c r="CT10" s="61"/>
      <c r="CU10" s="60"/>
      <c r="CV10" s="37"/>
      <c r="CW10" s="153"/>
      <c r="CX10" s="52"/>
      <c r="CY10" s="24"/>
      <c r="CZ10" s="14"/>
      <c r="DA10" s="10"/>
      <c r="DB10" s="23"/>
      <c r="DC10" s="24"/>
      <c r="DD10" s="61"/>
      <c r="DE10" s="60"/>
      <c r="DF10" s="37"/>
      <c r="DG10" s="153"/>
      <c r="DH10" s="52"/>
      <c r="DI10" s="24"/>
      <c r="DJ10" s="14"/>
      <c r="DK10" s="10"/>
      <c r="DL10" s="23"/>
      <c r="DM10" s="24"/>
      <c r="DN10" s="61"/>
      <c r="DO10" s="60"/>
      <c r="DP10" s="23"/>
      <c r="DQ10" s="24"/>
      <c r="DR10" s="37"/>
      <c r="DS10" s="153"/>
      <c r="DT10" s="52"/>
      <c r="DU10" s="24"/>
      <c r="DV10" s="14"/>
      <c r="DW10" s="10"/>
      <c r="DX10" s="23"/>
      <c r="DY10" s="24"/>
      <c r="DZ10" s="61"/>
      <c r="EA10" s="60"/>
      <c r="EB10" s="23"/>
      <c r="EC10" s="24"/>
      <c r="ED10" s="37"/>
      <c r="EK10" s="105" t="s">
        <v>120</v>
      </c>
      <c r="EL10" s="109">
        <f>SUM(F10,H10,J10,L10,P10,R10,T10,V10,Z10,AB10,AD10,AF10,AH10,AL10,AN10,AP10,AR10,AV10,AX10,AZ10,BB10,BD10,BH10,BJ10,BL10,BN10,BR10,BT10,BV10,BX10,CB10,CD10,CF10,CH10,CJ10,CN10,CP10,CR10,CT10,CX10,CZ10,DB10,DD10,DH10,DJ10,DL10,DN10,DP10,DT10,DV10,DX10,DZ10,EB10)</f>
        <v>0</v>
      </c>
      <c r="EM10" s="107">
        <f t="shared" si="0"/>
        <v>0</v>
      </c>
    </row>
    <row r="11" spans="1:143" ht="15">
      <c r="A11" s="2" t="s">
        <v>77</v>
      </c>
      <c r="B11" s="181" t="s">
        <v>8</v>
      </c>
      <c r="C11" s="182"/>
      <c r="D11" s="183"/>
      <c r="E11" s="190"/>
      <c r="F11" s="44"/>
      <c r="G11" s="20"/>
      <c r="H11" s="12"/>
      <c r="I11" s="8"/>
      <c r="J11" s="19"/>
      <c r="K11" s="20"/>
      <c r="L11" s="27"/>
      <c r="M11" s="8"/>
      <c r="N11" s="56"/>
      <c r="O11" s="190"/>
      <c r="P11" s="50"/>
      <c r="Q11" s="20"/>
      <c r="R11" s="12"/>
      <c r="S11" s="8"/>
      <c r="T11" s="19"/>
      <c r="U11" s="20"/>
      <c r="V11" s="27"/>
      <c r="W11" s="8"/>
      <c r="X11" s="37"/>
      <c r="Y11" s="153"/>
      <c r="Z11" s="50"/>
      <c r="AA11" s="20"/>
      <c r="AB11" s="12"/>
      <c r="AC11" s="8"/>
      <c r="AD11" s="19"/>
      <c r="AE11" s="20"/>
      <c r="AF11" s="27"/>
      <c r="AG11" s="8"/>
      <c r="AH11" s="19"/>
      <c r="AI11" s="20"/>
      <c r="AJ11" s="37"/>
      <c r="AK11" s="153"/>
      <c r="AL11" s="44"/>
      <c r="AM11" s="20"/>
      <c r="AN11" s="12"/>
      <c r="AO11" s="8"/>
      <c r="AP11" s="19"/>
      <c r="AQ11" s="20"/>
      <c r="AR11" s="27"/>
      <c r="AS11" s="8"/>
      <c r="AT11" s="56"/>
      <c r="AU11" s="153"/>
      <c r="AV11" s="50"/>
      <c r="AW11" s="20"/>
      <c r="AX11" s="12"/>
      <c r="AY11" s="8"/>
      <c r="AZ11" s="19"/>
      <c r="BA11" s="20"/>
      <c r="BB11" s="27"/>
      <c r="BC11" s="8"/>
      <c r="BD11" s="19"/>
      <c r="BE11" s="20"/>
      <c r="BF11" s="37"/>
      <c r="BG11" s="153"/>
      <c r="BH11" s="50"/>
      <c r="BI11" s="20"/>
      <c r="BJ11" s="12"/>
      <c r="BK11" s="8"/>
      <c r="BL11" s="19"/>
      <c r="BM11" s="20"/>
      <c r="BN11" s="27"/>
      <c r="BO11" s="8"/>
      <c r="BP11" s="37"/>
      <c r="BQ11" s="153"/>
      <c r="BR11" s="44"/>
      <c r="BS11" s="20"/>
      <c r="BT11" s="12"/>
      <c r="BU11" s="8"/>
      <c r="BV11" s="19"/>
      <c r="BW11" s="20"/>
      <c r="BX11" s="27"/>
      <c r="BY11" s="8"/>
      <c r="BZ11" s="56"/>
      <c r="CA11" s="153"/>
      <c r="CB11" s="50"/>
      <c r="CC11" s="20"/>
      <c r="CD11" s="12"/>
      <c r="CE11" s="8"/>
      <c r="CF11" s="19"/>
      <c r="CG11" s="20"/>
      <c r="CH11" s="27"/>
      <c r="CI11" s="8"/>
      <c r="CJ11" s="19"/>
      <c r="CK11" s="20"/>
      <c r="CL11" s="37"/>
      <c r="CM11" s="153"/>
      <c r="CN11" s="50"/>
      <c r="CO11" s="20"/>
      <c r="CP11" s="12"/>
      <c r="CQ11" s="8"/>
      <c r="CR11" s="19"/>
      <c r="CS11" s="20"/>
      <c r="CT11" s="27"/>
      <c r="CU11" s="8"/>
      <c r="CV11" s="37"/>
      <c r="CW11" s="153"/>
      <c r="CX11" s="50"/>
      <c r="CY11" s="20"/>
      <c r="CZ11" s="12"/>
      <c r="DA11" s="8"/>
      <c r="DB11" s="19"/>
      <c r="DC11" s="20"/>
      <c r="DD11" s="27"/>
      <c r="DE11" s="8"/>
      <c r="DF11" s="37"/>
      <c r="DG11" s="153"/>
      <c r="DH11" s="50"/>
      <c r="DI11" s="20"/>
      <c r="DJ11" s="12"/>
      <c r="DK11" s="8"/>
      <c r="DL11" s="19"/>
      <c r="DM11" s="20"/>
      <c r="DN11" s="27"/>
      <c r="DO11" s="8"/>
      <c r="DP11" s="19"/>
      <c r="DQ11" s="20"/>
      <c r="DR11" s="37"/>
      <c r="DS11" s="153"/>
      <c r="DT11" s="50"/>
      <c r="DU11" s="20"/>
      <c r="DV11" s="12"/>
      <c r="DW11" s="8"/>
      <c r="DX11" s="19"/>
      <c r="DY11" s="20"/>
      <c r="DZ11" s="27"/>
      <c r="EA11" s="8"/>
      <c r="EB11" s="19"/>
      <c r="EC11" s="20"/>
      <c r="ED11" s="37"/>
      <c r="EK11" s="105" t="s">
        <v>121</v>
      </c>
      <c r="EL11" s="109">
        <f>SUM(F11,H11,J11,L11,P11,R11,T11,V11,Z11,AB11,AD11,AF11,AH11,AL11,AN11,AP11,AR11,,AV11,AX11,AZ11,BB11,BD11,BH11,BJ11,BL11,BN11,BR11,BT11,BV11,BX11,CB11,CD11,CF11,CH11,CJ11,CN11,CP11,CR11,CT11,CX11,CZ11,DB11,DD11,DH11,DJ11,DL11,DN11,DP11,DT11,DV11,DX11,DZ11,EB11,)</f>
        <v>0</v>
      </c>
      <c r="EM11" s="107">
        <f t="shared" si="0"/>
        <v>0</v>
      </c>
    </row>
    <row r="12" spans="1:143" ht="15.75" thickBot="1">
      <c r="A12" s="2" t="s">
        <v>82</v>
      </c>
      <c r="B12" s="184" t="s">
        <v>9</v>
      </c>
      <c r="C12" s="185"/>
      <c r="D12" s="186"/>
      <c r="E12" s="190"/>
      <c r="F12" s="47"/>
      <c r="G12" s="30"/>
      <c r="H12" s="31"/>
      <c r="I12" s="32"/>
      <c r="J12" s="29"/>
      <c r="K12" s="30"/>
      <c r="L12" s="128"/>
      <c r="M12" s="32"/>
      <c r="N12" s="58"/>
      <c r="O12" s="190"/>
      <c r="P12" s="53"/>
      <c r="Q12" s="30"/>
      <c r="R12" s="31"/>
      <c r="S12" s="32"/>
      <c r="T12" s="29"/>
      <c r="U12" s="30"/>
      <c r="V12" s="33"/>
      <c r="W12" s="34"/>
      <c r="X12" s="39"/>
      <c r="Y12" s="153"/>
      <c r="Z12" s="53"/>
      <c r="AA12" s="30"/>
      <c r="AB12" s="31"/>
      <c r="AC12" s="32"/>
      <c r="AD12" s="29"/>
      <c r="AE12" s="30"/>
      <c r="AF12" s="33"/>
      <c r="AG12" s="34"/>
      <c r="AH12" s="29"/>
      <c r="AI12" s="30"/>
      <c r="AJ12" s="39"/>
      <c r="AK12" s="153"/>
      <c r="AL12" s="47"/>
      <c r="AM12" s="30"/>
      <c r="AN12" s="31"/>
      <c r="AO12" s="32"/>
      <c r="AP12" s="29"/>
      <c r="AQ12" s="30"/>
      <c r="AR12" s="33"/>
      <c r="AS12" s="34"/>
      <c r="AT12" s="58"/>
      <c r="AU12" s="153"/>
      <c r="AV12" s="53"/>
      <c r="AW12" s="30"/>
      <c r="AX12" s="31"/>
      <c r="AY12" s="32"/>
      <c r="AZ12" s="29"/>
      <c r="BA12" s="30"/>
      <c r="BB12" s="33"/>
      <c r="BC12" s="34"/>
      <c r="BD12" s="29"/>
      <c r="BE12" s="30"/>
      <c r="BF12" s="39"/>
      <c r="BG12" s="153"/>
      <c r="BH12" s="53"/>
      <c r="BI12" s="30"/>
      <c r="BJ12" s="31"/>
      <c r="BK12" s="32"/>
      <c r="BL12" s="29"/>
      <c r="BM12" s="30"/>
      <c r="BN12" s="33"/>
      <c r="BO12" s="34"/>
      <c r="BP12" s="39"/>
      <c r="BQ12" s="153"/>
      <c r="BR12" s="47"/>
      <c r="BS12" s="30"/>
      <c r="BT12" s="31"/>
      <c r="BU12" s="32"/>
      <c r="BV12" s="29"/>
      <c r="BW12" s="30"/>
      <c r="BX12" s="33"/>
      <c r="BY12" s="34"/>
      <c r="BZ12" s="58"/>
      <c r="CA12" s="153"/>
      <c r="CB12" s="53"/>
      <c r="CC12" s="30"/>
      <c r="CD12" s="31"/>
      <c r="CE12" s="32"/>
      <c r="CF12" s="29"/>
      <c r="CG12" s="30"/>
      <c r="CH12" s="33"/>
      <c r="CI12" s="34"/>
      <c r="CJ12" s="29"/>
      <c r="CK12" s="30"/>
      <c r="CL12" s="39"/>
      <c r="CM12" s="153"/>
      <c r="CN12" s="53"/>
      <c r="CO12" s="30"/>
      <c r="CP12" s="31"/>
      <c r="CQ12" s="32"/>
      <c r="CR12" s="29"/>
      <c r="CS12" s="30"/>
      <c r="CT12" s="33"/>
      <c r="CU12" s="34"/>
      <c r="CV12" s="39"/>
      <c r="CW12" s="153"/>
      <c r="CX12" s="53"/>
      <c r="CY12" s="30"/>
      <c r="CZ12" s="31"/>
      <c r="DA12" s="32"/>
      <c r="DB12" s="29"/>
      <c r="DC12" s="30"/>
      <c r="DD12" s="33"/>
      <c r="DE12" s="34"/>
      <c r="DF12" s="39"/>
      <c r="DG12" s="153"/>
      <c r="DH12" s="53"/>
      <c r="DI12" s="30"/>
      <c r="DJ12" s="31"/>
      <c r="DK12" s="32"/>
      <c r="DL12" s="29"/>
      <c r="DM12" s="30"/>
      <c r="DN12" s="33"/>
      <c r="DO12" s="34"/>
      <c r="DP12" s="29"/>
      <c r="DQ12" s="30"/>
      <c r="DR12" s="39"/>
      <c r="DS12" s="153"/>
      <c r="DT12" s="53"/>
      <c r="DU12" s="30"/>
      <c r="DV12" s="31"/>
      <c r="DW12" s="32"/>
      <c r="DX12" s="29"/>
      <c r="DY12" s="30"/>
      <c r="DZ12" s="33"/>
      <c r="EA12" s="34"/>
      <c r="EB12" s="29"/>
      <c r="EC12" s="30"/>
      <c r="ED12" s="39"/>
      <c r="EK12" s="96" t="s">
        <v>122</v>
      </c>
      <c r="EL12" s="97">
        <f>SUM(F12,H12,J12,L12,P12,R12,T12,V12,Z12,AB12,AD12,AF12,AH12,AL12,AN12,AP12,AR12,AV12,AX12,AZ12,BB12,BD12,BH12,BJ12,BL12,BN12,BR12,BT12,BV12,BX12,CB12,CD12,CF12,CH12,CJ12,CN12,CP12,CR12,CT12,CX12,CZ12,DB12,DD12,DH12,DJ12,DL12,DN12,DP12,DT12,DV12,DX12,DZ12,EB12,)</f>
        <v>0</v>
      </c>
      <c r="EM12" s="98">
        <f t="shared" si="0"/>
        <v>0</v>
      </c>
    </row>
    <row r="13" spans="1:143" ht="15">
      <c r="B13" s="187" t="s">
        <v>15</v>
      </c>
      <c r="C13" s="188"/>
      <c r="D13" s="63" t="s">
        <v>28</v>
      </c>
      <c r="E13" s="190"/>
      <c r="F13" s="174">
        <f>SUM(G6:G7)</f>
        <v>0</v>
      </c>
      <c r="G13" s="162"/>
      <c r="H13" s="163">
        <f>SUM(I6:I7)</f>
        <v>0</v>
      </c>
      <c r="I13" s="164"/>
      <c r="J13" s="165">
        <f>SUM(K6:K7)</f>
        <v>0</v>
      </c>
      <c r="K13" s="162"/>
      <c r="L13" s="163">
        <f>SUM(M6:M7)</f>
        <v>0</v>
      </c>
      <c r="M13" s="164"/>
      <c r="N13" s="59">
        <f>SUM(F13:M13)</f>
        <v>0</v>
      </c>
      <c r="O13" s="190"/>
      <c r="P13" s="161">
        <f>SUM(Q6:Q7)</f>
        <v>0</v>
      </c>
      <c r="Q13" s="162"/>
      <c r="R13" s="163">
        <f>SUM(S6:S7)</f>
        <v>0</v>
      </c>
      <c r="S13" s="164"/>
      <c r="T13" s="165">
        <f>SUM(U6:U7)</f>
        <v>0</v>
      </c>
      <c r="U13" s="162"/>
      <c r="V13" s="163">
        <f>SUM(W6:W7)</f>
        <v>0</v>
      </c>
      <c r="W13" s="164"/>
      <c r="X13" s="40">
        <f>SUM(P13:W13)</f>
        <v>0</v>
      </c>
      <c r="Y13" s="153"/>
      <c r="Z13" s="161">
        <f>SUM(AA6:AA7)</f>
        <v>0</v>
      </c>
      <c r="AA13" s="162"/>
      <c r="AB13" s="163">
        <f>SUM(AC6:AC7)</f>
        <v>0</v>
      </c>
      <c r="AC13" s="164"/>
      <c r="AD13" s="165">
        <f>SUM(AE6:AE7)</f>
        <v>0</v>
      </c>
      <c r="AE13" s="162"/>
      <c r="AF13" s="163">
        <f>SUM(AG6:AG7)</f>
        <v>0</v>
      </c>
      <c r="AG13" s="164"/>
      <c r="AH13" s="165">
        <f>SUM(AI6:AI7)</f>
        <v>0</v>
      </c>
      <c r="AI13" s="162"/>
      <c r="AJ13" s="40">
        <f>SUM(Z13:AI13)</f>
        <v>0</v>
      </c>
      <c r="AK13" s="153"/>
      <c r="AL13" s="174">
        <f>SUM(AM6:AM7)</f>
        <v>0</v>
      </c>
      <c r="AM13" s="162"/>
      <c r="AN13" s="163">
        <f>SUM(AO6:AO7)</f>
        <v>0</v>
      </c>
      <c r="AO13" s="164"/>
      <c r="AP13" s="165">
        <f>SUM(AQ6:AQ7)</f>
        <v>0</v>
      </c>
      <c r="AQ13" s="162"/>
      <c r="AR13" s="163">
        <f>SUM(AS6:AS7)</f>
        <v>0</v>
      </c>
      <c r="AS13" s="164"/>
      <c r="AT13" s="59">
        <f>SUM(AL13:AS13)</f>
        <v>0</v>
      </c>
      <c r="AU13" s="153"/>
      <c r="AV13" s="161">
        <f>SUM(AW6:AW7)</f>
        <v>0</v>
      </c>
      <c r="AW13" s="162"/>
      <c r="AX13" s="163">
        <f>SUM(AY6:AY7)</f>
        <v>0</v>
      </c>
      <c r="AY13" s="164"/>
      <c r="AZ13" s="165">
        <f>SUM(BA6:BA7)</f>
        <v>0</v>
      </c>
      <c r="BA13" s="162"/>
      <c r="BB13" s="163">
        <f>SUM(BC6:BC7)</f>
        <v>0</v>
      </c>
      <c r="BC13" s="164"/>
      <c r="BD13" s="165">
        <f>SUM(BE6:BE7)</f>
        <v>0</v>
      </c>
      <c r="BE13" s="162"/>
      <c r="BF13" s="40">
        <f>SUM(AV13:BE13)</f>
        <v>0</v>
      </c>
      <c r="BG13" s="153"/>
      <c r="BH13" s="161">
        <f>SUM(BI6:BI7)</f>
        <v>0</v>
      </c>
      <c r="BI13" s="162"/>
      <c r="BJ13" s="163">
        <f>SUM(BK6:BK7)</f>
        <v>0</v>
      </c>
      <c r="BK13" s="164"/>
      <c r="BL13" s="165">
        <f>SUM(BM6:BM7)</f>
        <v>0</v>
      </c>
      <c r="BM13" s="162"/>
      <c r="BN13" s="163">
        <f>SUM(BO6:BO7)</f>
        <v>0</v>
      </c>
      <c r="BO13" s="164"/>
      <c r="BP13" s="40">
        <f>SUM(BH13:BO13)</f>
        <v>0</v>
      </c>
      <c r="BQ13" s="153"/>
      <c r="BR13" s="174">
        <f>SUM(BS6:BS7)</f>
        <v>0</v>
      </c>
      <c r="BS13" s="162"/>
      <c r="BT13" s="163">
        <f>SUM(BU6:BU7)</f>
        <v>0</v>
      </c>
      <c r="BU13" s="164"/>
      <c r="BV13" s="165">
        <f>SUM(BW6:BW7)</f>
        <v>0</v>
      </c>
      <c r="BW13" s="162"/>
      <c r="BX13" s="163">
        <f>SUM(BY6:BY7)</f>
        <v>0</v>
      </c>
      <c r="BY13" s="164"/>
      <c r="BZ13" s="59">
        <f>SUM(BR13:BY13)</f>
        <v>0</v>
      </c>
      <c r="CA13" s="153"/>
      <c r="CB13" s="161">
        <f>SUM(CC6:CC7)</f>
        <v>0</v>
      </c>
      <c r="CC13" s="162"/>
      <c r="CD13" s="163">
        <f>SUM(CE6:CE7)</f>
        <v>0</v>
      </c>
      <c r="CE13" s="164"/>
      <c r="CF13" s="165">
        <f>SUM(CG6:CG7)</f>
        <v>0</v>
      </c>
      <c r="CG13" s="162"/>
      <c r="CH13" s="163">
        <f>SUM(CI6:CI7)</f>
        <v>0</v>
      </c>
      <c r="CI13" s="164"/>
      <c r="CJ13" s="165">
        <f>SUM(CK6:CK7)</f>
        <v>0</v>
      </c>
      <c r="CK13" s="162"/>
      <c r="CL13" s="40">
        <f>SUM(CB13:CK13)</f>
        <v>0</v>
      </c>
      <c r="CM13" s="153"/>
      <c r="CN13" s="161">
        <f>SUM(CO6:CO7)</f>
        <v>0</v>
      </c>
      <c r="CO13" s="162"/>
      <c r="CP13" s="163">
        <f>SUM(CQ6:CQ7)</f>
        <v>0</v>
      </c>
      <c r="CQ13" s="164"/>
      <c r="CR13" s="165">
        <f>SUM(CS6:CS7)</f>
        <v>0</v>
      </c>
      <c r="CS13" s="162"/>
      <c r="CT13" s="163">
        <f>SUM(CU6:CU7)</f>
        <v>0</v>
      </c>
      <c r="CU13" s="164"/>
      <c r="CV13" s="40">
        <f>SUM(CN13:CU13)</f>
        <v>0</v>
      </c>
      <c r="CW13" s="153"/>
      <c r="CX13" s="161">
        <f>SUM(CY6:CY7)</f>
        <v>0</v>
      </c>
      <c r="CY13" s="162"/>
      <c r="CZ13" s="163">
        <f>SUM(DA6:DA7)</f>
        <v>0</v>
      </c>
      <c r="DA13" s="164"/>
      <c r="DB13" s="165">
        <f>SUM(DC6:DC7)</f>
        <v>0</v>
      </c>
      <c r="DC13" s="162"/>
      <c r="DD13" s="163">
        <f>SUM(DE6:DE7)</f>
        <v>0</v>
      </c>
      <c r="DE13" s="164"/>
      <c r="DF13" s="40">
        <f>SUM(CX13:DE13)</f>
        <v>0</v>
      </c>
      <c r="DG13" s="153"/>
      <c r="DH13" s="161">
        <f>SUM(DI6:DI7)</f>
        <v>0</v>
      </c>
      <c r="DI13" s="162"/>
      <c r="DJ13" s="163">
        <f>SUM(DK6:DK7)</f>
        <v>0</v>
      </c>
      <c r="DK13" s="164"/>
      <c r="DL13" s="165">
        <f>SUM(DM6:DM7)</f>
        <v>0</v>
      </c>
      <c r="DM13" s="162"/>
      <c r="DN13" s="163">
        <f>SUM(DO6:DO7)</f>
        <v>0</v>
      </c>
      <c r="DO13" s="164"/>
      <c r="DP13" s="165">
        <f>SUM(DQ6:DQ7)</f>
        <v>0</v>
      </c>
      <c r="DQ13" s="162"/>
      <c r="DR13" s="40">
        <f>SUM(DH13:DQ13)</f>
        <v>0</v>
      </c>
      <c r="DS13" s="153"/>
      <c r="DT13" s="161">
        <f>SUM(DU6:DU7)</f>
        <v>0</v>
      </c>
      <c r="DU13" s="162"/>
      <c r="DV13" s="163">
        <f>SUM(DW6:DW7)</f>
        <v>0</v>
      </c>
      <c r="DW13" s="164"/>
      <c r="DX13" s="165">
        <f>SUM(DY6:DY7)</f>
        <v>0</v>
      </c>
      <c r="DY13" s="162"/>
      <c r="DZ13" s="163">
        <f>SUM(EA6:EA7)</f>
        <v>0</v>
      </c>
      <c r="EA13" s="164"/>
      <c r="EB13" s="165">
        <f>SUM(EC6:EC7)</f>
        <v>0</v>
      </c>
      <c r="EC13" s="162"/>
      <c r="ED13" s="40">
        <f>SUM(DT13:EC13)</f>
        <v>0</v>
      </c>
    </row>
    <row r="14" spans="1:143" ht="15">
      <c r="B14" s="67" t="s">
        <v>87</v>
      </c>
      <c r="C14" s="68">
        <f>N17</f>
        <v>0</v>
      </c>
      <c r="D14" s="1" t="s">
        <v>29</v>
      </c>
      <c r="E14" s="190"/>
      <c r="F14" s="173">
        <f>SUM(G6,G8:G9)</f>
        <v>0</v>
      </c>
      <c r="G14" s="168"/>
      <c r="H14" s="169">
        <f>SUM(I6,I8:I9)</f>
        <v>0</v>
      </c>
      <c r="I14" s="170"/>
      <c r="J14" s="171">
        <f>SUM(K6,K8:K9)</f>
        <v>0</v>
      </c>
      <c r="K14" s="168"/>
      <c r="L14" s="169">
        <f>SUM(M6,M8:M9)</f>
        <v>0</v>
      </c>
      <c r="M14" s="170"/>
      <c r="N14" s="59">
        <f>SUM(F14:M14)</f>
        <v>0</v>
      </c>
      <c r="O14" s="190"/>
      <c r="P14" s="167">
        <f>SUM(Q6,Q8:Q9)</f>
        <v>0</v>
      </c>
      <c r="Q14" s="168"/>
      <c r="R14" s="169">
        <f>SUM(S6,S8:S9)</f>
        <v>0</v>
      </c>
      <c r="S14" s="170"/>
      <c r="T14" s="171">
        <f>SUM(U6,U8:U9)</f>
        <v>0</v>
      </c>
      <c r="U14" s="168"/>
      <c r="V14" s="169">
        <f>SUM(W6,W8:W9)</f>
        <v>0</v>
      </c>
      <c r="W14" s="170"/>
      <c r="X14" s="40">
        <f>SUM(P14:W14)</f>
        <v>0</v>
      </c>
      <c r="Y14" s="153"/>
      <c r="Z14" s="167">
        <f>SUM(AA6,AA8:AA9)</f>
        <v>0</v>
      </c>
      <c r="AA14" s="168"/>
      <c r="AB14" s="169">
        <f>SUM(AC6,AC8:AC9)</f>
        <v>0</v>
      </c>
      <c r="AC14" s="170"/>
      <c r="AD14" s="171">
        <f>SUM(AE6,AE8:AE9)</f>
        <v>0</v>
      </c>
      <c r="AE14" s="168"/>
      <c r="AF14" s="169">
        <f>SUM(AG6,AG8:AG9)</f>
        <v>0</v>
      </c>
      <c r="AG14" s="170"/>
      <c r="AH14" s="171">
        <f>SUM(AI6,AI8:AI9)</f>
        <v>0</v>
      </c>
      <c r="AI14" s="168"/>
      <c r="AJ14" s="40">
        <f>SUM(Z14:AI14)</f>
        <v>0</v>
      </c>
      <c r="AK14" s="153"/>
      <c r="AL14" s="173">
        <f>SUM(AM6,AM8:AM9)</f>
        <v>0</v>
      </c>
      <c r="AM14" s="168"/>
      <c r="AN14" s="169">
        <f>SUM(AO6,AO8:AO9)</f>
        <v>0</v>
      </c>
      <c r="AO14" s="170"/>
      <c r="AP14" s="171">
        <f>SUM(AQ6,AQ8:AQ9)</f>
        <v>0</v>
      </c>
      <c r="AQ14" s="168"/>
      <c r="AR14" s="169">
        <f>SUM(AS6,AS8:AS9)</f>
        <v>0</v>
      </c>
      <c r="AS14" s="170"/>
      <c r="AT14" s="59">
        <f>SUM(AL14:AS14)</f>
        <v>0</v>
      </c>
      <c r="AU14" s="153"/>
      <c r="AV14" s="167">
        <f>SUM(AW6,AW8:AW9)</f>
        <v>0</v>
      </c>
      <c r="AW14" s="168"/>
      <c r="AX14" s="169">
        <f>SUM(AY6,AY8:AY9)</f>
        <v>0</v>
      </c>
      <c r="AY14" s="170"/>
      <c r="AZ14" s="171">
        <f>SUM(BA6,BA8:BA9)</f>
        <v>0</v>
      </c>
      <c r="BA14" s="168"/>
      <c r="BB14" s="169">
        <f>SUM(BC6,BC8:BC9)</f>
        <v>0</v>
      </c>
      <c r="BC14" s="170"/>
      <c r="BD14" s="171">
        <f>SUM(BE6,BE8:BE9)</f>
        <v>0</v>
      </c>
      <c r="BE14" s="168"/>
      <c r="BF14" s="40">
        <f>SUM(AV14:BE14)</f>
        <v>0</v>
      </c>
      <c r="BG14" s="153"/>
      <c r="BH14" s="167">
        <f>SUM(BI6,BI8:BI9)</f>
        <v>0</v>
      </c>
      <c r="BI14" s="168"/>
      <c r="BJ14" s="169">
        <f>SUM(BK6,BK8:BK9)</f>
        <v>0</v>
      </c>
      <c r="BK14" s="170"/>
      <c r="BL14" s="171">
        <f>SUM(BM6,BM8:BM9)</f>
        <v>0</v>
      </c>
      <c r="BM14" s="168"/>
      <c r="BN14" s="169">
        <f>SUM(BO6,BO8:BO9)</f>
        <v>0</v>
      </c>
      <c r="BO14" s="170"/>
      <c r="BP14" s="40">
        <f>SUM(BH14:BO14)</f>
        <v>0</v>
      </c>
      <c r="BQ14" s="153"/>
      <c r="BR14" s="173">
        <f>SUM(BS6,BS8:BS9)</f>
        <v>0</v>
      </c>
      <c r="BS14" s="168"/>
      <c r="BT14" s="169">
        <f>SUM(BU6,BU8:BU9)</f>
        <v>0</v>
      </c>
      <c r="BU14" s="170"/>
      <c r="BV14" s="171">
        <f>SUM(BW6,BW8:BW9)</f>
        <v>0</v>
      </c>
      <c r="BW14" s="168"/>
      <c r="BX14" s="169">
        <f>SUM(BY6,BY8:BY9)</f>
        <v>0</v>
      </c>
      <c r="BY14" s="170"/>
      <c r="BZ14" s="59">
        <f>SUM(BR14:BY14)</f>
        <v>0</v>
      </c>
      <c r="CA14" s="153"/>
      <c r="CB14" s="167">
        <f>SUM(CC6,CC8:CC9)</f>
        <v>0</v>
      </c>
      <c r="CC14" s="168"/>
      <c r="CD14" s="169">
        <f>SUM(CE6,CE8:CE9)</f>
        <v>0</v>
      </c>
      <c r="CE14" s="170"/>
      <c r="CF14" s="171">
        <f>SUM(CG6,CG8:CG9)</f>
        <v>0</v>
      </c>
      <c r="CG14" s="168"/>
      <c r="CH14" s="169">
        <f>SUM(CI6,CI8:CI9)</f>
        <v>0</v>
      </c>
      <c r="CI14" s="170"/>
      <c r="CJ14" s="171">
        <f>SUM(CK6,CK8:CK9)</f>
        <v>0</v>
      </c>
      <c r="CK14" s="168"/>
      <c r="CL14" s="40">
        <f>SUM(CB14:CK14)</f>
        <v>0</v>
      </c>
      <c r="CM14" s="153"/>
      <c r="CN14" s="167">
        <f>SUM(CO6,CO8:CO9)</f>
        <v>0</v>
      </c>
      <c r="CO14" s="168"/>
      <c r="CP14" s="169">
        <f>SUM(CQ6,CQ8:CQ9)</f>
        <v>0</v>
      </c>
      <c r="CQ14" s="170"/>
      <c r="CR14" s="171">
        <f>SUM(CS6,CS8:CS9)</f>
        <v>0</v>
      </c>
      <c r="CS14" s="168"/>
      <c r="CT14" s="169">
        <f>SUM(CU6,CU8:CU9)</f>
        <v>0</v>
      </c>
      <c r="CU14" s="170"/>
      <c r="CV14" s="40">
        <f>SUM(CN14:CU14)</f>
        <v>0</v>
      </c>
      <c r="CW14" s="153"/>
      <c r="CX14" s="167">
        <f>SUM(CY6,CY8:CY9)</f>
        <v>0</v>
      </c>
      <c r="CY14" s="168"/>
      <c r="CZ14" s="169">
        <f>SUM(DA6,DA8:DA9)</f>
        <v>0</v>
      </c>
      <c r="DA14" s="170"/>
      <c r="DB14" s="171">
        <f>SUM(DC6,DC8:DC9)</f>
        <v>0</v>
      </c>
      <c r="DC14" s="168"/>
      <c r="DD14" s="169">
        <f>SUM(DE6,DE8:DE9)</f>
        <v>0</v>
      </c>
      <c r="DE14" s="170"/>
      <c r="DF14" s="40">
        <f>SUM(CX14:DE14)</f>
        <v>0</v>
      </c>
      <c r="DG14" s="153"/>
      <c r="DH14" s="167">
        <f>SUM(DI6,DI8:DI9)</f>
        <v>0</v>
      </c>
      <c r="DI14" s="168"/>
      <c r="DJ14" s="169">
        <f>SUM(DK6,DK8:DK9)</f>
        <v>0</v>
      </c>
      <c r="DK14" s="170"/>
      <c r="DL14" s="171">
        <f>SUM(DM6,DM8:DM9)</f>
        <v>0</v>
      </c>
      <c r="DM14" s="168"/>
      <c r="DN14" s="169">
        <f>SUM(DO6,DO8:DO9)</f>
        <v>0</v>
      </c>
      <c r="DO14" s="170"/>
      <c r="DP14" s="171">
        <f>SUM(DQ6,DQ8:DQ9)</f>
        <v>0</v>
      </c>
      <c r="DQ14" s="168"/>
      <c r="DR14" s="40">
        <f>SUM(DH14:DQ14)</f>
        <v>0</v>
      </c>
      <c r="DS14" s="153"/>
      <c r="DT14" s="167">
        <f>SUM(DU6,DU8:DU9)</f>
        <v>0</v>
      </c>
      <c r="DU14" s="168"/>
      <c r="DV14" s="169">
        <f>SUM(DW6,DW8:DW9)</f>
        <v>0</v>
      </c>
      <c r="DW14" s="170"/>
      <c r="DX14" s="171">
        <f>SUM(DY6,DY8:DY9)</f>
        <v>0</v>
      </c>
      <c r="DY14" s="168"/>
      <c r="DZ14" s="169">
        <f>SUM(EA6,EA8:EA9)</f>
        <v>0</v>
      </c>
      <c r="EA14" s="170"/>
      <c r="EB14" s="171">
        <f>SUM(EC6,EC8:EC9)</f>
        <v>0</v>
      </c>
      <c r="EC14" s="168"/>
      <c r="ED14" s="40">
        <f>SUM(DT14:EC14)</f>
        <v>0</v>
      </c>
    </row>
    <row r="15" spans="1:143" ht="15">
      <c r="B15" s="67" t="s">
        <v>88</v>
      </c>
      <c r="C15" s="68">
        <f>X17</f>
        <v>0</v>
      </c>
      <c r="D15" s="64" t="s">
        <v>10</v>
      </c>
      <c r="E15" s="190"/>
      <c r="F15" s="151"/>
      <c r="G15" s="147"/>
      <c r="H15" s="149"/>
      <c r="I15" s="150"/>
      <c r="J15" s="146"/>
      <c r="K15" s="147"/>
      <c r="L15" s="149"/>
      <c r="M15" s="150"/>
      <c r="N15" s="59">
        <f>SUM(F15:M15)</f>
        <v>0</v>
      </c>
      <c r="O15" s="190"/>
      <c r="P15" s="148"/>
      <c r="Q15" s="147"/>
      <c r="R15" s="149"/>
      <c r="S15" s="150"/>
      <c r="T15" s="146"/>
      <c r="U15" s="147"/>
      <c r="V15" s="149"/>
      <c r="W15" s="150"/>
      <c r="X15" s="40">
        <f>SUM(P15:W15)</f>
        <v>0</v>
      </c>
      <c r="Y15" s="153"/>
      <c r="Z15" s="148"/>
      <c r="AA15" s="147"/>
      <c r="AB15" s="149"/>
      <c r="AC15" s="150"/>
      <c r="AD15" s="146"/>
      <c r="AE15" s="147"/>
      <c r="AF15" s="149"/>
      <c r="AG15" s="150"/>
      <c r="AH15" s="146"/>
      <c r="AI15" s="147"/>
      <c r="AJ15" s="40">
        <f>SUM(Z15:AI15)</f>
        <v>0</v>
      </c>
      <c r="AK15" s="153"/>
      <c r="AL15" s="151"/>
      <c r="AM15" s="147"/>
      <c r="AN15" s="149"/>
      <c r="AO15" s="150"/>
      <c r="AP15" s="146"/>
      <c r="AQ15" s="147"/>
      <c r="AR15" s="149"/>
      <c r="AS15" s="150"/>
      <c r="AT15" s="59">
        <f>SUM(AL15:AS15)</f>
        <v>0</v>
      </c>
      <c r="AU15" s="153"/>
      <c r="AV15" s="148"/>
      <c r="AW15" s="147"/>
      <c r="AX15" s="149"/>
      <c r="AY15" s="150"/>
      <c r="AZ15" s="146"/>
      <c r="BA15" s="147"/>
      <c r="BB15" s="149"/>
      <c r="BC15" s="150"/>
      <c r="BD15" s="146"/>
      <c r="BE15" s="147"/>
      <c r="BF15" s="40">
        <f>SUM(AV15:BE15)</f>
        <v>0</v>
      </c>
      <c r="BG15" s="153"/>
      <c r="BH15" s="148"/>
      <c r="BI15" s="147"/>
      <c r="BJ15" s="149"/>
      <c r="BK15" s="150"/>
      <c r="BL15" s="146"/>
      <c r="BM15" s="147"/>
      <c r="BN15" s="149"/>
      <c r="BO15" s="150"/>
      <c r="BP15" s="40">
        <f>SUM(BH15:BO15)</f>
        <v>0</v>
      </c>
      <c r="BQ15" s="153"/>
      <c r="BR15" s="151"/>
      <c r="BS15" s="147"/>
      <c r="BT15" s="149"/>
      <c r="BU15" s="150"/>
      <c r="BV15" s="146"/>
      <c r="BW15" s="147"/>
      <c r="BX15" s="149"/>
      <c r="BY15" s="150"/>
      <c r="BZ15" s="59">
        <f>SUM(BR15:BY15)</f>
        <v>0</v>
      </c>
      <c r="CA15" s="153"/>
      <c r="CB15" s="148"/>
      <c r="CC15" s="147"/>
      <c r="CD15" s="149"/>
      <c r="CE15" s="150"/>
      <c r="CF15" s="146"/>
      <c r="CG15" s="147"/>
      <c r="CH15" s="149"/>
      <c r="CI15" s="150"/>
      <c r="CJ15" s="146"/>
      <c r="CK15" s="147"/>
      <c r="CL15" s="40">
        <f>SUM(CB15:CK15)</f>
        <v>0</v>
      </c>
      <c r="CM15" s="153"/>
      <c r="CN15" s="148"/>
      <c r="CO15" s="147"/>
      <c r="CP15" s="149"/>
      <c r="CQ15" s="150"/>
      <c r="CR15" s="146"/>
      <c r="CS15" s="147"/>
      <c r="CT15" s="149"/>
      <c r="CU15" s="150"/>
      <c r="CV15" s="40">
        <f>SUM(CN15:CU15)</f>
        <v>0</v>
      </c>
      <c r="CW15" s="153"/>
      <c r="CX15" s="148"/>
      <c r="CY15" s="147"/>
      <c r="CZ15" s="149"/>
      <c r="DA15" s="150"/>
      <c r="DB15" s="146"/>
      <c r="DC15" s="147"/>
      <c r="DD15" s="149"/>
      <c r="DE15" s="150"/>
      <c r="DF15" s="40">
        <f>SUM(CX15:DE15)</f>
        <v>0</v>
      </c>
      <c r="DG15" s="153"/>
      <c r="DH15" s="148"/>
      <c r="DI15" s="147"/>
      <c r="DJ15" s="149"/>
      <c r="DK15" s="150"/>
      <c r="DL15" s="146"/>
      <c r="DM15" s="147"/>
      <c r="DN15" s="149"/>
      <c r="DO15" s="150"/>
      <c r="DP15" s="146"/>
      <c r="DQ15" s="147"/>
      <c r="DR15" s="40">
        <f>SUM(DH15:DQ15)</f>
        <v>0</v>
      </c>
      <c r="DS15" s="153"/>
      <c r="DT15" s="148"/>
      <c r="DU15" s="147"/>
      <c r="DV15" s="149"/>
      <c r="DW15" s="150"/>
      <c r="DX15" s="146"/>
      <c r="DY15" s="147"/>
      <c r="DZ15" s="149"/>
      <c r="EA15" s="150"/>
      <c r="EB15" s="146"/>
      <c r="EC15" s="147"/>
      <c r="ED15" s="40">
        <f>SUM(DT15:EC15)</f>
        <v>0</v>
      </c>
    </row>
    <row r="16" spans="1:143" ht="15">
      <c r="B16" s="67" t="s">
        <v>89</v>
      </c>
      <c r="C16" s="68">
        <f>AJ17</f>
        <v>0</v>
      </c>
      <c r="D16" s="1" t="s">
        <v>30</v>
      </c>
      <c r="E16" s="190"/>
      <c r="F16" s="116"/>
      <c r="G16" s="117"/>
      <c r="H16" s="118"/>
      <c r="I16" s="119"/>
      <c r="J16" s="120"/>
      <c r="K16" s="117"/>
      <c r="L16" s="118"/>
      <c r="M16" s="119"/>
      <c r="N16" s="59"/>
      <c r="O16" s="190"/>
      <c r="P16" s="139"/>
      <c r="Q16" s="140"/>
      <c r="R16" s="141"/>
      <c r="S16" s="142"/>
      <c r="T16" s="143"/>
      <c r="U16" s="140"/>
      <c r="V16" s="141"/>
      <c r="W16" s="142"/>
      <c r="X16" s="40"/>
      <c r="Y16" s="153"/>
      <c r="Z16" s="139"/>
      <c r="AA16" s="140"/>
      <c r="AB16" s="141"/>
      <c r="AC16" s="142"/>
      <c r="AD16" s="143"/>
      <c r="AE16" s="140"/>
      <c r="AF16" s="141"/>
      <c r="AG16" s="142"/>
      <c r="AH16" s="143"/>
      <c r="AI16" s="140"/>
      <c r="AJ16" s="40"/>
      <c r="AK16" s="153"/>
      <c r="AL16" s="145"/>
      <c r="AM16" s="140"/>
      <c r="AN16" s="118"/>
      <c r="AO16" s="119"/>
      <c r="AP16" s="120"/>
      <c r="AQ16" s="117"/>
      <c r="AR16" s="118"/>
      <c r="AS16" s="119"/>
      <c r="AT16" s="59"/>
      <c r="AU16" s="153"/>
      <c r="AV16" s="139"/>
      <c r="AW16" s="140"/>
      <c r="AX16" s="141"/>
      <c r="AY16" s="142"/>
      <c r="AZ16" s="143"/>
      <c r="BA16" s="140"/>
      <c r="BB16" s="141"/>
      <c r="BC16" s="142"/>
      <c r="BD16" s="143"/>
      <c r="BE16" s="140"/>
      <c r="BF16" s="40"/>
      <c r="BG16" s="153"/>
      <c r="BH16" s="139"/>
      <c r="BI16" s="140"/>
      <c r="BJ16" s="141"/>
      <c r="BK16" s="142"/>
      <c r="BL16" s="143"/>
      <c r="BM16" s="140"/>
      <c r="BN16" s="141"/>
      <c r="BO16" s="142"/>
      <c r="BP16" s="40"/>
      <c r="BQ16" s="153"/>
      <c r="BR16" s="145"/>
      <c r="BS16" s="140"/>
      <c r="BT16" s="118"/>
      <c r="BU16" s="119"/>
      <c r="BV16" s="120"/>
      <c r="BW16" s="117"/>
      <c r="BX16" s="118"/>
      <c r="BY16" s="119"/>
      <c r="BZ16" s="59"/>
      <c r="CA16" s="153"/>
      <c r="CB16" s="139"/>
      <c r="CC16" s="140"/>
      <c r="CD16" s="141"/>
      <c r="CE16" s="142"/>
      <c r="CF16" s="143"/>
      <c r="CG16" s="140"/>
      <c r="CH16" s="141"/>
      <c r="CI16" s="142"/>
      <c r="CJ16" s="143"/>
      <c r="CK16" s="140"/>
      <c r="CL16" s="40"/>
      <c r="CM16" s="153"/>
      <c r="CN16" s="139"/>
      <c r="CO16" s="140"/>
      <c r="CP16" s="141"/>
      <c r="CQ16" s="142"/>
      <c r="CR16" s="143"/>
      <c r="CS16" s="140"/>
      <c r="CT16" s="141"/>
      <c r="CU16" s="142"/>
      <c r="CV16" s="40"/>
      <c r="CW16" s="153"/>
      <c r="CX16" s="139"/>
      <c r="CY16" s="140"/>
      <c r="CZ16" s="141"/>
      <c r="DA16" s="142"/>
      <c r="DB16" s="143"/>
      <c r="DC16" s="140"/>
      <c r="DD16" s="141"/>
      <c r="DE16" s="142"/>
      <c r="DF16" s="40"/>
      <c r="DG16" s="153"/>
      <c r="DH16" s="139"/>
      <c r="DI16" s="140"/>
      <c r="DJ16" s="141"/>
      <c r="DK16" s="142"/>
      <c r="DL16" s="143"/>
      <c r="DM16" s="140"/>
      <c r="DN16" s="141"/>
      <c r="DO16" s="142"/>
      <c r="DP16" s="143"/>
      <c r="DQ16" s="140"/>
      <c r="DR16" s="40"/>
      <c r="DS16" s="153"/>
      <c r="DT16" s="139"/>
      <c r="DU16" s="140"/>
      <c r="DV16" s="141"/>
      <c r="DW16" s="142"/>
      <c r="DX16" s="143"/>
      <c r="DY16" s="140"/>
      <c r="DZ16" s="141"/>
      <c r="EA16" s="142"/>
      <c r="EB16" s="143"/>
      <c r="EC16" s="140"/>
      <c r="ED16" s="40"/>
    </row>
    <row r="17" spans="2:134" s="4" customFormat="1" ht="13.5" thickBot="1">
      <c r="B17" s="67" t="s">
        <v>90</v>
      </c>
      <c r="C17" s="68">
        <f>AT17</f>
        <v>0</v>
      </c>
      <c r="D17" s="65" t="s">
        <v>15</v>
      </c>
      <c r="E17" s="191"/>
      <c r="F17" s="144">
        <f>IF(COUNT(F6:G12)=0,0,F14-F15+G7)</f>
        <v>0</v>
      </c>
      <c r="G17" s="135" t="s">
        <v>20</v>
      </c>
      <c r="H17" s="132">
        <f>IF(COUNT(H6:I12)=0,0,H14-H15+I7)</f>
        <v>0</v>
      </c>
      <c r="I17" s="133" t="s">
        <v>20</v>
      </c>
      <c r="J17" s="134">
        <f>IF(COUNT(J6:K12)=0,0,J14-J15+K7)</f>
        <v>0</v>
      </c>
      <c r="K17" s="135" t="s">
        <v>20</v>
      </c>
      <c r="L17" s="132">
        <f>IF(COUNT(L6:M12)=0,0,L14-L15+M7)</f>
        <v>0</v>
      </c>
      <c r="M17" s="133" t="s">
        <v>20</v>
      </c>
      <c r="N17" s="62">
        <f>SUM(E17:M17)</f>
        <v>0</v>
      </c>
      <c r="O17" s="191"/>
      <c r="P17" s="138">
        <f>IF(COUNT(P6:Q12)=0,0,P14-P15+Q7)</f>
        <v>0</v>
      </c>
      <c r="Q17" s="135" t="s">
        <v>20</v>
      </c>
      <c r="R17" s="132">
        <f>IF(COUNT(R6:S12)=0,0,R14-R15+S7)</f>
        <v>0</v>
      </c>
      <c r="S17" s="133" t="s">
        <v>20</v>
      </c>
      <c r="T17" s="134">
        <f>IF(COUNT(T6:U12)=0,0,T14-T15+U7)</f>
        <v>0</v>
      </c>
      <c r="U17" s="135" t="s">
        <v>20</v>
      </c>
      <c r="V17" s="132">
        <f>IF(COUNT(V6:W12)=0,0,V14-V15+W7)</f>
        <v>0</v>
      </c>
      <c r="W17" s="133" t="s">
        <v>20</v>
      </c>
      <c r="X17" s="66">
        <f>SUM(O17:W17)</f>
        <v>0</v>
      </c>
      <c r="Y17" s="154"/>
      <c r="Z17" s="138">
        <f>IF(COUNT(Z6:AA12)=0,0,Z14-Z15+AA7)</f>
        <v>0</v>
      </c>
      <c r="AA17" s="135" t="s">
        <v>20</v>
      </c>
      <c r="AB17" s="132">
        <f>IF(COUNT(AB6:AC12)=0,0,AB14-AB15+AC7)</f>
        <v>0</v>
      </c>
      <c r="AC17" s="133" t="s">
        <v>20</v>
      </c>
      <c r="AD17" s="134">
        <f>IF(COUNT(AD6:AE12)=0,0,AD14-AD15+AE7)</f>
        <v>0</v>
      </c>
      <c r="AE17" s="135" t="s">
        <v>20</v>
      </c>
      <c r="AF17" s="132">
        <f>IF(COUNT(AF6:AG12)=0,0,AF14-AF15+AG7)</f>
        <v>0</v>
      </c>
      <c r="AG17" s="133" t="s">
        <v>20</v>
      </c>
      <c r="AH17" s="136">
        <f>IF(COUNT(AH6:AI12)=0,0,AH14-AH15+AI7)</f>
        <v>0</v>
      </c>
      <c r="AI17" s="137" t="s">
        <v>20</v>
      </c>
      <c r="AJ17" s="66">
        <f>SUM(Y17:AI17)</f>
        <v>0</v>
      </c>
      <c r="AK17" s="154"/>
      <c r="AL17" s="144">
        <f>IF(COUNT(AL6:AM12)=0,0,AL14-AL15+AM7)</f>
        <v>0</v>
      </c>
      <c r="AM17" s="135" t="s">
        <v>20</v>
      </c>
      <c r="AN17" s="132">
        <f>IF(COUNT(AN6:AO12)=0,0,AN14-AN15+AO7)</f>
        <v>0</v>
      </c>
      <c r="AO17" s="133" t="s">
        <v>20</v>
      </c>
      <c r="AP17" s="134">
        <f>IF(COUNT(AP6:AQ12)=0,0,AP14-AP15+AQ7)</f>
        <v>0</v>
      </c>
      <c r="AQ17" s="135" t="s">
        <v>20</v>
      </c>
      <c r="AR17" s="132">
        <f>IF(COUNT(AR6:AS12)=0,0,AR14-AR15+AS7)</f>
        <v>0</v>
      </c>
      <c r="AS17" s="133" t="s">
        <v>20</v>
      </c>
      <c r="AT17" s="62">
        <f>SUM(AK17:AS17)</f>
        <v>0</v>
      </c>
      <c r="AU17" s="154"/>
      <c r="AV17" s="138">
        <f>IF(COUNT(AV6:AW12)=0,0,AV14-AV15+AW7)</f>
        <v>0</v>
      </c>
      <c r="AW17" s="135" t="s">
        <v>20</v>
      </c>
      <c r="AX17" s="132">
        <f>IF(COUNT(AX6:AY12)=0,0,AX14-AX15+AY7)</f>
        <v>0</v>
      </c>
      <c r="AY17" s="133" t="s">
        <v>20</v>
      </c>
      <c r="AZ17" s="134">
        <f>IF(COUNT(AZ6:BA12)=0,0,AZ14-AZ15+BA7)</f>
        <v>0</v>
      </c>
      <c r="BA17" s="135" t="s">
        <v>20</v>
      </c>
      <c r="BB17" s="132">
        <f>IF(COUNT(BB6:BC12)=0,0,BB14-BB15+BC7)</f>
        <v>0</v>
      </c>
      <c r="BC17" s="133" t="s">
        <v>20</v>
      </c>
      <c r="BD17" s="136">
        <f>IF(COUNT(BD6:BE12)=0,0,BD14-BD15+BE7)</f>
        <v>0</v>
      </c>
      <c r="BE17" s="137" t="s">
        <v>20</v>
      </c>
      <c r="BF17" s="66">
        <f>SUM(AU17:BE17)</f>
        <v>0</v>
      </c>
      <c r="BG17" s="154"/>
      <c r="BH17" s="138">
        <f>IF(COUNT(BH6:BI12)=0,0,BH14-BH15+BI7)</f>
        <v>0</v>
      </c>
      <c r="BI17" s="135" t="s">
        <v>20</v>
      </c>
      <c r="BJ17" s="132">
        <f>IF(COUNT(BJ6:BK12)=0,0,BJ14-BJ15+BK7)</f>
        <v>0</v>
      </c>
      <c r="BK17" s="133" t="s">
        <v>20</v>
      </c>
      <c r="BL17" s="134">
        <f>IF(COUNT(BL6:BM12)=0,0,BL14-BL15+BM7)</f>
        <v>0</v>
      </c>
      <c r="BM17" s="135" t="s">
        <v>20</v>
      </c>
      <c r="BN17" s="132">
        <f>IF(COUNT(BN6:BO12)=0,0,BN14-BN15+BO7)</f>
        <v>0</v>
      </c>
      <c r="BO17" s="133" t="s">
        <v>20</v>
      </c>
      <c r="BP17" s="66">
        <f>SUM(BG17:BO17)</f>
        <v>0</v>
      </c>
      <c r="BQ17" s="154"/>
      <c r="BR17" s="144">
        <f>IF(COUNT(BR6:BS12)=0,0,BR14-BR15+BS7)</f>
        <v>0</v>
      </c>
      <c r="BS17" s="135" t="s">
        <v>20</v>
      </c>
      <c r="BT17" s="132">
        <f>IF(COUNT(BT6:BU12)=0,0,BT14-BT15+BU7)</f>
        <v>0</v>
      </c>
      <c r="BU17" s="133" t="s">
        <v>20</v>
      </c>
      <c r="BV17" s="134">
        <f>IF(COUNT(BV6:BW12)=0,0,BV14-BV15+BW7)</f>
        <v>0</v>
      </c>
      <c r="BW17" s="135" t="s">
        <v>20</v>
      </c>
      <c r="BX17" s="132">
        <f>IF(COUNT(BX6:BY12)=0,0,BX14-BX15+BY7)</f>
        <v>0</v>
      </c>
      <c r="BY17" s="133" t="s">
        <v>20</v>
      </c>
      <c r="BZ17" s="62">
        <f>SUM(BQ17:BY17)</f>
        <v>0</v>
      </c>
      <c r="CA17" s="154"/>
      <c r="CB17" s="138">
        <f>IF(COUNT(CB6:CC12)=0,0,CB14-CB15+CC7)</f>
        <v>0</v>
      </c>
      <c r="CC17" s="135" t="s">
        <v>20</v>
      </c>
      <c r="CD17" s="132">
        <f>IF(COUNT(CD6:CE12)=0,0,CD14-CD15+CE7)</f>
        <v>0</v>
      </c>
      <c r="CE17" s="133" t="s">
        <v>20</v>
      </c>
      <c r="CF17" s="134">
        <f>IF(COUNT(CF6:CG12)=0,0,CF14-CF15+CG7)</f>
        <v>0</v>
      </c>
      <c r="CG17" s="135" t="s">
        <v>20</v>
      </c>
      <c r="CH17" s="132">
        <f>IF(COUNT(CH6:CI12)=0,0,CH14-CH15+CI7)</f>
        <v>0</v>
      </c>
      <c r="CI17" s="133" t="s">
        <v>20</v>
      </c>
      <c r="CJ17" s="136">
        <f>IF(COUNT(CJ6:CK12)=0,0,CJ14-CJ15+CK7)</f>
        <v>0</v>
      </c>
      <c r="CK17" s="137" t="s">
        <v>20</v>
      </c>
      <c r="CL17" s="66">
        <f>SUM(CA17:CK17)</f>
        <v>0</v>
      </c>
      <c r="CM17" s="154"/>
      <c r="CN17" s="138">
        <f>IF(COUNT(CN6:CO12)=0,0,CN14-CN15+CO7)</f>
        <v>0</v>
      </c>
      <c r="CO17" s="135" t="s">
        <v>20</v>
      </c>
      <c r="CP17" s="132">
        <f>IF(COUNT(CP6:CQ12)=0,0,CP14-CP15+CQ7)</f>
        <v>0</v>
      </c>
      <c r="CQ17" s="133" t="s">
        <v>20</v>
      </c>
      <c r="CR17" s="134">
        <f>IF(COUNT(CR6:CS12)=0,0,CR14-CR15+CS7)</f>
        <v>0</v>
      </c>
      <c r="CS17" s="135" t="s">
        <v>20</v>
      </c>
      <c r="CT17" s="132">
        <f>IF(COUNT(CT6:CU12)=0,0,CT14-CT15+CU7)</f>
        <v>0</v>
      </c>
      <c r="CU17" s="133" t="s">
        <v>20</v>
      </c>
      <c r="CV17" s="66">
        <f>SUM(CM17:CU17)</f>
        <v>0</v>
      </c>
      <c r="CW17" s="154"/>
      <c r="CX17" s="138">
        <f>IF(COUNT(CX6:CY12)=0,0,CX14-CX15+CY7)</f>
        <v>0</v>
      </c>
      <c r="CY17" s="135" t="s">
        <v>20</v>
      </c>
      <c r="CZ17" s="132">
        <f>IF(COUNT(CZ6:DA12)=0,0,CZ14-CZ15+DA7)</f>
        <v>0</v>
      </c>
      <c r="DA17" s="133" t="s">
        <v>20</v>
      </c>
      <c r="DB17" s="134">
        <f>IF(COUNT(DB6:DC12)=0,0,DB14-DB15+DC7)</f>
        <v>0</v>
      </c>
      <c r="DC17" s="135" t="s">
        <v>20</v>
      </c>
      <c r="DD17" s="132">
        <f>IF(COUNT(DD6:DE12)=0,0,DD14-DD15+DE7)</f>
        <v>0</v>
      </c>
      <c r="DE17" s="133" t="s">
        <v>20</v>
      </c>
      <c r="DF17" s="66">
        <f>SUM(CW17:DE17)</f>
        <v>0</v>
      </c>
      <c r="DG17" s="154"/>
      <c r="DH17" s="138">
        <f>IF(COUNT(DH6:DI12)=0,0,DH14-DH15+DI7)</f>
        <v>0</v>
      </c>
      <c r="DI17" s="135" t="s">
        <v>20</v>
      </c>
      <c r="DJ17" s="132">
        <f>IF(COUNT(DJ6:DK12)=0,0,DJ14-DJ15+DK7)</f>
        <v>0</v>
      </c>
      <c r="DK17" s="133" t="s">
        <v>20</v>
      </c>
      <c r="DL17" s="134">
        <f>IF(COUNT(DL6:DM12)=0,0,DL14-DL15+DM7)</f>
        <v>0</v>
      </c>
      <c r="DM17" s="135" t="s">
        <v>20</v>
      </c>
      <c r="DN17" s="132">
        <f>IF(COUNT(DN6:DO12)=0,0,DN14-DN15+DO7)</f>
        <v>0</v>
      </c>
      <c r="DO17" s="133" t="s">
        <v>20</v>
      </c>
      <c r="DP17" s="136">
        <f>IF(COUNT(DP6:DQ12)=0,0,DP14-DP15+DQ7)</f>
        <v>0</v>
      </c>
      <c r="DQ17" s="137" t="s">
        <v>20</v>
      </c>
      <c r="DR17" s="66">
        <f>SUM(DG17:DQ17)</f>
        <v>0</v>
      </c>
      <c r="DS17" s="154"/>
      <c r="DT17" s="138">
        <f>IF(COUNT(DT6:DU12)=0,0,DT14-DT15+DU7)</f>
        <v>0</v>
      </c>
      <c r="DU17" s="135" t="s">
        <v>20</v>
      </c>
      <c r="DV17" s="132">
        <f>IF(COUNT(DV6:DW12)=0,0,DV14-DV15+DW7)</f>
        <v>0</v>
      </c>
      <c r="DW17" s="133" t="s">
        <v>20</v>
      </c>
      <c r="DX17" s="134">
        <f>IF(COUNT(DX6:DY12)=0,0,DX14-DX15+DY7)</f>
        <v>0</v>
      </c>
      <c r="DY17" s="135" t="s">
        <v>20</v>
      </c>
      <c r="DZ17" s="132">
        <f>IF(COUNT(DZ6:EA12)=0,0,DZ14-DZ15+EA7)</f>
        <v>0</v>
      </c>
      <c r="EA17" s="133" t="s">
        <v>20</v>
      </c>
      <c r="EB17" s="134">
        <f>IF(COUNT(EB6:EC12)=0,0,EB14-EB15+EC7)</f>
        <v>0</v>
      </c>
      <c r="EC17" s="135" t="s">
        <v>20</v>
      </c>
      <c r="ED17" s="66">
        <f>SUM(DS17:EC17)</f>
        <v>0</v>
      </c>
    </row>
    <row r="18" spans="2:134" ht="13.5" thickTop="1">
      <c r="B18" s="67" t="s">
        <v>91</v>
      </c>
      <c r="C18" s="71">
        <f>BF17</f>
        <v>0</v>
      </c>
      <c r="H18" s="3"/>
      <c r="I18" s="3"/>
      <c r="J18" s="3"/>
      <c r="K18" s="3"/>
      <c r="L18" s="3"/>
      <c r="M18" s="3"/>
      <c r="AN18" s="3"/>
      <c r="AO18" s="3"/>
      <c r="AP18" s="3"/>
      <c r="AQ18" s="3"/>
      <c r="AR18" s="3"/>
      <c r="AS18" s="3"/>
      <c r="BQ18"/>
    </row>
    <row r="19" spans="2:134">
      <c r="B19" s="67" t="s">
        <v>92</v>
      </c>
      <c r="C19" s="71">
        <f>BP17</f>
        <v>0</v>
      </c>
      <c r="H19" s="3"/>
      <c r="I19" s="3"/>
      <c r="J19" s="3"/>
      <c r="K19" s="3"/>
      <c r="L19" s="3"/>
      <c r="M19" s="3"/>
      <c r="AN19" s="3"/>
      <c r="AO19" s="3"/>
      <c r="AP19" s="3"/>
      <c r="AQ19" s="3"/>
      <c r="AR19" s="3"/>
      <c r="AS19" s="3"/>
      <c r="BT19" s="3"/>
      <c r="BU19" s="3"/>
      <c r="BV19" s="3"/>
      <c r="BW19" s="3"/>
      <c r="BX19" s="3"/>
      <c r="BY19" s="3"/>
    </row>
    <row r="20" spans="2:134">
      <c r="B20" s="67" t="s">
        <v>93</v>
      </c>
      <c r="C20" s="71">
        <f>BZ17</f>
        <v>0</v>
      </c>
    </row>
    <row r="21" spans="2:134">
      <c r="B21" s="67" t="s">
        <v>94</v>
      </c>
      <c r="C21" s="71">
        <f>CL17</f>
        <v>0</v>
      </c>
    </row>
    <row r="22" spans="2:134">
      <c r="B22" s="67" t="s">
        <v>95</v>
      </c>
      <c r="C22" s="71">
        <f>CV17</f>
        <v>0</v>
      </c>
      <c r="G22" s="2"/>
      <c r="AM22" s="2"/>
      <c r="BS22" s="2"/>
    </row>
    <row r="23" spans="2:134">
      <c r="B23" s="67" t="s">
        <v>96</v>
      </c>
      <c r="C23" s="71">
        <f>DF17</f>
        <v>0</v>
      </c>
      <c r="DM23" s="127"/>
    </row>
    <row r="24" spans="2:134">
      <c r="B24" s="67" t="s">
        <v>97</v>
      </c>
      <c r="C24" s="71">
        <f>DR17</f>
        <v>0</v>
      </c>
    </row>
    <row r="25" spans="2:134">
      <c r="B25" s="67" t="s">
        <v>98</v>
      </c>
      <c r="C25" s="71">
        <f>ED17</f>
        <v>0</v>
      </c>
    </row>
    <row r="26" spans="2:134">
      <c r="B26" s="69"/>
      <c r="C26" s="72"/>
    </row>
    <row r="27" spans="2:134" ht="13.5" thickBot="1">
      <c r="B27" s="73" t="s">
        <v>99</v>
      </c>
      <c r="C27" s="74">
        <f>SUM(N17,X17,AJ17,AT17,BF17,BP17,BZ17,CL17,CV17,DF17,DR17,ED17)</f>
        <v>0</v>
      </c>
    </row>
    <row r="28" spans="2:134" ht="13.5" thickTop="1"/>
  </sheetData>
  <mergeCells count="328">
    <mergeCell ref="J17:K17"/>
    <mergeCell ref="L17:M17"/>
    <mergeCell ref="J15:K15"/>
    <mergeCell ref="L15:M15"/>
    <mergeCell ref="P15:Q15"/>
    <mergeCell ref="R15:S15"/>
    <mergeCell ref="T15:U15"/>
    <mergeCell ref="AV14:AW14"/>
    <mergeCell ref="AL15:AM15"/>
    <mergeCell ref="P17:Q17"/>
    <mergeCell ref="R17:S17"/>
    <mergeCell ref="T17:U17"/>
    <mergeCell ref="AV16:AW16"/>
    <mergeCell ref="Z16:AA16"/>
    <mergeCell ref="AB16:AC16"/>
    <mergeCell ref="AD16:AE16"/>
    <mergeCell ref="AF16:AG16"/>
    <mergeCell ref="AH16:AI16"/>
    <mergeCell ref="BB17:BC17"/>
    <mergeCell ref="AV13:AW13"/>
    <mergeCell ref="AX13:AY13"/>
    <mergeCell ref="AZ13:BA13"/>
    <mergeCell ref="BB13:BC13"/>
    <mergeCell ref="BD13:BE13"/>
    <mergeCell ref="R4:S4"/>
    <mergeCell ref="T4:U4"/>
    <mergeCell ref="V4:W4"/>
    <mergeCell ref="R13:S13"/>
    <mergeCell ref="T13:U13"/>
    <mergeCell ref="V13:W13"/>
    <mergeCell ref="V14:W14"/>
    <mergeCell ref="AR4:AS4"/>
    <mergeCell ref="AL13:AM13"/>
    <mergeCell ref="AN13:AO13"/>
    <mergeCell ref="AP13:AQ13"/>
    <mergeCell ref="AR13:AS13"/>
    <mergeCell ref="AL14:AM14"/>
    <mergeCell ref="AN14:AO14"/>
    <mergeCell ref="AP14:AQ14"/>
    <mergeCell ref="AR14:AS14"/>
    <mergeCell ref="AX15:AY15"/>
    <mergeCell ref="AZ15:BA15"/>
    <mergeCell ref="CR4:CS4"/>
    <mergeCell ref="CT4:CU4"/>
    <mergeCell ref="CP14:CQ14"/>
    <mergeCell ref="CR14:CS14"/>
    <mergeCell ref="CT14:CU14"/>
    <mergeCell ref="CA4:CA17"/>
    <mergeCell ref="CB4:CC4"/>
    <mergeCell ref="CD4:CE4"/>
    <mergeCell ref="CF4:CG4"/>
    <mergeCell ref="CH4:CI4"/>
    <mergeCell ref="CJ4:CK4"/>
    <mergeCell ref="CB13:CC13"/>
    <mergeCell ref="CD13:CE13"/>
    <mergeCell ref="CF13:CG13"/>
    <mergeCell ref="CH13:CI13"/>
    <mergeCell ref="CP15:CQ15"/>
    <mergeCell ref="CR15:CS15"/>
    <mergeCell ref="CT15:CU15"/>
    <mergeCell ref="CP16:CQ16"/>
    <mergeCell ref="CR16:CS16"/>
    <mergeCell ref="CF14:CG14"/>
    <mergeCell ref="CH14:CI14"/>
    <mergeCell ref="CJ14:CK14"/>
    <mergeCell ref="CB17:CC17"/>
    <mergeCell ref="EB4:EC4"/>
    <mergeCell ref="B6:D6"/>
    <mergeCell ref="B7:D7"/>
    <mergeCell ref="B8:D8"/>
    <mergeCell ref="B9:D9"/>
    <mergeCell ref="DP4:DQ4"/>
    <mergeCell ref="DS4:DS17"/>
    <mergeCell ref="DT4:DU4"/>
    <mergeCell ref="DV4:DW4"/>
    <mergeCell ref="DX4:DY4"/>
    <mergeCell ref="DZ4:EA4"/>
    <mergeCell ref="DP13:DQ13"/>
    <mergeCell ref="DT13:DU13"/>
    <mergeCell ref="DV13:DW13"/>
    <mergeCell ref="DX13:DY13"/>
    <mergeCell ref="DG4:DG17"/>
    <mergeCell ref="DH4:DI4"/>
    <mergeCell ref="DJ4:DK4"/>
    <mergeCell ref="DL4:DM4"/>
    <mergeCell ref="DN4:DO4"/>
    <mergeCell ref="DH14:DI14"/>
    <mergeCell ref="DJ14:DK14"/>
    <mergeCell ref="Z13:AA13"/>
    <mergeCell ref="AB13:AC13"/>
    <mergeCell ref="B10:D10"/>
    <mergeCell ref="B11:D11"/>
    <mergeCell ref="B12:D12"/>
    <mergeCell ref="B13:C13"/>
    <mergeCell ref="F13:G13"/>
    <mergeCell ref="H13:I13"/>
    <mergeCell ref="Y4:Y17"/>
    <mergeCell ref="Z4:AA4"/>
    <mergeCell ref="AB4:AC4"/>
    <mergeCell ref="O4:O17"/>
    <mergeCell ref="P4:Q4"/>
    <mergeCell ref="T14:U14"/>
    <mergeCell ref="F15:G15"/>
    <mergeCell ref="H15:I15"/>
    <mergeCell ref="P13:Q13"/>
    <mergeCell ref="E4:E17"/>
    <mergeCell ref="F4:G4"/>
    <mergeCell ref="H4:I4"/>
    <mergeCell ref="J4:K4"/>
    <mergeCell ref="L4:M4"/>
    <mergeCell ref="J13:K13"/>
    <mergeCell ref="L13:M13"/>
    <mergeCell ref="F17:G17"/>
    <mergeCell ref="H17:I17"/>
    <mergeCell ref="BV4:BW4"/>
    <mergeCell ref="BT14:BU14"/>
    <mergeCell ref="BV14:BW14"/>
    <mergeCell ref="BG4:BG17"/>
    <mergeCell ref="BH4:BI4"/>
    <mergeCell ref="BJ4:BK4"/>
    <mergeCell ref="BL4:BM4"/>
    <mergeCell ref="AD13:AE13"/>
    <mergeCell ref="AF13:AG13"/>
    <mergeCell ref="AH13:AI13"/>
    <mergeCell ref="AD4:AE4"/>
    <mergeCell ref="AF4:AG4"/>
    <mergeCell ref="AH4:AI4"/>
    <mergeCell ref="AF14:AG14"/>
    <mergeCell ref="AH14:AI14"/>
    <mergeCell ref="AF17:AG17"/>
    <mergeCell ref="AH17:AI17"/>
    <mergeCell ref="AZ14:BA14"/>
    <mergeCell ref="BB14:BC14"/>
    <mergeCell ref="BD14:BE14"/>
    <mergeCell ref="AK4:AK17"/>
    <mergeCell ref="AL4:AM4"/>
    <mergeCell ref="AN4:AO4"/>
    <mergeCell ref="AP4:AQ4"/>
    <mergeCell ref="BB15:BC15"/>
    <mergeCell ref="BD15:BE15"/>
    <mergeCell ref="AX4:AY4"/>
    <mergeCell ref="AZ4:BA4"/>
    <mergeCell ref="BB4:BC4"/>
    <mergeCell ref="BD4:BE4"/>
    <mergeCell ref="AX14:AY14"/>
    <mergeCell ref="DZ13:EA13"/>
    <mergeCell ref="EB13:EC13"/>
    <mergeCell ref="DL13:DM13"/>
    <mergeCell ref="DN13:DO13"/>
    <mergeCell ref="BN14:BO14"/>
    <mergeCell ref="BR14:BS14"/>
    <mergeCell ref="CM4:CM17"/>
    <mergeCell ref="CN4:CO4"/>
    <mergeCell ref="BN4:BO4"/>
    <mergeCell ref="BH13:BI13"/>
    <mergeCell ref="BJ13:BK13"/>
    <mergeCell ref="BL13:BM13"/>
    <mergeCell ref="BN13:BO13"/>
    <mergeCell ref="BH15:BI15"/>
    <mergeCell ref="BJ15:BK15"/>
    <mergeCell ref="BX17:BY17"/>
    <mergeCell ref="BT13:BU13"/>
    <mergeCell ref="F14:G14"/>
    <mergeCell ref="H14:I14"/>
    <mergeCell ref="J14:K14"/>
    <mergeCell ref="L14:M14"/>
    <mergeCell ref="P14:Q14"/>
    <mergeCell ref="R14:S14"/>
    <mergeCell ref="DD13:DE13"/>
    <mergeCell ref="DH13:DI13"/>
    <mergeCell ref="DJ13:DK13"/>
    <mergeCell ref="CJ13:CK13"/>
    <mergeCell ref="CN13:CO13"/>
    <mergeCell ref="CP13:CQ13"/>
    <mergeCell ref="CR13:CS13"/>
    <mergeCell ref="CT13:CU13"/>
    <mergeCell ref="BR13:BS13"/>
    <mergeCell ref="Z14:AA14"/>
    <mergeCell ref="AB14:AC14"/>
    <mergeCell ref="AD14:AE14"/>
    <mergeCell ref="AU4:AU17"/>
    <mergeCell ref="AV4:AW4"/>
    <mergeCell ref="CN14:CO14"/>
    <mergeCell ref="BH14:BI14"/>
    <mergeCell ref="BJ14:BK14"/>
    <mergeCell ref="BL14:BM14"/>
    <mergeCell ref="BV13:BW13"/>
    <mergeCell ref="BX13:BY13"/>
    <mergeCell ref="BX4:BY4"/>
    <mergeCell ref="BX14:BY14"/>
    <mergeCell ref="BQ4:BQ17"/>
    <mergeCell ref="BR4:BS4"/>
    <mergeCell ref="BT4:BU4"/>
    <mergeCell ref="V15:W15"/>
    <mergeCell ref="DP14:DQ14"/>
    <mergeCell ref="CB14:CC14"/>
    <mergeCell ref="CD14:CE14"/>
    <mergeCell ref="AN15:AO15"/>
    <mergeCell ref="AP15:AQ15"/>
    <mergeCell ref="AR15:AS15"/>
    <mergeCell ref="AV15:AW15"/>
    <mergeCell ref="Z15:AA15"/>
    <mergeCell ref="AB15:AC15"/>
    <mergeCell ref="AD15:AE15"/>
    <mergeCell ref="AF15:AG15"/>
    <mergeCell ref="AH15:AI15"/>
    <mergeCell ref="V17:W17"/>
    <mergeCell ref="Z17:AA17"/>
    <mergeCell ref="AB17:AC17"/>
    <mergeCell ref="AD17:AE17"/>
    <mergeCell ref="DT14:DU14"/>
    <mergeCell ref="DV14:DW14"/>
    <mergeCell ref="DX14:DY14"/>
    <mergeCell ref="DZ14:EA14"/>
    <mergeCell ref="EB14:EC14"/>
    <mergeCell ref="CX14:CY14"/>
    <mergeCell ref="CZ14:DA14"/>
    <mergeCell ref="DB14:DC14"/>
    <mergeCell ref="DD14:DE14"/>
    <mergeCell ref="DL14:DM14"/>
    <mergeCell ref="DN14:DO14"/>
    <mergeCell ref="BV15:BW15"/>
    <mergeCell ref="DD15:DE15"/>
    <mergeCell ref="CJ15:CK15"/>
    <mergeCell ref="CN15:CO15"/>
    <mergeCell ref="BX15:BY15"/>
    <mergeCell ref="CB15:CC15"/>
    <mergeCell ref="CD15:CE15"/>
    <mergeCell ref="CF15:CG15"/>
    <mergeCell ref="CH15:CI15"/>
    <mergeCell ref="CW4:CW17"/>
    <mergeCell ref="CX4:CY4"/>
    <mergeCell ref="CZ4:DA4"/>
    <mergeCell ref="DB4:DC4"/>
    <mergeCell ref="DD4:DE4"/>
    <mergeCell ref="CX13:CY13"/>
    <mergeCell ref="CZ13:DA13"/>
    <mergeCell ref="DB13:DC13"/>
    <mergeCell ref="CZ16:DA16"/>
    <mergeCell ref="DB16:DC16"/>
    <mergeCell ref="DD16:DE16"/>
    <mergeCell ref="CX17:CY17"/>
    <mergeCell ref="CZ17:DA17"/>
    <mergeCell ref="DB17:DC17"/>
    <mergeCell ref="CP4:CQ4"/>
    <mergeCell ref="EB15:EC15"/>
    <mergeCell ref="P16:Q16"/>
    <mergeCell ref="R16:S16"/>
    <mergeCell ref="T16:U16"/>
    <mergeCell ref="V16:W16"/>
    <mergeCell ref="DH15:DI15"/>
    <mergeCell ref="DJ15:DK15"/>
    <mergeCell ref="DL15:DM15"/>
    <mergeCell ref="DN15:DO15"/>
    <mergeCell ref="DP15:DQ15"/>
    <mergeCell ref="DT15:DU15"/>
    <mergeCell ref="CX15:CY15"/>
    <mergeCell ref="CZ15:DA15"/>
    <mergeCell ref="DB15:DC15"/>
    <mergeCell ref="BH16:BI16"/>
    <mergeCell ref="BJ16:BK16"/>
    <mergeCell ref="BL16:BM16"/>
    <mergeCell ref="DV15:DW15"/>
    <mergeCell ref="DX15:DY15"/>
    <mergeCell ref="DZ15:EA15"/>
    <mergeCell ref="BL15:BM15"/>
    <mergeCell ref="BN15:BO15"/>
    <mergeCell ref="BR15:BS15"/>
    <mergeCell ref="BT15:BU15"/>
    <mergeCell ref="AX17:AY17"/>
    <mergeCell ref="AZ17:BA17"/>
    <mergeCell ref="AL17:AM17"/>
    <mergeCell ref="AN17:AO17"/>
    <mergeCell ref="AP17:AQ17"/>
    <mergeCell ref="AR17:AS17"/>
    <mergeCell ref="AV17:AW17"/>
    <mergeCell ref="EB16:EC16"/>
    <mergeCell ref="AL16:AM16"/>
    <mergeCell ref="DP16:DQ16"/>
    <mergeCell ref="DT16:DU16"/>
    <mergeCell ref="DV16:DW16"/>
    <mergeCell ref="DX16:DY16"/>
    <mergeCell ref="CH16:CI16"/>
    <mergeCell ref="CJ16:CK16"/>
    <mergeCell ref="CN16:CO16"/>
    <mergeCell ref="CT16:CU16"/>
    <mergeCell ref="CX16:CY16"/>
    <mergeCell ref="BD16:BE16"/>
    <mergeCell ref="AX16:AY16"/>
    <mergeCell ref="AZ16:BA16"/>
    <mergeCell ref="BB16:BC16"/>
    <mergeCell ref="DL16:DM16"/>
    <mergeCell ref="DN16:DO16"/>
    <mergeCell ref="DH16:DI16"/>
    <mergeCell ref="DJ16:DK16"/>
    <mergeCell ref="BD17:BE17"/>
    <mergeCell ref="DZ16:EA16"/>
    <mergeCell ref="CB16:CC16"/>
    <mergeCell ref="CD16:CE16"/>
    <mergeCell ref="CF16:CG16"/>
    <mergeCell ref="BN16:BO16"/>
    <mergeCell ref="CF17:CG17"/>
    <mergeCell ref="CH17:CI17"/>
    <mergeCell ref="BL17:BM17"/>
    <mergeCell ref="BN17:BO17"/>
    <mergeCell ref="BR17:BS17"/>
    <mergeCell ref="BT17:BU17"/>
    <mergeCell ref="BV17:BW17"/>
    <mergeCell ref="BH17:BI17"/>
    <mergeCell ref="BJ17:BK17"/>
    <mergeCell ref="BR16:BS16"/>
    <mergeCell ref="DX17:DY17"/>
    <mergeCell ref="DZ17:EA17"/>
    <mergeCell ref="CJ17:CK17"/>
    <mergeCell ref="CN17:CO17"/>
    <mergeCell ref="DH17:DI17"/>
    <mergeCell ref="DJ17:DK17"/>
    <mergeCell ref="CD17:CE17"/>
    <mergeCell ref="DL17:DM17"/>
    <mergeCell ref="DN17:DO17"/>
    <mergeCell ref="EB17:EC17"/>
    <mergeCell ref="DP17:DQ17"/>
    <mergeCell ref="DT17:DU17"/>
    <mergeCell ref="DD17:DE17"/>
    <mergeCell ref="CP17:CQ17"/>
    <mergeCell ref="CR17:CS17"/>
    <mergeCell ref="CT17:CU17"/>
    <mergeCell ref="DV17:DW17"/>
  </mergeCells>
  <conditionalFormatting sqref="I7">
    <cfRule type="colorScale" priority="978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977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976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974">
      <colorScale>
        <cfvo type="min"/>
        <cfvo type="max"/>
        <color theme="5" tint="0.79998168889431442"/>
        <color theme="3" tint="0.59999389629810485"/>
      </colorScale>
    </cfRule>
    <cfRule type="colorScale" priority="975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973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972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971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970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969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968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967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966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965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964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963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962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961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959">
      <colorScale>
        <cfvo type="min"/>
        <cfvo type="max"/>
        <color theme="5" tint="0.79998168889431442"/>
        <color theme="3" tint="0.59999389629810485"/>
      </colorScale>
    </cfRule>
    <cfRule type="colorScale" priority="960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958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957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954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953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952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951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950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949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948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947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946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944">
      <colorScale>
        <cfvo type="min"/>
        <cfvo type="max"/>
        <color theme="5" tint="0.79998168889431442"/>
        <color theme="3" tint="0.59999389629810485"/>
      </colorScale>
    </cfRule>
    <cfRule type="colorScale" priority="945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943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942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941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940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939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938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937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936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935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934">
      <colorScale>
        <cfvo type="min"/>
        <cfvo type="max"/>
        <color theme="5" tint="0.79998168889431442"/>
        <color rgb="FFFFFF66"/>
      </colorScale>
    </cfRule>
  </conditionalFormatting>
  <conditionalFormatting sqref="N17">
    <cfRule type="cellIs" dxfId="95" priority="917" operator="greaterThan">
      <formula>0</formula>
    </cfRule>
    <cfRule type="cellIs" dxfId="94" priority="918" operator="lessThan">
      <formula>0</formula>
    </cfRule>
  </conditionalFormatting>
  <conditionalFormatting sqref="G7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914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912">
      <colorScale>
        <cfvo type="min"/>
        <cfvo type="max"/>
        <color theme="5" tint="0.79998168889431442"/>
        <color theme="3" tint="0.59999389629810485"/>
      </colorScale>
    </cfRule>
    <cfRule type="colorScale" priority="913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911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910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909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908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907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906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905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904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903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902">
      <colorScale>
        <cfvo type="min"/>
        <cfvo type="max"/>
        <color theme="5" tint="0.79998168889431442"/>
        <color rgb="FFFFFF66"/>
      </colorScale>
    </cfRule>
  </conditionalFormatting>
  <conditionalFormatting sqref="S7">
    <cfRule type="colorScale" priority="901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900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899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897">
      <colorScale>
        <cfvo type="min"/>
        <cfvo type="max"/>
        <color theme="5" tint="0.79998168889431442"/>
        <color theme="3" tint="0.59999389629810485"/>
      </colorScale>
    </cfRule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895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894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893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892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891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888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887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886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885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882">
      <colorScale>
        <cfvo type="min"/>
        <cfvo type="max"/>
        <color theme="5" tint="0.79998168889431442"/>
        <color theme="3" tint="0.59999389629810485"/>
      </colorScale>
    </cfRule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880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877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876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871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870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869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867">
      <colorScale>
        <cfvo type="min"/>
        <cfvo type="max"/>
        <color theme="5" tint="0.79998168889431442"/>
        <color theme="3" tint="0.59999389629810485"/>
      </colorScale>
    </cfRule>
    <cfRule type="colorScale" priority="868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866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865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864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862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861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860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859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858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857">
      <colorScale>
        <cfvo type="min"/>
        <cfvo type="max"/>
        <color theme="5" tint="0.79998168889431442"/>
        <color rgb="FFFFFF66"/>
      </colorScale>
    </cfRule>
  </conditionalFormatting>
  <conditionalFormatting sqref="X17">
    <cfRule type="cellIs" dxfId="93" priority="855" operator="greaterThan">
      <formula>0</formula>
    </cfRule>
    <cfRule type="cellIs" dxfId="92" priority="856" operator="lessThan">
      <formula>0</formula>
    </cfRule>
  </conditionalFormatting>
  <conditionalFormatting sqref="Q7">
    <cfRule type="colorScale" priority="854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853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852">
      <colorScale>
        <cfvo type="min"/>
        <cfvo type="max"/>
        <color theme="5" tint="0.79998168889431442"/>
        <color theme="3" tint="0.79998168889431442"/>
      </colorScale>
    </cfRule>
  </conditionalFormatting>
  <conditionalFormatting sqref="P7:P9">
    <cfRule type="colorScale" priority="850">
      <colorScale>
        <cfvo type="min"/>
        <cfvo type="max"/>
        <color theme="5" tint="0.79998168889431442"/>
        <color theme="3" tint="0.59999389629810485"/>
      </colorScale>
    </cfRule>
    <cfRule type="colorScale" priority="851">
      <colorScale>
        <cfvo type="min"/>
        <cfvo type="max"/>
        <color theme="5" tint="0.79998168889431442"/>
        <color theme="3" tint="0.79998168889431442"/>
      </colorScale>
    </cfRule>
  </conditionalFormatting>
  <conditionalFormatting sqref="P7">
    <cfRule type="colorScale" priority="849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848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847">
      <colorScale>
        <cfvo type="min"/>
        <cfvo type="max"/>
        <color theme="5" tint="0.79998168889431442"/>
        <color theme="3" tint="0.79998168889431442"/>
      </colorScale>
    </cfRule>
  </conditionalFormatting>
  <conditionalFormatting sqref="P9">
    <cfRule type="colorScale" priority="846">
      <colorScale>
        <cfvo type="min"/>
        <cfvo type="max"/>
        <color theme="5" tint="0.79998168889431442"/>
        <color theme="3" tint="0.79998168889431442"/>
      </colorScale>
    </cfRule>
  </conditionalFormatting>
  <conditionalFormatting sqref="P10">
    <cfRule type="colorScale" priority="845">
      <colorScale>
        <cfvo type="min"/>
        <cfvo type="max"/>
        <color theme="5" tint="0.79998168889431442"/>
        <color rgb="FFFFFF66"/>
      </colorScale>
    </cfRule>
  </conditionalFormatting>
  <conditionalFormatting sqref="Q10">
    <cfRule type="colorScale" priority="844">
      <colorScale>
        <cfvo type="min"/>
        <cfvo type="max"/>
        <color theme="5" tint="0.79998168889431442"/>
        <color rgb="FFFFFF66"/>
      </colorScale>
    </cfRule>
  </conditionalFormatting>
  <conditionalFormatting sqref="P11">
    <cfRule type="colorScale" priority="843">
      <colorScale>
        <cfvo type="min"/>
        <cfvo type="max"/>
        <color theme="5" tint="0.79998168889431442"/>
        <color rgb="FFFFFF66"/>
      </colorScale>
    </cfRule>
  </conditionalFormatting>
  <conditionalFormatting sqref="P12">
    <cfRule type="colorScale" priority="842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841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840">
      <colorScale>
        <cfvo type="min"/>
        <cfvo type="max"/>
        <color theme="5" tint="0.79998168889431442"/>
        <color rgb="FFFFFF66"/>
      </colorScale>
    </cfRule>
  </conditionalFormatting>
  <conditionalFormatting sqref="P16:Q16">
    <cfRule type="colorScale" priority="8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C7">
    <cfRule type="colorScale" priority="8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8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8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:AB9">
    <cfRule type="colorScale" priority="833">
      <colorScale>
        <cfvo type="min"/>
        <cfvo type="max"/>
        <color theme="5" tint="0.79998168889431442"/>
        <color theme="3" tint="0.59999389629810485"/>
      </colorScale>
    </cfRule>
    <cfRule type="colorScale" priority="8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">
    <cfRule type="colorScale" priority="832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8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B9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B10">
    <cfRule type="colorScale" priority="828">
      <colorScale>
        <cfvo type="min"/>
        <cfvo type="max"/>
        <color theme="5" tint="0.79998168889431442"/>
        <color rgb="FFFFFF66"/>
      </colorScale>
    </cfRule>
  </conditionalFormatting>
  <conditionalFormatting sqref="AC10">
    <cfRule type="colorScale" priority="827">
      <colorScale>
        <cfvo type="min"/>
        <cfvo type="max"/>
        <color theme="5" tint="0.79998168889431442"/>
        <color rgb="FFFFFF66"/>
      </colorScale>
    </cfRule>
  </conditionalFormatting>
  <conditionalFormatting sqref="AB11">
    <cfRule type="colorScale" priority="826">
      <colorScale>
        <cfvo type="min"/>
        <cfvo type="max"/>
        <color theme="5" tint="0.79998168889431442"/>
        <color rgb="FFFFFF66"/>
      </colorScale>
    </cfRule>
  </conditionalFormatting>
  <conditionalFormatting sqref="AB12">
    <cfRule type="colorScale" priority="825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824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823">
      <colorScale>
        <cfvo type="min"/>
        <cfvo type="max"/>
        <color theme="5" tint="0.79998168889431442"/>
        <color rgb="FFFFFF66"/>
      </colorScale>
    </cfRule>
  </conditionalFormatting>
  <conditionalFormatting sqref="AG7"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8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818">
      <colorScale>
        <cfvo type="min"/>
        <cfvo type="max"/>
        <color theme="5" tint="0.79998168889431442"/>
        <color theme="3" tint="0.59999389629810485"/>
      </colorScale>
    </cfRule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8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8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8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813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812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810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809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808">
      <colorScale>
        <cfvo type="min"/>
        <cfvo type="max"/>
        <color theme="5" tint="0.79998168889431442"/>
        <color rgb="FFFFFF66"/>
      </colorScale>
    </cfRule>
  </conditionalFormatting>
  <conditionalFormatting sqref="AE7">
    <cfRule type="colorScale" priority="8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806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803">
      <colorScale>
        <cfvo type="min"/>
        <cfvo type="max"/>
        <color theme="5" tint="0.79998168889431442"/>
        <color theme="3" tint="0.59999389629810485"/>
      </colorScale>
    </cfRule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8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798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AJ17">
    <cfRule type="cellIs" dxfId="91" priority="791" operator="greaterThan">
      <formula>0</formula>
    </cfRule>
    <cfRule type="cellIs" dxfId="90" priority="792" operator="lessThan">
      <formula>0</formula>
    </cfRule>
  </conditionalFormatting>
  <conditionalFormatting sqref="AA7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786">
      <colorScale>
        <cfvo type="min"/>
        <cfvo type="max"/>
        <color theme="5" tint="0.79998168889431442"/>
        <color theme="3" tint="0.59999389629810485"/>
      </colorScale>
    </cfRule>
    <cfRule type="colorScale" priority="787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782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776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77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I7">
    <cfRule type="colorScale" priority="7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757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7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754">
      <colorScale>
        <cfvo type="min"/>
        <cfvo type="max"/>
        <color theme="5" tint="0.79998168889431442"/>
        <color theme="3" tint="0.59999389629810485"/>
      </colorScale>
    </cfRule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751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749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748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747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AH16:AI16">
    <cfRule type="colorScale" priority="74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O7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7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7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:AN9">
    <cfRule type="colorScale" priority="738">
      <colorScale>
        <cfvo type="min"/>
        <cfvo type="max"/>
        <color theme="5" tint="0.79998168889431442"/>
        <color theme="3" tint="0.59999389629810485"/>
      </colorScale>
    </cfRule>
    <cfRule type="colorScale" priority="7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">
    <cfRule type="colorScale" priority="7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7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N9">
    <cfRule type="colorScale" priority="7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N10">
    <cfRule type="colorScale" priority="733">
      <colorScale>
        <cfvo type="min"/>
        <cfvo type="max"/>
        <color theme="5" tint="0.79998168889431442"/>
        <color rgb="FFFFFF66"/>
      </colorScale>
    </cfRule>
  </conditionalFormatting>
  <conditionalFormatting sqref="AO10">
    <cfRule type="colorScale" priority="732">
      <colorScale>
        <cfvo type="min"/>
        <cfvo type="max"/>
        <color theme="5" tint="0.79998168889431442"/>
        <color rgb="FFFFFF66"/>
      </colorScale>
    </cfRule>
  </conditionalFormatting>
  <conditionalFormatting sqref="AN11">
    <cfRule type="colorScale" priority="731">
      <colorScale>
        <cfvo type="min"/>
        <cfvo type="max"/>
        <color theme="5" tint="0.79998168889431442"/>
        <color rgb="FFFFFF66"/>
      </colorScale>
    </cfRule>
  </conditionalFormatting>
  <conditionalFormatting sqref="AN12">
    <cfRule type="colorScale" priority="730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729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728">
      <colorScale>
        <cfvo type="min"/>
        <cfvo type="max"/>
        <color theme="5" tint="0.79998168889431442"/>
        <color rgb="FFFFFF66"/>
      </colorScale>
    </cfRule>
  </conditionalFormatting>
  <conditionalFormatting sqref="AS7">
    <cfRule type="colorScale" priority="7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723">
      <colorScale>
        <cfvo type="min"/>
        <cfvo type="max"/>
        <color theme="5" tint="0.79998168889431442"/>
        <color theme="3" tint="0.59999389629810485"/>
      </colorScale>
    </cfRule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7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7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7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7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718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716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715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714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713">
      <colorScale>
        <cfvo type="min"/>
        <cfvo type="max"/>
        <color theme="5" tint="0.79998168889431442"/>
        <color rgb="FFFFFF66"/>
      </colorScale>
    </cfRule>
  </conditionalFormatting>
  <conditionalFormatting sqref="AQ7">
    <cfRule type="colorScale" priority="7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708">
      <colorScale>
        <cfvo type="min"/>
        <cfvo type="max"/>
        <color theme="5" tint="0.79998168889431442"/>
        <color theme="3" tint="0.59999389629810485"/>
      </colorScale>
    </cfRule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706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AT17">
    <cfRule type="cellIs" dxfId="89" priority="681" operator="greaterThan">
      <formula>0</formula>
    </cfRule>
    <cfRule type="cellIs" dxfId="88" priority="682" operator="lessThan">
      <formula>0</formula>
    </cfRule>
  </conditionalFormatting>
  <conditionalFormatting sqref="AM7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6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676">
      <colorScale>
        <cfvo type="min"/>
        <cfvo type="max"/>
        <color theme="5" tint="0.79998168889431442"/>
        <color theme="3" tint="0.59999389629810485"/>
      </colorScale>
    </cfRule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672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6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6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6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660">
      <colorScale>
        <cfvo type="min"/>
        <cfvo type="max"/>
        <color theme="5" tint="0.79998168889431442"/>
        <color theme="3" tint="0.59999389629810485"/>
      </colorScale>
    </cfRule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659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657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655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654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653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BC7">
    <cfRule type="colorScale" priority="6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6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6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645">
      <colorScale>
        <cfvo type="min"/>
        <cfvo type="max"/>
        <color theme="5" tint="0.79998168889431442"/>
        <color theme="3" tint="0.59999389629810485"/>
      </colorScale>
    </cfRule>
    <cfRule type="colorScale" priority="646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644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6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6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640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639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638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637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636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635">
      <colorScale>
        <cfvo type="min"/>
        <cfvo type="max"/>
        <color theme="5" tint="0.79998168889431442"/>
        <color rgb="FFFFFF66"/>
      </colorScale>
    </cfRule>
  </conditionalFormatting>
  <conditionalFormatting sqref="BA7"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6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632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:AZ9">
    <cfRule type="colorScale" priority="630">
      <colorScale>
        <cfvo type="min"/>
        <cfvo type="max"/>
        <color theme="5" tint="0.79998168889431442"/>
        <color theme="3" tint="0.59999389629810485"/>
      </colorScale>
    </cfRule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6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6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Z9">
    <cfRule type="colorScale" priority="626">
      <colorScale>
        <cfvo type="min"/>
        <cfvo type="max"/>
        <color theme="5" tint="0.79998168889431442"/>
        <color theme="3" tint="0.79998168889431442"/>
      </colorScale>
    </cfRule>
  </conditionalFormatting>
  <conditionalFormatting sqref="AZ10">
    <cfRule type="colorScale" priority="625">
      <colorScale>
        <cfvo type="min"/>
        <cfvo type="max"/>
        <color theme="5" tint="0.79998168889431442"/>
        <color rgb="FFFFFF66"/>
      </colorScale>
    </cfRule>
  </conditionalFormatting>
  <conditionalFormatting sqref="BA10">
    <cfRule type="colorScale" priority="624">
      <colorScale>
        <cfvo type="min"/>
        <cfvo type="max"/>
        <color theme="5" tint="0.79998168889431442"/>
        <color rgb="FFFFFF66"/>
      </colorScale>
    </cfRule>
  </conditionalFormatting>
  <conditionalFormatting sqref="AZ11">
    <cfRule type="colorScale" priority="623">
      <colorScale>
        <cfvo type="min"/>
        <cfvo type="max"/>
        <color theme="5" tint="0.79998168889431442"/>
        <color rgb="FFFFFF66"/>
      </colorScale>
    </cfRule>
  </conditionalFormatting>
  <conditionalFormatting sqref="AZ12">
    <cfRule type="colorScale" priority="622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621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620">
      <colorScale>
        <cfvo type="min"/>
        <cfvo type="max"/>
        <color theme="5" tint="0.79998168889431442"/>
        <color rgb="FFFFFF66"/>
      </colorScale>
    </cfRule>
  </conditionalFormatting>
  <conditionalFormatting sqref="BF17">
    <cfRule type="cellIs" dxfId="87" priority="618" operator="greaterThan">
      <formula>0</formula>
    </cfRule>
    <cfRule type="cellIs" dxfId="86" priority="619" operator="lessThan">
      <formula>0</formula>
    </cfRule>
  </conditionalFormatting>
  <conditionalFormatting sqref="AW7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613">
      <colorScale>
        <cfvo type="min"/>
        <cfvo type="max"/>
        <color theme="5" tint="0.79998168889431442"/>
        <color theme="3" tint="0.59999389629810485"/>
      </colorScale>
    </cfRule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6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6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603">
      <colorScale>
        <cfvo type="min"/>
        <cfvo type="max"/>
        <color theme="5" tint="0.79998168889431442"/>
        <color rgb="FFFFFF66"/>
      </colorScale>
    </cfRule>
  </conditionalFormatting>
  <conditionalFormatting sqref="AV16:AW16">
    <cfRule type="colorScale" priority="60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5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597">
      <colorScale>
        <cfvo type="min"/>
        <cfvo type="max"/>
        <color theme="5" tint="0.79998168889431442"/>
        <color theme="3" tint="0.59999389629810485"/>
      </colorScale>
    </cfRule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5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59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588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587">
      <colorScale>
        <cfvo type="min"/>
        <cfvo type="max"/>
        <color theme="5" tint="0.79998168889431442"/>
        <color rgb="FFFFFF66"/>
      </colorScale>
    </cfRule>
  </conditionalFormatting>
  <conditionalFormatting sqref="BD16:BE16">
    <cfRule type="colorScale" priority="58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5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5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581">
      <colorScale>
        <cfvo type="min"/>
        <cfvo type="max"/>
        <color theme="5" tint="0.79998168889431442"/>
        <color theme="3" tint="0.59999389629810485"/>
      </colorScale>
    </cfRule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57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576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BO7">
    <cfRule type="colorScale" priority="5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5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5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566">
      <colorScale>
        <cfvo type="min"/>
        <cfvo type="max"/>
        <color theme="5" tint="0.79998168889431442"/>
        <color theme="3" tint="0.59999389629810485"/>
      </colorScale>
    </cfRule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56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561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560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559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BM7">
    <cfRule type="colorScale" priority="5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5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5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:BL9">
    <cfRule type="colorScale" priority="551">
      <colorScale>
        <cfvo type="min"/>
        <cfvo type="max"/>
        <color theme="5" tint="0.79998168889431442"/>
        <color theme="3" tint="0.59999389629810485"/>
      </colorScale>
    </cfRule>
    <cfRule type="colorScale" priority="5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">
    <cfRule type="colorScale" priority="5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L9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L10">
    <cfRule type="colorScale" priority="546">
      <colorScale>
        <cfvo type="min"/>
        <cfvo type="max"/>
        <color theme="5" tint="0.79998168889431442"/>
        <color rgb="FFFFFF66"/>
      </colorScale>
    </cfRule>
  </conditionalFormatting>
  <conditionalFormatting sqref="BM10">
    <cfRule type="colorScale" priority="545">
      <colorScale>
        <cfvo type="min"/>
        <cfvo type="max"/>
        <color theme="5" tint="0.79998168889431442"/>
        <color rgb="FFFFFF66"/>
      </colorScale>
    </cfRule>
  </conditionalFormatting>
  <conditionalFormatting sqref="BL11">
    <cfRule type="colorScale" priority="544">
      <colorScale>
        <cfvo type="min"/>
        <cfvo type="max"/>
        <color theme="5" tint="0.79998168889431442"/>
        <color rgb="FFFFFF66"/>
      </colorScale>
    </cfRule>
  </conditionalFormatting>
  <conditionalFormatting sqref="BL12">
    <cfRule type="colorScale" priority="543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542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541">
      <colorScale>
        <cfvo type="min"/>
        <cfvo type="max"/>
        <color theme="5" tint="0.79998168889431442"/>
        <color rgb="FFFFFF66"/>
      </colorScale>
    </cfRule>
  </conditionalFormatting>
  <conditionalFormatting sqref="BP17">
    <cfRule type="cellIs" dxfId="85" priority="539" operator="greaterThan">
      <formula>0</formula>
    </cfRule>
    <cfRule type="cellIs" dxfId="84" priority="540" operator="lessThan">
      <formula>0</formula>
    </cfRule>
  </conditionalFormatting>
  <conditionalFormatting sqref="BI7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534">
      <colorScale>
        <cfvo type="min"/>
        <cfvo type="max"/>
        <color theme="5" tint="0.79998168889431442"/>
        <color theme="3" tint="0.59999389629810485"/>
      </colorScale>
    </cfRule>
    <cfRule type="colorScale" priority="5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5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5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5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5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529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528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527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526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525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524">
      <colorScale>
        <cfvo type="min"/>
        <cfvo type="max"/>
        <color theme="5" tint="0.79998168889431442"/>
        <color rgb="FFFFFF66"/>
      </colorScale>
    </cfRule>
  </conditionalFormatting>
  <conditionalFormatting sqref="BH16:BI16">
    <cfRule type="colorScale" priority="5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U7">
    <cfRule type="colorScale" priority="5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502">
      <colorScale>
        <cfvo type="min"/>
        <cfvo type="max"/>
        <color theme="5" tint="0.79998168889431442"/>
        <color theme="3" tint="0.59999389629810485"/>
      </colorScale>
    </cfRule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5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5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4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4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495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494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493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492">
      <colorScale>
        <cfvo type="min"/>
        <cfvo type="max"/>
        <color theme="5" tint="0.79998168889431442"/>
        <color rgb="FFFFFF66"/>
      </colorScale>
    </cfRule>
  </conditionalFormatting>
  <conditionalFormatting sqref="BY7">
    <cfRule type="colorScale" priority="4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:BX9">
    <cfRule type="colorScale" priority="487">
      <colorScale>
        <cfvo type="min"/>
        <cfvo type="max"/>
        <color theme="5" tint="0.79998168889431442"/>
        <color theme="3" tint="0.59999389629810485"/>
      </colorScale>
    </cfRule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">
    <cfRule type="colorScale" priority="4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X9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X10">
    <cfRule type="colorScale" priority="482">
      <colorScale>
        <cfvo type="min"/>
        <cfvo type="max"/>
        <color theme="5" tint="0.79998168889431442"/>
        <color rgb="FFFFFF66"/>
      </colorScale>
    </cfRule>
  </conditionalFormatting>
  <conditionalFormatting sqref="BY10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BX11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BX12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BW7">
    <cfRule type="colorScale" priority="4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4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472">
      <colorScale>
        <cfvo type="min"/>
        <cfvo type="max"/>
        <color theme="5" tint="0.79998168889431442"/>
        <color theme="3" tint="0.59999389629810485"/>
      </colorScale>
    </cfRule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4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4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467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466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BZ17">
    <cfRule type="cellIs" dxfId="83" priority="445" operator="greaterThan">
      <formula>0</formula>
    </cfRule>
    <cfRule type="cellIs" dxfId="82" priority="446" operator="lessThan">
      <formula>0</formula>
    </cfRule>
  </conditionalFormatting>
  <conditionalFormatting sqref="BS7">
    <cfRule type="colorScale" priority="444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440">
      <colorScale>
        <cfvo type="min"/>
        <cfvo type="max"/>
        <color theme="5" tint="0.79998168889431442"/>
        <color theme="3" tint="0.59999389629810485"/>
      </colorScale>
    </cfRule>
    <cfRule type="colorScale" priority="4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4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4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4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4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435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434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433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432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431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430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424">
      <colorScale>
        <cfvo type="min"/>
        <cfvo type="max"/>
        <color theme="5" tint="0.79998168889431442"/>
        <color theme="3" tint="0.59999389629810485"/>
      </colorScale>
    </cfRule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4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422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42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4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419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416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415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414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412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409">
      <colorScale>
        <cfvo type="min"/>
        <cfvo type="max"/>
        <color theme="5" tint="0.79998168889431442"/>
        <color theme="3" tint="0.59999389629810485"/>
      </colorScale>
    </cfRule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4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406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4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401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400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399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3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3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394">
      <colorScale>
        <cfvo type="min"/>
        <cfvo type="max"/>
        <color theme="5" tint="0.79998168889431442"/>
        <color theme="3" tint="0.59999389629810485"/>
      </colorScale>
    </cfRule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91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389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CL17">
    <cfRule type="cellIs" dxfId="81" priority="382" operator="greaterThan">
      <formula>0</formula>
    </cfRule>
    <cfRule type="cellIs" dxfId="80" priority="383" operator="lessThan">
      <formula>0</formula>
    </cfRule>
  </conditionalFormatting>
  <conditionalFormatting sqref="CC7">
    <cfRule type="colorScale" priority="3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377">
      <colorScale>
        <cfvo type="min"/>
        <cfvo type="max"/>
        <color theme="5" tint="0.79998168889431442"/>
        <color theme="3" tint="0.59999389629810485"/>
      </colorScale>
    </cfRule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3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372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CB16:CC16">
    <cfRule type="colorScale" priority="36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K7">
    <cfRule type="colorScale" priority="3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3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3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:CJ9">
    <cfRule type="colorScale" priority="361">
      <colorScale>
        <cfvo type="min"/>
        <cfvo type="max"/>
        <color theme="5" tint="0.79998168889431442"/>
        <color theme="3" tint="0.59999389629810485"/>
      </colorScale>
    </cfRule>
    <cfRule type="colorScale" priority="3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J9"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J10">
    <cfRule type="colorScale" priority="356">
      <colorScale>
        <cfvo type="min"/>
        <cfvo type="max"/>
        <color theme="5" tint="0.79998168889431442"/>
        <color rgb="FFFFFF66"/>
      </colorScale>
    </cfRule>
  </conditionalFormatting>
  <conditionalFormatting sqref="CK10">
    <cfRule type="colorScale" priority="355">
      <colorScale>
        <cfvo type="min"/>
        <cfvo type="max"/>
        <color theme="5" tint="0.79998168889431442"/>
        <color rgb="FFFFFF66"/>
      </colorScale>
    </cfRule>
  </conditionalFormatting>
  <conditionalFormatting sqref="CJ11">
    <cfRule type="colorScale" priority="354">
      <colorScale>
        <cfvo type="min"/>
        <cfvo type="max"/>
        <color theme="5" tint="0.79998168889431442"/>
        <color rgb="FFFFFF66"/>
      </colorScale>
    </cfRule>
  </conditionalFormatting>
  <conditionalFormatting sqref="CJ12">
    <cfRule type="colorScale" priority="353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352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J16:CK16">
    <cfRule type="colorScale" priority="35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Q7">
    <cfRule type="colorScale" priority="3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3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3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345">
      <colorScale>
        <cfvo type="min"/>
        <cfvo type="max"/>
        <color theme="5" tint="0.79998168889431442"/>
        <color theme="3" tint="0.59999389629810485"/>
      </colorScale>
    </cfRule>
    <cfRule type="colorScale" priority="3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3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3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3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34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340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339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338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337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336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335">
      <colorScale>
        <cfvo type="min"/>
        <cfvo type="max"/>
        <color theme="5" tint="0.79998168889431442"/>
        <color rgb="FFFFFF66"/>
      </colorScale>
    </cfRule>
  </conditionalFormatting>
  <conditionalFormatting sqref="CU7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330">
      <colorScale>
        <cfvo type="min"/>
        <cfvo type="max"/>
        <color theme="5" tint="0.79998168889431442"/>
        <color theme="3" tint="0.59999389629810485"/>
      </colorScale>
    </cfRule>
    <cfRule type="colorScale" priority="331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3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3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326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322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321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320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319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315">
      <colorScale>
        <cfvo type="min"/>
        <cfvo type="max"/>
        <color theme="5" tint="0.79998168889431442"/>
        <color theme="3" tint="0.59999389629810485"/>
      </colorScale>
    </cfRule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31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79" priority="303" operator="greaterThan">
      <formula>0</formula>
    </cfRule>
    <cfRule type="cellIs" dxfId="78" priority="304" operator="lessThan">
      <formula>0</formula>
    </cfRule>
  </conditionalFormatting>
  <conditionalFormatting sqref="CO7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298">
      <colorScale>
        <cfvo type="min"/>
        <cfvo type="max"/>
        <color theme="5" tint="0.79998168889431442"/>
        <color theme="3" tint="0.59999389629810485"/>
      </colorScale>
    </cfRule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CN16:CO16">
    <cfRule type="colorScale" priority="28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25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2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2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251">
      <colorScale>
        <cfvo type="min"/>
        <cfvo type="max"/>
        <color theme="5" tint="0.79998168889431442"/>
        <color theme="3" tint="0.59999389629810485"/>
      </colorScale>
    </cfRule>
    <cfRule type="colorScale" priority="2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2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2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246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245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244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243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242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241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2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236">
      <colorScale>
        <cfvo type="min"/>
        <cfvo type="max"/>
        <color theme="5" tint="0.79998168889431442"/>
        <color theme="3" tint="0.59999389629810485"/>
      </colorScale>
    </cfRule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2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2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231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229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228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227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226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2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221">
      <colorScale>
        <cfvo type="min"/>
        <cfvo type="max"/>
        <color theme="5" tint="0.79998168889431442"/>
        <color theme="3" tint="0.59999389629810485"/>
      </colorScale>
    </cfRule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2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F17">
    <cfRule type="cellIs" dxfId="77" priority="209" operator="greaterThan">
      <formula>0</formula>
    </cfRule>
    <cfRule type="cellIs" dxfId="76" priority="210" operator="lessThan">
      <formula>0</formula>
    </cfRule>
  </conditionalFormatting>
  <conditionalFormatting sqref="CY7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204">
      <colorScale>
        <cfvo type="min"/>
        <cfvo type="max"/>
        <color theme="5" tint="0.79998168889431442"/>
        <color theme="3" tint="0.59999389629810485"/>
      </colorScale>
    </cfRule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19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K7">
    <cfRule type="colorScale" priority="176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:DJ9">
    <cfRule type="colorScale" priority="172">
      <colorScale>
        <cfvo type="min"/>
        <cfvo type="max"/>
        <color theme="5" tint="0.79998168889431442"/>
        <color theme="3" tint="0.59999389629810485"/>
      </colorScale>
    </cfRule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"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DJ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J10">
    <cfRule type="colorScale" priority="167">
      <colorScale>
        <cfvo type="min"/>
        <cfvo type="max"/>
        <color theme="5" tint="0.79998168889431442"/>
        <color rgb="FFFFFF66"/>
      </colorScale>
    </cfRule>
  </conditionalFormatting>
  <conditionalFormatting sqref="DK10">
    <cfRule type="colorScale" priority="166">
      <colorScale>
        <cfvo type="min"/>
        <cfvo type="max"/>
        <color theme="5" tint="0.79998168889431442"/>
        <color rgb="FFFFFF66"/>
      </colorScale>
    </cfRule>
  </conditionalFormatting>
  <conditionalFormatting sqref="DJ11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DJ12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DO7">
    <cfRule type="colorScale" priority="1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157">
      <colorScale>
        <cfvo type="min"/>
        <cfvo type="max"/>
        <color theme="5" tint="0.79998168889431442"/>
        <color theme="3" tint="0.59999389629810485"/>
      </colorScale>
    </cfRule>
    <cfRule type="colorScale" priority="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156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152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151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150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149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148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147">
      <colorScale>
        <cfvo type="min"/>
        <cfvo type="max"/>
        <color theme="5" tint="0.79998168889431442"/>
        <color rgb="FFFFFF66"/>
      </colorScale>
    </cfRule>
  </conditionalFormatting>
  <conditionalFormatting sqref="DM7">
    <cfRule type="colorScale" priority="1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142">
      <colorScale>
        <cfvo type="min"/>
        <cfvo type="max"/>
        <color theme="5" tint="0.79998168889431442"/>
        <color theme="3" tint="0.59999389629810485"/>
      </colorScale>
    </cfRule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1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1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137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135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134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133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132">
      <colorScale>
        <cfvo type="min"/>
        <cfvo type="max"/>
        <color theme="5" tint="0.79998168889431442"/>
        <color rgb="FFFFFF66"/>
      </colorScale>
    </cfRule>
  </conditionalFormatting>
  <conditionalFormatting sqref="DR17">
    <cfRule type="cellIs" dxfId="75" priority="130" operator="greaterThan">
      <formula>0</formula>
    </cfRule>
    <cfRule type="cellIs" dxfId="74" priority="131" operator="lessThan">
      <formula>0</formula>
    </cfRule>
  </conditionalFormatting>
  <conditionalFormatting sqref="DI7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125">
      <colorScale>
        <cfvo type="min"/>
        <cfvo type="max"/>
        <color theme="5" tint="0.79998168889431442"/>
        <color theme="3" tint="0.59999389629810485"/>
      </colorScale>
    </cfRule>
    <cfRule type="colorScale" priority="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116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115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11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Q7"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109">
      <colorScale>
        <cfvo type="min"/>
        <cfvo type="max"/>
        <color theme="5" tint="0.79998168889431442"/>
        <color theme="3" tint="0.59999389629810485"/>
      </colorScale>
    </cfRule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DP16:DQ16">
    <cfRule type="colorScale" priority="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W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:DV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V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V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DW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DV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DV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EA7">
    <cfRule type="colorScale" priority="82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81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78">
      <colorScale>
        <cfvo type="min"/>
        <cfvo type="max"/>
        <color theme="5" tint="0.79998168889431442"/>
        <color theme="3" tint="0.59999389629810485"/>
      </colorScale>
    </cfRule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73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72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DY7">
    <cfRule type="colorScale" priority="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66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63">
      <colorScale>
        <cfvo type="min"/>
        <cfvo type="max"/>
        <color theme="5" tint="0.79998168889431442"/>
        <color theme="3" tint="0.59999389629810485"/>
      </colorScale>
    </cfRule>
    <cfRule type="colorScale" priority="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58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57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56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55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54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53">
      <colorScale>
        <cfvo type="min"/>
        <cfvo type="max"/>
        <color theme="5" tint="0.79998168889431442"/>
        <color rgb="FFFFFF66"/>
      </colorScale>
    </cfRule>
  </conditionalFormatting>
  <conditionalFormatting sqref="ED17">
    <cfRule type="cellIs" dxfId="73" priority="51" operator="greaterThan">
      <formula>0</formula>
    </cfRule>
    <cfRule type="cellIs" dxfId="72" priority="52" operator="lessThan">
      <formula>0</formula>
    </cfRule>
  </conditionalFormatting>
  <conditionalFormatting sqref="DU7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46">
      <colorScale>
        <cfvo type="min"/>
        <cfvo type="max"/>
        <color theme="5" tint="0.79998168889431442"/>
        <color theme="3" tint="0.59999389629810485"/>
      </colorScale>
    </cfRule>
    <cfRule type="colorScale" priority="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41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40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39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38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37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36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3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B8">
    <cfRule type="colorScale" priority="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C7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30">
      <colorScale>
        <cfvo type="min"/>
        <cfvo type="max"/>
        <color theme="5" tint="0.79998168889431442"/>
        <color theme="3" tint="0.59999389629810485"/>
      </colorScale>
    </cfRule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27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2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22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21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20">
      <colorScale>
        <cfvo type="min"/>
        <cfvo type="max"/>
        <color theme="5" tint="0.79998168889431442"/>
        <color rgb="FFFFFF66"/>
      </colorScale>
    </cfRule>
  </conditionalFormatting>
  <conditionalFormatting sqref="C14:C27">
    <cfRule type="colorScale" priority="3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P17:Q17 T17:U17 Z17:AA17 AD17:AE17 AH17:AI17 AL17:AM17 AP17:AQ17 AV17:AW17 AZ17:BA17 BD17:BE17 BH17:BI17 BL17:BM17 BR17:BS17 BV17:BW17 CB17:CC17 CF17:CG17 CJ17:CK17 CN17:CO17 CR17:CS17 CX17:CY17 DB17:DC17 DH17:DI17 DL17:DM17 DP17:DQ17 DT17:DU17 DX17:DY17 EB17:EC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R17:S17 V17:W17 AB17:AC17 AF17:AG17 AN17:AO17 AR17:AS17 AX17:AY17 BB17:BC17 BJ17:BK17 BN17:BO17 BT17:BU17 BX17:BY17 CD17:CE17 CH17:CI17 CP17:CQ17 CT17:CU17 CZ17:DA17 DD17:DE17 DJ17:DK17 DN17:DO17 DV17:DW17 DZ17:EA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00000000-0002-0000-0000-000000000000}">
      <formula1>$A$1:$A$12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etour">
                <anchor>
                  <from>
                    <xdr:col>3</xdr:col>
                    <xdr:colOff>219075</xdr:colOff>
                    <xdr:row>17</xdr:row>
                    <xdr:rowOff>66675</xdr:rowOff>
                  </from>
                  <to>
                    <xdr:col>3</xdr:col>
                    <xdr:colOff>1057275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5" name="Button 5">
              <controlPr defaultSize="0" print="0" autoFill="0" autoPict="0" macro="[0]!pense_bete">
                <anchor moveWithCells="1" sizeWithCells="1">
                  <from>
                    <xdr:col>3</xdr:col>
                    <xdr:colOff>219075</xdr:colOff>
                    <xdr:row>21</xdr:row>
                    <xdr:rowOff>47625</xdr:rowOff>
                  </from>
                  <to>
                    <xdr:col>4</xdr:col>
                    <xdr:colOff>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3" r:id="rId6" name="Button 61">
              <controlPr defaultSize="0" print="0" autoFill="0" autoPict="0" macro="[0]!pense_bete" altText="Interface">
                <anchor moveWithCells="1" sizeWithCells="1">
                  <from>
                    <xdr:col>3</xdr:col>
                    <xdr:colOff>219075</xdr:colOff>
                    <xdr:row>24</xdr:row>
                    <xdr:rowOff>133350</xdr:rowOff>
                  </from>
                  <to>
                    <xdr:col>3</xdr:col>
                    <xdr:colOff>1057275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6"/>
  <sheetViews>
    <sheetView tabSelected="1" zoomScaleNormal="100" workbookViewId="0">
      <pane ySplit="2" topLeftCell="A3" activePane="bottomLeft" state="frozen"/>
      <selection pane="bottomLeft" activeCell="F15" sqref="F15"/>
    </sheetView>
  </sheetViews>
  <sheetFormatPr baseColWidth="10" defaultRowHeight="15"/>
  <cols>
    <col min="1" max="1" width="30.6640625" style="91" bestFit="1" customWidth="1"/>
    <col min="2" max="3" width="15" style="87" bestFit="1" customWidth="1"/>
    <col min="4" max="4" width="12.5" style="87" customWidth="1"/>
    <col min="5" max="5" width="17.33203125" style="114" bestFit="1" customWidth="1"/>
    <col min="6" max="6" width="36.33203125" style="87" bestFit="1" customWidth="1"/>
    <col min="7" max="7" width="15.1640625" style="87" customWidth="1"/>
    <col min="8" max="8" width="11.33203125" style="87" customWidth="1"/>
    <col min="9" max="10" width="9.5" style="87" customWidth="1"/>
    <col min="11" max="11" width="13" style="87" bestFit="1" customWidth="1"/>
    <col min="12" max="12" width="12.6640625" style="87" bestFit="1" customWidth="1"/>
    <col min="13" max="13" width="9.83203125" style="87" bestFit="1" customWidth="1"/>
    <col min="14" max="14" width="7" style="87" customWidth="1"/>
    <col min="15" max="15" width="16.83203125" style="87" customWidth="1"/>
    <col min="16" max="20" width="12" style="87"/>
    <col min="21" max="257" width="12" style="76"/>
    <col min="258" max="258" width="16.83203125" style="76" bestFit="1" customWidth="1"/>
    <col min="259" max="259" width="32" style="76" customWidth="1"/>
    <col min="260" max="260" width="33" style="76" bestFit="1" customWidth="1"/>
    <col min="261" max="261" width="14.33203125" style="76" customWidth="1"/>
    <col min="262" max="262" width="13.83203125" style="76" customWidth="1"/>
    <col min="263" max="263" width="21.83203125" style="76" customWidth="1"/>
    <col min="264" max="264" width="17" style="76" customWidth="1"/>
    <col min="265" max="265" width="8.6640625" style="76" bestFit="1" customWidth="1"/>
    <col min="266" max="266" width="30.5" style="76" customWidth="1"/>
    <col min="267" max="513" width="12" style="76"/>
    <col min="514" max="514" width="16.83203125" style="76" bestFit="1" customWidth="1"/>
    <col min="515" max="515" width="32" style="76" customWidth="1"/>
    <col min="516" max="516" width="33" style="76" bestFit="1" customWidth="1"/>
    <col min="517" max="517" width="14.33203125" style="76" customWidth="1"/>
    <col min="518" max="518" width="13.83203125" style="76" customWidth="1"/>
    <col min="519" max="519" width="21.83203125" style="76" customWidth="1"/>
    <col min="520" max="520" width="17" style="76" customWidth="1"/>
    <col min="521" max="521" width="8.6640625" style="76" bestFit="1" customWidth="1"/>
    <col min="522" max="522" width="30.5" style="76" customWidth="1"/>
    <col min="523" max="769" width="12" style="76"/>
    <col min="770" max="770" width="16.83203125" style="76" bestFit="1" customWidth="1"/>
    <col min="771" max="771" width="32" style="76" customWidth="1"/>
    <col min="772" max="772" width="33" style="76" bestFit="1" customWidth="1"/>
    <col min="773" max="773" width="14.33203125" style="76" customWidth="1"/>
    <col min="774" max="774" width="13.83203125" style="76" customWidth="1"/>
    <col min="775" max="775" width="21.83203125" style="76" customWidth="1"/>
    <col min="776" max="776" width="17" style="76" customWidth="1"/>
    <col min="777" max="777" width="8.6640625" style="76" bestFit="1" customWidth="1"/>
    <col min="778" max="778" width="30.5" style="76" customWidth="1"/>
    <col min="779" max="1025" width="12" style="76"/>
    <col min="1026" max="1026" width="16.83203125" style="76" bestFit="1" customWidth="1"/>
    <col min="1027" max="1027" width="32" style="76" customWidth="1"/>
    <col min="1028" max="1028" width="33" style="76" bestFit="1" customWidth="1"/>
    <col min="1029" max="1029" width="14.33203125" style="76" customWidth="1"/>
    <col min="1030" max="1030" width="13.83203125" style="76" customWidth="1"/>
    <col min="1031" max="1031" width="21.83203125" style="76" customWidth="1"/>
    <col min="1032" max="1032" width="17" style="76" customWidth="1"/>
    <col min="1033" max="1033" width="8.6640625" style="76" bestFit="1" customWidth="1"/>
    <col min="1034" max="1034" width="30.5" style="76" customWidth="1"/>
    <col min="1035" max="1281" width="12" style="76"/>
    <col min="1282" max="1282" width="16.83203125" style="76" bestFit="1" customWidth="1"/>
    <col min="1283" max="1283" width="32" style="76" customWidth="1"/>
    <col min="1284" max="1284" width="33" style="76" bestFit="1" customWidth="1"/>
    <col min="1285" max="1285" width="14.33203125" style="76" customWidth="1"/>
    <col min="1286" max="1286" width="13.83203125" style="76" customWidth="1"/>
    <col min="1287" max="1287" width="21.83203125" style="76" customWidth="1"/>
    <col min="1288" max="1288" width="17" style="76" customWidth="1"/>
    <col min="1289" max="1289" width="8.6640625" style="76" bestFit="1" customWidth="1"/>
    <col min="1290" max="1290" width="30.5" style="76" customWidth="1"/>
    <col min="1291" max="1537" width="12" style="76"/>
    <col min="1538" max="1538" width="16.83203125" style="76" bestFit="1" customWidth="1"/>
    <col min="1539" max="1539" width="32" style="76" customWidth="1"/>
    <col min="1540" max="1540" width="33" style="76" bestFit="1" customWidth="1"/>
    <col min="1541" max="1541" width="14.33203125" style="76" customWidth="1"/>
    <col min="1542" max="1542" width="13.83203125" style="76" customWidth="1"/>
    <col min="1543" max="1543" width="21.83203125" style="76" customWidth="1"/>
    <col min="1544" max="1544" width="17" style="76" customWidth="1"/>
    <col min="1545" max="1545" width="8.6640625" style="76" bestFit="1" customWidth="1"/>
    <col min="1546" max="1546" width="30.5" style="76" customWidth="1"/>
    <col min="1547" max="1793" width="12" style="76"/>
    <col min="1794" max="1794" width="16.83203125" style="76" bestFit="1" customWidth="1"/>
    <col min="1795" max="1795" width="32" style="76" customWidth="1"/>
    <col min="1796" max="1796" width="33" style="76" bestFit="1" customWidth="1"/>
    <col min="1797" max="1797" width="14.33203125" style="76" customWidth="1"/>
    <col min="1798" max="1798" width="13.83203125" style="76" customWidth="1"/>
    <col min="1799" max="1799" width="21.83203125" style="76" customWidth="1"/>
    <col min="1800" max="1800" width="17" style="76" customWidth="1"/>
    <col min="1801" max="1801" width="8.6640625" style="76" bestFit="1" customWidth="1"/>
    <col min="1802" max="1802" width="30.5" style="76" customWidth="1"/>
    <col min="1803" max="2049" width="12" style="76"/>
    <col min="2050" max="2050" width="16.83203125" style="76" bestFit="1" customWidth="1"/>
    <col min="2051" max="2051" width="32" style="76" customWidth="1"/>
    <col min="2052" max="2052" width="33" style="76" bestFit="1" customWidth="1"/>
    <col min="2053" max="2053" width="14.33203125" style="76" customWidth="1"/>
    <col min="2054" max="2054" width="13.83203125" style="76" customWidth="1"/>
    <col min="2055" max="2055" width="21.83203125" style="76" customWidth="1"/>
    <col min="2056" max="2056" width="17" style="76" customWidth="1"/>
    <col min="2057" max="2057" width="8.6640625" style="76" bestFit="1" customWidth="1"/>
    <col min="2058" max="2058" width="30.5" style="76" customWidth="1"/>
    <col min="2059" max="2305" width="12" style="76"/>
    <col min="2306" max="2306" width="16.83203125" style="76" bestFit="1" customWidth="1"/>
    <col min="2307" max="2307" width="32" style="76" customWidth="1"/>
    <col min="2308" max="2308" width="33" style="76" bestFit="1" customWidth="1"/>
    <col min="2309" max="2309" width="14.33203125" style="76" customWidth="1"/>
    <col min="2310" max="2310" width="13.83203125" style="76" customWidth="1"/>
    <col min="2311" max="2311" width="21.83203125" style="76" customWidth="1"/>
    <col min="2312" max="2312" width="17" style="76" customWidth="1"/>
    <col min="2313" max="2313" width="8.6640625" style="76" bestFit="1" customWidth="1"/>
    <col min="2314" max="2314" width="30.5" style="76" customWidth="1"/>
    <col min="2315" max="2561" width="12" style="76"/>
    <col min="2562" max="2562" width="16.83203125" style="76" bestFit="1" customWidth="1"/>
    <col min="2563" max="2563" width="32" style="76" customWidth="1"/>
    <col min="2564" max="2564" width="33" style="76" bestFit="1" customWidth="1"/>
    <col min="2565" max="2565" width="14.33203125" style="76" customWidth="1"/>
    <col min="2566" max="2566" width="13.83203125" style="76" customWidth="1"/>
    <col min="2567" max="2567" width="21.83203125" style="76" customWidth="1"/>
    <col min="2568" max="2568" width="17" style="76" customWidth="1"/>
    <col min="2569" max="2569" width="8.6640625" style="76" bestFit="1" customWidth="1"/>
    <col min="2570" max="2570" width="30.5" style="76" customWidth="1"/>
    <col min="2571" max="2817" width="12" style="76"/>
    <col min="2818" max="2818" width="16.83203125" style="76" bestFit="1" customWidth="1"/>
    <col min="2819" max="2819" width="32" style="76" customWidth="1"/>
    <col min="2820" max="2820" width="33" style="76" bestFit="1" customWidth="1"/>
    <col min="2821" max="2821" width="14.33203125" style="76" customWidth="1"/>
    <col min="2822" max="2822" width="13.83203125" style="76" customWidth="1"/>
    <col min="2823" max="2823" width="21.83203125" style="76" customWidth="1"/>
    <col min="2824" max="2824" width="17" style="76" customWidth="1"/>
    <col min="2825" max="2825" width="8.6640625" style="76" bestFit="1" customWidth="1"/>
    <col min="2826" max="2826" width="30.5" style="76" customWidth="1"/>
    <col min="2827" max="3073" width="12" style="76"/>
    <col min="3074" max="3074" width="16.83203125" style="76" bestFit="1" customWidth="1"/>
    <col min="3075" max="3075" width="32" style="76" customWidth="1"/>
    <col min="3076" max="3076" width="33" style="76" bestFit="1" customWidth="1"/>
    <col min="3077" max="3077" width="14.33203125" style="76" customWidth="1"/>
    <col min="3078" max="3078" width="13.83203125" style="76" customWidth="1"/>
    <col min="3079" max="3079" width="21.83203125" style="76" customWidth="1"/>
    <col min="3080" max="3080" width="17" style="76" customWidth="1"/>
    <col min="3081" max="3081" width="8.6640625" style="76" bestFit="1" customWidth="1"/>
    <col min="3082" max="3082" width="30.5" style="76" customWidth="1"/>
    <col min="3083" max="3329" width="12" style="76"/>
    <col min="3330" max="3330" width="16.83203125" style="76" bestFit="1" customWidth="1"/>
    <col min="3331" max="3331" width="32" style="76" customWidth="1"/>
    <col min="3332" max="3332" width="33" style="76" bestFit="1" customWidth="1"/>
    <col min="3333" max="3333" width="14.33203125" style="76" customWidth="1"/>
    <col min="3334" max="3334" width="13.83203125" style="76" customWidth="1"/>
    <col min="3335" max="3335" width="21.83203125" style="76" customWidth="1"/>
    <col min="3336" max="3336" width="17" style="76" customWidth="1"/>
    <col min="3337" max="3337" width="8.6640625" style="76" bestFit="1" customWidth="1"/>
    <col min="3338" max="3338" width="30.5" style="76" customWidth="1"/>
    <col min="3339" max="3585" width="12" style="76"/>
    <col min="3586" max="3586" width="16.83203125" style="76" bestFit="1" customWidth="1"/>
    <col min="3587" max="3587" width="32" style="76" customWidth="1"/>
    <col min="3588" max="3588" width="33" style="76" bestFit="1" customWidth="1"/>
    <col min="3589" max="3589" width="14.33203125" style="76" customWidth="1"/>
    <col min="3590" max="3590" width="13.83203125" style="76" customWidth="1"/>
    <col min="3591" max="3591" width="21.83203125" style="76" customWidth="1"/>
    <col min="3592" max="3592" width="17" style="76" customWidth="1"/>
    <col min="3593" max="3593" width="8.6640625" style="76" bestFit="1" customWidth="1"/>
    <col min="3594" max="3594" width="30.5" style="76" customWidth="1"/>
    <col min="3595" max="3841" width="12" style="76"/>
    <col min="3842" max="3842" width="16.83203125" style="76" bestFit="1" customWidth="1"/>
    <col min="3843" max="3843" width="32" style="76" customWidth="1"/>
    <col min="3844" max="3844" width="33" style="76" bestFit="1" customWidth="1"/>
    <col min="3845" max="3845" width="14.33203125" style="76" customWidth="1"/>
    <col min="3846" max="3846" width="13.83203125" style="76" customWidth="1"/>
    <col min="3847" max="3847" width="21.83203125" style="76" customWidth="1"/>
    <col min="3848" max="3848" width="17" style="76" customWidth="1"/>
    <col min="3849" max="3849" width="8.6640625" style="76" bestFit="1" customWidth="1"/>
    <col min="3850" max="3850" width="30.5" style="76" customWidth="1"/>
    <col min="3851" max="4097" width="12" style="76"/>
    <col min="4098" max="4098" width="16.83203125" style="76" bestFit="1" customWidth="1"/>
    <col min="4099" max="4099" width="32" style="76" customWidth="1"/>
    <col min="4100" max="4100" width="33" style="76" bestFit="1" customWidth="1"/>
    <col min="4101" max="4101" width="14.33203125" style="76" customWidth="1"/>
    <col min="4102" max="4102" width="13.83203125" style="76" customWidth="1"/>
    <col min="4103" max="4103" width="21.83203125" style="76" customWidth="1"/>
    <col min="4104" max="4104" width="17" style="76" customWidth="1"/>
    <col min="4105" max="4105" width="8.6640625" style="76" bestFit="1" customWidth="1"/>
    <col min="4106" max="4106" width="30.5" style="76" customWidth="1"/>
    <col min="4107" max="4353" width="12" style="76"/>
    <col min="4354" max="4354" width="16.83203125" style="76" bestFit="1" customWidth="1"/>
    <col min="4355" max="4355" width="32" style="76" customWidth="1"/>
    <col min="4356" max="4356" width="33" style="76" bestFit="1" customWidth="1"/>
    <col min="4357" max="4357" width="14.33203125" style="76" customWidth="1"/>
    <col min="4358" max="4358" width="13.83203125" style="76" customWidth="1"/>
    <col min="4359" max="4359" width="21.83203125" style="76" customWidth="1"/>
    <col min="4360" max="4360" width="17" style="76" customWidth="1"/>
    <col min="4361" max="4361" width="8.6640625" style="76" bestFit="1" customWidth="1"/>
    <col min="4362" max="4362" width="30.5" style="76" customWidth="1"/>
    <col min="4363" max="4609" width="12" style="76"/>
    <col min="4610" max="4610" width="16.83203125" style="76" bestFit="1" customWidth="1"/>
    <col min="4611" max="4611" width="32" style="76" customWidth="1"/>
    <col min="4612" max="4612" width="33" style="76" bestFit="1" customWidth="1"/>
    <col min="4613" max="4613" width="14.33203125" style="76" customWidth="1"/>
    <col min="4614" max="4614" width="13.83203125" style="76" customWidth="1"/>
    <col min="4615" max="4615" width="21.83203125" style="76" customWidth="1"/>
    <col min="4616" max="4616" width="17" style="76" customWidth="1"/>
    <col min="4617" max="4617" width="8.6640625" style="76" bestFit="1" customWidth="1"/>
    <col min="4618" max="4618" width="30.5" style="76" customWidth="1"/>
    <col min="4619" max="4865" width="12" style="76"/>
    <col min="4866" max="4866" width="16.83203125" style="76" bestFit="1" customWidth="1"/>
    <col min="4867" max="4867" width="32" style="76" customWidth="1"/>
    <col min="4868" max="4868" width="33" style="76" bestFit="1" customWidth="1"/>
    <col min="4869" max="4869" width="14.33203125" style="76" customWidth="1"/>
    <col min="4870" max="4870" width="13.83203125" style="76" customWidth="1"/>
    <col min="4871" max="4871" width="21.83203125" style="76" customWidth="1"/>
    <col min="4872" max="4872" width="17" style="76" customWidth="1"/>
    <col min="4873" max="4873" width="8.6640625" style="76" bestFit="1" customWidth="1"/>
    <col min="4874" max="4874" width="30.5" style="76" customWidth="1"/>
    <col min="4875" max="5121" width="12" style="76"/>
    <col min="5122" max="5122" width="16.83203125" style="76" bestFit="1" customWidth="1"/>
    <col min="5123" max="5123" width="32" style="76" customWidth="1"/>
    <col min="5124" max="5124" width="33" style="76" bestFit="1" customWidth="1"/>
    <col min="5125" max="5125" width="14.33203125" style="76" customWidth="1"/>
    <col min="5126" max="5126" width="13.83203125" style="76" customWidth="1"/>
    <col min="5127" max="5127" width="21.83203125" style="76" customWidth="1"/>
    <col min="5128" max="5128" width="17" style="76" customWidth="1"/>
    <col min="5129" max="5129" width="8.6640625" style="76" bestFit="1" customWidth="1"/>
    <col min="5130" max="5130" width="30.5" style="76" customWidth="1"/>
    <col min="5131" max="5377" width="12" style="76"/>
    <col min="5378" max="5378" width="16.83203125" style="76" bestFit="1" customWidth="1"/>
    <col min="5379" max="5379" width="32" style="76" customWidth="1"/>
    <col min="5380" max="5380" width="33" style="76" bestFit="1" customWidth="1"/>
    <col min="5381" max="5381" width="14.33203125" style="76" customWidth="1"/>
    <col min="5382" max="5382" width="13.83203125" style="76" customWidth="1"/>
    <col min="5383" max="5383" width="21.83203125" style="76" customWidth="1"/>
    <col min="5384" max="5384" width="17" style="76" customWidth="1"/>
    <col min="5385" max="5385" width="8.6640625" style="76" bestFit="1" customWidth="1"/>
    <col min="5386" max="5386" width="30.5" style="76" customWidth="1"/>
    <col min="5387" max="5633" width="12" style="76"/>
    <col min="5634" max="5634" width="16.83203125" style="76" bestFit="1" customWidth="1"/>
    <col min="5635" max="5635" width="32" style="76" customWidth="1"/>
    <col min="5636" max="5636" width="33" style="76" bestFit="1" customWidth="1"/>
    <col min="5637" max="5637" width="14.33203125" style="76" customWidth="1"/>
    <col min="5638" max="5638" width="13.83203125" style="76" customWidth="1"/>
    <col min="5639" max="5639" width="21.83203125" style="76" customWidth="1"/>
    <col min="5640" max="5640" width="17" style="76" customWidth="1"/>
    <col min="5641" max="5641" width="8.6640625" style="76" bestFit="1" customWidth="1"/>
    <col min="5642" max="5642" width="30.5" style="76" customWidth="1"/>
    <col min="5643" max="5889" width="12" style="76"/>
    <col min="5890" max="5890" width="16.83203125" style="76" bestFit="1" customWidth="1"/>
    <col min="5891" max="5891" width="32" style="76" customWidth="1"/>
    <col min="5892" max="5892" width="33" style="76" bestFit="1" customWidth="1"/>
    <col min="5893" max="5893" width="14.33203125" style="76" customWidth="1"/>
    <col min="5894" max="5894" width="13.83203125" style="76" customWidth="1"/>
    <col min="5895" max="5895" width="21.83203125" style="76" customWidth="1"/>
    <col min="5896" max="5896" width="17" style="76" customWidth="1"/>
    <col min="5897" max="5897" width="8.6640625" style="76" bestFit="1" customWidth="1"/>
    <col min="5898" max="5898" width="30.5" style="76" customWidth="1"/>
    <col min="5899" max="6145" width="12" style="76"/>
    <col min="6146" max="6146" width="16.83203125" style="76" bestFit="1" customWidth="1"/>
    <col min="6147" max="6147" width="32" style="76" customWidth="1"/>
    <col min="6148" max="6148" width="33" style="76" bestFit="1" customWidth="1"/>
    <col min="6149" max="6149" width="14.33203125" style="76" customWidth="1"/>
    <col min="6150" max="6150" width="13.83203125" style="76" customWidth="1"/>
    <col min="6151" max="6151" width="21.83203125" style="76" customWidth="1"/>
    <col min="6152" max="6152" width="17" style="76" customWidth="1"/>
    <col min="6153" max="6153" width="8.6640625" style="76" bestFit="1" customWidth="1"/>
    <col min="6154" max="6154" width="30.5" style="76" customWidth="1"/>
    <col min="6155" max="6401" width="12" style="76"/>
    <col min="6402" max="6402" width="16.83203125" style="76" bestFit="1" customWidth="1"/>
    <col min="6403" max="6403" width="32" style="76" customWidth="1"/>
    <col min="6404" max="6404" width="33" style="76" bestFit="1" customWidth="1"/>
    <col min="6405" max="6405" width="14.33203125" style="76" customWidth="1"/>
    <col min="6406" max="6406" width="13.83203125" style="76" customWidth="1"/>
    <col min="6407" max="6407" width="21.83203125" style="76" customWidth="1"/>
    <col min="6408" max="6408" width="17" style="76" customWidth="1"/>
    <col min="6409" max="6409" width="8.6640625" style="76" bestFit="1" customWidth="1"/>
    <col min="6410" max="6410" width="30.5" style="76" customWidth="1"/>
    <col min="6411" max="6657" width="12" style="76"/>
    <col min="6658" max="6658" width="16.83203125" style="76" bestFit="1" customWidth="1"/>
    <col min="6659" max="6659" width="32" style="76" customWidth="1"/>
    <col min="6660" max="6660" width="33" style="76" bestFit="1" customWidth="1"/>
    <col min="6661" max="6661" width="14.33203125" style="76" customWidth="1"/>
    <col min="6662" max="6662" width="13.83203125" style="76" customWidth="1"/>
    <col min="6663" max="6663" width="21.83203125" style="76" customWidth="1"/>
    <col min="6664" max="6664" width="17" style="76" customWidth="1"/>
    <col min="6665" max="6665" width="8.6640625" style="76" bestFit="1" customWidth="1"/>
    <col min="6666" max="6666" width="30.5" style="76" customWidth="1"/>
    <col min="6667" max="6913" width="12" style="76"/>
    <col min="6914" max="6914" width="16.83203125" style="76" bestFit="1" customWidth="1"/>
    <col min="6915" max="6915" width="32" style="76" customWidth="1"/>
    <col min="6916" max="6916" width="33" style="76" bestFit="1" customWidth="1"/>
    <col min="6917" max="6917" width="14.33203125" style="76" customWidth="1"/>
    <col min="6918" max="6918" width="13.83203125" style="76" customWidth="1"/>
    <col min="6919" max="6919" width="21.83203125" style="76" customWidth="1"/>
    <col min="6920" max="6920" width="17" style="76" customWidth="1"/>
    <col min="6921" max="6921" width="8.6640625" style="76" bestFit="1" customWidth="1"/>
    <col min="6922" max="6922" width="30.5" style="76" customWidth="1"/>
    <col min="6923" max="7169" width="12" style="76"/>
    <col min="7170" max="7170" width="16.83203125" style="76" bestFit="1" customWidth="1"/>
    <col min="7171" max="7171" width="32" style="76" customWidth="1"/>
    <col min="7172" max="7172" width="33" style="76" bestFit="1" customWidth="1"/>
    <col min="7173" max="7173" width="14.33203125" style="76" customWidth="1"/>
    <col min="7174" max="7174" width="13.83203125" style="76" customWidth="1"/>
    <col min="7175" max="7175" width="21.83203125" style="76" customWidth="1"/>
    <col min="7176" max="7176" width="17" style="76" customWidth="1"/>
    <col min="7177" max="7177" width="8.6640625" style="76" bestFit="1" customWidth="1"/>
    <col min="7178" max="7178" width="30.5" style="76" customWidth="1"/>
    <col min="7179" max="7425" width="12" style="76"/>
    <col min="7426" max="7426" width="16.83203125" style="76" bestFit="1" customWidth="1"/>
    <col min="7427" max="7427" width="32" style="76" customWidth="1"/>
    <col min="7428" max="7428" width="33" style="76" bestFit="1" customWidth="1"/>
    <col min="7429" max="7429" width="14.33203125" style="76" customWidth="1"/>
    <col min="7430" max="7430" width="13.83203125" style="76" customWidth="1"/>
    <col min="7431" max="7431" width="21.83203125" style="76" customWidth="1"/>
    <col min="7432" max="7432" width="17" style="76" customWidth="1"/>
    <col min="7433" max="7433" width="8.6640625" style="76" bestFit="1" customWidth="1"/>
    <col min="7434" max="7434" width="30.5" style="76" customWidth="1"/>
    <col min="7435" max="7681" width="12" style="76"/>
    <col min="7682" max="7682" width="16.83203125" style="76" bestFit="1" customWidth="1"/>
    <col min="7683" max="7683" width="32" style="76" customWidth="1"/>
    <col min="7684" max="7684" width="33" style="76" bestFit="1" customWidth="1"/>
    <col min="7685" max="7685" width="14.33203125" style="76" customWidth="1"/>
    <col min="7686" max="7686" width="13.83203125" style="76" customWidth="1"/>
    <col min="7687" max="7687" width="21.83203125" style="76" customWidth="1"/>
    <col min="7688" max="7688" width="17" style="76" customWidth="1"/>
    <col min="7689" max="7689" width="8.6640625" style="76" bestFit="1" customWidth="1"/>
    <col min="7690" max="7690" width="30.5" style="76" customWidth="1"/>
    <col min="7691" max="7937" width="12" style="76"/>
    <col min="7938" max="7938" width="16.83203125" style="76" bestFit="1" customWidth="1"/>
    <col min="7939" max="7939" width="32" style="76" customWidth="1"/>
    <col min="7940" max="7940" width="33" style="76" bestFit="1" customWidth="1"/>
    <col min="7941" max="7941" width="14.33203125" style="76" customWidth="1"/>
    <col min="7942" max="7942" width="13.83203125" style="76" customWidth="1"/>
    <col min="7943" max="7943" width="21.83203125" style="76" customWidth="1"/>
    <col min="7944" max="7944" width="17" style="76" customWidth="1"/>
    <col min="7945" max="7945" width="8.6640625" style="76" bestFit="1" customWidth="1"/>
    <col min="7946" max="7946" width="30.5" style="76" customWidth="1"/>
    <col min="7947" max="8193" width="12" style="76"/>
    <col min="8194" max="8194" width="16.83203125" style="76" bestFit="1" customWidth="1"/>
    <col min="8195" max="8195" width="32" style="76" customWidth="1"/>
    <col min="8196" max="8196" width="33" style="76" bestFit="1" customWidth="1"/>
    <col min="8197" max="8197" width="14.33203125" style="76" customWidth="1"/>
    <col min="8198" max="8198" width="13.83203125" style="76" customWidth="1"/>
    <col min="8199" max="8199" width="21.83203125" style="76" customWidth="1"/>
    <col min="8200" max="8200" width="17" style="76" customWidth="1"/>
    <col min="8201" max="8201" width="8.6640625" style="76" bestFit="1" customWidth="1"/>
    <col min="8202" max="8202" width="30.5" style="76" customWidth="1"/>
    <col min="8203" max="8449" width="12" style="76"/>
    <col min="8450" max="8450" width="16.83203125" style="76" bestFit="1" customWidth="1"/>
    <col min="8451" max="8451" width="32" style="76" customWidth="1"/>
    <col min="8452" max="8452" width="33" style="76" bestFit="1" customWidth="1"/>
    <col min="8453" max="8453" width="14.33203125" style="76" customWidth="1"/>
    <col min="8454" max="8454" width="13.83203125" style="76" customWidth="1"/>
    <col min="8455" max="8455" width="21.83203125" style="76" customWidth="1"/>
    <col min="8456" max="8456" width="17" style="76" customWidth="1"/>
    <col min="8457" max="8457" width="8.6640625" style="76" bestFit="1" customWidth="1"/>
    <col min="8458" max="8458" width="30.5" style="76" customWidth="1"/>
    <col min="8459" max="8705" width="12" style="76"/>
    <col min="8706" max="8706" width="16.83203125" style="76" bestFit="1" customWidth="1"/>
    <col min="8707" max="8707" width="32" style="76" customWidth="1"/>
    <col min="8708" max="8708" width="33" style="76" bestFit="1" customWidth="1"/>
    <col min="8709" max="8709" width="14.33203125" style="76" customWidth="1"/>
    <col min="8710" max="8710" width="13.83203125" style="76" customWidth="1"/>
    <col min="8711" max="8711" width="21.83203125" style="76" customWidth="1"/>
    <col min="8712" max="8712" width="17" style="76" customWidth="1"/>
    <col min="8713" max="8713" width="8.6640625" style="76" bestFit="1" customWidth="1"/>
    <col min="8714" max="8714" width="30.5" style="76" customWidth="1"/>
    <col min="8715" max="8961" width="12" style="76"/>
    <col min="8962" max="8962" width="16.83203125" style="76" bestFit="1" customWidth="1"/>
    <col min="8963" max="8963" width="32" style="76" customWidth="1"/>
    <col min="8964" max="8964" width="33" style="76" bestFit="1" customWidth="1"/>
    <col min="8965" max="8965" width="14.33203125" style="76" customWidth="1"/>
    <col min="8966" max="8966" width="13.83203125" style="76" customWidth="1"/>
    <col min="8967" max="8967" width="21.83203125" style="76" customWidth="1"/>
    <col min="8968" max="8968" width="17" style="76" customWidth="1"/>
    <col min="8969" max="8969" width="8.6640625" style="76" bestFit="1" customWidth="1"/>
    <col min="8970" max="8970" width="30.5" style="76" customWidth="1"/>
    <col min="8971" max="9217" width="12" style="76"/>
    <col min="9218" max="9218" width="16.83203125" style="76" bestFit="1" customWidth="1"/>
    <col min="9219" max="9219" width="32" style="76" customWidth="1"/>
    <col min="9220" max="9220" width="33" style="76" bestFit="1" customWidth="1"/>
    <col min="9221" max="9221" width="14.33203125" style="76" customWidth="1"/>
    <col min="9222" max="9222" width="13.83203125" style="76" customWidth="1"/>
    <col min="9223" max="9223" width="21.83203125" style="76" customWidth="1"/>
    <col min="9224" max="9224" width="17" style="76" customWidth="1"/>
    <col min="9225" max="9225" width="8.6640625" style="76" bestFit="1" customWidth="1"/>
    <col min="9226" max="9226" width="30.5" style="76" customWidth="1"/>
    <col min="9227" max="9473" width="12" style="76"/>
    <col min="9474" max="9474" width="16.83203125" style="76" bestFit="1" customWidth="1"/>
    <col min="9475" max="9475" width="32" style="76" customWidth="1"/>
    <col min="9476" max="9476" width="33" style="76" bestFit="1" customWidth="1"/>
    <col min="9477" max="9477" width="14.33203125" style="76" customWidth="1"/>
    <col min="9478" max="9478" width="13.83203125" style="76" customWidth="1"/>
    <col min="9479" max="9479" width="21.83203125" style="76" customWidth="1"/>
    <col min="9480" max="9480" width="17" style="76" customWidth="1"/>
    <col min="9481" max="9481" width="8.6640625" style="76" bestFit="1" customWidth="1"/>
    <col min="9482" max="9482" width="30.5" style="76" customWidth="1"/>
    <col min="9483" max="9729" width="12" style="76"/>
    <col min="9730" max="9730" width="16.83203125" style="76" bestFit="1" customWidth="1"/>
    <col min="9731" max="9731" width="32" style="76" customWidth="1"/>
    <col min="9732" max="9732" width="33" style="76" bestFit="1" customWidth="1"/>
    <col min="9733" max="9733" width="14.33203125" style="76" customWidth="1"/>
    <col min="9734" max="9734" width="13.83203125" style="76" customWidth="1"/>
    <col min="9735" max="9735" width="21.83203125" style="76" customWidth="1"/>
    <col min="9736" max="9736" width="17" style="76" customWidth="1"/>
    <col min="9737" max="9737" width="8.6640625" style="76" bestFit="1" customWidth="1"/>
    <col min="9738" max="9738" width="30.5" style="76" customWidth="1"/>
    <col min="9739" max="9985" width="12" style="76"/>
    <col min="9986" max="9986" width="16.83203125" style="76" bestFit="1" customWidth="1"/>
    <col min="9987" max="9987" width="32" style="76" customWidth="1"/>
    <col min="9988" max="9988" width="33" style="76" bestFit="1" customWidth="1"/>
    <col min="9989" max="9989" width="14.33203125" style="76" customWidth="1"/>
    <col min="9990" max="9990" width="13.83203125" style="76" customWidth="1"/>
    <col min="9991" max="9991" width="21.83203125" style="76" customWidth="1"/>
    <col min="9992" max="9992" width="17" style="76" customWidth="1"/>
    <col min="9993" max="9993" width="8.6640625" style="76" bestFit="1" customWidth="1"/>
    <col min="9994" max="9994" width="30.5" style="76" customWidth="1"/>
    <col min="9995" max="10241" width="12" style="76"/>
    <col min="10242" max="10242" width="16.83203125" style="76" bestFit="1" customWidth="1"/>
    <col min="10243" max="10243" width="32" style="76" customWidth="1"/>
    <col min="10244" max="10244" width="33" style="76" bestFit="1" customWidth="1"/>
    <col min="10245" max="10245" width="14.33203125" style="76" customWidth="1"/>
    <col min="10246" max="10246" width="13.83203125" style="76" customWidth="1"/>
    <col min="10247" max="10247" width="21.83203125" style="76" customWidth="1"/>
    <col min="10248" max="10248" width="17" style="76" customWidth="1"/>
    <col min="10249" max="10249" width="8.6640625" style="76" bestFit="1" customWidth="1"/>
    <col min="10250" max="10250" width="30.5" style="76" customWidth="1"/>
    <col min="10251" max="10497" width="12" style="76"/>
    <col min="10498" max="10498" width="16.83203125" style="76" bestFit="1" customWidth="1"/>
    <col min="10499" max="10499" width="32" style="76" customWidth="1"/>
    <col min="10500" max="10500" width="33" style="76" bestFit="1" customWidth="1"/>
    <col min="10501" max="10501" width="14.33203125" style="76" customWidth="1"/>
    <col min="10502" max="10502" width="13.83203125" style="76" customWidth="1"/>
    <col min="10503" max="10503" width="21.83203125" style="76" customWidth="1"/>
    <col min="10504" max="10504" width="17" style="76" customWidth="1"/>
    <col min="10505" max="10505" width="8.6640625" style="76" bestFit="1" customWidth="1"/>
    <col min="10506" max="10506" width="30.5" style="76" customWidth="1"/>
    <col min="10507" max="10753" width="12" style="76"/>
    <col min="10754" max="10754" width="16.83203125" style="76" bestFit="1" customWidth="1"/>
    <col min="10755" max="10755" width="32" style="76" customWidth="1"/>
    <col min="10756" max="10756" width="33" style="76" bestFit="1" customWidth="1"/>
    <col min="10757" max="10757" width="14.33203125" style="76" customWidth="1"/>
    <col min="10758" max="10758" width="13.83203125" style="76" customWidth="1"/>
    <col min="10759" max="10759" width="21.83203125" style="76" customWidth="1"/>
    <col min="10760" max="10760" width="17" style="76" customWidth="1"/>
    <col min="10761" max="10761" width="8.6640625" style="76" bestFit="1" customWidth="1"/>
    <col min="10762" max="10762" width="30.5" style="76" customWidth="1"/>
    <col min="10763" max="11009" width="12" style="76"/>
    <col min="11010" max="11010" width="16.83203125" style="76" bestFit="1" customWidth="1"/>
    <col min="11011" max="11011" width="32" style="76" customWidth="1"/>
    <col min="11012" max="11012" width="33" style="76" bestFit="1" customWidth="1"/>
    <col min="11013" max="11013" width="14.33203125" style="76" customWidth="1"/>
    <col min="11014" max="11014" width="13.83203125" style="76" customWidth="1"/>
    <col min="11015" max="11015" width="21.83203125" style="76" customWidth="1"/>
    <col min="11016" max="11016" width="17" style="76" customWidth="1"/>
    <col min="11017" max="11017" width="8.6640625" style="76" bestFit="1" customWidth="1"/>
    <col min="11018" max="11018" width="30.5" style="76" customWidth="1"/>
    <col min="11019" max="11265" width="12" style="76"/>
    <col min="11266" max="11266" width="16.83203125" style="76" bestFit="1" customWidth="1"/>
    <col min="11267" max="11267" width="32" style="76" customWidth="1"/>
    <col min="11268" max="11268" width="33" style="76" bestFit="1" customWidth="1"/>
    <col min="11269" max="11269" width="14.33203125" style="76" customWidth="1"/>
    <col min="11270" max="11270" width="13.83203125" style="76" customWidth="1"/>
    <col min="11271" max="11271" width="21.83203125" style="76" customWidth="1"/>
    <col min="11272" max="11272" width="17" style="76" customWidth="1"/>
    <col min="11273" max="11273" width="8.6640625" style="76" bestFit="1" customWidth="1"/>
    <col min="11274" max="11274" width="30.5" style="76" customWidth="1"/>
    <col min="11275" max="11521" width="12" style="76"/>
    <col min="11522" max="11522" width="16.83203125" style="76" bestFit="1" customWidth="1"/>
    <col min="11523" max="11523" width="32" style="76" customWidth="1"/>
    <col min="11524" max="11524" width="33" style="76" bestFit="1" customWidth="1"/>
    <col min="11525" max="11525" width="14.33203125" style="76" customWidth="1"/>
    <col min="11526" max="11526" width="13.83203125" style="76" customWidth="1"/>
    <col min="11527" max="11527" width="21.83203125" style="76" customWidth="1"/>
    <col min="11528" max="11528" width="17" style="76" customWidth="1"/>
    <col min="11529" max="11529" width="8.6640625" style="76" bestFit="1" customWidth="1"/>
    <col min="11530" max="11530" width="30.5" style="76" customWidth="1"/>
    <col min="11531" max="11777" width="12" style="76"/>
    <col min="11778" max="11778" width="16.83203125" style="76" bestFit="1" customWidth="1"/>
    <col min="11779" max="11779" width="32" style="76" customWidth="1"/>
    <col min="11780" max="11780" width="33" style="76" bestFit="1" customWidth="1"/>
    <col min="11781" max="11781" width="14.33203125" style="76" customWidth="1"/>
    <col min="11782" max="11782" width="13.83203125" style="76" customWidth="1"/>
    <col min="11783" max="11783" width="21.83203125" style="76" customWidth="1"/>
    <col min="11784" max="11784" width="17" style="76" customWidth="1"/>
    <col min="11785" max="11785" width="8.6640625" style="76" bestFit="1" customWidth="1"/>
    <col min="11786" max="11786" width="30.5" style="76" customWidth="1"/>
    <col min="11787" max="12033" width="12" style="76"/>
    <col min="12034" max="12034" width="16.83203125" style="76" bestFit="1" customWidth="1"/>
    <col min="12035" max="12035" width="32" style="76" customWidth="1"/>
    <col min="12036" max="12036" width="33" style="76" bestFit="1" customWidth="1"/>
    <col min="12037" max="12037" width="14.33203125" style="76" customWidth="1"/>
    <col min="12038" max="12038" width="13.83203125" style="76" customWidth="1"/>
    <col min="12039" max="12039" width="21.83203125" style="76" customWidth="1"/>
    <col min="12040" max="12040" width="17" style="76" customWidth="1"/>
    <col min="12041" max="12041" width="8.6640625" style="76" bestFit="1" customWidth="1"/>
    <col min="12042" max="12042" width="30.5" style="76" customWidth="1"/>
    <col min="12043" max="12289" width="12" style="76"/>
    <col min="12290" max="12290" width="16.83203125" style="76" bestFit="1" customWidth="1"/>
    <col min="12291" max="12291" width="32" style="76" customWidth="1"/>
    <col min="12292" max="12292" width="33" style="76" bestFit="1" customWidth="1"/>
    <col min="12293" max="12293" width="14.33203125" style="76" customWidth="1"/>
    <col min="12294" max="12294" width="13.83203125" style="76" customWidth="1"/>
    <col min="12295" max="12295" width="21.83203125" style="76" customWidth="1"/>
    <col min="12296" max="12296" width="17" style="76" customWidth="1"/>
    <col min="12297" max="12297" width="8.6640625" style="76" bestFit="1" customWidth="1"/>
    <col min="12298" max="12298" width="30.5" style="76" customWidth="1"/>
    <col min="12299" max="12545" width="12" style="76"/>
    <col min="12546" max="12546" width="16.83203125" style="76" bestFit="1" customWidth="1"/>
    <col min="12547" max="12547" width="32" style="76" customWidth="1"/>
    <col min="12548" max="12548" width="33" style="76" bestFit="1" customWidth="1"/>
    <col min="12549" max="12549" width="14.33203125" style="76" customWidth="1"/>
    <col min="12550" max="12550" width="13.83203125" style="76" customWidth="1"/>
    <col min="12551" max="12551" width="21.83203125" style="76" customWidth="1"/>
    <col min="12552" max="12552" width="17" style="76" customWidth="1"/>
    <col min="12553" max="12553" width="8.6640625" style="76" bestFit="1" customWidth="1"/>
    <col min="12554" max="12554" width="30.5" style="76" customWidth="1"/>
    <col min="12555" max="12801" width="12" style="76"/>
    <col min="12802" max="12802" width="16.83203125" style="76" bestFit="1" customWidth="1"/>
    <col min="12803" max="12803" width="32" style="76" customWidth="1"/>
    <col min="12804" max="12804" width="33" style="76" bestFit="1" customWidth="1"/>
    <col min="12805" max="12805" width="14.33203125" style="76" customWidth="1"/>
    <col min="12806" max="12806" width="13.83203125" style="76" customWidth="1"/>
    <col min="12807" max="12807" width="21.83203125" style="76" customWidth="1"/>
    <col min="12808" max="12808" width="17" style="76" customWidth="1"/>
    <col min="12809" max="12809" width="8.6640625" style="76" bestFit="1" customWidth="1"/>
    <col min="12810" max="12810" width="30.5" style="76" customWidth="1"/>
    <col min="12811" max="13057" width="12" style="76"/>
    <col min="13058" max="13058" width="16.83203125" style="76" bestFit="1" customWidth="1"/>
    <col min="13059" max="13059" width="32" style="76" customWidth="1"/>
    <col min="13060" max="13060" width="33" style="76" bestFit="1" customWidth="1"/>
    <col min="13061" max="13061" width="14.33203125" style="76" customWidth="1"/>
    <col min="13062" max="13062" width="13.83203125" style="76" customWidth="1"/>
    <col min="13063" max="13063" width="21.83203125" style="76" customWidth="1"/>
    <col min="13064" max="13064" width="17" style="76" customWidth="1"/>
    <col min="13065" max="13065" width="8.6640625" style="76" bestFit="1" customWidth="1"/>
    <col min="13066" max="13066" width="30.5" style="76" customWidth="1"/>
    <col min="13067" max="13313" width="12" style="76"/>
    <col min="13314" max="13314" width="16.83203125" style="76" bestFit="1" customWidth="1"/>
    <col min="13315" max="13315" width="32" style="76" customWidth="1"/>
    <col min="13316" max="13316" width="33" style="76" bestFit="1" customWidth="1"/>
    <col min="13317" max="13317" width="14.33203125" style="76" customWidth="1"/>
    <col min="13318" max="13318" width="13.83203125" style="76" customWidth="1"/>
    <col min="13319" max="13319" width="21.83203125" style="76" customWidth="1"/>
    <col min="13320" max="13320" width="17" style="76" customWidth="1"/>
    <col min="13321" max="13321" width="8.6640625" style="76" bestFit="1" customWidth="1"/>
    <col min="13322" max="13322" width="30.5" style="76" customWidth="1"/>
    <col min="13323" max="13569" width="12" style="76"/>
    <col min="13570" max="13570" width="16.83203125" style="76" bestFit="1" customWidth="1"/>
    <col min="13571" max="13571" width="32" style="76" customWidth="1"/>
    <col min="13572" max="13572" width="33" style="76" bestFit="1" customWidth="1"/>
    <col min="13573" max="13573" width="14.33203125" style="76" customWidth="1"/>
    <col min="13574" max="13574" width="13.83203125" style="76" customWidth="1"/>
    <col min="13575" max="13575" width="21.83203125" style="76" customWidth="1"/>
    <col min="13576" max="13576" width="17" style="76" customWidth="1"/>
    <col min="13577" max="13577" width="8.6640625" style="76" bestFit="1" customWidth="1"/>
    <col min="13578" max="13578" width="30.5" style="76" customWidth="1"/>
    <col min="13579" max="13825" width="12" style="76"/>
    <col min="13826" max="13826" width="16.83203125" style="76" bestFit="1" customWidth="1"/>
    <col min="13827" max="13827" width="32" style="76" customWidth="1"/>
    <col min="13828" max="13828" width="33" style="76" bestFit="1" customWidth="1"/>
    <col min="13829" max="13829" width="14.33203125" style="76" customWidth="1"/>
    <col min="13830" max="13830" width="13.83203125" style="76" customWidth="1"/>
    <col min="13831" max="13831" width="21.83203125" style="76" customWidth="1"/>
    <col min="13832" max="13832" width="17" style="76" customWidth="1"/>
    <col min="13833" max="13833" width="8.6640625" style="76" bestFit="1" customWidth="1"/>
    <col min="13834" max="13834" width="30.5" style="76" customWidth="1"/>
    <col min="13835" max="14081" width="12" style="76"/>
    <col min="14082" max="14082" width="16.83203125" style="76" bestFit="1" customWidth="1"/>
    <col min="14083" max="14083" width="32" style="76" customWidth="1"/>
    <col min="14084" max="14084" width="33" style="76" bestFit="1" customWidth="1"/>
    <col min="14085" max="14085" width="14.33203125" style="76" customWidth="1"/>
    <col min="14086" max="14086" width="13.83203125" style="76" customWidth="1"/>
    <col min="14087" max="14087" width="21.83203125" style="76" customWidth="1"/>
    <col min="14088" max="14088" width="17" style="76" customWidth="1"/>
    <col min="14089" max="14089" width="8.6640625" style="76" bestFit="1" customWidth="1"/>
    <col min="14090" max="14090" width="30.5" style="76" customWidth="1"/>
    <col min="14091" max="14337" width="12" style="76"/>
    <col min="14338" max="14338" width="16.83203125" style="76" bestFit="1" customWidth="1"/>
    <col min="14339" max="14339" width="32" style="76" customWidth="1"/>
    <col min="14340" max="14340" width="33" style="76" bestFit="1" customWidth="1"/>
    <col min="14341" max="14341" width="14.33203125" style="76" customWidth="1"/>
    <col min="14342" max="14342" width="13.83203125" style="76" customWidth="1"/>
    <col min="14343" max="14343" width="21.83203125" style="76" customWidth="1"/>
    <col min="14344" max="14344" width="17" style="76" customWidth="1"/>
    <col min="14345" max="14345" width="8.6640625" style="76" bestFit="1" customWidth="1"/>
    <col min="14346" max="14346" width="30.5" style="76" customWidth="1"/>
    <col min="14347" max="14593" width="12" style="76"/>
    <col min="14594" max="14594" width="16.83203125" style="76" bestFit="1" customWidth="1"/>
    <col min="14595" max="14595" width="32" style="76" customWidth="1"/>
    <col min="14596" max="14596" width="33" style="76" bestFit="1" customWidth="1"/>
    <col min="14597" max="14597" width="14.33203125" style="76" customWidth="1"/>
    <col min="14598" max="14598" width="13.83203125" style="76" customWidth="1"/>
    <col min="14599" max="14599" width="21.83203125" style="76" customWidth="1"/>
    <col min="14600" max="14600" width="17" style="76" customWidth="1"/>
    <col min="14601" max="14601" width="8.6640625" style="76" bestFit="1" customWidth="1"/>
    <col min="14602" max="14602" width="30.5" style="76" customWidth="1"/>
    <col min="14603" max="14849" width="12" style="76"/>
    <col min="14850" max="14850" width="16.83203125" style="76" bestFit="1" customWidth="1"/>
    <col min="14851" max="14851" width="32" style="76" customWidth="1"/>
    <col min="14852" max="14852" width="33" style="76" bestFit="1" customWidth="1"/>
    <col min="14853" max="14853" width="14.33203125" style="76" customWidth="1"/>
    <col min="14854" max="14854" width="13.83203125" style="76" customWidth="1"/>
    <col min="14855" max="14855" width="21.83203125" style="76" customWidth="1"/>
    <col min="14856" max="14856" width="17" style="76" customWidth="1"/>
    <col min="14857" max="14857" width="8.6640625" style="76" bestFit="1" customWidth="1"/>
    <col min="14858" max="14858" width="30.5" style="76" customWidth="1"/>
    <col min="14859" max="15105" width="12" style="76"/>
    <col min="15106" max="15106" width="16.83203125" style="76" bestFit="1" customWidth="1"/>
    <col min="15107" max="15107" width="32" style="76" customWidth="1"/>
    <col min="15108" max="15108" width="33" style="76" bestFit="1" customWidth="1"/>
    <col min="15109" max="15109" width="14.33203125" style="76" customWidth="1"/>
    <col min="15110" max="15110" width="13.83203125" style="76" customWidth="1"/>
    <col min="15111" max="15111" width="21.83203125" style="76" customWidth="1"/>
    <col min="15112" max="15112" width="17" style="76" customWidth="1"/>
    <col min="15113" max="15113" width="8.6640625" style="76" bestFit="1" customWidth="1"/>
    <col min="15114" max="15114" width="30.5" style="76" customWidth="1"/>
    <col min="15115" max="15361" width="12" style="76"/>
    <col min="15362" max="15362" width="16.83203125" style="76" bestFit="1" customWidth="1"/>
    <col min="15363" max="15363" width="32" style="76" customWidth="1"/>
    <col min="15364" max="15364" width="33" style="76" bestFit="1" customWidth="1"/>
    <col min="15365" max="15365" width="14.33203125" style="76" customWidth="1"/>
    <col min="15366" max="15366" width="13.83203125" style="76" customWidth="1"/>
    <col min="15367" max="15367" width="21.83203125" style="76" customWidth="1"/>
    <col min="15368" max="15368" width="17" style="76" customWidth="1"/>
    <col min="15369" max="15369" width="8.6640625" style="76" bestFit="1" customWidth="1"/>
    <col min="15370" max="15370" width="30.5" style="76" customWidth="1"/>
    <col min="15371" max="15617" width="12" style="76"/>
    <col min="15618" max="15618" width="16.83203125" style="76" bestFit="1" customWidth="1"/>
    <col min="15619" max="15619" width="32" style="76" customWidth="1"/>
    <col min="15620" max="15620" width="33" style="76" bestFit="1" customWidth="1"/>
    <col min="15621" max="15621" width="14.33203125" style="76" customWidth="1"/>
    <col min="15622" max="15622" width="13.83203125" style="76" customWidth="1"/>
    <col min="15623" max="15623" width="21.83203125" style="76" customWidth="1"/>
    <col min="15624" max="15624" width="17" style="76" customWidth="1"/>
    <col min="15625" max="15625" width="8.6640625" style="76" bestFit="1" customWidth="1"/>
    <col min="15626" max="15626" width="30.5" style="76" customWidth="1"/>
    <col min="15627" max="15873" width="12" style="76"/>
    <col min="15874" max="15874" width="16.83203125" style="76" bestFit="1" customWidth="1"/>
    <col min="15875" max="15875" width="32" style="76" customWidth="1"/>
    <col min="15876" max="15876" width="33" style="76" bestFit="1" customWidth="1"/>
    <col min="15877" max="15877" width="14.33203125" style="76" customWidth="1"/>
    <col min="15878" max="15878" width="13.83203125" style="76" customWidth="1"/>
    <col min="15879" max="15879" width="21.83203125" style="76" customWidth="1"/>
    <col min="15880" max="15880" width="17" style="76" customWidth="1"/>
    <col min="15881" max="15881" width="8.6640625" style="76" bestFit="1" customWidth="1"/>
    <col min="15882" max="15882" width="30.5" style="76" customWidth="1"/>
    <col min="15883" max="16129" width="12" style="76"/>
    <col min="16130" max="16130" width="16.83203125" style="76" bestFit="1" customWidth="1"/>
    <col min="16131" max="16131" width="32" style="76" customWidth="1"/>
    <col min="16132" max="16132" width="33" style="76" bestFit="1" customWidth="1"/>
    <col min="16133" max="16133" width="14.33203125" style="76" customWidth="1"/>
    <col min="16134" max="16134" width="13.83203125" style="76" customWidth="1"/>
    <col min="16135" max="16135" width="21.83203125" style="76" customWidth="1"/>
    <col min="16136" max="16136" width="17" style="76" customWidth="1"/>
    <col min="16137" max="16137" width="8.6640625" style="76" bestFit="1" customWidth="1"/>
    <col min="16138" max="16138" width="30.5" style="76" customWidth="1"/>
    <col min="16139" max="16384" width="12" style="76"/>
  </cols>
  <sheetData>
    <row r="1" spans="1:20" s="92" customFormat="1" ht="45" customHeight="1">
      <c r="A1" s="83" t="str">
        <f>"Salariés    " &amp;COUNTA(A3:A25)</f>
        <v>Salariés    3</v>
      </c>
      <c r="B1" s="83"/>
      <c r="C1" s="83"/>
      <c r="D1" s="83" t="s">
        <v>15</v>
      </c>
      <c r="E1" s="111" t="s">
        <v>127</v>
      </c>
      <c r="F1" s="83" t="s">
        <v>101</v>
      </c>
      <c r="G1" s="83" t="s">
        <v>107</v>
      </c>
      <c r="H1" s="83" t="str">
        <f>"Salarié confirmé  "&amp;COUNTA(H3:H25)</f>
        <v>Salarié confirmé  0</v>
      </c>
      <c r="I1" s="83" t="str">
        <f>"DUE envoyée     " &amp;COUNTA(I3:I25)</f>
        <v>DUE envoyée     0</v>
      </c>
      <c r="J1" s="83" t="s">
        <v>106</v>
      </c>
      <c r="K1" s="83" t="s">
        <v>104</v>
      </c>
      <c r="L1" s="83" t="s">
        <v>103</v>
      </c>
      <c r="M1" s="83" t="s">
        <v>108</v>
      </c>
      <c r="N1" s="83" t="s">
        <v>126</v>
      </c>
      <c r="O1" s="83" t="s">
        <v>134</v>
      </c>
      <c r="P1" s="84"/>
      <c r="Q1" s="84"/>
      <c r="R1" s="84"/>
      <c r="S1" s="84"/>
      <c r="T1" s="84"/>
    </row>
    <row r="2" spans="1:20">
      <c r="A2" s="85" t="s">
        <v>105</v>
      </c>
      <c r="B2" s="86" t="s">
        <v>102</v>
      </c>
      <c r="C2" s="86" t="s">
        <v>100</v>
      </c>
      <c r="D2" s="86"/>
      <c r="E2" s="112"/>
      <c r="F2" s="87" t="s">
        <v>101</v>
      </c>
      <c r="G2" s="88"/>
      <c r="H2" s="88"/>
      <c r="I2" s="88"/>
      <c r="J2" s="88"/>
      <c r="K2" s="88"/>
      <c r="L2" s="88"/>
      <c r="M2" s="88"/>
      <c r="N2" s="88"/>
      <c r="O2" s="88"/>
    </row>
    <row r="3" spans="1:20">
      <c r="A3" s="89" t="s">
        <v>131</v>
      </c>
      <c r="B3" s="89" t="s">
        <v>132</v>
      </c>
      <c r="C3" s="89" t="s">
        <v>133</v>
      </c>
      <c r="D3" s="129">
        <f>'LEFEVRE Michel'!C27</f>
        <v>0</v>
      </c>
      <c r="E3" s="115"/>
      <c r="F3" s="129"/>
      <c r="G3" s="89"/>
      <c r="H3" s="89"/>
      <c r="I3" s="89"/>
      <c r="J3" s="89"/>
      <c r="K3" s="89"/>
      <c r="L3" s="89"/>
      <c r="M3" s="89"/>
      <c r="N3" s="89"/>
      <c r="O3" s="89"/>
    </row>
    <row r="4" spans="1:20">
      <c r="A4" s="87" t="s">
        <v>136</v>
      </c>
      <c r="B4" s="89" t="s">
        <v>137</v>
      </c>
      <c r="C4" s="89" t="s">
        <v>138</v>
      </c>
      <c r="D4" s="129">
        <f>'BRAND Mike'!C27</f>
        <v>0</v>
      </c>
      <c r="E4" s="115"/>
      <c r="F4" s="129"/>
      <c r="G4" s="89"/>
      <c r="H4" s="89"/>
      <c r="I4" s="89"/>
      <c r="J4" s="89"/>
      <c r="K4" s="89"/>
      <c r="L4" s="89"/>
      <c r="M4" s="89"/>
      <c r="N4" s="89"/>
      <c r="O4" s="89"/>
    </row>
    <row r="5" spans="1:20">
      <c r="A5" s="87" t="s">
        <v>132</v>
      </c>
      <c r="B5" s="89" t="s">
        <v>131</v>
      </c>
      <c r="C5" s="89" t="s">
        <v>139</v>
      </c>
      <c r="D5" s="129">
        <f>'Michel LEFEVRE'!C27</f>
        <v>0</v>
      </c>
      <c r="E5" s="115"/>
      <c r="F5" s="89"/>
      <c r="G5" s="89"/>
      <c r="H5" s="89"/>
      <c r="I5" s="89"/>
      <c r="J5" s="89"/>
      <c r="K5" s="89"/>
      <c r="L5" s="89"/>
      <c r="M5" s="89"/>
      <c r="N5" s="89"/>
      <c r="O5" s="89"/>
      <c r="P5" s="126"/>
    </row>
    <row r="6" spans="1:20">
      <c r="A6" s="90"/>
      <c r="B6" s="89"/>
      <c r="C6" s="89"/>
      <c r="D6" s="89"/>
      <c r="E6" s="113"/>
      <c r="F6" s="89"/>
      <c r="G6" s="89"/>
      <c r="H6" s="89"/>
      <c r="I6" s="89"/>
      <c r="J6" s="89"/>
      <c r="K6" s="89"/>
      <c r="L6" s="89"/>
      <c r="M6" s="89"/>
      <c r="N6" s="89"/>
      <c r="O6" s="89"/>
    </row>
  </sheetData>
  <sheetProtection autoFilter="0"/>
  <autoFilter ref="A2:O2" xr:uid="{45929D84-F9C3-4835-9269-75E08BCA92E1}">
    <sortState ref="A3:O3">
      <sortCondition descending="1" ref="C2"/>
    </sortState>
  </autoFilter>
  <conditionalFormatting sqref="D1:D1048576">
    <cfRule type="colorScale" priority="1">
      <colorScale>
        <cfvo type="num" val="-1"/>
        <cfvo type="num" val="0"/>
        <cfvo type="num" val="1"/>
        <color rgb="FFF8696B"/>
        <color rgb="FFFFEB84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D3:D5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duplic">
                <anchor moveWithCells="1" siz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5" name="Button 5">
              <controlPr defaultSize="0" print="0" autoFill="0" autoPict="0" macro="[0]!pense_bete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AE996-9D7E-4342-860D-005034E6CB3C}">
  <sheetPr codeName="Feuil4"/>
  <dimension ref="A1:EM28"/>
  <sheetViews>
    <sheetView zoomScale="85" zoomScaleNormal="85" workbookViewId="0">
      <pane xSplit="4" ySplit="3" topLeftCell="E4" activePane="bottomRight" state="frozen"/>
      <selection pane="topRight" activeCell="C1" sqref="C1"/>
      <selection pane="bottomLeft" activeCell="A4" sqref="A4"/>
      <selection pane="bottomRight" activeCell="Q34" sqref="Q34"/>
    </sheetView>
  </sheetViews>
  <sheetFormatPr baseColWidth="10" defaultRowHeight="12.75"/>
  <cols>
    <col min="1" max="1" width="12.5" hidden="1" customWidth="1"/>
    <col min="2" max="2" width="18.5" customWidth="1"/>
    <col min="3" max="3" width="12.1640625" style="41" bestFit="1" customWidth="1"/>
    <col min="4" max="4" width="18.6640625" bestFit="1" customWidth="1"/>
    <col min="5" max="5" width="3.6640625" style="41" customWidth="1"/>
    <col min="6" max="6" width="4.83203125" customWidth="1"/>
    <col min="7" max="7" width="7.83203125" customWidth="1"/>
    <col min="8" max="8" width="4.83203125" customWidth="1"/>
    <col min="9" max="9" width="7.83203125" customWidth="1"/>
    <col min="10" max="10" width="4.83203125" customWidth="1"/>
    <col min="11" max="11" width="7.83203125" customWidth="1"/>
    <col min="12" max="12" width="4.83203125" customWidth="1"/>
    <col min="13" max="13" width="7.83203125" customWidth="1"/>
    <col min="14" max="14" width="8.83203125" customWidth="1"/>
    <col min="15" max="15" width="3.83203125" style="41" customWidth="1"/>
    <col min="16" max="16" width="4.83203125" customWidth="1"/>
    <col min="17" max="17" width="7.83203125" customWidth="1"/>
    <col min="18" max="18" width="4.83203125" customWidth="1"/>
    <col min="19" max="19" width="7.83203125" customWidth="1"/>
    <col min="20" max="20" width="4.83203125" customWidth="1"/>
    <col min="21" max="21" width="7.83203125" customWidth="1"/>
    <col min="22" max="22" width="4.83203125" customWidth="1"/>
    <col min="23" max="23" width="7.83203125" customWidth="1"/>
    <col min="24" max="24" width="8.83203125" customWidth="1"/>
    <col min="25" max="25" width="3.83203125" customWidth="1"/>
    <col min="26" max="26" width="4.83203125" customWidth="1"/>
    <col min="27" max="27" width="7.83203125" customWidth="1"/>
    <col min="28" max="28" width="4.83203125" customWidth="1"/>
    <col min="29" max="29" width="7.83203125" customWidth="1"/>
    <col min="30" max="30" width="4.83203125" customWidth="1"/>
    <col min="31" max="31" width="7.83203125" customWidth="1"/>
    <col min="32" max="32" width="4.83203125" customWidth="1"/>
    <col min="33" max="33" width="7.83203125" customWidth="1"/>
    <col min="34" max="34" width="4.83203125" customWidth="1"/>
    <col min="35" max="35" width="7.83203125" customWidth="1"/>
    <col min="36" max="36" width="8.83203125" customWidth="1"/>
    <col min="37" max="37" width="3.6640625" style="41" customWidth="1"/>
    <col min="38" max="38" width="4.83203125" customWidth="1"/>
    <col min="39" max="39" width="7.83203125" customWidth="1"/>
    <col min="40" max="40" width="4.83203125" customWidth="1"/>
    <col min="41" max="41" width="7.83203125" customWidth="1"/>
    <col min="42" max="42" width="4.83203125" customWidth="1"/>
    <col min="43" max="43" width="7.83203125" customWidth="1"/>
    <col min="44" max="44" width="4.83203125" customWidth="1"/>
    <col min="45" max="45" width="7.83203125" customWidth="1"/>
    <col min="46" max="46" width="8.83203125" customWidth="1"/>
    <col min="47" max="47" width="3.83203125" customWidth="1"/>
    <col min="48" max="48" width="4.83203125" customWidth="1"/>
    <col min="49" max="49" width="7.83203125" customWidth="1"/>
    <col min="50" max="50" width="4.83203125" customWidth="1"/>
    <col min="51" max="51" width="7.83203125" customWidth="1"/>
    <col min="52" max="52" width="4.83203125" customWidth="1"/>
    <col min="53" max="53" width="7.83203125" customWidth="1"/>
    <col min="54" max="54" width="4.83203125" customWidth="1"/>
    <col min="55" max="55" width="7.83203125" customWidth="1"/>
    <col min="56" max="56" width="4.83203125" customWidth="1"/>
    <col min="57" max="57" width="7.83203125" customWidth="1"/>
    <col min="58" max="58" width="8.83203125" customWidth="1"/>
    <col min="59" max="59" width="3.83203125" customWidth="1"/>
    <col min="60" max="60" width="4.83203125" customWidth="1"/>
    <col min="61" max="61" width="7.83203125" customWidth="1"/>
    <col min="62" max="62" width="4.83203125" customWidth="1"/>
    <col min="63" max="63" width="7.83203125" customWidth="1"/>
    <col min="64" max="64" width="4.83203125" customWidth="1"/>
    <col min="65" max="65" width="7.83203125" customWidth="1"/>
    <col min="66" max="66" width="4.83203125" customWidth="1"/>
    <col min="67" max="67" width="7.83203125" customWidth="1"/>
    <col min="68" max="68" width="8.83203125" customWidth="1"/>
    <col min="69" max="69" width="3.6640625" style="41" customWidth="1"/>
    <col min="70" max="70" width="4.83203125" customWidth="1"/>
    <col min="71" max="71" width="7.83203125" customWidth="1"/>
    <col min="72" max="72" width="4.83203125" customWidth="1"/>
    <col min="73" max="73" width="7.83203125" customWidth="1"/>
    <col min="74" max="74" width="4.83203125" customWidth="1"/>
    <col min="75" max="75" width="7.83203125" customWidth="1"/>
    <col min="76" max="76" width="4.83203125" customWidth="1"/>
    <col min="77" max="77" width="7.83203125" customWidth="1"/>
    <col min="78" max="78" width="8.83203125" customWidth="1"/>
    <col min="79" max="79" width="3.83203125" customWidth="1"/>
    <col min="80" max="80" width="4.83203125" customWidth="1"/>
    <col min="81" max="81" width="7.83203125" customWidth="1"/>
    <col min="82" max="82" width="4.83203125" customWidth="1"/>
    <col min="83" max="83" width="7.83203125" customWidth="1"/>
    <col min="84" max="84" width="4.83203125" customWidth="1"/>
    <col min="85" max="85" width="7.83203125" customWidth="1"/>
    <col min="86" max="86" width="4.83203125" customWidth="1"/>
    <col min="87" max="87" width="7.83203125" customWidth="1"/>
    <col min="88" max="88" width="4.83203125" customWidth="1"/>
    <col min="89" max="89" width="7.83203125" customWidth="1"/>
    <col min="90" max="90" width="8.83203125" customWidth="1"/>
    <col min="91" max="91" width="3.83203125" customWidth="1"/>
    <col min="92" max="92" width="4.83203125" customWidth="1"/>
    <col min="93" max="93" width="7.83203125" customWidth="1"/>
    <col min="94" max="94" width="4.83203125" customWidth="1"/>
    <col min="95" max="95" width="7.83203125" customWidth="1"/>
    <col min="96" max="96" width="4.83203125" customWidth="1"/>
    <col min="97" max="97" width="7.83203125" customWidth="1"/>
    <col min="98" max="98" width="4.83203125" customWidth="1"/>
    <col min="99" max="99" width="7.83203125" customWidth="1"/>
    <col min="100" max="100" width="8.83203125" customWidth="1"/>
    <col min="101" max="101" width="3.83203125" customWidth="1"/>
    <col min="102" max="102" width="4.83203125" customWidth="1"/>
    <col min="103" max="103" width="7.83203125" customWidth="1"/>
    <col min="104" max="104" width="4.83203125" customWidth="1"/>
    <col min="105" max="105" width="7.83203125" customWidth="1"/>
    <col min="106" max="106" width="4.83203125" customWidth="1"/>
    <col min="107" max="107" width="7.83203125" customWidth="1"/>
    <col min="108" max="108" width="4.83203125" customWidth="1"/>
    <col min="109" max="109" width="7.83203125" customWidth="1"/>
    <col min="110" max="110" width="8.83203125" customWidth="1"/>
    <col min="111" max="111" width="3.83203125" customWidth="1"/>
    <col min="112" max="112" width="4.83203125" customWidth="1"/>
    <col min="113" max="113" width="7.83203125" customWidth="1"/>
    <col min="114" max="114" width="4.83203125" customWidth="1"/>
    <col min="115" max="115" width="7.83203125" customWidth="1"/>
    <col min="116" max="116" width="4.83203125" customWidth="1"/>
    <col min="117" max="117" width="7.83203125" customWidth="1"/>
    <col min="118" max="118" width="4.83203125" customWidth="1"/>
    <col min="119" max="119" width="7.83203125" customWidth="1"/>
    <col min="120" max="120" width="4.83203125" customWidth="1"/>
    <col min="121" max="121" width="7.83203125" customWidth="1"/>
    <col min="122" max="122" width="8.83203125" customWidth="1"/>
    <col min="123" max="123" width="3.83203125" customWidth="1"/>
    <col min="124" max="124" width="4.83203125" customWidth="1"/>
    <col min="125" max="125" width="7.83203125" customWidth="1"/>
    <col min="126" max="126" width="4.83203125" customWidth="1"/>
    <col min="127" max="127" width="7.83203125" customWidth="1"/>
    <col min="128" max="128" width="4.83203125" customWidth="1"/>
    <col min="129" max="129" width="7.83203125" customWidth="1"/>
    <col min="130" max="130" width="4.83203125" customWidth="1"/>
    <col min="131" max="131" width="7.83203125" customWidth="1"/>
    <col min="132" max="132" width="4.83203125" customWidth="1"/>
    <col min="133" max="133" width="7.83203125" customWidth="1"/>
    <col min="134" max="134" width="8.83203125" customWidth="1"/>
    <col min="141" max="141" width="22.1640625" bestFit="1" customWidth="1"/>
    <col min="142" max="142" width="6.33203125" customWidth="1"/>
  </cols>
  <sheetData>
    <row r="1" spans="1:143">
      <c r="A1" s="2" t="s">
        <v>32</v>
      </c>
    </row>
    <row r="2" spans="1:143">
      <c r="A2" s="2" t="s">
        <v>31</v>
      </c>
      <c r="B2" s="70"/>
      <c r="C2" s="75" t="s">
        <v>32</v>
      </c>
      <c r="R2" s="2"/>
    </row>
    <row r="3" spans="1:143" ht="13.5" thickBot="1">
      <c r="A3" s="2" t="s">
        <v>37</v>
      </c>
      <c r="Q3" s="41"/>
      <c r="S3" s="41"/>
      <c r="U3" s="41"/>
      <c r="W3" s="41"/>
      <c r="Y3" s="41"/>
      <c r="AA3" s="41"/>
      <c r="AC3" s="41"/>
      <c r="AE3" s="41"/>
      <c r="AG3" s="41"/>
      <c r="AI3" s="41"/>
      <c r="AM3" s="41"/>
    </row>
    <row r="4" spans="1:143" ht="16.5" customHeight="1" thickTop="1" thickBot="1">
      <c r="A4" s="2" t="s">
        <v>45</v>
      </c>
      <c r="B4" s="82" t="s">
        <v>131</v>
      </c>
      <c r="C4" s="77"/>
      <c r="D4" s="78" t="s">
        <v>100</v>
      </c>
      <c r="E4" s="189" t="s">
        <v>32</v>
      </c>
      <c r="F4" s="172" t="s">
        <v>17</v>
      </c>
      <c r="G4" s="160"/>
      <c r="H4" s="157" t="s">
        <v>18</v>
      </c>
      <c r="I4" s="158"/>
      <c r="J4" s="159" t="s">
        <v>21</v>
      </c>
      <c r="K4" s="160"/>
      <c r="L4" s="157" t="s">
        <v>19</v>
      </c>
      <c r="M4" s="158"/>
      <c r="N4" s="130" t="s">
        <v>0</v>
      </c>
      <c r="O4" s="189" t="s">
        <v>31</v>
      </c>
      <c r="P4" s="155" t="s">
        <v>22</v>
      </c>
      <c r="Q4" s="156"/>
      <c r="R4" s="157" t="s">
        <v>23</v>
      </c>
      <c r="S4" s="158"/>
      <c r="T4" s="159" t="s">
        <v>25</v>
      </c>
      <c r="U4" s="160"/>
      <c r="V4" s="157" t="s">
        <v>26</v>
      </c>
      <c r="W4" s="158"/>
      <c r="X4" s="35" t="s">
        <v>0</v>
      </c>
      <c r="Y4" s="152" t="s">
        <v>37</v>
      </c>
      <c r="Z4" s="155" t="s">
        <v>27</v>
      </c>
      <c r="AA4" s="156"/>
      <c r="AB4" s="157" t="s">
        <v>33</v>
      </c>
      <c r="AC4" s="158"/>
      <c r="AD4" s="159" t="s">
        <v>34</v>
      </c>
      <c r="AE4" s="160"/>
      <c r="AF4" s="157" t="s">
        <v>35</v>
      </c>
      <c r="AG4" s="158"/>
      <c r="AH4" s="159" t="s">
        <v>36</v>
      </c>
      <c r="AI4" s="160"/>
      <c r="AJ4" s="35" t="s">
        <v>0</v>
      </c>
      <c r="AK4" s="152" t="s">
        <v>45</v>
      </c>
      <c r="AL4" s="172" t="s">
        <v>40</v>
      </c>
      <c r="AM4" s="160"/>
      <c r="AN4" s="157" t="s">
        <v>41</v>
      </c>
      <c r="AO4" s="158"/>
      <c r="AP4" s="159" t="s">
        <v>42</v>
      </c>
      <c r="AQ4" s="160"/>
      <c r="AR4" s="157" t="s">
        <v>43</v>
      </c>
      <c r="AS4" s="158"/>
      <c r="AT4" s="130" t="s">
        <v>0</v>
      </c>
      <c r="AU4" s="152" t="s">
        <v>46</v>
      </c>
      <c r="AV4" s="155" t="s">
        <v>44</v>
      </c>
      <c r="AW4" s="156"/>
      <c r="AX4" s="157" t="s">
        <v>47</v>
      </c>
      <c r="AY4" s="158"/>
      <c r="AZ4" s="159" t="s">
        <v>48</v>
      </c>
      <c r="BA4" s="160"/>
      <c r="BB4" s="157" t="s">
        <v>49</v>
      </c>
      <c r="BC4" s="158"/>
      <c r="BD4" s="175" t="s">
        <v>50</v>
      </c>
      <c r="BE4" s="156"/>
      <c r="BF4" s="35" t="s">
        <v>0</v>
      </c>
      <c r="BG4" s="152" t="s">
        <v>51</v>
      </c>
      <c r="BH4" s="176" t="s">
        <v>52</v>
      </c>
      <c r="BI4" s="156"/>
      <c r="BJ4" s="166" t="s">
        <v>53</v>
      </c>
      <c r="BK4" s="158"/>
      <c r="BL4" s="177" t="s">
        <v>54</v>
      </c>
      <c r="BM4" s="160"/>
      <c r="BN4" s="166" t="s">
        <v>1</v>
      </c>
      <c r="BO4" s="158"/>
      <c r="BP4" s="35" t="s">
        <v>0</v>
      </c>
      <c r="BQ4" s="152" t="s">
        <v>55</v>
      </c>
      <c r="BR4" s="172" t="s">
        <v>2</v>
      </c>
      <c r="BS4" s="160"/>
      <c r="BT4" s="157" t="s">
        <v>3</v>
      </c>
      <c r="BU4" s="158"/>
      <c r="BV4" s="159" t="s">
        <v>4</v>
      </c>
      <c r="BW4" s="160"/>
      <c r="BX4" s="166" t="s">
        <v>129</v>
      </c>
      <c r="BY4" s="158"/>
      <c r="BZ4" s="130" t="s">
        <v>0</v>
      </c>
      <c r="CA4" s="152" t="s">
        <v>56</v>
      </c>
      <c r="CB4" s="155" t="s">
        <v>5</v>
      </c>
      <c r="CC4" s="156"/>
      <c r="CD4" s="157" t="s">
        <v>57</v>
      </c>
      <c r="CE4" s="158"/>
      <c r="CF4" s="159" t="s">
        <v>58</v>
      </c>
      <c r="CG4" s="160"/>
      <c r="CH4" s="157" t="s">
        <v>59</v>
      </c>
      <c r="CI4" s="158"/>
      <c r="CJ4" s="175" t="s">
        <v>60</v>
      </c>
      <c r="CK4" s="156"/>
      <c r="CL4" s="35" t="s">
        <v>0</v>
      </c>
      <c r="CM4" s="152" t="s">
        <v>65</v>
      </c>
      <c r="CN4" s="176" t="s">
        <v>61</v>
      </c>
      <c r="CO4" s="156"/>
      <c r="CP4" s="166" t="s">
        <v>62</v>
      </c>
      <c r="CQ4" s="158"/>
      <c r="CR4" s="177" t="s">
        <v>63</v>
      </c>
      <c r="CS4" s="160"/>
      <c r="CT4" s="166" t="s">
        <v>64</v>
      </c>
      <c r="CU4" s="158"/>
      <c r="CV4" s="35" t="s">
        <v>0</v>
      </c>
      <c r="CW4" s="152" t="s">
        <v>76</v>
      </c>
      <c r="CX4" s="155" t="s">
        <v>66</v>
      </c>
      <c r="CY4" s="156"/>
      <c r="CZ4" s="157" t="s">
        <v>72</v>
      </c>
      <c r="DA4" s="158"/>
      <c r="DB4" s="159" t="s">
        <v>73</v>
      </c>
      <c r="DC4" s="160"/>
      <c r="DD4" s="157" t="s">
        <v>74</v>
      </c>
      <c r="DE4" s="158"/>
      <c r="DF4" s="35" t="s">
        <v>0</v>
      </c>
      <c r="DG4" s="152" t="s">
        <v>77</v>
      </c>
      <c r="DH4" s="155" t="s">
        <v>75</v>
      </c>
      <c r="DI4" s="156"/>
      <c r="DJ4" s="157" t="s">
        <v>78</v>
      </c>
      <c r="DK4" s="158"/>
      <c r="DL4" s="159" t="s">
        <v>79</v>
      </c>
      <c r="DM4" s="160"/>
      <c r="DN4" s="157" t="s">
        <v>80</v>
      </c>
      <c r="DO4" s="158"/>
      <c r="DP4" s="175" t="s">
        <v>81</v>
      </c>
      <c r="DQ4" s="156"/>
      <c r="DR4" s="35" t="s">
        <v>0</v>
      </c>
      <c r="DS4" s="152" t="s">
        <v>82</v>
      </c>
      <c r="DT4" s="176" t="s">
        <v>83</v>
      </c>
      <c r="DU4" s="156"/>
      <c r="DV4" s="166" t="s">
        <v>84</v>
      </c>
      <c r="DW4" s="158"/>
      <c r="DX4" s="177" t="s">
        <v>85</v>
      </c>
      <c r="DY4" s="160"/>
      <c r="DZ4" s="166" t="s">
        <v>86</v>
      </c>
      <c r="EA4" s="158"/>
      <c r="EB4" s="177" t="s">
        <v>130</v>
      </c>
      <c r="EC4" s="160"/>
      <c r="ED4" s="35" t="s">
        <v>0</v>
      </c>
      <c r="EK4" s="99" t="s">
        <v>123</v>
      </c>
      <c r="EL4" s="100" t="s">
        <v>13</v>
      </c>
      <c r="EM4" s="101" t="s">
        <v>14</v>
      </c>
    </row>
    <row r="5" spans="1:143" ht="16.5" thickBot="1">
      <c r="A5" s="2" t="s">
        <v>46</v>
      </c>
      <c r="B5" s="79" t="s">
        <v>132</v>
      </c>
      <c r="C5" s="80"/>
      <c r="D5" s="81" t="s">
        <v>133</v>
      </c>
      <c r="E5" s="190"/>
      <c r="F5" s="42" t="s">
        <v>13</v>
      </c>
      <c r="G5" s="16" t="s">
        <v>14</v>
      </c>
      <c r="H5" s="6" t="s">
        <v>13</v>
      </c>
      <c r="I5" s="5" t="s">
        <v>14</v>
      </c>
      <c r="J5" s="15" t="s">
        <v>13</v>
      </c>
      <c r="K5" s="16" t="s">
        <v>14</v>
      </c>
      <c r="L5" s="25" t="s">
        <v>13</v>
      </c>
      <c r="M5" s="5" t="s">
        <v>14</v>
      </c>
      <c r="N5" s="55" t="s">
        <v>16</v>
      </c>
      <c r="O5" s="190"/>
      <c r="P5" s="48" t="s">
        <v>13</v>
      </c>
      <c r="Q5" s="16" t="s">
        <v>14</v>
      </c>
      <c r="R5" s="6" t="s">
        <v>13</v>
      </c>
      <c r="S5" s="5" t="s">
        <v>14</v>
      </c>
      <c r="T5" s="15" t="s">
        <v>13</v>
      </c>
      <c r="U5" s="16" t="s">
        <v>14</v>
      </c>
      <c r="V5" s="25" t="s">
        <v>13</v>
      </c>
      <c r="W5" s="5" t="s">
        <v>14</v>
      </c>
      <c r="X5" s="36" t="s">
        <v>24</v>
      </c>
      <c r="Y5" s="153"/>
      <c r="Z5" s="48" t="s">
        <v>13</v>
      </c>
      <c r="AA5" s="16" t="s">
        <v>14</v>
      </c>
      <c r="AB5" s="6" t="s">
        <v>13</v>
      </c>
      <c r="AC5" s="5" t="s">
        <v>14</v>
      </c>
      <c r="AD5" s="15" t="s">
        <v>13</v>
      </c>
      <c r="AE5" s="16" t="s">
        <v>14</v>
      </c>
      <c r="AF5" s="25" t="s">
        <v>13</v>
      </c>
      <c r="AG5" s="5" t="s">
        <v>14</v>
      </c>
      <c r="AH5" s="15" t="s">
        <v>13</v>
      </c>
      <c r="AI5" s="16" t="s">
        <v>14</v>
      </c>
      <c r="AJ5" s="36" t="s">
        <v>38</v>
      </c>
      <c r="AK5" s="153"/>
      <c r="AL5" s="42" t="s">
        <v>13</v>
      </c>
      <c r="AM5" s="16" t="s">
        <v>14</v>
      </c>
      <c r="AN5" s="6" t="s">
        <v>13</v>
      </c>
      <c r="AO5" s="5" t="s">
        <v>14</v>
      </c>
      <c r="AP5" s="15" t="s">
        <v>13</v>
      </c>
      <c r="AQ5" s="16" t="s">
        <v>14</v>
      </c>
      <c r="AR5" s="25" t="s">
        <v>13</v>
      </c>
      <c r="AS5" s="5" t="s">
        <v>14</v>
      </c>
      <c r="AT5" s="55" t="s">
        <v>39</v>
      </c>
      <c r="AU5" s="153"/>
      <c r="AV5" s="48" t="s">
        <v>13</v>
      </c>
      <c r="AW5" s="16" t="s">
        <v>14</v>
      </c>
      <c r="AX5" s="6" t="s">
        <v>13</v>
      </c>
      <c r="AY5" s="5" t="s">
        <v>14</v>
      </c>
      <c r="AZ5" s="15" t="s">
        <v>13</v>
      </c>
      <c r="BA5" s="16" t="s">
        <v>14</v>
      </c>
      <c r="BB5" s="25" t="s">
        <v>13</v>
      </c>
      <c r="BC5" s="5" t="s">
        <v>14</v>
      </c>
      <c r="BD5" s="15" t="s">
        <v>13</v>
      </c>
      <c r="BE5" s="16" t="s">
        <v>14</v>
      </c>
      <c r="BF5" s="36" t="s">
        <v>71</v>
      </c>
      <c r="BG5" s="153"/>
      <c r="BH5" s="48" t="s">
        <v>13</v>
      </c>
      <c r="BI5" s="16" t="s">
        <v>14</v>
      </c>
      <c r="BJ5" s="6" t="s">
        <v>13</v>
      </c>
      <c r="BK5" s="5" t="s">
        <v>14</v>
      </c>
      <c r="BL5" s="15" t="s">
        <v>13</v>
      </c>
      <c r="BM5" s="16" t="s">
        <v>14</v>
      </c>
      <c r="BN5" s="25" t="s">
        <v>13</v>
      </c>
      <c r="BO5" s="5" t="s">
        <v>14</v>
      </c>
      <c r="BP5" s="36" t="s">
        <v>70</v>
      </c>
      <c r="BQ5" s="153"/>
      <c r="BR5" s="42" t="s">
        <v>13</v>
      </c>
      <c r="BS5" s="16" t="s">
        <v>14</v>
      </c>
      <c r="BT5" s="6" t="s">
        <v>13</v>
      </c>
      <c r="BU5" s="5" t="s">
        <v>14</v>
      </c>
      <c r="BV5" s="15" t="s">
        <v>13</v>
      </c>
      <c r="BW5" s="16" t="s">
        <v>14</v>
      </c>
      <c r="BX5" s="25" t="s">
        <v>13</v>
      </c>
      <c r="BY5" s="5" t="s">
        <v>14</v>
      </c>
      <c r="BZ5" s="55" t="s">
        <v>69</v>
      </c>
      <c r="CA5" s="153"/>
      <c r="CB5" s="48" t="s">
        <v>13</v>
      </c>
      <c r="CC5" s="16" t="s">
        <v>14</v>
      </c>
      <c r="CD5" s="6" t="s">
        <v>13</v>
      </c>
      <c r="CE5" s="5" t="s">
        <v>14</v>
      </c>
      <c r="CF5" s="15" t="s">
        <v>13</v>
      </c>
      <c r="CG5" s="16" t="s">
        <v>14</v>
      </c>
      <c r="CH5" s="25" t="s">
        <v>13</v>
      </c>
      <c r="CI5" s="5" t="s">
        <v>14</v>
      </c>
      <c r="CJ5" s="15" t="s">
        <v>13</v>
      </c>
      <c r="CK5" s="16" t="s">
        <v>14</v>
      </c>
      <c r="CL5" s="36" t="s">
        <v>67</v>
      </c>
      <c r="CM5" s="153"/>
      <c r="CN5" s="48" t="s">
        <v>13</v>
      </c>
      <c r="CO5" s="16" t="s">
        <v>14</v>
      </c>
      <c r="CP5" s="6" t="s">
        <v>13</v>
      </c>
      <c r="CQ5" s="5" t="s">
        <v>14</v>
      </c>
      <c r="CR5" s="15" t="s">
        <v>13</v>
      </c>
      <c r="CS5" s="16" t="s">
        <v>14</v>
      </c>
      <c r="CT5" s="25" t="s">
        <v>13</v>
      </c>
      <c r="CU5" s="5" t="s">
        <v>14</v>
      </c>
      <c r="CV5" s="36" t="s">
        <v>68</v>
      </c>
      <c r="CW5" s="153"/>
      <c r="CX5" s="48" t="s">
        <v>13</v>
      </c>
      <c r="CY5" s="16" t="s">
        <v>14</v>
      </c>
      <c r="CZ5" s="6" t="s">
        <v>13</v>
      </c>
      <c r="DA5" s="5" t="s">
        <v>14</v>
      </c>
      <c r="DB5" s="15" t="s">
        <v>13</v>
      </c>
      <c r="DC5" s="16" t="s">
        <v>14</v>
      </c>
      <c r="DD5" s="25" t="s">
        <v>13</v>
      </c>
      <c r="DE5" s="5" t="s">
        <v>14</v>
      </c>
      <c r="DF5" s="36" t="s">
        <v>67</v>
      </c>
      <c r="DG5" s="153"/>
      <c r="DH5" s="48" t="s">
        <v>13</v>
      </c>
      <c r="DI5" s="16" t="s">
        <v>14</v>
      </c>
      <c r="DJ5" s="6" t="s">
        <v>13</v>
      </c>
      <c r="DK5" s="5" t="s">
        <v>14</v>
      </c>
      <c r="DL5" s="15" t="s">
        <v>13</v>
      </c>
      <c r="DM5" s="16" t="s">
        <v>14</v>
      </c>
      <c r="DN5" s="25" t="s">
        <v>13</v>
      </c>
      <c r="DO5" s="5" t="s">
        <v>14</v>
      </c>
      <c r="DP5" s="15" t="s">
        <v>13</v>
      </c>
      <c r="DQ5" s="16" t="s">
        <v>14</v>
      </c>
      <c r="DR5" s="36" t="s">
        <v>67</v>
      </c>
      <c r="DS5" s="153"/>
      <c r="DT5" s="48" t="s">
        <v>13</v>
      </c>
      <c r="DU5" s="16" t="s">
        <v>14</v>
      </c>
      <c r="DV5" s="6" t="s">
        <v>13</v>
      </c>
      <c r="DW5" s="5" t="s">
        <v>14</v>
      </c>
      <c r="DX5" s="15" t="s">
        <v>13</v>
      </c>
      <c r="DY5" s="16" t="s">
        <v>14</v>
      </c>
      <c r="DZ5" s="25" t="s">
        <v>13</v>
      </c>
      <c r="EA5" s="5" t="s">
        <v>14</v>
      </c>
      <c r="EB5" s="15" t="s">
        <v>13</v>
      </c>
      <c r="EC5" s="16" t="s">
        <v>14</v>
      </c>
      <c r="ED5" s="36" t="s">
        <v>68</v>
      </c>
      <c r="EK5" s="94"/>
      <c r="EL5" s="93"/>
      <c r="EM5" s="95"/>
    </row>
    <row r="6" spans="1:143" ht="15">
      <c r="A6" s="2" t="s">
        <v>51</v>
      </c>
      <c r="B6" s="192" t="s">
        <v>11</v>
      </c>
      <c r="C6" s="193"/>
      <c r="D6" s="194"/>
      <c r="E6" s="190"/>
      <c r="F6" s="43"/>
      <c r="G6" s="18"/>
      <c r="H6" s="11"/>
      <c r="I6" s="7"/>
      <c r="J6" s="17"/>
      <c r="K6" s="18"/>
      <c r="L6" s="26"/>
      <c r="M6" s="7"/>
      <c r="N6" s="56"/>
      <c r="O6" s="190"/>
      <c r="P6" s="49"/>
      <c r="Q6" s="18"/>
      <c r="R6" s="11"/>
      <c r="S6" s="7"/>
      <c r="T6" s="17"/>
      <c r="U6" s="18"/>
      <c r="V6" s="26"/>
      <c r="W6" s="7"/>
      <c r="X6" s="37"/>
      <c r="Y6" s="153"/>
      <c r="Z6" s="49"/>
      <c r="AA6" s="18"/>
      <c r="AB6" s="11"/>
      <c r="AC6" s="7"/>
      <c r="AD6" s="17"/>
      <c r="AE6" s="18"/>
      <c r="AF6" s="26"/>
      <c r="AG6" s="7"/>
      <c r="AH6" s="17"/>
      <c r="AI6" s="18"/>
      <c r="AJ6" s="37"/>
      <c r="AK6" s="153"/>
      <c r="AL6" s="43"/>
      <c r="AM6" s="18"/>
      <c r="AN6" s="11"/>
      <c r="AO6" s="7"/>
      <c r="AP6" s="17"/>
      <c r="AQ6" s="18"/>
      <c r="AR6" s="26"/>
      <c r="AS6" s="7"/>
      <c r="AT6" s="56"/>
      <c r="AU6" s="153"/>
      <c r="AV6" s="49"/>
      <c r="AW6" s="18"/>
      <c r="AX6" s="11"/>
      <c r="AY6" s="7"/>
      <c r="AZ6" s="17"/>
      <c r="BA6" s="18"/>
      <c r="BB6" s="26"/>
      <c r="BC6" s="7"/>
      <c r="BD6" s="17"/>
      <c r="BE6" s="18"/>
      <c r="BF6" s="37"/>
      <c r="BG6" s="153"/>
      <c r="BH6" s="49"/>
      <c r="BI6" s="18"/>
      <c r="BJ6" s="11"/>
      <c r="BK6" s="7"/>
      <c r="BL6" s="17"/>
      <c r="BM6" s="18"/>
      <c r="BN6" s="26"/>
      <c r="BO6" s="7"/>
      <c r="BP6" s="37"/>
      <c r="BQ6" s="153"/>
      <c r="BR6" s="43"/>
      <c r="BS6" s="18"/>
      <c r="BT6" s="11"/>
      <c r="BU6" s="7"/>
      <c r="BV6" s="17"/>
      <c r="BW6" s="18"/>
      <c r="BX6" s="26"/>
      <c r="BY6" s="7"/>
      <c r="BZ6" s="56"/>
      <c r="CA6" s="153"/>
      <c r="CB6" s="49"/>
      <c r="CC6" s="18"/>
      <c r="CD6" s="11"/>
      <c r="CE6" s="7"/>
      <c r="CF6" s="17"/>
      <c r="CG6" s="18"/>
      <c r="CH6" s="26"/>
      <c r="CI6" s="7"/>
      <c r="CJ6" s="17"/>
      <c r="CK6" s="18"/>
      <c r="CL6" s="37"/>
      <c r="CM6" s="153"/>
      <c r="CN6" s="49"/>
      <c r="CO6" s="18"/>
      <c r="CP6" s="11"/>
      <c r="CQ6" s="7"/>
      <c r="CR6" s="17"/>
      <c r="CS6" s="18"/>
      <c r="CT6" s="26"/>
      <c r="CU6" s="7"/>
      <c r="CV6" s="37"/>
      <c r="CW6" s="153"/>
      <c r="CX6" s="49"/>
      <c r="CY6" s="18"/>
      <c r="CZ6" s="11"/>
      <c r="DA6" s="7"/>
      <c r="DB6" s="17"/>
      <c r="DC6" s="18"/>
      <c r="DD6" s="26"/>
      <c r="DE6" s="7"/>
      <c r="DF6" s="37"/>
      <c r="DG6" s="153"/>
      <c r="DH6" s="49"/>
      <c r="DI6" s="18"/>
      <c r="DJ6" s="11"/>
      <c r="DK6" s="7"/>
      <c r="DL6" s="17"/>
      <c r="DM6" s="18"/>
      <c r="DN6" s="26"/>
      <c r="DO6" s="7"/>
      <c r="DP6" s="17"/>
      <c r="DQ6" s="18"/>
      <c r="DR6" s="37"/>
      <c r="DS6" s="153"/>
      <c r="DT6" s="49"/>
      <c r="DU6" s="18"/>
      <c r="DV6" s="11"/>
      <c r="DW6" s="7"/>
      <c r="DX6" s="17"/>
      <c r="DY6" s="18"/>
      <c r="DZ6" s="26"/>
      <c r="EA6" s="7"/>
      <c r="EB6" s="17"/>
      <c r="EC6" s="18"/>
      <c r="ED6" s="37"/>
      <c r="EK6" s="102" t="s">
        <v>117</v>
      </c>
      <c r="EL6" s="103"/>
      <c r="EM6" s="104">
        <f>SUM(G6,I6,K6,M6,Q6,S6,U6,W6,,AA6,AC6,AE6,AG6,AI6,AM6,AO6,AQ6,AS6,AW6,AY6,BA6,BC6,BE6,BI6,BK6,BM6,BO6,BS6,BU6,BW6,BY6,CC6,CE6,CG6,CI6,CK6,CO6,CQ6,CS6,CU6,CY6,DA6,DC6,DE6,DI6,DK6,DM6,DO6,DQ6,DU6,DW6,DY6,EA6,EC6,)</f>
        <v>0</v>
      </c>
    </row>
    <row r="7" spans="1:143" ht="15">
      <c r="A7" s="2" t="s">
        <v>55</v>
      </c>
      <c r="B7" s="195" t="s">
        <v>12</v>
      </c>
      <c r="C7" s="196"/>
      <c r="D7" s="197"/>
      <c r="E7" s="190"/>
      <c r="F7" s="44"/>
      <c r="G7" s="20"/>
      <c r="H7" s="12"/>
      <c r="I7" s="8"/>
      <c r="J7" s="19"/>
      <c r="K7" s="20"/>
      <c r="L7" s="27"/>
      <c r="M7" s="8"/>
      <c r="N7" s="56"/>
      <c r="O7" s="190"/>
      <c r="P7" s="50"/>
      <c r="Q7" s="20"/>
      <c r="R7" s="12"/>
      <c r="S7" s="8"/>
      <c r="T7" s="19"/>
      <c r="U7" s="20"/>
      <c r="V7" s="27"/>
      <c r="W7" s="8"/>
      <c r="X7" s="37"/>
      <c r="Y7" s="153"/>
      <c r="Z7" s="50"/>
      <c r="AA7" s="20"/>
      <c r="AB7" s="12"/>
      <c r="AC7" s="8"/>
      <c r="AD7" s="19"/>
      <c r="AE7" s="20"/>
      <c r="AF7" s="27"/>
      <c r="AG7" s="8"/>
      <c r="AH7" s="19"/>
      <c r="AI7" s="20"/>
      <c r="AJ7" s="37"/>
      <c r="AK7" s="153"/>
      <c r="AL7" s="44"/>
      <c r="AM7" s="20"/>
      <c r="AN7" s="12"/>
      <c r="AO7" s="8"/>
      <c r="AP7" s="19"/>
      <c r="AQ7" s="20"/>
      <c r="AR7" s="27"/>
      <c r="AS7" s="8"/>
      <c r="AT7" s="56"/>
      <c r="AU7" s="153"/>
      <c r="AV7" s="50"/>
      <c r="AW7" s="20"/>
      <c r="AX7" s="12"/>
      <c r="AY7" s="8"/>
      <c r="AZ7" s="19"/>
      <c r="BA7" s="20"/>
      <c r="BB7" s="27"/>
      <c r="BC7" s="8"/>
      <c r="BD7" s="19"/>
      <c r="BE7" s="20"/>
      <c r="BF7" s="37"/>
      <c r="BG7" s="153"/>
      <c r="BH7" s="50"/>
      <c r="BI7" s="20"/>
      <c r="BJ7" s="12"/>
      <c r="BK7" s="8"/>
      <c r="BL7" s="19"/>
      <c r="BM7" s="20"/>
      <c r="BN7" s="27"/>
      <c r="BO7" s="8"/>
      <c r="BP7" s="37"/>
      <c r="BQ7" s="153"/>
      <c r="BR7" s="44"/>
      <c r="BS7" s="20"/>
      <c r="BT7" s="12"/>
      <c r="BU7" s="8"/>
      <c r="BV7" s="19"/>
      <c r="BW7" s="20"/>
      <c r="BX7" s="27"/>
      <c r="BY7" s="8"/>
      <c r="BZ7" s="56"/>
      <c r="CA7" s="153"/>
      <c r="CB7" s="50"/>
      <c r="CC7" s="20"/>
      <c r="CD7" s="12"/>
      <c r="CE7" s="8"/>
      <c r="CF7" s="19"/>
      <c r="CG7" s="20"/>
      <c r="CH7" s="27"/>
      <c r="CI7" s="8"/>
      <c r="CJ7" s="19"/>
      <c r="CK7" s="20"/>
      <c r="CL7" s="37"/>
      <c r="CM7" s="153"/>
      <c r="CN7" s="50"/>
      <c r="CO7" s="20"/>
      <c r="CP7" s="12"/>
      <c r="CQ7" s="8"/>
      <c r="CR7" s="19"/>
      <c r="CS7" s="20"/>
      <c r="CT7" s="27"/>
      <c r="CU7" s="8"/>
      <c r="CV7" s="37"/>
      <c r="CW7" s="153"/>
      <c r="CX7" s="50"/>
      <c r="CY7" s="20"/>
      <c r="CZ7" s="12"/>
      <c r="DA7" s="8"/>
      <c r="DB7" s="19"/>
      <c r="DC7" s="20"/>
      <c r="DD7" s="27"/>
      <c r="DE7" s="8"/>
      <c r="DF7" s="37"/>
      <c r="DG7" s="153"/>
      <c r="DH7" s="50"/>
      <c r="DI7" s="20"/>
      <c r="DJ7" s="12"/>
      <c r="DK7" s="8"/>
      <c r="DL7" s="19"/>
      <c r="DM7" s="20"/>
      <c r="DN7" s="27"/>
      <c r="DO7" s="8"/>
      <c r="DP7" s="19"/>
      <c r="DQ7" s="20"/>
      <c r="DR7" s="37"/>
      <c r="DS7" s="153"/>
      <c r="DT7" s="50"/>
      <c r="DU7" s="20"/>
      <c r="DV7" s="12"/>
      <c r="DW7" s="8"/>
      <c r="DX7" s="19"/>
      <c r="DY7" s="20"/>
      <c r="DZ7" s="27"/>
      <c r="EA7" s="8"/>
      <c r="EB7" s="19"/>
      <c r="EC7" s="20"/>
      <c r="ED7" s="37"/>
      <c r="EK7" s="105" t="s">
        <v>118</v>
      </c>
      <c r="EL7" s="106"/>
      <c r="EM7" s="107">
        <f t="shared" ref="EM7:EM12" si="0">SUM(G7,I7,K7,M7,Q7,S7,U7,W7,AA7,AC7,AE7,AG7,AI7,AM7,AO7,AQ7,AS7,AW7,AY7,BA7,BC7,BE7,BI7,BK7,BM7,BO7,BS7,BU7,BW7,BY7,CC7,CE7,CG7,CI7,CK7,CO7,CQ7,CS7,CU7,CY7,DA7,DC7,DE7,DI7,DK7,DM7,DO7,DQ7,DU7,DW7,DY7,EA7,EC7,)</f>
        <v>0</v>
      </c>
    </row>
    <row r="8" spans="1:143" ht="15">
      <c r="A8" s="2" t="s">
        <v>56</v>
      </c>
      <c r="B8" s="195" t="s">
        <v>6</v>
      </c>
      <c r="C8" s="196"/>
      <c r="D8" s="197"/>
      <c r="E8" s="190"/>
      <c r="F8" s="44"/>
      <c r="G8" s="20"/>
      <c r="H8" s="12"/>
      <c r="I8" s="8"/>
      <c r="J8" s="19"/>
      <c r="K8" s="20"/>
      <c r="L8" s="27"/>
      <c r="M8" s="8"/>
      <c r="N8" s="56"/>
      <c r="O8" s="190"/>
      <c r="P8" s="50"/>
      <c r="Q8" s="20"/>
      <c r="R8" s="12"/>
      <c r="S8" s="8"/>
      <c r="T8" s="19"/>
      <c r="U8" s="20"/>
      <c r="V8" s="27"/>
      <c r="W8" s="8"/>
      <c r="X8" s="37"/>
      <c r="Y8" s="153"/>
      <c r="Z8" s="50"/>
      <c r="AA8" s="20"/>
      <c r="AB8" s="12"/>
      <c r="AC8" s="8"/>
      <c r="AD8" s="19"/>
      <c r="AE8" s="20"/>
      <c r="AF8" s="27"/>
      <c r="AG8" s="8"/>
      <c r="AH8" s="19"/>
      <c r="AI8" s="20"/>
      <c r="AJ8" s="37"/>
      <c r="AK8" s="153"/>
      <c r="AL8" s="44"/>
      <c r="AM8" s="20"/>
      <c r="AN8" s="12"/>
      <c r="AO8" s="8"/>
      <c r="AP8" s="19"/>
      <c r="AQ8" s="20"/>
      <c r="AR8" s="27"/>
      <c r="AS8" s="8"/>
      <c r="AT8" s="56"/>
      <c r="AU8" s="153"/>
      <c r="AV8" s="50"/>
      <c r="AW8" s="20"/>
      <c r="AX8" s="12"/>
      <c r="AY8" s="8"/>
      <c r="AZ8" s="19"/>
      <c r="BA8" s="20"/>
      <c r="BB8" s="27"/>
      <c r="BC8" s="8"/>
      <c r="BD8" s="19"/>
      <c r="BE8" s="20"/>
      <c r="BF8" s="37"/>
      <c r="BG8" s="153"/>
      <c r="BH8" s="50"/>
      <c r="BI8" s="20"/>
      <c r="BJ8" s="12"/>
      <c r="BK8" s="8"/>
      <c r="BL8" s="19"/>
      <c r="BM8" s="20"/>
      <c r="BN8" s="27"/>
      <c r="BO8" s="8"/>
      <c r="BP8" s="37"/>
      <c r="BQ8" s="153"/>
      <c r="BR8" s="44"/>
      <c r="BS8" s="20"/>
      <c r="BT8" s="12"/>
      <c r="BU8" s="8"/>
      <c r="BV8" s="19"/>
      <c r="BW8" s="20"/>
      <c r="BX8" s="27"/>
      <c r="BY8" s="8"/>
      <c r="BZ8" s="56"/>
      <c r="CA8" s="153"/>
      <c r="CB8" s="50"/>
      <c r="CC8" s="20"/>
      <c r="CD8" s="12"/>
      <c r="CE8" s="8"/>
      <c r="CF8" s="19"/>
      <c r="CG8" s="20"/>
      <c r="CH8" s="27"/>
      <c r="CI8" s="8"/>
      <c r="CJ8" s="19"/>
      <c r="CK8" s="20"/>
      <c r="CL8" s="37"/>
      <c r="CM8" s="153"/>
      <c r="CN8" s="50"/>
      <c r="CO8" s="20"/>
      <c r="CP8" s="12"/>
      <c r="CQ8" s="8"/>
      <c r="CR8" s="19"/>
      <c r="CS8" s="20"/>
      <c r="CT8" s="27"/>
      <c r="CU8" s="8"/>
      <c r="CV8" s="37"/>
      <c r="CW8" s="153"/>
      <c r="CX8" s="50"/>
      <c r="CY8" s="20"/>
      <c r="CZ8" s="12"/>
      <c r="DA8" s="8"/>
      <c r="DB8" s="19"/>
      <c r="DC8" s="20"/>
      <c r="DD8" s="27"/>
      <c r="DE8" s="8"/>
      <c r="DF8" s="37"/>
      <c r="DG8" s="153"/>
      <c r="DH8" s="50"/>
      <c r="DI8" s="20"/>
      <c r="DJ8" s="12"/>
      <c r="DK8" s="8"/>
      <c r="DL8" s="19"/>
      <c r="DM8" s="20"/>
      <c r="DN8" s="27"/>
      <c r="DO8" s="8"/>
      <c r="DP8" s="19"/>
      <c r="DQ8" s="20"/>
      <c r="DR8" s="37"/>
      <c r="DS8" s="153"/>
      <c r="DT8" s="50"/>
      <c r="DU8" s="20"/>
      <c r="DV8" s="12"/>
      <c r="DW8" s="8"/>
      <c r="DX8" s="19"/>
      <c r="DY8" s="20"/>
      <c r="DZ8" s="27"/>
      <c r="EA8" s="8"/>
      <c r="EB8" s="19"/>
      <c r="EC8" s="20"/>
      <c r="ED8" s="37"/>
      <c r="EK8" s="108" t="s">
        <v>119</v>
      </c>
      <c r="EL8" s="109">
        <f>SUM(F8,H8,J8,L8,P8,R8,T8,V8,Z8,AB8,AD8,AF8,AH8,AL8,AN8,AP8,AR8,AV8,AX8,AZ8,BB8,BD8,BH8,BJ8,BL8,BN8,BR8,BT8,BV8,BX8,CB8,CD8,CF8,CH8,CJ8,CN8,CP8,CR8,CT8,CX8,CZ8,DB8,DD8,DH8,DJ8,DL8,DN8,DP8,DT8,DV8,DX8,DZ8,EB8,)</f>
        <v>0</v>
      </c>
      <c r="EM8" s="107">
        <f t="shared" si="0"/>
        <v>0</v>
      </c>
    </row>
    <row r="9" spans="1:143" ht="15.75" thickBot="1">
      <c r="A9" s="2" t="s">
        <v>65</v>
      </c>
      <c r="B9" s="198"/>
      <c r="C9" s="199"/>
      <c r="D9" s="200"/>
      <c r="E9" s="190"/>
      <c r="F9" s="45"/>
      <c r="G9" s="22"/>
      <c r="H9" s="13"/>
      <c r="I9" s="9"/>
      <c r="J9" s="21"/>
      <c r="K9" s="22"/>
      <c r="L9" s="28"/>
      <c r="M9" s="9"/>
      <c r="N9" s="57"/>
      <c r="O9" s="190"/>
      <c r="P9" s="51"/>
      <c r="Q9" s="22"/>
      <c r="R9" s="13"/>
      <c r="S9" s="9"/>
      <c r="T9" s="21"/>
      <c r="U9" s="22"/>
      <c r="V9" s="28"/>
      <c r="W9" s="9"/>
      <c r="X9" s="38"/>
      <c r="Y9" s="153"/>
      <c r="Z9" s="51"/>
      <c r="AA9" s="22"/>
      <c r="AB9" s="13"/>
      <c r="AC9" s="9"/>
      <c r="AD9" s="21"/>
      <c r="AE9" s="22"/>
      <c r="AF9" s="28"/>
      <c r="AG9" s="9"/>
      <c r="AH9" s="21"/>
      <c r="AI9" s="22"/>
      <c r="AJ9" s="38"/>
      <c r="AK9" s="153"/>
      <c r="AL9" s="45"/>
      <c r="AM9" s="22"/>
      <c r="AN9" s="13"/>
      <c r="AO9" s="9"/>
      <c r="AP9" s="21"/>
      <c r="AQ9" s="22"/>
      <c r="AR9" s="28"/>
      <c r="AS9" s="9"/>
      <c r="AT9" s="57"/>
      <c r="AU9" s="153"/>
      <c r="AV9" s="51"/>
      <c r="AW9" s="22"/>
      <c r="AX9" s="13"/>
      <c r="AY9" s="9"/>
      <c r="AZ9" s="21"/>
      <c r="BA9" s="22"/>
      <c r="BB9" s="28"/>
      <c r="BC9" s="9"/>
      <c r="BD9" s="21"/>
      <c r="BE9" s="22"/>
      <c r="BF9" s="38"/>
      <c r="BG9" s="153"/>
      <c r="BH9" s="51"/>
      <c r="BI9" s="22"/>
      <c r="BJ9" s="13"/>
      <c r="BK9" s="9"/>
      <c r="BL9" s="21"/>
      <c r="BM9" s="22"/>
      <c r="BN9" s="28"/>
      <c r="BO9" s="9"/>
      <c r="BP9" s="38"/>
      <c r="BQ9" s="153"/>
      <c r="BR9" s="45"/>
      <c r="BS9" s="22"/>
      <c r="BT9" s="13"/>
      <c r="BU9" s="9"/>
      <c r="BV9" s="21"/>
      <c r="BW9" s="22"/>
      <c r="BX9" s="28"/>
      <c r="BY9" s="9"/>
      <c r="BZ9" s="57"/>
      <c r="CA9" s="153"/>
      <c r="CB9" s="51"/>
      <c r="CC9" s="22"/>
      <c r="CD9" s="13"/>
      <c r="CE9" s="9"/>
      <c r="CF9" s="21"/>
      <c r="CG9" s="22"/>
      <c r="CH9" s="28"/>
      <c r="CI9" s="9"/>
      <c r="CJ9" s="21"/>
      <c r="CK9" s="22"/>
      <c r="CL9" s="38"/>
      <c r="CM9" s="153"/>
      <c r="CN9" s="51"/>
      <c r="CO9" s="22"/>
      <c r="CP9" s="13"/>
      <c r="CQ9" s="9"/>
      <c r="CR9" s="21"/>
      <c r="CS9" s="22"/>
      <c r="CT9" s="28"/>
      <c r="CU9" s="9"/>
      <c r="CV9" s="38"/>
      <c r="CW9" s="153"/>
      <c r="CX9" s="51"/>
      <c r="CY9" s="22"/>
      <c r="CZ9" s="13"/>
      <c r="DA9" s="9"/>
      <c r="DB9" s="21"/>
      <c r="DC9" s="22"/>
      <c r="DD9" s="28"/>
      <c r="DE9" s="9"/>
      <c r="DF9" s="38"/>
      <c r="DG9" s="153"/>
      <c r="DH9" s="51"/>
      <c r="DI9" s="22"/>
      <c r="DJ9" s="13"/>
      <c r="DK9" s="9"/>
      <c r="DL9" s="21"/>
      <c r="DM9" s="22"/>
      <c r="DN9" s="28"/>
      <c r="DO9" s="9"/>
      <c r="DP9" s="21"/>
      <c r="DQ9" s="22"/>
      <c r="DR9" s="38"/>
      <c r="DS9" s="153"/>
      <c r="DT9" s="51"/>
      <c r="DU9" s="22"/>
      <c r="DV9" s="13"/>
      <c r="DW9" s="9"/>
      <c r="DX9" s="21"/>
      <c r="DY9" s="22"/>
      <c r="DZ9" s="28"/>
      <c r="EA9" s="9"/>
      <c r="EB9" s="21"/>
      <c r="EC9" s="22"/>
      <c r="ED9" s="38"/>
      <c r="EK9" s="110" t="s">
        <v>124</v>
      </c>
      <c r="EL9" s="109">
        <f>SUM(F9,H9,J9,L9,P9,R9,T9,V9,Z9,AB9,AD9,AF9,AH9,AL9,AN9,AP9,AR9,AV9,AX9,AZ9,BB9,BD9,BH9,BJ9,BL9,BN9,BR9,BT9,BV9,BX9,CB9,CD9,CF9,CH9,CJ9,CN9,CP9,CR9,CT9,CX9,CZ9,DB9,DD9,DH9,DJ9,DL9,DN9,DP9,DT9,DV9,DX9,DZ9,EB9,)</f>
        <v>0</v>
      </c>
      <c r="EM9" s="107">
        <f t="shared" si="0"/>
        <v>0</v>
      </c>
    </row>
    <row r="10" spans="1:143" ht="15">
      <c r="A10" s="2" t="s">
        <v>76</v>
      </c>
      <c r="B10" s="178" t="s">
        <v>7</v>
      </c>
      <c r="C10" s="179"/>
      <c r="D10" s="180"/>
      <c r="E10" s="190"/>
      <c r="F10" s="46"/>
      <c r="G10" s="24"/>
      <c r="H10" s="14"/>
      <c r="I10" s="10"/>
      <c r="J10" s="23"/>
      <c r="K10" s="24"/>
      <c r="L10" s="61"/>
      <c r="M10" s="60"/>
      <c r="N10" s="56"/>
      <c r="O10" s="190"/>
      <c r="P10" s="52"/>
      <c r="Q10" s="24"/>
      <c r="R10" s="14"/>
      <c r="S10" s="10"/>
      <c r="T10" s="23"/>
      <c r="U10" s="24"/>
      <c r="V10" s="61"/>
      <c r="W10" s="60"/>
      <c r="X10" s="37"/>
      <c r="Y10" s="153"/>
      <c r="Z10" s="52"/>
      <c r="AA10" s="24"/>
      <c r="AB10" s="14"/>
      <c r="AC10" s="10"/>
      <c r="AD10" s="23"/>
      <c r="AE10" s="24"/>
      <c r="AF10" s="61"/>
      <c r="AG10" s="60"/>
      <c r="AH10" s="23"/>
      <c r="AI10" s="24"/>
      <c r="AJ10" s="37"/>
      <c r="AK10" s="153"/>
      <c r="AL10" s="46"/>
      <c r="AM10" s="24"/>
      <c r="AN10" s="14"/>
      <c r="AO10" s="10"/>
      <c r="AP10" s="23"/>
      <c r="AQ10" s="24"/>
      <c r="AR10" s="61"/>
      <c r="AS10" s="60"/>
      <c r="AT10" s="56"/>
      <c r="AU10" s="153"/>
      <c r="AV10" s="52"/>
      <c r="AW10" s="24"/>
      <c r="AX10" s="14"/>
      <c r="AY10" s="10"/>
      <c r="AZ10" s="23"/>
      <c r="BA10" s="24"/>
      <c r="BB10" s="61"/>
      <c r="BC10" s="60"/>
      <c r="BD10" s="23"/>
      <c r="BE10" s="24"/>
      <c r="BF10" s="37"/>
      <c r="BG10" s="153"/>
      <c r="BH10" s="52"/>
      <c r="BI10" s="24"/>
      <c r="BJ10" s="14"/>
      <c r="BK10" s="10"/>
      <c r="BL10" s="23"/>
      <c r="BM10" s="24"/>
      <c r="BN10" s="61"/>
      <c r="BO10" s="60"/>
      <c r="BP10" s="37"/>
      <c r="BQ10" s="153"/>
      <c r="BR10" s="46"/>
      <c r="BS10" s="24"/>
      <c r="BT10" s="14"/>
      <c r="BU10" s="10"/>
      <c r="BV10" s="23"/>
      <c r="BW10" s="24"/>
      <c r="BX10" s="61"/>
      <c r="BY10" s="60"/>
      <c r="BZ10" s="56"/>
      <c r="CA10" s="153"/>
      <c r="CB10" s="52"/>
      <c r="CC10" s="24"/>
      <c r="CD10" s="14"/>
      <c r="CE10" s="10"/>
      <c r="CF10" s="23"/>
      <c r="CG10" s="24"/>
      <c r="CH10" s="61"/>
      <c r="CI10" s="60"/>
      <c r="CJ10" s="23"/>
      <c r="CK10" s="24"/>
      <c r="CL10" s="37"/>
      <c r="CM10" s="153"/>
      <c r="CN10" s="52"/>
      <c r="CO10" s="24"/>
      <c r="CP10" s="14"/>
      <c r="CQ10" s="10"/>
      <c r="CR10" s="23"/>
      <c r="CS10" s="24"/>
      <c r="CT10" s="61"/>
      <c r="CU10" s="60"/>
      <c r="CV10" s="37"/>
      <c r="CW10" s="153"/>
      <c r="CX10" s="52"/>
      <c r="CY10" s="24"/>
      <c r="CZ10" s="14"/>
      <c r="DA10" s="10"/>
      <c r="DB10" s="23"/>
      <c r="DC10" s="24"/>
      <c r="DD10" s="61"/>
      <c r="DE10" s="60"/>
      <c r="DF10" s="37"/>
      <c r="DG10" s="153"/>
      <c r="DH10" s="52"/>
      <c r="DI10" s="24"/>
      <c r="DJ10" s="14"/>
      <c r="DK10" s="10"/>
      <c r="DL10" s="23"/>
      <c r="DM10" s="24"/>
      <c r="DN10" s="61"/>
      <c r="DO10" s="60"/>
      <c r="DP10" s="23"/>
      <c r="DQ10" s="24"/>
      <c r="DR10" s="37"/>
      <c r="DS10" s="153"/>
      <c r="DT10" s="52"/>
      <c r="DU10" s="24"/>
      <c r="DV10" s="14"/>
      <c r="DW10" s="10"/>
      <c r="DX10" s="23"/>
      <c r="DY10" s="24"/>
      <c r="DZ10" s="61"/>
      <c r="EA10" s="60"/>
      <c r="EB10" s="23"/>
      <c r="EC10" s="24"/>
      <c r="ED10" s="37"/>
      <c r="EK10" s="105" t="s">
        <v>120</v>
      </c>
      <c r="EL10" s="109">
        <f>SUM(F10,H10,J10,L10,P10,R10,T10,V10,Z10,AB10,AD10,AF10,AH10,AL10,AN10,AP10,AR10,AV10,AX10,AZ10,BB10,BD10,BH10,BJ10,BL10,BN10,BR10,BT10,BV10,BX10,CB10,CD10,CF10,CH10,CJ10,CN10,CP10,CR10,CT10,CX10,CZ10,DB10,DD10,DH10,DJ10,DL10,DN10,DP10,DT10,DV10,DX10,DZ10,EB10)</f>
        <v>0</v>
      </c>
      <c r="EM10" s="107">
        <f t="shared" si="0"/>
        <v>0</v>
      </c>
    </row>
    <row r="11" spans="1:143" ht="15">
      <c r="A11" s="2" t="s">
        <v>77</v>
      </c>
      <c r="B11" s="181" t="s">
        <v>8</v>
      </c>
      <c r="C11" s="182"/>
      <c r="D11" s="183"/>
      <c r="E11" s="190"/>
      <c r="F11" s="44"/>
      <c r="G11" s="20"/>
      <c r="H11" s="12"/>
      <c r="I11" s="8"/>
      <c r="J11" s="19"/>
      <c r="K11" s="20"/>
      <c r="L11" s="27"/>
      <c r="M11" s="8"/>
      <c r="N11" s="56"/>
      <c r="O11" s="190"/>
      <c r="P11" s="50"/>
      <c r="Q11" s="20"/>
      <c r="R11" s="12"/>
      <c r="S11" s="8"/>
      <c r="T11" s="19"/>
      <c r="U11" s="20"/>
      <c r="V11" s="27"/>
      <c r="W11" s="8"/>
      <c r="X11" s="37"/>
      <c r="Y11" s="153"/>
      <c r="Z11" s="50"/>
      <c r="AA11" s="20"/>
      <c r="AB11" s="12"/>
      <c r="AC11" s="8"/>
      <c r="AD11" s="19"/>
      <c r="AE11" s="20"/>
      <c r="AF11" s="27"/>
      <c r="AG11" s="8"/>
      <c r="AH11" s="19"/>
      <c r="AI11" s="20"/>
      <c r="AJ11" s="37"/>
      <c r="AK11" s="153"/>
      <c r="AL11" s="44"/>
      <c r="AM11" s="20"/>
      <c r="AN11" s="12"/>
      <c r="AO11" s="8"/>
      <c r="AP11" s="19"/>
      <c r="AQ11" s="20"/>
      <c r="AR11" s="27"/>
      <c r="AS11" s="8"/>
      <c r="AT11" s="56"/>
      <c r="AU11" s="153"/>
      <c r="AV11" s="50"/>
      <c r="AW11" s="20"/>
      <c r="AX11" s="12"/>
      <c r="AY11" s="8"/>
      <c r="AZ11" s="19"/>
      <c r="BA11" s="20"/>
      <c r="BB11" s="27"/>
      <c r="BC11" s="8"/>
      <c r="BD11" s="19"/>
      <c r="BE11" s="20"/>
      <c r="BF11" s="37"/>
      <c r="BG11" s="153"/>
      <c r="BH11" s="50"/>
      <c r="BI11" s="20"/>
      <c r="BJ11" s="12"/>
      <c r="BK11" s="8"/>
      <c r="BL11" s="19"/>
      <c r="BM11" s="20"/>
      <c r="BN11" s="27"/>
      <c r="BO11" s="8"/>
      <c r="BP11" s="37"/>
      <c r="BQ11" s="153"/>
      <c r="BR11" s="44"/>
      <c r="BS11" s="20"/>
      <c r="BT11" s="12"/>
      <c r="BU11" s="8"/>
      <c r="BV11" s="19"/>
      <c r="BW11" s="20"/>
      <c r="BX11" s="27"/>
      <c r="BY11" s="8"/>
      <c r="BZ11" s="56"/>
      <c r="CA11" s="153"/>
      <c r="CB11" s="50"/>
      <c r="CC11" s="20"/>
      <c r="CD11" s="12"/>
      <c r="CE11" s="8"/>
      <c r="CF11" s="19"/>
      <c r="CG11" s="20"/>
      <c r="CH11" s="27"/>
      <c r="CI11" s="8"/>
      <c r="CJ11" s="19"/>
      <c r="CK11" s="20"/>
      <c r="CL11" s="37"/>
      <c r="CM11" s="153"/>
      <c r="CN11" s="50"/>
      <c r="CO11" s="20"/>
      <c r="CP11" s="12"/>
      <c r="CQ11" s="8"/>
      <c r="CR11" s="19"/>
      <c r="CS11" s="20"/>
      <c r="CT11" s="27"/>
      <c r="CU11" s="8"/>
      <c r="CV11" s="37"/>
      <c r="CW11" s="153"/>
      <c r="CX11" s="50"/>
      <c r="CY11" s="20"/>
      <c r="CZ11" s="12"/>
      <c r="DA11" s="8"/>
      <c r="DB11" s="19"/>
      <c r="DC11" s="20"/>
      <c r="DD11" s="27"/>
      <c r="DE11" s="8"/>
      <c r="DF11" s="37"/>
      <c r="DG11" s="153"/>
      <c r="DH11" s="50"/>
      <c r="DI11" s="20"/>
      <c r="DJ11" s="12"/>
      <c r="DK11" s="8"/>
      <c r="DL11" s="19"/>
      <c r="DM11" s="20"/>
      <c r="DN11" s="27"/>
      <c r="DO11" s="8"/>
      <c r="DP11" s="19"/>
      <c r="DQ11" s="20"/>
      <c r="DR11" s="37"/>
      <c r="DS11" s="153"/>
      <c r="DT11" s="50"/>
      <c r="DU11" s="20"/>
      <c r="DV11" s="12"/>
      <c r="DW11" s="8"/>
      <c r="DX11" s="19"/>
      <c r="DY11" s="20"/>
      <c r="DZ11" s="27"/>
      <c r="EA11" s="8"/>
      <c r="EB11" s="19"/>
      <c r="EC11" s="20"/>
      <c r="ED11" s="37"/>
      <c r="EK11" s="105" t="s">
        <v>121</v>
      </c>
      <c r="EL11" s="109">
        <f>SUM(F11,H11,J11,L11,P11,R11,T11,V11,Z11,AB11,AD11,AF11,AH11,AL11,AN11,AP11,AR11,,AV11,AX11,AZ11,BB11,BD11,BH11,BJ11,BL11,BN11,BR11,BT11,BV11,BX11,CB11,CD11,CF11,CH11,CJ11,CN11,CP11,CR11,CT11,CX11,CZ11,DB11,DD11,DH11,DJ11,DL11,DN11,DP11,DT11,DV11,DX11,DZ11,EB11,)</f>
        <v>0</v>
      </c>
      <c r="EM11" s="107">
        <f t="shared" si="0"/>
        <v>0</v>
      </c>
    </row>
    <row r="12" spans="1:143" ht="15.75" thickBot="1">
      <c r="A12" s="2" t="s">
        <v>82</v>
      </c>
      <c r="B12" s="184" t="s">
        <v>9</v>
      </c>
      <c r="C12" s="185"/>
      <c r="D12" s="186"/>
      <c r="E12" s="190"/>
      <c r="F12" s="47"/>
      <c r="G12" s="30"/>
      <c r="H12" s="31"/>
      <c r="I12" s="32"/>
      <c r="J12" s="29"/>
      <c r="K12" s="30"/>
      <c r="L12" s="128"/>
      <c r="M12" s="32"/>
      <c r="N12" s="58"/>
      <c r="O12" s="190"/>
      <c r="P12" s="53"/>
      <c r="Q12" s="30"/>
      <c r="R12" s="31"/>
      <c r="S12" s="32"/>
      <c r="T12" s="29"/>
      <c r="U12" s="30"/>
      <c r="V12" s="33"/>
      <c r="W12" s="34"/>
      <c r="X12" s="39"/>
      <c r="Y12" s="153"/>
      <c r="Z12" s="53"/>
      <c r="AA12" s="30"/>
      <c r="AB12" s="31"/>
      <c r="AC12" s="32"/>
      <c r="AD12" s="29"/>
      <c r="AE12" s="30"/>
      <c r="AF12" s="33"/>
      <c r="AG12" s="34"/>
      <c r="AH12" s="29"/>
      <c r="AI12" s="30"/>
      <c r="AJ12" s="39"/>
      <c r="AK12" s="153"/>
      <c r="AL12" s="47"/>
      <c r="AM12" s="30"/>
      <c r="AN12" s="31"/>
      <c r="AO12" s="32"/>
      <c r="AP12" s="29"/>
      <c r="AQ12" s="30"/>
      <c r="AR12" s="33"/>
      <c r="AS12" s="34"/>
      <c r="AT12" s="58"/>
      <c r="AU12" s="153"/>
      <c r="AV12" s="53"/>
      <c r="AW12" s="30"/>
      <c r="AX12" s="31"/>
      <c r="AY12" s="32"/>
      <c r="AZ12" s="29"/>
      <c r="BA12" s="30"/>
      <c r="BB12" s="33"/>
      <c r="BC12" s="34"/>
      <c r="BD12" s="29"/>
      <c r="BE12" s="30"/>
      <c r="BF12" s="39"/>
      <c r="BG12" s="153"/>
      <c r="BH12" s="53"/>
      <c r="BI12" s="30"/>
      <c r="BJ12" s="31"/>
      <c r="BK12" s="32"/>
      <c r="BL12" s="29"/>
      <c r="BM12" s="30"/>
      <c r="BN12" s="33"/>
      <c r="BO12" s="34"/>
      <c r="BP12" s="39"/>
      <c r="BQ12" s="153"/>
      <c r="BR12" s="47"/>
      <c r="BS12" s="30"/>
      <c r="BT12" s="31"/>
      <c r="BU12" s="32"/>
      <c r="BV12" s="29"/>
      <c r="BW12" s="30"/>
      <c r="BX12" s="33"/>
      <c r="BY12" s="34"/>
      <c r="BZ12" s="58"/>
      <c r="CA12" s="153"/>
      <c r="CB12" s="53"/>
      <c r="CC12" s="30"/>
      <c r="CD12" s="31"/>
      <c r="CE12" s="32"/>
      <c r="CF12" s="29"/>
      <c r="CG12" s="30"/>
      <c r="CH12" s="33"/>
      <c r="CI12" s="34"/>
      <c r="CJ12" s="29"/>
      <c r="CK12" s="30"/>
      <c r="CL12" s="39"/>
      <c r="CM12" s="153"/>
      <c r="CN12" s="53"/>
      <c r="CO12" s="30"/>
      <c r="CP12" s="31"/>
      <c r="CQ12" s="32"/>
      <c r="CR12" s="29"/>
      <c r="CS12" s="30"/>
      <c r="CT12" s="33"/>
      <c r="CU12" s="34"/>
      <c r="CV12" s="39"/>
      <c r="CW12" s="153"/>
      <c r="CX12" s="53"/>
      <c r="CY12" s="30"/>
      <c r="CZ12" s="31"/>
      <c r="DA12" s="32"/>
      <c r="DB12" s="29"/>
      <c r="DC12" s="30"/>
      <c r="DD12" s="33"/>
      <c r="DE12" s="34"/>
      <c r="DF12" s="39"/>
      <c r="DG12" s="153"/>
      <c r="DH12" s="53"/>
      <c r="DI12" s="30"/>
      <c r="DJ12" s="31"/>
      <c r="DK12" s="32"/>
      <c r="DL12" s="29"/>
      <c r="DM12" s="30"/>
      <c r="DN12" s="33"/>
      <c r="DO12" s="34"/>
      <c r="DP12" s="29"/>
      <c r="DQ12" s="30"/>
      <c r="DR12" s="39"/>
      <c r="DS12" s="153"/>
      <c r="DT12" s="53"/>
      <c r="DU12" s="30"/>
      <c r="DV12" s="31"/>
      <c r="DW12" s="32"/>
      <c r="DX12" s="29"/>
      <c r="DY12" s="30"/>
      <c r="DZ12" s="33"/>
      <c r="EA12" s="34"/>
      <c r="EB12" s="29"/>
      <c r="EC12" s="30"/>
      <c r="ED12" s="39"/>
      <c r="EK12" s="96" t="s">
        <v>122</v>
      </c>
      <c r="EL12" s="97">
        <f>SUM(F12,H12,J12,L12,P12,R12,T12,V12,Z12,AB12,AD12,AF12,AH12,AL12,AN12,AP12,AR12,AV12,AX12,AZ12,BB12,BD12,BH12,BJ12,BL12,BN12,BR12,BT12,BV12,BX12,CB12,CD12,CF12,CH12,CJ12,CN12,CP12,CR12,CT12,CX12,CZ12,DB12,DD12,DH12,DJ12,DL12,DN12,DP12,DT12,DV12,DX12,DZ12,EB12,)</f>
        <v>0</v>
      </c>
      <c r="EM12" s="98">
        <f t="shared" si="0"/>
        <v>0</v>
      </c>
    </row>
    <row r="13" spans="1:143" ht="15">
      <c r="B13" s="187" t="s">
        <v>15</v>
      </c>
      <c r="C13" s="188"/>
      <c r="D13" s="63" t="s">
        <v>28</v>
      </c>
      <c r="E13" s="190"/>
      <c r="F13" s="174">
        <f>SUM(G6:G7)</f>
        <v>0</v>
      </c>
      <c r="G13" s="162"/>
      <c r="H13" s="163">
        <f>SUM(I6:I7)</f>
        <v>0</v>
      </c>
      <c r="I13" s="164"/>
      <c r="J13" s="165">
        <f>SUM(K6:K7)</f>
        <v>0</v>
      </c>
      <c r="K13" s="162"/>
      <c r="L13" s="163">
        <f>SUM(M6:M7)</f>
        <v>0</v>
      </c>
      <c r="M13" s="164"/>
      <c r="N13" s="59">
        <f>SUM(F13:M13)</f>
        <v>0</v>
      </c>
      <c r="O13" s="190"/>
      <c r="P13" s="161">
        <f>SUM(Q6:Q7)</f>
        <v>0</v>
      </c>
      <c r="Q13" s="162"/>
      <c r="R13" s="163">
        <f>SUM(S6:S7)</f>
        <v>0</v>
      </c>
      <c r="S13" s="164"/>
      <c r="T13" s="165">
        <f>SUM(U6:U7)</f>
        <v>0</v>
      </c>
      <c r="U13" s="162"/>
      <c r="V13" s="163">
        <f>SUM(W6:W7)</f>
        <v>0</v>
      </c>
      <c r="W13" s="164"/>
      <c r="X13" s="40">
        <f>SUM(P13:W13)</f>
        <v>0</v>
      </c>
      <c r="Y13" s="153"/>
      <c r="Z13" s="161">
        <f>SUM(AA6:AA7)</f>
        <v>0</v>
      </c>
      <c r="AA13" s="162"/>
      <c r="AB13" s="163">
        <f>SUM(AC6:AC7)</f>
        <v>0</v>
      </c>
      <c r="AC13" s="164"/>
      <c r="AD13" s="165">
        <f>SUM(AE6:AE7)</f>
        <v>0</v>
      </c>
      <c r="AE13" s="162"/>
      <c r="AF13" s="163">
        <f>SUM(AG6:AG7)</f>
        <v>0</v>
      </c>
      <c r="AG13" s="164"/>
      <c r="AH13" s="165">
        <f>SUM(AI6:AI7)</f>
        <v>0</v>
      </c>
      <c r="AI13" s="162"/>
      <c r="AJ13" s="40">
        <f>SUM(Z13:AI13)</f>
        <v>0</v>
      </c>
      <c r="AK13" s="153"/>
      <c r="AL13" s="174">
        <f>SUM(AM6:AM7)</f>
        <v>0</v>
      </c>
      <c r="AM13" s="162"/>
      <c r="AN13" s="163">
        <f>SUM(AO6:AO7)</f>
        <v>0</v>
      </c>
      <c r="AO13" s="164"/>
      <c r="AP13" s="165">
        <f>SUM(AQ6:AQ7)</f>
        <v>0</v>
      </c>
      <c r="AQ13" s="162"/>
      <c r="AR13" s="163">
        <f>SUM(AS6:AS7)</f>
        <v>0</v>
      </c>
      <c r="AS13" s="164"/>
      <c r="AT13" s="59">
        <f>SUM(AL13:AS13)</f>
        <v>0</v>
      </c>
      <c r="AU13" s="153"/>
      <c r="AV13" s="161">
        <f>SUM(AW6:AW7)</f>
        <v>0</v>
      </c>
      <c r="AW13" s="162"/>
      <c r="AX13" s="163">
        <f>SUM(AY6:AY7)</f>
        <v>0</v>
      </c>
      <c r="AY13" s="164"/>
      <c r="AZ13" s="165">
        <f>SUM(BA6:BA7)</f>
        <v>0</v>
      </c>
      <c r="BA13" s="162"/>
      <c r="BB13" s="163">
        <f>SUM(BC6:BC7)</f>
        <v>0</v>
      </c>
      <c r="BC13" s="164"/>
      <c r="BD13" s="165">
        <f>SUM(BE6:BE7)</f>
        <v>0</v>
      </c>
      <c r="BE13" s="162"/>
      <c r="BF13" s="40">
        <f>SUM(AV13:BE13)</f>
        <v>0</v>
      </c>
      <c r="BG13" s="153"/>
      <c r="BH13" s="161">
        <f>SUM(BI6:BI7)</f>
        <v>0</v>
      </c>
      <c r="BI13" s="162"/>
      <c r="BJ13" s="163">
        <f>SUM(BK6:BK7)</f>
        <v>0</v>
      </c>
      <c r="BK13" s="164"/>
      <c r="BL13" s="165">
        <f>SUM(BM6:BM7)</f>
        <v>0</v>
      </c>
      <c r="BM13" s="162"/>
      <c r="BN13" s="163">
        <f>SUM(BO6:BO7)</f>
        <v>0</v>
      </c>
      <c r="BO13" s="164"/>
      <c r="BP13" s="40">
        <f>SUM(BH13:BO13)</f>
        <v>0</v>
      </c>
      <c r="BQ13" s="153"/>
      <c r="BR13" s="174">
        <f>SUM(BS6:BS7)</f>
        <v>0</v>
      </c>
      <c r="BS13" s="162"/>
      <c r="BT13" s="163">
        <f>SUM(BU6:BU7)</f>
        <v>0</v>
      </c>
      <c r="BU13" s="164"/>
      <c r="BV13" s="165">
        <f>SUM(BW6:BW7)</f>
        <v>0</v>
      </c>
      <c r="BW13" s="162"/>
      <c r="BX13" s="163">
        <f>SUM(BY6:BY7)</f>
        <v>0</v>
      </c>
      <c r="BY13" s="164"/>
      <c r="BZ13" s="59">
        <f>SUM(BR13:BY13)</f>
        <v>0</v>
      </c>
      <c r="CA13" s="153"/>
      <c r="CB13" s="161">
        <f>SUM(CC6:CC7)</f>
        <v>0</v>
      </c>
      <c r="CC13" s="162"/>
      <c r="CD13" s="163">
        <f>SUM(CE6:CE7)</f>
        <v>0</v>
      </c>
      <c r="CE13" s="164"/>
      <c r="CF13" s="165">
        <f>SUM(CG6:CG7)</f>
        <v>0</v>
      </c>
      <c r="CG13" s="162"/>
      <c r="CH13" s="163">
        <f>SUM(CI6:CI7)</f>
        <v>0</v>
      </c>
      <c r="CI13" s="164"/>
      <c r="CJ13" s="165">
        <f>SUM(CK6:CK7)</f>
        <v>0</v>
      </c>
      <c r="CK13" s="162"/>
      <c r="CL13" s="40">
        <f>SUM(CB13:CK13)</f>
        <v>0</v>
      </c>
      <c r="CM13" s="153"/>
      <c r="CN13" s="161">
        <f>SUM(CO6:CO7)</f>
        <v>0</v>
      </c>
      <c r="CO13" s="162"/>
      <c r="CP13" s="163">
        <f>SUM(CQ6:CQ7)</f>
        <v>0</v>
      </c>
      <c r="CQ13" s="164"/>
      <c r="CR13" s="165">
        <f>SUM(CS6:CS7)</f>
        <v>0</v>
      </c>
      <c r="CS13" s="162"/>
      <c r="CT13" s="163">
        <f>SUM(CU6:CU7)</f>
        <v>0</v>
      </c>
      <c r="CU13" s="164"/>
      <c r="CV13" s="40">
        <f>SUM(CN13:CU13)</f>
        <v>0</v>
      </c>
      <c r="CW13" s="153"/>
      <c r="CX13" s="161">
        <f>SUM(CY6:CY7)</f>
        <v>0</v>
      </c>
      <c r="CY13" s="162"/>
      <c r="CZ13" s="163">
        <f>SUM(DA6:DA7)</f>
        <v>0</v>
      </c>
      <c r="DA13" s="164"/>
      <c r="DB13" s="165">
        <f>SUM(DC6:DC7)</f>
        <v>0</v>
      </c>
      <c r="DC13" s="162"/>
      <c r="DD13" s="163">
        <f>SUM(DE6:DE7)</f>
        <v>0</v>
      </c>
      <c r="DE13" s="164"/>
      <c r="DF13" s="40">
        <f>SUM(CX13:DE13)</f>
        <v>0</v>
      </c>
      <c r="DG13" s="153"/>
      <c r="DH13" s="161">
        <f>SUM(DI6:DI7)</f>
        <v>0</v>
      </c>
      <c r="DI13" s="162"/>
      <c r="DJ13" s="163">
        <f>SUM(DK6:DK7)</f>
        <v>0</v>
      </c>
      <c r="DK13" s="164"/>
      <c r="DL13" s="165">
        <f>SUM(DM6:DM7)</f>
        <v>0</v>
      </c>
      <c r="DM13" s="162"/>
      <c r="DN13" s="163">
        <f>SUM(DO6:DO7)</f>
        <v>0</v>
      </c>
      <c r="DO13" s="164"/>
      <c r="DP13" s="165">
        <f>SUM(DQ6:DQ7)</f>
        <v>0</v>
      </c>
      <c r="DQ13" s="162"/>
      <c r="DR13" s="40">
        <f>SUM(DH13:DQ13)</f>
        <v>0</v>
      </c>
      <c r="DS13" s="153"/>
      <c r="DT13" s="161">
        <f>SUM(DU6:DU7)</f>
        <v>0</v>
      </c>
      <c r="DU13" s="162"/>
      <c r="DV13" s="163">
        <f>SUM(DW6:DW7)</f>
        <v>0</v>
      </c>
      <c r="DW13" s="164"/>
      <c r="DX13" s="165">
        <f>SUM(DY6:DY7)</f>
        <v>0</v>
      </c>
      <c r="DY13" s="162"/>
      <c r="DZ13" s="163">
        <f>SUM(EA6:EA7)</f>
        <v>0</v>
      </c>
      <c r="EA13" s="164"/>
      <c r="EB13" s="165">
        <f>SUM(EC6:EC7)</f>
        <v>0</v>
      </c>
      <c r="EC13" s="162"/>
      <c r="ED13" s="40">
        <f>SUM(DT13:EC13)</f>
        <v>0</v>
      </c>
    </row>
    <row r="14" spans="1:143" ht="15">
      <c r="B14" s="67" t="s">
        <v>87</v>
      </c>
      <c r="C14" s="68">
        <f>N17</f>
        <v>0</v>
      </c>
      <c r="D14" s="1" t="s">
        <v>29</v>
      </c>
      <c r="E14" s="190"/>
      <c r="F14" s="173">
        <f>SUM(G6,G8:G9)</f>
        <v>0</v>
      </c>
      <c r="G14" s="168"/>
      <c r="H14" s="169">
        <f>SUM(I6,I8:I9)</f>
        <v>0</v>
      </c>
      <c r="I14" s="170"/>
      <c r="J14" s="171">
        <f>SUM(K6,K8:K9)</f>
        <v>0</v>
      </c>
      <c r="K14" s="168"/>
      <c r="L14" s="169">
        <f>SUM(M6,M8:M9)</f>
        <v>0</v>
      </c>
      <c r="M14" s="170"/>
      <c r="N14" s="59">
        <f>SUM(F14:M14)</f>
        <v>0</v>
      </c>
      <c r="O14" s="190"/>
      <c r="P14" s="167">
        <f>SUM(Q6,Q8:Q9)</f>
        <v>0</v>
      </c>
      <c r="Q14" s="168"/>
      <c r="R14" s="169">
        <f>SUM(S6,S8:S9)</f>
        <v>0</v>
      </c>
      <c r="S14" s="170"/>
      <c r="T14" s="171">
        <f>SUM(U6,U8:U9)</f>
        <v>0</v>
      </c>
      <c r="U14" s="168"/>
      <c r="V14" s="169">
        <f>SUM(W6,W8:W9)</f>
        <v>0</v>
      </c>
      <c r="W14" s="170"/>
      <c r="X14" s="40">
        <f>SUM(P14:W14)</f>
        <v>0</v>
      </c>
      <c r="Y14" s="153"/>
      <c r="Z14" s="167">
        <f>SUM(AA6,AA8:AA9)</f>
        <v>0</v>
      </c>
      <c r="AA14" s="168"/>
      <c r="AB14" s="169">
        <f>SUM(AC6,AC8:AC9)</f>
        <v>0</v>
      </c>
      <c r="AC14" s="170"/>
      <c r="AD14" s="171">
        <f>SUM(AE6,AE8:AE9)</f>
        <v>0</v>
      </c>
      <c r="AE14" s="168"/>
      <c r="AF14" s="169">
        <f>SUM(AG6,AG8:AG9)</f>
        <v>0</v>
      </c>
      <c r="AG14" s="170"/>
      <c r="AH14" s="171">
        <f>SUM(AI6,AI8:AI9)</f>
        <v>0</v>
      </c>
      <c r="AI14" s="168"/>
      <c r="AJ14" s="40">
        <f>SUM(Z14:AI14)</f>
        <v>0</v>
      </c>
      <c r="AK14" s="153"/>
      <c r="AL14" s="173">
        <f>SUM(AM6,AM8:AM9)</f>
        <v>0</v>
      </c>
      <c r="AM14" s="168"/>
      <c r="AN14" s="169">
        <f>SUM(AO6,AO8:AO9)</f>
        <v>0</v>
      </c>
      <c r="AO14" s="170"/>
      <c r="AP14" s="171">
        <f>SUM(AQ6,AQ8:AQ9)</f>
        <v>0</v>
      </c>
      <c r="AQ14" s="168"/>
      <c r="AR14" s="169">
        <f>SUM(AS6,AS8:AS9)</f>
        <v>0</v>
      </c>
      <c r="AS14" s="170"/>
      <c r="AT14" s="59">
        <f>SUM(AL14:AS14)</f>
        <v>0</v>
      </c>
      <c r="AU14" s="153"/>
      <c r="AV14" s="167">
        <f>SUM(AW6,AW8:AW9)</f>
        <v>0</v>
      </c>
      <c r="AW14" s="168"/>
      <c r="AX14" s="169">
        <f>SUM(AY6,AY8:AY9)</f>
        <v>0</v>
      </c>
      <c r="AY14" s="170"/>
      <c r="AZ14" s="171">
        <f>SUM(BA6,BA8:BA9)</f>
        <v>0</v>
      </c>
      <c r="BA14" s="168"/>
      <c r="BB14" s="169">
        <f>SUM(BC6,BC8:BC9)</f>
        <v>0</v>
      </c>
      <c r="BC14" s="170"/>
      <c r="BD14" s="171">
        <f>SUM(BE6,BE8:BE9)</f>
        <v>0</v>
      </c>
      <c r="BE14" s="168"/>
      <c r="BF14" s="40">
        <f>SUM(AV14:BE14)</f>
        <v>0</v>
      </c>
      <c r="BG14" s="153"/>
      <c r="BH14" s="167">
        <f>SUM(BI6,BI8:BI9)</f>
        <v>0</v>
      </c>
      <c r="BI14" s="168"/>
      <c r="BJ14" s="169">
        <f>SUM(BK6,BK8:BK9)</f>
        <v>0</v>
      </c>
      <c r="BK14" s="170"/>
      <c r="BL14" s="171">
        <f>SUM(BM6,BM8:BM9)</f>
        <v>0</v>
      </c>
      <c r="BM14" s="168"/>
      <c r="BN14" s="169">
        <f>SUM(BO6,BO8:BO9)</f>
        <v>0</v>
      </c>
      <c r="BO14" s="170"/>
      <c r="BP14" s="40">
        <f>SUM(BH14:BO14)</f>
        <v>0</v>
      </c>
      <c r="BQ14" s="153"/>
      <c r="BR14" s="173">
        <f>SUM(BS6,BS8:BS9)</f>
        <v>0</v>
      </c>
      <c r="BS14" s="168"/>
      <c r="BT14" s="169">
        <f>SUM(BU6,BU8:BU9)</f>
        <v>0</v>
      </c>
      <c r="BU14" s="170"/>
      <c r="BV14" s="171">
        <f>SUM(BW6,BW8:BW9)</f>
        <v>0</v>
      </c>
      <c r="BW14" s="168"/>
      <c r="BX14" s="169">
        <f>SUM(BY6,BY8:BY9)</f>
        <v>0</v>
      </c>
      <c r="BY14" s="170"/>
      <c r="BZ14" s="59">
        <f>SUM(BR14:BY14)</f>
        <v>0</v>
      </c>
      <c r="CA14" s="153"/>
      <c r="CB14" s="167">
        <f>SUM(CC6,CC8:CC9)</f>
        <v>0</v>
      </c>
      <c r="CC14" s="168"/>
      <c r="CD14" s="169">
        <f>SUM(CE6,CE8:CE9)</f>
        <v>0</v>
      </c>
      <c r="CE14" s="170"/>
      <c r="CF14" s="171">
        <f>SUM(CG6,CG8:CG9)</f>
        <v>0</v>
      </c>
      <c r="CG14" s="168"/>
      <c r="CH14" s="169">
        <f>SUM(CI6,CI8:CI9)</f>
        <v>0</v>
      </c>
      <c r="CI14" s="170"/>
      <c r="CJ14" s="171">
        <f>SUM(CK6,CK8:CK9)</f>
        <v>0</v>
      </c>
      <c r="CK14" s="168"/>
      <c r="CL14" s="40">
        <f>SUM(CB14:CK14)</f>
        <v>0</v>
      </c>
      <c r="CM14" s="153"/>
      <c r="CN14" s="167">
        <f>SUM(CO6,CO8:CO9)</f>
        <v>0</v>
      </c>
      <c r="CO14" s="168"/>
      <c r="CP14" s="169">
        <f>SUM(CQ6,CQ8:CQ9)</f>
        <v>0</v>
      </c>
      <c r="CQ14" s="170"/>
      <c r="CR14" s="171">
        <f>SUM(CS6,CS8:CS9)</f>
        <v>0</v>
      </c>
      <c r="CS14" s="168"/>
      <c r="CT14" s="169">
        <f>SUM(CU6,CU8:CU9)</f>
        <v>0</v>
      </c>
      <c r="CU14" s="170"/>
      <c r="CV14" s="40">
        <f>SUM(CN14:CU14)</f>
        <v>0</v>
      </c>
      <c r="CW14" s="153"/>
      <c r="CX14" s="167">
        <f>SUM(CY6,CY8:CY9)</f>
        <v>0</v>
      </c>
      <c r="CY14" s="168"/>
      <c r="CZ14" s="169">
        <f>SUM(DA6,DA8:DA9)</f>
        <v>0</v>
      </c>
      <c r="DA14" s="170"/>
      <c r="DB14" s="171">
        <f>SUM(DC6,DC8:DC9)</f>
        <v>0</v>
      </c>
      <c r="DC14" s="168"/>
      <c r="DD14" s="169">
        <f>SUM(DE6,DE8:DE9)</f>
        <v>0</v>
      </c>
      <c r="DE14" s="170"/>
      <c r="DF14" s="40">
        <f>SUM(CX14:DE14)</f>
        <v>0</v>
      </c>
      <c r="DG14" s="153"/>
      <c r="DH14" s="167">
        <f>SUM(DI6,DI8:DI9)</f>
        <v>0</v>
      </c>
      <c r="DI14" s="168"/>
      <c r="DJ14" s="169">
        <f>SUM(DK6,DK8:DK9)</f>
        <v>0</v>
      </c>
      <c r="DK14" s="170"/>
      <c r="DL14" s="171">
        <f>SUM(DM6,DM8:DM9)</f>
        <v>0</v>
      </c>
      <c r="DM14" s="168"/>
      <c r="DN14" s="169">
        <f>SUM(DO6,DO8:DO9)</f>
        <v>0</v>
      </c>
      <c r="DO14" s="170"/>
      <c r="DP14" s="171">
        <f>SUM(DQ6,DQ8:DQ9)</f>
        <v>0</v>
      </c>
      <c r="DQ14" s="168"/>
      <c r="DR14" s="40">
        <f>SUM(DH14:DQ14)</f>
        <v>0</v>
      </c>
      <c r="DS14" s="153"/>
      <c r="DT14" s="167">
        <f>SUM(DU6,DU8:DU9)</f>
        <v>0</v>
      </c>
      <c r="DU14" s="168"/>
      <c r="DV14" s="169">
        <f>SUM(DW6,DW8:DW9)</f>
        <v>0</v>
      </c>
      <c r="DW14" s="170"/>
      <c r="DX14" s="171">
        <f>SUM(DY6,DY8:DY9)</f>
        <v>0</v>
      </c>
      <c r="DY14" s="168"/>
      <c r="DZ14" s="169">
        <f>SUM(EA6,EA8:EA9)</f>
        <v>0</v>
      </c>
      <c r="EA14" s="170"/>
      <c r="EB14" s="171">
        <f>SUM(EC6,EC8:EC9)</f>
        <v>0</v>
      </c>
      <c r="EC14" s="168"/>
      <c r="ED14" s="40">
        <f>SUM(DT14:EC14)</f>
        <v>0</v>
      </c>
    </row>
    <row r="15" spans="1:143" ht="15">
      <c r="B15" s="67" t="s">
        <v>88</v>
      </c>
      <c r="C15" s="68">
        <f>X17</f>
        <v>0</v>
      </c>
      <c r="D15" s="64" t="s">
        <v>10</v>
      </c>
      <c r="E15" s="190"/>
      <c r="F15" s="151"/>
      <c r="G15" s="147"/>
      <c r="H15" s="149"/>
      <c r="I15" s="150"/>
      <c r="J15" s="146"/>
      <c r="K15" s="147"/>
      <c r="L15" s="149"/>
      <c r="M15" s="150"/>
      <c r="N15" s="59">
        <f>SUM(F15:M15)</f>
        <v>0</v>
      </c>
      <c r="O15" s="190"/>
      <c r="P15" s="148"/>
      <c r="Q15" s="147"/>
      <c r="R15" s="149"/>
      <c r="S15" s="150"/>
      <c r="T15" s="146"/>
      <c r="U15" s="147"/>
      <c r="V15" s="149"/>
      <c r="W15" s="150"/>
      <c r="X15" s="40">
        <f>SUM(P15:W15)</f>
        <v>0</v>
      </c>
      <c r="Y15" s="153"/>
      <c r="Z15" s="148"/>
      <c r="AA15" s="147"/>
      <c r="AB15" s="149"/>
      <c r="AC15" s="150"/>
      <c r="AD15" s="146"/>
      <c r="AE15" s="147"/>
      <c r="AF15" s="149"/>
      <c r="AG15" s="150"/>
      <c r="AH15" s="146"/>
      <c r="AI15" s="147"/>
      <c r="AJ15" s="40">
        <f>SUM(Z15:AI15)</f>
        <v>0</v>
      </c>
      <c r="AK15" s="153"/>
      <c r="AL15" s="151"/>
      <c r="AM15" s="147"/>
      <c r="AN15" s="149"/>
      <c r="AO15" s="150"/>
      <c r="AP15" s="146"/>
      <c r="AQ15" s="147"/>
      <c r="AR15" s="149"/>
      <c r="AS15" s="150"/>
      <c r="AT15" s="59">
        <f>SUM(AL15:AS15)</f>
        <v>0</v>
      </c>
      <c r="AU15" s="153"/>
      <c r="AV15" s="148"/>
      <c r="AW15" s="147"/>
      <c r="AX15" s="149"/>
      <c r="AY15" s="150"/>
      <c r="AZ15" s="146"/>
      <c r="BA15" s="147"/>
      <c r="BB15" s="149"/>
      <c r="BC15" s="150"/>
      <c r="BD15" s="146"/>
      <c r="BE15" s="147"/>
      <c r="BF15" s="40">
        <f>SUM(AV15:BE15)</f>
        <v>0</v>
      </c>
      <c r="BG15" s="153"/>
      <c r="BH15" s="148"/>
      <c r="BI15" s="147"/>
      <c r="BJ15" s="149"/>
      <c r="BK15" s="150"/>
      <c r="BL15" s="146"/>
      <c r="BM15" s="147"/>
      <c r="BN15" s="149"/>
      <c r="BO15" s="150"/>
      <c r="BP15" s="40">
        <f>SUM(BH15:BO15)</f>
        <v>0</v>
      </c>
      <c r="BQ15" s="153"/>
      <c r="BR15" s="151"/>
      <c r="BS15" s="147"/>
      <c r="BT15" s="149"/>
      <c r="BU15" s="150"/>
      <c r="BV15" s="146"/>
      <c r="BW15" s="147"/>
      <c r="BX15" s="149"/>
      <c r="BY15" s="150"/>
      <c r="BZ15" s="59">
        <f>SUM(BR15:BY15)</f>
        <v>0</v>
      </c>
      <c r="CA15" s="153"/>
      <c r="CB15" s="148"/>
      <c r="CC15" s="147"/>
      <c r="CD15" s="149"/>
      <c r="CE15" s="150"/>
      <c r="CF15" s="146"/>
      <c r="CG15" s="147"/>
      <c r="CH15" s="149"/>
      <c r="CI15" s="150"/>
      <c r="CJ15" s="146"/>
      <c r="CK15" s="147"/>
      <c r="CL15" s="40">
        <f>SUM(CB15:CK15)</f>
        <v>0</v>
      </c>
      <c r="CM15" s="153"/>
      <c r="CN15" s="148"/>
      <c r="CO15" s="147"/>
      <c r="CP15" s="149"/>
      <c r="CQ15" s="150"/>
      <c r="CR15" s="146"/>
      <c r="CS15" s="147"/>
      <c r="CT15" s="149"/>
      <c r="CU15" s="150"/>
      <c r="CV15" s="40">
        <f>SUM(CN15:CU15)</f>
        <v>0</v>
      </c>
      <c r="CW15" s="153"/>
      <c r="CX15" s="148"/>
      <c r="CY15" s="147"/>
      <c r="CZ15" s="149"/>
      <c r="DA15" s="150"/>
      <c r="DB15" s="146"/>
      <c r="DC15" s="147"/>
      <c r="DD15" s="149"/>
      <c r="DE15" s="150"/>
      <c r="DF15" s="40">
        <f>SUM(CX15:DE15)</f>
        <v>0</v>
      </c>
      <c r="DG15" s="153"/>
      <c r="DH15" s="148"/>
      <c r="DI15" s="147"/>
      <c r="DJ15" s="149"/>
      <c r="DK15" s="150"/>
      <c r="DL15" s="146"/>
      <c r="DM15" s="147"/>
      <c r="DN15" s="149"/>
      <c r="DO15" s="150"/>
      <c r="DP15" s="146"/>
      <c r="DQ15" s="147"/>
      <c r="DR15" s="40">
        <f>SUM(DH15:DQ15)</f>
        <v>0</v>
      </c>
      <c r="DS15" s="153"/>
      <c r="DT15" s="148"/>
      <c r="DU15" s="147"/>
      <c r="DV15" s="149"/>
      <c r="DW15" s="150"/>
      <c r="DX15" s="146"/>
      <c r="DY15" s="147"/>
      <c r="DZ15" s="149"/>
      <c r="EA15" s="150"/>
      <c r="EB15" s="146"/>
      <c r="EC15" s="147"/>
      <c r="ED15" s="40">
        <f>SUM(DT15:EC15)</f>
        <v>0</v>
      </c>
    </row>
    <row r="16" spans="1:143" ht="15">
      <c r="B16" s="67" t="s">
        <v>89</v>
      </c>
      <c r="C16" s="68">
        <f>AJ17</f>
        <v>0</v>
      </c>
      <c r="D16" s="1" t="s">
        <v>30</v>
      </c>
      <c r="E16" s="190"/>
      <c r="F16" s="116"/>
      <c r="G16" s="117"/>
      <c r="H16" s="118"/>
      <c r="I16" s="119"/>
      <c r="J16" s="120"/>
      <c r="K16" s="117"/>
      <c r="L16" s="118"/>
      <c r="M16" s="119"/>
      <c r="N16" s="59"/>
      <c r="O16" s="190"/>
      <c r="P16" s="139"/>
      <c r="Q16" s="140"/>
      <c r="R16" s="141"/>
      <c r="S16" s="142"/>
      <c r="T16" s="143"/>
      <c r="U16" s="140"/>
      <c r="V16" s="141"/>
      <c r="W16" s="142"/>
      <c r="X16" s="40"/>
      <c r="Y16" s="153"/>
      <c r="Z16" s="139"/>
      <c r="AA16" s="140"/>
      <c r="AB16" s="141"/>
      <c r="AC16" s="142"/>
      <c r="AD16" s="143"/>
      <c r="AE16" s="140"/>
      <c r="AF16" s="141"/>
      <c r="AG16" s="142"/>
      <c r="AH16" s="143"/>
      <c r="AI16" s="140"/>
      <c r="AJ16" s="40"/>
      <c r="AK16" s="153"/>
      <c r="AL16" s="145"/>
      <c r="AM16" s="140"/>
      <c r="AN16" s="118"/>
      <c r="AO16" s="119"/>
      <c r="AP16" s="120"/>
      <c r="AQ16" s="117"/>
      <c r="AR16" s="118"/>
      <c r="AS16" s="119"/>
      <c r="AT16" s="59"/>
      <c r="AU16" s="153"/>
      <c r="AV16" s="139"/>
      <c r="AW16" s="140"/>
      <c r="AX16" s="141"/>
      <c r="AY16" s="142"/>
      <c r="AZ16" s="143"/>
      <c r="BA16" s="140"/>
      <c r="BB16" s="141"/>
      <c r="BC16" s="142"/>
      <c r="BD16" s="143"/>
      <c r="BE16" s="140"/>
      <c r="BF16" s="40"/>
      <c r="BG16" s="153"/>
      <c r="BH16" s="139"/>
      <c r="BI16" s="140"/>
      <c r="BJ16" s="141"/>
      <c r="BK16" s="142"/>
      <c r="BL16" s="143"/>
      <c r="BM16" s="140"/>
      <c r="BN16" s="141"/>
      <c r="BO16" s="142"/>
      <c r="BP16" s="40"/>
      <c r="BQ16" s="153"/>
      <c r="BR16" s="145"/>
      <c r="BS16" s="140"/>
      <c r="BT16" s="118"/>
      <c r="BU16" s="119"/>
      <c r="BV16" s="120"/>
      <c r="BW16" s="117"/>
      <c r="BX16" s="118"/>
      <c r="BY16" s="119"/>
      <c r="BZ16" s="59"/>
      <c r="CA16" s="153"/>
      <c r="CB16" s="139"/>
      <c r="CC16" s="140"/>
      <c r="CD16" s="141"/>
      <c r="CE16" s="142"/>
      <c r="CF16" s="143"/>
      <c r="CG16" s="140"/>
      <c r="CH16" s="141"/>
      <c r="CI16" s="142"/>
      <c r="CJ16" s="143"/>
      <c r="CK16" s="140"/>
      <c r="CL16" s="40"/>
      <c r="CM16" s="153"/>
      <c r="CN16" s="139"/>
      <c r="CO16" s="140"/>
      <c r="CP16" s="141"/>
      <c r="CQ16" s="142"/>
      <c r="CR16" s="143"/>
      <c r="CS16" s="140"/>
      <c r="CT16" s="141"/>
      <c r="CU16" s="142"/>
      <c r="CV16" s="40"/>
      <c r="CW16" s="153"/>
      <c r="CX16" s="139"/>
      <c r="CY16" s="140"/>
      <c r="CZ16" s="141"/>
      <c r="DA16" s="142"/>
      <c r="DB16" s="143"/>
      <c r="DC16" s="140"/>
      <c r="DD16" s="141"/>
      <c r="DE16" s="142"/>
      <c r="DF16" s="40"/>
      <c r="DG16" s="153"/>
      <c r="DH16" s="139"/>
      <c r="DI16" s="140"/>
      <c r="DJ16" s="141"/>
      <c r="DK16" s="142"/>
      <c r="DL16" s="143"/>
      <c r="DM16" s="140"/>
      <c r="DN16" s="141"/>
      <c r="DO16" s="142"/>
      <c r="DP16" s="143"/>
      <c r="DQ16" s="140"/>
      <c r="DR16" s="40"/>
      <c r="DS16" s="153"/>
      <c r="DT16" s="139"/>
      <c r="DU16" s="140"/>
      <c r="DV16" s="141"/>
      <c r="DW16" s="142"/>
      <c r="DX16" s="143"/>
      <c r="DY16" s="140"/>
      <c r="DZ16" s="141"/>
      <c r="EA16" s="142"/>
      <c r="EB16" s="143"/>
      <c r="EC16" s="140"/>
      <c r="ED16" s="40"/>
    </row>
    <row r="17" spans="2:134" s="4" customFormat="1" ht="13.5" thickBot="1">
      <c r="B17" s="67" t="s">
        <v>90</v>
      </c>
      <c r="C17" s="68">
        <f>AT17</f>
        <v>0</v>
      </c>
      <c r="D17" s="65" t="s">
        <v>15</v>
      </c>
      <c r="E17" s="191"/>
      <c r="F17" s="144">
        <f>IF(COUNT(F6:G12)=0,0,F14-F15+G7)</f>
        <v>0</v>
      </c>
      <c r="G17" s="135" t="s">
        <v>20</v>
      </c>
      <c r="H17" s="132">
        <f>IF(COUNT(H6:I12)=0,0,H14-H15+I7)</f>
        <v>0</v>
      </c>
      <c r="I17" s="133" t="s">
        <v>20</v>
      </c>
      <c r="J17" s="134">
        <f>IF(COUNT(J6:K12)=0,0,J14-J15+K7)</f>
        <v>0</v>
      </c>
      <c r="K17" s="135" t="s">
        <v>20</v>
      </c>
      <c r="L17" s="132">
        <f>IF(COUNT(L6:M12)=0,0,L14-L15+M7)</f>
        <v>0</v>
      </c>
      <c r="M17" s="133" t="s">
        <v>20</v>
      </c>
      <c r="N17" s="62">
        <f>SUM(E17:M17)</f>
        <v>0</v>
      </c>
      <c r="O17" s="191"/>
      <c r="P17" s="138">
        <f>IF(COUNT(P6:Q12)=0,0,P14-P15+Q7)</f>
        <v>0</v>
      </c>
      <c r="Q17" s="135" t="s">
        <v>20</v>
      </c>
      <c r="R17" s="132">
        <f>IF(COUNT(R6:S12)=0,0,R14-R15+S7)</f>
        <v>0</v>
      </c>
      <c r="S17" s="133" t="s">
        <v>20</v>
      </c>
      <c r="T17" s="134">
        <f>IF(COUNT(T6:U12)=0,0,T14-T15+U7)</f>
        <v>0</v>
      </c>
      <c r="U17" s="135" t="s">
        <v>20</v>
      </c>
      <c r="V17" s="132">
        <f>IF(COUNT(V6:W12)=0,0,V14-V15+W7)</f>
        <v>0</v>
      </c>
      <c r="W17" s="133" t="s">
        <v>20</v>
      </c>
      <c r="X17" s="66">
        <f>SUM(O17:W17)</f>
        <v>0</v>
      </c>
      <c r="Y17" s="154"/>
      <c r="Z17" s="138">
        <f>IF(COUNT(Z6:AA12)=0,0,Z14-Z15+AA7)</f>
        <v>0</v>
      </c>
      <c r="AA17" s="135" t="s">
        <v>20</v>
      </c>
      <c r="AB17" s="132">
        <f>IF(COUNT(AB6:AC12)=0,0,AB14-AB15+AC7)</f>
        <v>0</v>
      </c>
      <c r="AC17" s="133" t="s">
        <v>20</v>
      </c>
      <c r="AD17" s="134">
        <f>IF(COUNT(AD6:AE12)=0,0,AD14-AD15+AE7)</f>
        <v>0</v>
      </c>
      <c r="AE17" s="135" t="s">
        <v>20</v>
      </c>
      <c r="AF17" s="132">
        <f>IF(COUNT(AF6:AG12)=0,0,AF14-AF15+AG7)</f>
        <v>0</v>
      </c>
      <c r="AG17" s="133" t="s">
        <v>20</v>
      </c>
      <c r="AH17" s="136">
        <f>IF(COUNT(AH6:AI12)=0,0,AH14-AH15+AI7)</f>
        <v>0</v>
      </c>
      <c r="AI17" s="137" t="s">
        <v>20</v>
      </c>
      <c r="AJ17" s="66">
        <f>SUM(Y17:AI17)</f>
        <v>0</v>
      </c>
      <c r="AK17" s="154"/>
      <c r="AL17" s="144">
        <f>IF(COUNT(AL6:AM12)=0,0,AL14-AL15+AM7)</f>
        <v>0</v>
      </c>
      <c r="AM17" s="135" t="s">
        <v>20</v>
      </c>
      <c r="AN17" s="132">
        <f>IF(COUNT(AN6:AO12)=0,0,AN14-AN15+AO7)</f>
        <v>0</v>
      </c>
      <c r="AO17" s="133" t="s">
        <v>20</v>
      </c>
      <c r="AP17" s="134">
        <f>IF(COUNT(AP6:AQ12)=0,0,AP14-AP15+AQ7)</f>
        <v>0</v>
      </c>
      <c r="AQ17" s="135" t="s">
        <v>20</v>
      </c>
      <c r="AR17" s="132">
        <f>IF(COUNT(AR6:AS12)=0,0,AR14-AR15+AS7)</f>
        <v>0</v>
      </c>
      <c r="AS17" s="133" t="s">
        <v>20</v>
      </c>
      <c r="AT17" s="62">
        <f>SUM(AK17:AS17)</f>
        <v>0</v>
      </c>
      <c r="AU17" s="154"/>
      <c r="AV17" s="138">
        <f>IF(COUNT(AV6:AW12)=0,0,AV14-AV15+AW7)</f>
        <v>0</v>
      </c>
      <c r="AW17" s="135" t="s">
        <v>20</v>
      </c>
      <c r="AX17" s="132">
        <f>IF(COUNT(AX6:AY12)=0,0,AX14-AX15+AY7)</f>
        <v>0</v>
      </c>
      <c r="AY17" s="133" t="s">
        <v>20</v>
      </c>
      <c r="AZ17" s="134">
        <f>IF(COUNT(AZ6:BA12)=0,0,AZ14-AZ15+BA7)</f>
        <v>0</v>
      </c>
      <c r="BA17" s="135" t="s">
        <v>20</v>
      </c>
      <c r="BB17" s="132">
        <f>IF(COUNT(BB6:BC12)=0,0,BB14-BB15+BC7)</f>
        <v>0</v>
      </c>
      <c r="BC17" s="133" t="s">
        <v>20</v>
      </c>
      <c r="BD17" s="136">
        <f>IF(COUNT(BD6:BE12)=0,0,BD14-BD15+BE7)</f>
        <v>0</v>
      </c>
      <c r="BE17" s="137" t="s">
        <v>20</v>
      </c>
      <c r="BF17" s="66">
        <f>SUM(AU17:BE17)</f>
        <v>0</v>
      </c>
      <c r="BG17" s="154"/>
      <c r="BH17" s="138">
        <f>IF(COUNT(BH6:BI12)=0,0,BH14-BH15+BI7)</f>
        <v>0</v>
      </c>
      <c r="BI17" s="135" t="s">
        <v>20</v>
      </c>
      <c r="BJ17" s="132">
        <f>IF(COUNT(BJ6:BK12)=0,0,BJ14-BJ15+BK7)</f>
        <v>0</v>
      </c>
      <c r="BK17" s="133" t="s">
        <v>20</v>
      </c>
      <c r="BL17" s="134">
        <f>IF(COUNT(BL6:BM12)=0,0,BL14-BL15+BM7)</f>
        <v>0</v>
      </c>
      <c r="BM17" s="135" t="s">
        <v>20</v>
      </c>
      <c r="BN17" s="132">
        <f>IF(COUNT(BN6:BO12)=0,0,BN14-BN15+BO7)</f>
        <v>0</v>
      </c>
      <c r="BO17" s="133" t="s">
        <v>20</v>
      </c>
      <c r="BP17" s="66">
        <f>SUM(BG17:BO17)</f>
        <v>0</v>
      </c>
      <c r="BQ17" s="154"/>
      <c r="BR17" s="144">
        <f>IF(COUNT(BR6:BS12)=0,0,BR14-BR15+BS7)</f>
        <v>0</v>
      </c>
      <c r="BS17" s="135" t="s">
        <v>20</v>
      </c>
      <c r="BT17" s="132">
        <f>IF(COUNT(BT6:BU12)=0,0,BT14-BT15+BU7)</f>
        <v>0</v>
      </c>
      <c r="BU17" s="133" t="s">
        <v>20</v>
      </c>
      <c r="BV17" s="134">
        <f>IF(COUNT(BV6:BW12)=0,0,BV14-BV15+BW7)</f>
        <v>0</v>
      </c>
      <c r="BW17" s="135" t="s">
        <v>20</v>
      </c>
      <c r="BX17" s="132">
        <f>IF(COUNT(BX6:BY12)=0,0,BX14-BX15+BY7)</f>
        <v>0</v>
      </c>
      <c r="BY17" s="133" t="s">
        <v>20</v>
      </c>
      <c r="BZ17" s="62">
        <f>SUM(BQ17:BY17)</f>
        <v>0</v>
      </c>
      <c r="CA17" s="154"/>
      <c r="CB17" s="138">
        <f>IF(COUNT(CB6:CC12)=0,0,CB14-CB15+CC7)</f>
        <v>0</v>
      </c>
      <c r="CC17" s="135" t="s">
        <v>20</v>
      </c>
      <c r="CD17" s="132">
        <f>IF(COUNT(CD6:CE12)=0,0,CD14-CD15+CE7)</f>
        <v>0</v>
      </c>
      <c r="CE17" s="133" t="s">
        <v>20</v>
      </c>
      <c r="CF17" s="134">
        <f>IF(COUNT(CF6:CG12)=0,0,CF14-CF15+CG7)</f>
        <v>0</v>
      </c>
      <c r="CG17" s="135" t="s">
        <v>20</v>
      </c>
      <c r="CH17" s="132">
        <f>IF(COUNT(CH6:CI12)=0,0,CH14-CH15+CI7)</f>
        <v>0</v>
      </c>
      <c r="CI17" s="133" t="s">
        <v>20</v>
      </c>
      <c r="CJ17" s="136">
        <f>IF(COUNT(CJ6:CK12)=0,0,CJ14-CJ15+CK7)</f>
        <v>0</v>
      </c>
      <c r="CK17" s="137" t="s">
        <v>20</v>
      </c>
      <c r="CL17" s="66">
        <f>SUM(CA17:CK17)</f>
        <v>0</v>
      </c>
      <c r="CM17" s="154"/>
      <c r="CN17" s="138">
        <f>IF(COUNT(CN6:CO12)=0,0,CN14-CN15+CO7)</f>
        <v>0</v>
      </c>
      <c r="CO17" s="135" t="s">
        <v>20</v>
      </c>
      <c r="CP17" s="132">
        <f>IF(COUNT(CP6:CQ12)=0,0,CP14-CP15+CQ7)</f>
        <v>0</v>
      </c>
      <c r="CQ17" s="133" t="s">
        <v>20</v>
      </c>
      <c r="CR17" s="134">
        <f>IF(COUNT(CR6:CS12)=0,0,CR14-CR15+CS7)</f>
        <v>0</v>
      </c>
      <c r="CS17" s="135" t="s">
        <v>20</v>
      </c>
      <c r="CT17" s="132">
        <f>IF(COUNT(CT6:CU12)=0,0,CT14-CT15+CU7)</f>
        <v>0</v>
      </c>
      <c r="CU17" s="133" t="s">
        <v>20</v>
      </c>
      <c r="CV17" s="66">
        <f>SUM(CM17:CU17)</f>
        <v>0</v>
      </c>
      <c r="CW17" s="154"/>
      <c r="CX17" s="138">
        <f>IF(COUNT(CX6:CY12)=0,0,CX14-CX15+CY7)</f>
        <v>0</v>
      </c>
      <c r="CY17" s="135" t="s">
        <v>20</v>
      </c>
      <c r="CZ17" s="132">
        <f>IF(COUNT(CZ6:DA12)=0,0,CZ14-CZ15+DA7)</f>
        <v>0</v>
      </c>
      <c r="DA17" s="133" t="s">
        <v>20</v>
      </c>
      <c r="DB17" s="134">
        <f>IF(COUNT(DB6:DC12)=0,0,DB14-DB15+DC7)</f>
        <v>0</v>
      </c>
      <c r="DC17" s="135" t="s">
        <v>20</v>
      </c>
      <c r="DD17" s="132">
        <f>IF(COUNT(DD6:DE12)=0,0,DD14-DD15+DE7)</f>
        <v>0</v>
      </c>
      <c r="DE17" s="133" t="s">
        <v>20</v>
      </c>
      <c r="DF17" s="66">
        <f>SUM(CW17:DE17)</f>
        <v>0</v>
      </c>
      <c r="DG17" s="154"/>
      <c r="DH17" s="138">
        <f>IF(COUNT(DH6:DI12)=0,0,DH14-DH15+DI7)</f>
        <v>0</v>
      </c>
      <c r="DI17" s="135" t="s">
        <v>20</v>
      </c>
      <c r="DJ17" s="132">
        <f>IF(COUNT(DJ6:DK12)=0,0,DJ14-DJ15+DK7)</f>
        <v>0</v>
      </c>
      <c r="DK17" s="133" t="s">
        <v>20</v>
      </c>
      <c r="DL17" s="134">
        <f>IF(COUNT(DL6:DM12)=0,0,DL14-DL15+DM7)</f>
        <v>0</v>
      </c>
      <c r="DM17" s="135" t="s">
        <v>20</v>
      </c>
      <c r="DN17" s="132">
        <f>IF(COUNT(DN6:DO12)=0,0,DN14-DN15+DO7)</f>
        <v>0</v>
      </c>
      <c r="DO17" s="133" t="s">
        <v>20</v>
      </c>
      <c r="DP17" s="136">
        <f>IF(COUNT(DP6:DQ12)=0,0,DP14-DP15+DQ7)</f>
        <v>0</v>
      </c>
      <c r="DQ17" s="137" t="s">
        <v>20</v>
      </c>
      <c r="DR17" s="66">
        <f>SUM(DG17:DQ17)</f>
        <v>0</v>
      </c>
      <c r="DS17" s="154"/>
      <c r="DT17" s="138">
        <f>IF(COUNT(DT6:DU12)=0,0,DT14-DT15+DU7)</f>
        <v>0</v>
      </c>
      <c r="DU17" s="135" t="s">
        <v>20</v>
      </c>
      <c r="DV17" s="132">
        <f>IF(COUNT(DV6:DW12)=0,0,DV14-DV15+DW7)</f>
        <v>0</v>
      </c>
      <c r="DW17" s="133" t="s">
        <v>20</v>
      </c>
      <c r="DX17" s="134">
        <f>IF(COUNT(DX6:DY12)=0,0,DX14-DX15+DY7)</f>
        <v>0</v>
      </c>
      <c r="DY17" s="135" t="s">
        <v>20</v>
      </c>
      <c r="DZ17" s="132">
        <f>IF(COUNT(DZ6:EA12)=0,0,DZ14-DZ15+EA7)</f>
        <v>0</v>
      </c>
      <c r="EA17" s="133" t="s">
        <v>20</v>
      </c>
      <c r="EB17" s="134">
        <f>IF(COUNT(EB6:EC12)=0,0,EB14-EB15+EC7)</f>
        <v>0</v>
      </c>
      <c r="EC17" s="135" t="s">
        <v>20</v>
      </c>
      <c r="ED17" s="66">
        <f>SUM(DS17:EC17)</f>
        <v>0</v>
      </c>
    </row>
    <row r="18" spans="2:134" ht="13.5" thickTop="1">
      <c r="B18" s="67" t="s">
        <v>91</v>
      </c>
      <c r="C18" s="71">
        <f>BF17</f>
        <v>0</v>
      </c>
      <c r="H18" s="3"/>
      <c r="I18" s="3"/>
      <c r="J18" s="3"/>
      <c r="K18" s="3"/>
      <c r="L18" s="3"/>
      <c r="M18" s="3"/>
      <c r="AN18" s="3"/>
      <c r="AO18" s="3"/>
      <c r="AP18" s="3"/>
      <c r="AQ18" s="3"/>
      <c r="AR18" s="3"/>
      <c r="AS18" s="3"/>
      <c r="BQ18"/>
    </row>
    <row r="19" spans="2:134">
      <c r="B19" s="67" t="s">
        <v>92</v>
      </c>
      <c r="C19" s="71">
        <f>BP17</f>
        <v>0</v>
      </c>
      <c r="H19" s="3"/>
      <c r="I19" s="3"/>
      <c r="J19" s="3"/>
      <c r="K19" s="3"/>
      <c r="L19" s="3"/>
      <c r="M19" s="3"/>
      <c r="AN19" s="3"/>
      <c r="AO19" s="3"/>
      <c r="AP19" s="3"/>
      <c r="AQ19" s="3"/>
      <c r="AR19" s="3"/>
      <c r="AS19" s="3"/>
      <c r="BT19" s="3"/>
      <c r="BU19" s="3"/>
      <c r="BV19" s="3"/>
      <c r="BW19" s="3"/>
      <c r="BX19" s="3"/>
      <c r="BY19" s="3"/>
    </row>
    <row r="20" spans="2:134">
      <c r="B20" s="67" t="s">
        <v>93</v>
      </c>
      <c r="C20" s="71">
        <f>BZ17</f>
        <v>0</v>
      </c>
    </row>
    <row r="21" spans="2:134">
      <c r="B21" s="67" t="s">
        <v>94</v>
      </c>
      <c r="C21" s="71">
        <f>CL17</f>
        <v>0</v>
      </c>
    </row>
    <row r="22" spans="2:134">
      <c r="B22" s="67" t="s">
        <v>95</v>
      </c>
      <c r="C22" s="71">
        <f>CV17</f>
        <v>0</v>
      </c>
      <c r="G22" s="2"/>
      <c r="AM22" s="2"/>
      <c r="BS22" s="2"/>
    </row>
    <row r="23" spans="2:134">
      <c r="B23" s="67" t="s">
        <v>96</v>
      </c>
      <c r="C23" s="71">
        <f>DF17</f>
        <v>0</v>
      </c>
      <c r="DM23" s="127"/>
    </row>
    <row r="24" spans="2:134">
      <c r="B24" s="67" t="s">
        <v>97</v>
      </c>
      <c r="C24" s="71">
        <f>DR17</f>
        <v>0</v>
      </c>
    </row>
    <row r="25" spans="2:134">
      <c r="B25" s="67" t="s">
        <v>98</v>
      </c>
      <c r="C25" s="71">
        <f>ED17</f>
        <v>0</v>
      </c>
    </row>
    <row r="26" spans="2:134">
      <c r="B26" s="69"/>
      <c r="C26" s="72"/>
    </row>
    <row r="27" spans="2:134" ht="13.5" thickBot="1">
      <c r="B27" s="73" t="s">
        <v>99</v>
      </c>
      <c r="C27" s="74">
        <f>SUM(N17,X17,AJ17,AT17,BF17,BP17,BZ17,CL17,CV17,DF17,DR17,ED17)</f>
        <v>0</v>
      </c>
    </row>
    <row r="28" spans="2:134" ht="13.5" thickTop="1"/>
  </sheetData>
  <sheetProtection sheet="1" objects="1" scenarios="1"/>
  <mergeCells count="328">
    <mergeCell ref="DP17:DQ17"/>
    <mergeCell ref="DT17:DU17"/>
    <mergeCell ref="DV17:DW17"/>
    <mergeCell ref="DX17:DY17"/>
    <mergeCell ref="DZ17:EA17"/>
    <mergeCell ref="EB17:EC17"/>
    <mergeCell ref="DB17:DC17"/>
    <mergeCell ref="DD17:DE17"/>
    <mergeCell ref="DH17:DI17"/>
    <mergeCell ref="DJ17:DK17"/>
    <mergeCell ref="DL17:DM17"/>
    <mergeCell ref="DN17:DO17"/>
    <mergeCell ref="CN17:CO17"/>
    <mergeCell ref="CP17:CQ17"/>
    <mergeCell ref="CR17:CS17"/>
    <mergeCell ref="CT17:CU17"/>
    <mergeCell ref="CX17:CY17"/>
    <mergeCell ref="CZ17:DA17"/>
    <mergeCell ref="BX17:BY17"/>
    <mergeCell ref="CB17:CC17"/>
    <mergeCell ref="CD17:CE17"/>
    <mergeCell ref="CF17:CG17"/>
    <mergeCell ref="CH17:CI17"/>
    <mergeCell ref="CJ17:CK17"/>
    <mergeCell ref="BJ17:BK17"/>
    <mergeCell ref="BL17:BM17"/>
    <mergeCell ref="BN17:BO17"/>
    <mergeCell ref="BR17:BS17"/>
    <mergeCell ref="BT17:BU17"/>
    <mergeCell ref="BV17:BW17"/>
    <mergeCell ref="AV17:AW17"/>
    <mergeCell ref="AX17:AY17"/>
    <mergeCell ref="AZ17:BA17"/>
    <mergeCell ref="BB17:BC17"/>
    <mergeCell ref="BD17:BE17"/>
    <mergeCell ref="BH17:BI17"/>
    <mergeCell ref="AF17:AG17"/>
    <mergeCell ref="AH17:AI17"/>
    <mergeCell ref="AL17:AM17"/>
    <mergeCell ref="AN17:AO17"/>
    <mergeCell ref="AP17:AQ17"/>
    <mergeCell ref="AR17:AS17"/>
    <mergeCell ref="R17:S17"/>
    <mergeCell ref="T17:U17"/>
    <mergeCell ref="V17:W17"/>
    <mergeCell ref="Z17:AA17"/>
    <mergeCell ref="AB17:AC17"/>
    <mergeCell ref="AD17:AE17"/>
    <mergeCell ref="DT16:DU16"/>
    <mergeCell ref="DV16:DW16"/>
    <mergeCell ref="DX16:DY16"/>
    <mergeCell ref="DZ16:EA16"/>
    <mergeCell ref="EB16:EC16"/>
    <mergeCell ref="F17:G17"/>
    <mergeCell ref="H17:I17"/>
    <mergeCell ref="J17:K17"/>
    <mergeCell ref="L17:M17"/>
    <mergeCell ref="P17:Q17"/>
    <mergeCell ref="DD16:DE16"/>
    <mergeCell ref="DH16:DI16"/>
    <mergeCell ref="DJ16:DK16"/>
    <mergeCell ref="DL16:DM16"/>
    <mergeCell ref="DN16:DO16"/>
    <mergeCell ref="DP16:DQ16"/>
    <mergeCell ref="CP16:CQ16"/>
    <mergeCell ref="CR16:CS16"/>
    <mergeCell ref="CT16:CU16"/>
    <mergeCell ref="CX16:CY16"/>
    <mergeCell ref="CZ16:DA16"/>
    <mergeCell ref="DB16:DC16"/>
    <mergeCell ref="CB16:CC16"/>
    <mergeCell ref="CD16:CE16"/>
    <mergeCell ref="CF16:CG16"/>
    <mergeCell ref="CH16:CI16"/>
    <mergeCell ref="CJ16:CK16"/>
    <mergeCell ref="CN16:CO16"/>
    <mergeCell ref="BD16:BE16"/>
    <mergeCell ref="BH16:BI16"/>
    <mergeCell ref="BJ16:BK16"/>
    <mergeCell ref="BL16:BM16"/>
    <mergeCell ref="BN16:BO16"/>
    <mergeCell ref="BR16:BS16"/>
    <mergeCell ref="AH16:AI16"/>
    <mergeCell ref="AL16:AM16"/>
    <mergeCell ref="AV16:AW16"/>
    <mergeCell ref="AX16:AY16"/>
    <mergeCell ref="AZ16:BA16"/>
    <mergeCell ref="BB16:BC16"/>
    <mergeCell ref="DZ15:EA15"/>
    <mergeCell ref="EB15:EC15"/>
    <mergeCell ref="P16:Q16"/>
    <mergeCell ref="R16:S16"/>
    <mergeCell ref="T16:U16"/>
    <mergeCell ref="V16:W16"/>
    <mergeCell ref="Z16:AA16"/>
    <mergeCell ref="AB16:AC16"/>
    <mergeCell ref="AD16:AE16"/>
    <mergeCell ref="AF16:AG16"/>
    <mergeCell ref="DL15:DM15"/>
    <mergeCell ref="DN15:DO15"/>
    <mergeCell ref="DP15:DQ15"/>
    <mergeCell ref="DT15:DU15"/>
    <mergeCell ref="DV15:DW15"/>
    <mergeCell ref="DX15:DY15"/>
    <mergeCell ref="CX15:CY15"/>
    <mergeCell ref="CZ15:DA15"/>
    <mergeCell ref="DB15:DC15"/>
    <mergeCell ref="DD15:DE15"/>
    <mergeCell ref="DH15:DI15"/>
    <mergeCell ref="DJ15:DK15"/>
    <mergeCell ref="CH15:CI15"/>
    <mergeCell ref="CJ15:CK15"/>
    <mergeCell ref="CN15:CO15"/>
    <mergeCell ref="CP15:CQ15"/>
    <mergeCell ref="CR15:CS15"/>
    <mergeCell ref="CT15:CU15"/>
    <mergeCell ref="BT15:BU15"/>
    <mergeCell ref="BV15:BW15"/>
    <mergeCell ref="BX15:BY15"/>
    <mergeCell ref="CB15:CC15"/>
    <mergeCell ref="CD15:CE15"/>
    <mergeCell ref="CF15:CG15"/>
    <mergeCell ref="BD15:BE15"/>
    <mergeCell ref="BH15:BI15"/>
    <mergeCell ref="BJ15:BK15"/>
    <mergeCell ref="BL15:BM15"/>
    <mergeCell ref="BN15:BO15"/>
    <mergeCell ref="BR15:BS15"/>
    <mergeCell ref="AP15:AQ15"/>
    <mergeCell ref="AR15:AS15"/>
    <mergeCell ref="AV15:AW15"/>
    <mergeCell ref="AX15:AY15"/>
    <mergeCell ref="AZ15:BA15"/>
    <mergeCell ref="BB15:BC15"/>
    <mergeCell ref="Z15:AA15"/>
    <mergeCell ref="AB15:AC15"/>
    <mergeCell ref="AD15:AE15"/>
    <mergeCell ref="AF15:AG15"/>
    <mergeCell ref="AH15:AI15"/>
    <mergeCell ref="AL15:AM15"/>
    <mergeCell ref="DZ14:EA14"/>
    <mergeCell ref="EB14:EC14"/>
    <mergeCell ref="F15:G15"/>
    <mergeCell ref="H15:I15"/>
    <mergeCell ref="J15:K15"/>
    <mergeCell ref="L15:M15"/>
    <mergeCell ref="P15:Q15"/>
    <mergeCell ref="R15:S15"/>
    <mergeCell ref="T15:U15"/>
    <mergeCell ref="V15:W15"/>
    <mergeCell ref="DL14:DM14"/>
    <mergeCell ref="DN14:DO14"/>
    <mergeCell ref="DP14:DQ14"/>
    <mergeCell ref="DT14:DU14"/>
    <mergeCell ref="DV14:DW14"/>
    <mergeCell ref="DX14:DY14"/>
    <mergeCell ref="CX14:CY14"/>
    <mergeCell ref="CZ14:DA14"/>
    <mergeCell ref="DB14:DC14"/>
    <mergeCell ref="DD14:DE14"/>
    <mergeCell ref="DH14:DI14"/>
    <mergeCell ref="DJ14:DK14"/>
    <mergeCell ref="BX14:BY14"/>
    <mergeCell ref="CB14:CC14"/>
    <mergeCell ref="CD14:CE14"/>
    <mergeCell ref="CF14:CG14"/>
    <mergeCell ref="CH14:CI14"/>
    <mergeCell ref="CJ14:CK14"/>
    <mergeCell ref="AZ14:BA14"/>
    <mergeCell ref="BB14:BC14"/>
    <mergeCell ref="BD14:BE14"/>
    <mergeCell ref="BH14:BI14"/>
    <mergeCell ref="BJ14:BK14"/>
    <mergeCell ref="BL14:BM14"/>
    <mergeCell ref="AD14:AE14"/>
    <mergeCell ref="AF14:AG14"/>
    <mergeCell ref="AH14:AI14"/>
    <mergeCell ref="AL14:AM14"/>
    <mergeCell ref="AN14:AO14"/>
    <mergeCell ref="AP14:AQ14"/>
    <mergeCell ref="P14:Q14"/>
    <mergeCell ref="R14:S14"/>
    <mergeCell ref="T14:U14"/>
    <mergeCell ref="V14:W14"/>
    <mergeCell ref="Z14:AA14"/>
    <mergeCell ref="AB14:AC14"/>
    <mergeCell ref="DP13:DQ13"/>
    <mergeCell ref="DT13:DU13"/>
    <mergeCell ref="DV13:DW13"/>
    <mergeCell ref="DX13:DY13"/>
    <mergeCell ref="DZ13:EA13"/>
    <mergeCell ref="EB13:EC13"/>
    <mergeCell ref="CH13:CI13"/>
    <mergeCell ref="CJ13:CK13"/>
    <mergeCell ref="CN13:CO13"/>
    <mergeCell ref="CP13:CQ13"/>
    <mergeCell ref="CR13:CS13"/>
    <mergeCell ref="CT13:CU13"/>
    <mergeCell ref="BJ13:BK13"/>
    <mergeCell ref="BL13:BM13"/>
    <mergeCell ref="BN13:BO13"/>
    <mergeCell ref="BR13:BS13"/>
    <mergeCell ref="BT13:BU13"/>
    <mergeCell ref="BV13:BW13"/>
    <mergeCell ref="AL13:AM13"/>
    <mergeCell ref="AN13:AO13"/>
    <mergeCell ref="AP13:AQ13"/>
    <mergeCell ref="AR13:AS13"/>
    <mergeCell ref="AV13:AW13"/>
    <mergeCell ref="AX13:AY13"/>
    <mergeCell ref="B13:C13"/>
    <mergeCell ref="F13:G13"/>
    <mergeCell ref="H13:I13"/>
    <mergeCell ref="J13:K13"/>
    <mergeCell ref="L13:M13"/>
    <mergeCell ref="P13:Q13"/>
    <mergeCell ref="B7:D7"/>
    <mergeCell ref="B8:D8"/>
    <mergeCell ref="B9:D9"/>
    <mergeCell ref="B10:D10"/>
    <mergeCell ref="B11:D11"/>
    <mergeCell ref="B12:D12"/>
    <mergeCell ref="DT4:DU4"/>
    <mergeCell ref="DV4:DW4"/>
    <mergeCell ref="DX4:DY4"/>
    <mergeCell ref="DZ4:EA4"/>
    <mergeCell ref="EB4:EC4"/>
    <mergeCell ref="B6:D6"/>
    <mergeCell ref="DH4:DI4"/>
    <mergeCell ref="DJ4:DK4"/>
    <mergeCell ref="DL4:DM4"/>
    <mergeCell ref="DN4:DO4"/>
    <mergeCell ref="DP4:DQ4"/>
    <mergeCell ref="DS4:DS17"/>
    <mergeCell ref="DH13:DI13"/>
    <mergeCell ref="DJ13:DK13"/>
    <mergeCell ref="DL13:DM13"/>
    <mergeCell ref="DN13:DO13"/>
    <mergeCell ref="CW4:CW17"/>
    <mergeCell ref="CX4:CY4"/>
    <mergeCell ref="CZ4:DA4"/>
    <mergeCell ref="DB4:DC4"/>
    <mergeCell ref="DD4:DE4"/>
    <mergeCell ref="DG4:DG17"/>
    <mergeCell ref="CX13:CY13"/>
    <mergeCell ref="CZ13:DA13"/>
    <mergeCell ref="DB13:DC13"/>
    <mergeCell ref="DD13:DE13"/>
    <mergeCell ref="CJ4:CK4"/>
    <mergeCell ref="CM4:CM17"/>
    <mergeCell ref="CN4:CO4"/>
    <mergeCell ref="CP4:CQ4"/>
    <mergeCell ref="CR4:CS4"/>
    <mergeCell ref="CT4:CU4"/>
    <mergeCell ref="CN14:CO14"/>
    <mergeCell ref="CP14:CQ14"/>
    <mergeCell ref="CR14:CS14"/>
    <mergeCell ref="CT14:CU14"/>
    <mergeCell ref="BX4:BY4"/>
    <mergeCell ref="CA4:CA17"/>
    <mergeCell ref="CB4:CC4"/>
    <mergeCell ref="CD4:CE4"/>
    <mergeCell ref="CF4:CG4"/>
    <mergeCell ref="CH4:CI4"/>
    <mergeCell ref="BX13:BY13"/>
    <mergeCell ref="CB13:CC13"/>
    <mergeCell ref="CD13:CE13"/>
    <mergeCell ref="CF13:CG13"/>
    <mergeCell ref="BL4:BM4"/>
    <mergeCell ref="BN4:BO4"/>
    <mergeCell ref="BQ4:BQ17"/>
    <mergeCell ref="BR4:BS4"/>
    <mergeCell ref="BT4:BU4"/>
    <mergeCell ref="BV4:BW4"/>
    <mergeCell ref="BN14:BO14"/>
    <mergeCell ref="BR14:BS14"/>
    <mergeCell ref="BT14:BU14"/>
    <mergeCell ref="BV14:BW14"/>
    <mergeCell ref="AZ4:BA4"/>
    <mergeCell ref="BB4:BC4"/>
    <mergeCell ref="BD4:BE4"/>
    <mergeCell ref="BG4:BG17"/>
    <mergeCell ref="BH4:BI4"/>
    <mergeCell ref="BJ4:BK4"/>
    <mergeCell ref="AZ13:BA13"/>
    <mergeCell ref="BB13:BC13"/>
    <mergeCell ref="BD13:BE13"/>
    <mergeCell ref="BH13:BI13"/>
    <mergeCell ref="AN4:AO4"/>
    <mergeCell ref="AP4:AQ4"/>
    <mergeCell ref="AR4:AS4"/>
    <mergeCell ref="AU4:AU17"/>
    <mergeCell ref="AV4:AW4"/>
    <mergeCell ref="AX4:AY4"/>
    <mergeCell ref="AR14:AS14"/>
    <mergeCell ref="AV14:AW14"/>
    <mergeCell ref="AX14:AY14"/>
    <mergeCell ref="AN15:AO15"/>
    <mergeCell ref="AB4:AC4"/>
    <mergeCell ref="AD4:AE4"/>
    <mergeCell ref="AF4:AG4"/>
    <mergeCell ref="AH4:AI4"/>
    <mergeCell ref="AK4:AK17"/>
    <mergeCell ref="AL4:AM4"/>
    <mergeCell ref="AB13:AC13"/>
    <mergeCell ref="AD13:AE13"/>
    <mergeCell ref="AF13:AG13"/>
    <mergeCell ref="AH13:AI13"/>
    <mergeCell ref="P4:Q4"/>
    <mergeCell ref="R4:S4"/>
    <mergeCell ref="T4:U4"/>
    <mergeCell ref="V4:W4"/>
    <mergeCell ref="Y4:Y17"/>
    <mergeCell ref="Z4:AA4"/>
    <mergeCell ref="R13:S13"/>
    <mergeCell ref="T13:U13"/>
    <mergeCell ref="V13:W13"/>
    <mergeCell ref="Z13:AA13"/>
    <mergeCell ref="E4:E17"/>
    <mergeCell ref="F4:G4"/>
    <mergeCell ref="H4:I4"/>
    <mergeCell ref="J4:K4"/>
    <mergeCell ref="L4:M4"/>
    <mergeCell ref="O4:O17"/>
    <mergeCell ref="F14:G14"/>
    <mergeCell ref="H14:I14"/>
    <mergeCell ref="J14:K14"/>
    <mergeCell ref="L14:M14"/>
  </mergeCells>
  <conditionalFormatting sqref="I7">
    <cfRule type="colorScale" priority="835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834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833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831">
      <colorScale>
        <cfvo type="min"/>
        <cfvo type="max"/>
        <color theme="5" tint="0.79998168889431442"/>
        <color theme="3" tint="0.59999389629810485"/>
      </colorScale>
    </cfRule>
    <cfRule type="colorScale" priority="832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828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827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826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825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824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823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822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821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818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816">
      <colorScale>
        <cfvo type="min"/>
        <cfvo type="max"/>
        <color theme="5" tint="0.79998168889431442"/>
        <color theme="3" tint="0.59999389629810485"/>
      </colorScale>
    </cfRule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815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814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813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812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810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809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808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807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806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801">
      <colorScale>
        <cfvo type="min"/>
        <cfvo type="max"/>
        <color theme="5" tint="0.79998168889431442"/>
        <color theme="3" tint="0.59999389629810485"/>
      </colorScale>
    </cfRule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798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797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792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791">
      <colorScale>
        <cfvo type="min"/>
        <cfvo type="max"/>
        <color theme="5" tint="0.79998168889431442"/>
        <color rgb="FFFFFF66"/>
      </colorScale>
    </cfRule>
  </conditionalFormatting>
  <conditionalFormatting sqref="N17">
    <cfRule type="cellIs" dxfId="71" priority="789" operator="greaterThan">
      <formula>0</formula>
    </cfRule>
    <cfRule type="cellIs" dxfId="70" priority="790" operator="lessThan">
      <formula>0</formula>
    </cfRule>
  </conditionalFormatting>
  <conditionalFormatting sqref="G7"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787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784">
      <colorScale>
        <cfvo type="min"/>
        <cfvo type="max"/>
        <color theme="5" tint="0.79998168889431442"/>
        <color theme="3" tint="0.59999389629810485"/>
      </colorScale>
    </cfRule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782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781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780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776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775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774">
      <colorScale>
        <cfvo type="min"/>
        <cfvo type="max"/>
        <color theme="5" tint="0.79998168889431442"/>
        <color rgb="FFFFFF66"/>
      </colorScale>
    </cfRule>
  </conditionalFormatting>
  <conditionalFormatting sqref="S7"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772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769">
      <colorScale>
        <cfvo type="min"/>
        <cfvo type="max"/>
        <color theme="5" tint="0.79998168889431442"/>
        <color theme="3" tint="0.59999389629810485"/>
      </colorScale>
    </cfRule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767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766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765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761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760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759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758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757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756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754">
      <colorScale>
        <cfvo type="min"/>
        <cfvo type="max"/>
        <color theme="5" tint="0.79998168889431442"/>
        <color theme="3" tint="0.59999389629810485"/>
      </colorScale>
    </cfRule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751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749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748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747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743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741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739">
      <colorScale>
        <cfvo type="min"/>
        <cfvo type="max"/>
        <color theme="5" tint="0.79998168889431442"/>
        <color theme="3" tint="0.59999389629810485"/>
      </colorScale>
    </cfRule>
    <cfRule type="colorScale" priority="740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738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737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736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734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733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732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731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730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729">
      <colorScale>
        <cfvo type="min"/>
        <cfvo type="max"/>
        <color theme="5" tint="0.79998168889431442"/>
        <color rgb="FFFFFF66"/>
      </colorScale>
    </cfRule>
  </conditionalFormatting>
  <conditionalFormatting sqref="X17">
    <cfRule type="cellIs" dxfId="69" priority="727" operator="greaterThan">
      <formula>0</formula>
    </cfRule>
    <cfRule type="cellIs" dxfId="68" priority="728" operator="lessThan">
      <formula>0</formula>
    </cfRule>
  </conditionalFormatting>
  <conditionalFormatting sqref="Q7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P7:P9">
    <cfRule type="colorScale" priority="722">
      <colorScale>
        <cfvo type="min"/>
        <cfvo type="max"/>
        <color theme="5" tint="0.79998168889431442"/>
        <color theme="3" tint="0.59999389629810485"/>
      </colorScale>
    </cfRule>
    <cfRule type="colorScale" priority="723">
      <colorScale>
        <cfvo type="min"/>
        <cfvo type="max"/>
        <color theme="5" tint="0.79998168889431442"/>
        <color theme="3" tint="0.79998168889431442"/>
      </colorScale>
    </cfRule>
  </conditionalFormatting>
  <conditionalFormatting sqref="P7">
    <cfRule type="colorScale" priority="721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720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719">
      <colorScale>
        <cfvo type="min"/>
        <cfvo type="max"/>
        <color theme="5" tint="0.79998168889431442"/>
        <color theme="3" tint="0.79998168889431442"/>
      </colorScale>
    </cfRule>
  </conditionalFormatting>
  <conditionalFormatting sqref="P9">
    <cfRule type="colorScale" priority="718">
      <colorScale>
        <cfvo type="min"/>
        <cfvo type="max"/>
        <color theme="5" tint="0.79998168889431442"/>
        <color theme="3" tint="0.79998168889431442"/>
      </colorScale>
    </cfRule>
  </conditionalFormatting>
  <conditionalFormatting sqref="P10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Q10">
    <cfRule type="colorScale" priority="716">
      <colorScale>
        <cfvo type="min"/>
        <cfvo type="max"/>
        <color theme="5" tint="0.79998168889431442"/>
        <color rgb="FFFFFF66"/>
      </colorScale>
    </cfRule>
  </conditionalFormatting>
  <conditionalFormatting sqref="P11">
    <cfRule type="colorScale" priority="715">
      <colorScale>
        <cfvo type="min"/>
        <cfvo type="max"/>
        <color theme="5" tint="0.79998168889431442"/>
        <color rgb="FFFFFF66"/>
      </colorScale>
    </cfRule>
  </conditionalFormatting>
  <conditionalFormatting sqref="P12">
    <cfRule type="colorScale" priority="714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713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712">
      <colorScale>
        <cfvo type="min"/>
        <cfvo type="max"/>
        <color theme="5" tint="0.79998168889431442"/>
        <color rgb="FFFFFF66"/>
      </colorScale>
    </cfRule>
  </conditionalFormatting>
  <conditionalFormatting sqref="P16:Q16">
    <cfRule type="colorScale" priority="7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C7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7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:AB9">
    <cfRule type="colorScale" priority="706">
      <colorScale>
        <cfvo type="min"/>
        <cfvo type="max"/>
        <color theme="5" tint="0.79998168889431442"/>
        <color theme="3" tint="0.59999389629810485"/>
      </colorScale>
    </cfRule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7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B9">
    <cfRule type="colorScale" priority="7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B10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AC10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AB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AB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697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696">
      <colorScale>
        <cfvo type="min"/>
        <cfvo type="max"/>
        <color theme="5" tint="0.79998168889431442"/>
        <color rgb="FFFFFF66"/>
      </colorScale>
    </cfRule>
  </conditionalFormatting>
  <conditionalFormatting sqref="AG7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6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691">
      <colorScale>
        <cfvo type="min"/>
        <cfvo type="max"/>
        <color theme="5" tint="0.79998168889431442"/>
        <color theme="3" tint="0.59999389629810485"/>
      </colorScale>
    </cfRule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688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68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682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681">
      <colorScale>
        <cfvo type="min"/>
        <cfvo type="max"/>
        <color theme="5" tint="0.79998168889431442"/>
        <color rgb="FFFFFF66"/>
      </colorScale>
    </cfRule>
  </conditionalFormatting>
  <conditionalFormatting sqref="AE7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6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676">
      <colorScale>
        <cfvo type="min"/>
        <cfvo type="max"/>
        <color theme="5" tint="0.79998168889431442"/>
        <color theme="3" tint="0.59999389629810485"/>
      </colorScale>
    </cfRule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67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AJ17">
    <cfRule type="cellIs" dxfId="67" priority="664" operator="greaterThan">
      <formula>0</formula>
    </cfRule>
    <cfRule type="cellIs" dxfId="66" priority="665" operator="lessThan">
      <formula>0</formula>
    </cfRule>
  </conditionalFormatting>
  <conditionalFormatting sqref="AA7">
    <cfRule type="colorScale" priority="6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6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659">
      <colorScale>
        <cfvo type="min"/>
        <cfvo type="max"/>
        <color theme="5" tint="0.79998168889431442"/>
        <color theme="3" tint="0.59999389629810485"/>
      </colorScale>
    </cfRule>
    <cfRule type="colorScale" priority="660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657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654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653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649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64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I7">
    <cfRule type="colorScale" priority="6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646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6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643">
      <colorScale>
        <cfvo type="min"/>
        <cfvo type="max"/>
        <color theme="5" tint="0.79998168889431442"/>
        <color theme="3" tint="0.59999389629810485"/>
      </colorScale>
    </cfRule>
    <cfRule type="colorScale" priority="6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6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6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6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638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637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636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635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634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633">
      <colorScale>
        <cfvo type="min"/>
        <cfvo type="max"/>
        <color theme="5" tint="0.79998168889431442"/>
        <color rgb="FFFFFF66"/>
      </colorScale>
    </cfRule>
  </conditionalFormatting>
  <conditionalFormatting sqref="AH16:AI16">
    <cfRule type="colorScale" priority="6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O7"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6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:AN9">
    <cfRule type="colorScale" priority="627">
      <colorScale>
        <cfvo type="min"/>
        <cfvo type="max"/>
        <color theme="5" tint="0.79998168889431442"/>
        <color theme="3" tint="0.59999389629810485"/>
      </colorScale>
    </cfRule>
    <cfRule type="colorScale" priority="6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">
    <cfRule type="colorScale" priority="626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6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6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N9">
    <cfRule type="colorScale" priority="6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N10">
    <cfRule type="colorScale" priority="622">
      <colorScale>
        <cfvo type="min"/>
        <cfvo type="max"/>
        <color theme="5" tint="0.79998168889431442"/>
        <color rgb="FFFFFF66"/>
      </colorScale>
    </cfRule>
  </conditionalFormatting>
  <conditionalFormatting sqref="AO10">
    <cfRule type="colorScale" priority="621">
      <colorScale>
        <cfvo type="min"/>
        <cfvo type="max"/>
        <color theme="5" tint="0.79998168889431442"/>
        <color rgb="FFFFFF66"/>
      </colorScale>
    </cfRule>
  </conditionalFormatting>
  <conditionalFormatting sqref="AN11">
    <cfRule type="colorScale" priority="620">
      <colorScale>
        <cfvo type="min"/>
        <cfvo type="max"/>
        <color theme="5" tint="0.79998168889431442"/>
        <color rgb="FFFFFF66"/>
      </colorScale>
    </cfRule>
  </conditionalFormatting>
  <conditionalFormatting sqref="AN12">
    <cfRule type="colorScale" priority="619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618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617">
      <colorScale>
        <cfvo type="min"/>
        <cfvo type="max"/>
        <color theme="5" tint="0.79998168889431442"/>
        <color rgb="FFFFFF66"/>
      </colorScale>
    </cfRule>
  </conditionalFormatting>
  <conditionalFormatting sqref="AS7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612">
      <colorScale>
        <cfvo type="min"/>
        <cfvo type="max"/>
        <color theme="5" tint="0.79998168889431442"/>
        <color theme="3" tint="0.59999389629810485"/>
      </colorScale>
    </cfRule>
    <cfRule type="colorScale" priority="6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6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6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603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602">
      <colorScale>
        <cfvo type="min"/>
        <cfvo type="max"/>
        <color theme="5" tint="0.79998168889431442"/>
        <color rgb="FFFFFF66"/>
      </colorScale>
    </cfRule>
  </conditionalFormatting>
  <conditionalFormatting sqref="AQ7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5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597">
      <colorScale>
        <cfvo type="min"/>
        <cfvo type="max"/>
        <color theme="5" tint="0.79998168889431442"/>
        <color theme="3" tint="0.59999389629810485"/>
      </colorScale>
    </cfRule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5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5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588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587">
      <colorScale>
        <cfvo type="min"/>
        <cfvo type="max"/>
        <color theme="5" tint="0.79998168889431442"/>
        <color rgb="FFFFFF66"/>
      </colorScale>
    </cfRule>
  </conditionalFormatting>
  <conditionalFormatting sqref="AT17">
    <cfRule type="cellIs" dxfId="65" priority="585" operator="greaterThan">
      <formula>0</formula>
    </cfRule>
    <cfRule type="cellIs" dxfId="64" priority="586" operator="lessThan">
      <formula>0</formula>
    </cfRule>
  </conditionalFormatting>
  <conditionalFormatting sqref="AM7">
    <cfRule type="colorScale" priority="5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580">
      <colorScale>
        <cfvo type="min"/>
        <cfvo type="max"/>
        <color theme="5" tint="0.79998168889431442"/>
        <color theme="3" tint="0.59999389629810485"/>
      </colorScale>
    </cfRule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5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5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570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569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568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565">
      <colorScale>
        <cfvo type="min"/>
        <cfvo type="max"/>
        <color theme="5" tint="0.79998168889431442"/>
        <color theme="3" tint="0.59999389629810485"/>
      </colorScale>
    </cfRule>
    <cfRule type="colorScale" priority="566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560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559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BC7">
    <cfRule type="colorScale" priority="5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5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5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550">
      <colorScale>
        <cfvo type="min"/>
        <cfvo type="max"/>
        <color theme="5" tint="0.79998168889431442"/>
        <color theme="3" tint="0.59999389629810485"/>
      </colorScale>
    </cfRule>
    <cfRule type="colorScale" priority="55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546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545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544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543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542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541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540">
      <colorScale>
        <cfvo type="min"/>
        <cfvo type="max"/>
        <color theme="5" tint="0.79998168889431442"/>
        <color rgb="FFFFFF66"/>
      </colorScale>
    </cfRule>
  </conditionalFormatting>
  <conditionalFormatting sqref="BA7">
    <cfRule type="colorScale" priority="5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:AZ9">
    <cfRule type="colorScale" priority="535">
      <colorScale>
        <cfvo type="min"/>
        <cfvo type="max"/>
        <color theme="5" tint="0.79998168889431442"/>
        <color theme="3" tint="0.59999389629810485"/>
      </colorScale>
    </cfRule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">
    <cfRule type="colorScale" priority="5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533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532">
      <colorScale>
        <cfvo type="min"/>
        <cfvo type="max"/>
        <color theme="5" tint="0.79998168889431442"/>
        <color theme="3" tint="0.79998168889431442"/>
      </colorScale>
    </cfRule>
  </conditionalFormatting>
  <conditionalFormatting sqref="AZ9">
    <cfRule type="colorScale" priority="5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Z10">
    <cfRule type="colorScale" priority="530">
      <colorScale>
        <cfvo type="min"/>
        <cfvo type="max"/>
        <color theme="5" tint="0.79998168889431442"/>
        <color rgb="FFFFFF66"/>
      </colorScale>
    </cfRule>
  </conditionalFormatting>
  <conditionalFormatting sqref="BA10">
    <cfRule type="colorScale" priority="529">
      <colorScale>
        <cfvo type="min"/>
        <cfvo type="max"/>
        <color theme="5" tint="0.79998168889431442"/>
        <color rgb="FFFFFF66"/>
      </colorScale>
    </cfRule>
  </conditionalFormatting>
  <conditionalFormatting sqref="AZ11">
    <cfRule type="colorScale" priority="528">
      <colorScale>
        <cfvo type="min"/>
        <cfvo type="max"/>
        <color theme="5" tint="0.79998168889431442"/>
        <color rgb="FFFFFF66"/>
      </colorScale>
    </cfRule>
  </conditionalFormatting>
  <conditionalFormatting sqref="AZ12">
    <cfRule type="colorScale" priority="527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526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525">
      <colorScale>
        <cfvo type="min"/>
        <cfvo type="max"/>
        <color theme="5" tint="0.79998168889431442"/>
        <color rgb="FFFFFF66"/>
      </colorScale>
    </cfRule>
  </conditionalFormatting>
  <conditionalFormatting sqref="BF17">
    <cfRule type="cellIs" dxfId="63" priority="523" operator="greaterThan">
      <formula>0</formula>
    </cfRule>
    <cfRule type="cellIs" dxfId="62" priority="524" operator="lessThan">
      <formula>0</formula>
    </cfRule>
  </conditionalFormatting>
  <conditionalFormatting sqref="AW7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5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518">
      <colorScale>
        <cfvo type="min"/>
        <cfvo type="max"/>
        <color theme="5" tint="0.79998168889431442"/>
        <color theme="3" tint="0.59999389629810485"/>
      </colorScale>
    </cfRule>
    <cfRule type="colorScale" priority="5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5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5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5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5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513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512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511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510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509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508">
      <colorScale>
        <cfvo type="min"/>
        <cfvo type="max"/>
        <color theme="5" tint="0.79998168889431442"/>
        <color rgb="FFFFFF66"/>
      </colorScale>
    </cfRule>
  </conditionalFormatting>
  <conditionalFormatting sqref="AV16:AW16">
    <cfRule type="colorScale" priority="5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5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502">
      <colorScale>
        <cfvo type="min"/>
        <cfvo type="max"/>
        <color theme="5" tint="0.79998168889431442"/>
        <color theme="3" tint="0.59999389629810485"/>
      </colorScale>
    </cfRule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5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5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4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4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495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494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493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492">
      <colorScale>
        <cfvo type="min"/>
        <cfvo type="max"/>
        <color theme="5" tint="0.79998168889431442"/>
        <color rgb="FFFFFF66"/>
      </colorScale>
    </cfRule>
  </conditionalFormatting>
  <conditionalFormatting sqref="BD16:BE16">
    <cfRule type="colorScale" priority="49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486">
      <colorScale>
        <cfvo type="min"/>
        <cfvo type="max"/>
        <color theme="5" tint="0.79998168889431442"/>
        <color theme="3" tint="0.59999389629810485"/>
      </colorScale>
    </cfRule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4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4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476">
      <colorScale>
        <cfvo type="min"/>
        <cfvo type="max"/>
        <color theme="5" tint="0.79998168889431442"/>
        <color rgb="FFFFFF66"/>
      </colorScale>
    </cfRule>
  </conditionalFormatting>
  <conditionalFormatting sqref="BO7">
    <cfRule type="colorScale" priority="4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471">
      <colorScale>
        <cfvo type="min"/>
        <cfvo type="max"/>
        <color theme="5" tint="0.79998168889431442"/>
        <color theme="3" tint="0.59999389629810485"/>
      </colorScale>
    </cfRule>
    <cfRule type="colorScale" priority="472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4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466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461">
      <colorScale>
        <cfvo type="min"/>
        <cfvo type="max"/>
        <color theme="5" tint="0.79998168889431442"/>
        <color rgb="FFFFFF66"/>
      </colorScale>
    </cfRule>
  </conditionalFormatting>
  <conditionalFormatting sqref="BM7">
    <cfRule type="colorScale" priority="460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4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4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:BL9">
    <cfRule type="colorScale" priority="456">
      <colorScale>
        <cfvo type="min"/>
        <cfvo type="max"/>
        <color theme="5" tint="0.79998168889431442"/>
        <color theme="3" tint="0.59999389629810485"/>
      </colorScale>
    </cfRule>
    <cfRule type="colorScale" priority="457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">
    <cfRule type="colorScale" priority="4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L9">
    <cfRule type="colorScale" priority="4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L10">
    <cfRule type="colorScale" priority="451">
      <colorScale>
        <cfvo type="min"/>
        <cfvo type="max"/>
        <color theme="5" tint="0.79998168889431442"/>
        <color rgb="FFFFFF66"/>
      </colorScale>
    </cfRule>
  </conditionalFormatting>
  <conditionalFormatting sqref="BM10">
    <cfRule type="colorScale" priority="450">
      <colorScale>
        <cfvo type="min"/>
        <cfvo type="max"/>
        <color theme="5" tint="0.79998168889431442"/>
        <color rgb="FFFFFF66"/>
      </colorScale>
    </cfRule>
  </conditionalFormatting>
  <conditionalFormatting sqref="BL11">
    <cfRule type="colorScale" priority="449">
      <colorScale>
        <cfvo type="min"/>
        <cfvo type="max"/>
        <color theme="5" tint="0.79998168889431442"/>
        <color rgb="FFFFFF66"/>
      </colorScale>
    </cfRule>
  </conditionalFormatting>
  <conditionalFormatting sqref="BL12">
    <cfRule type="colorScale" priority="448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447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446">
      <colorScale>
        <cfvo type="min"/>
        <cfvo type="max"/>
        <color theme="5" tint="0.79998168889431442"/>
        <color rgb="FFFFFF66"/>
      </colorScale>
    </cfRule>
  </conditionalFormatting>
  <conditionalFormatting sqref="BP17">
    <cfRule type="cellIs" dxfId="61" priority="444" operator="greaterThan">
      <formula>0</formula>
    </cfRule>
    <cfRule type="cellIs" dxfId="60" priority="445" operator="lessThan">
      <formula>0</formula>
    </cfRule>
  </conditionalFormatting>
  <conditionalFormatting sqref="BI7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4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439">
      <colorScale>
        <cfvo type="min"/>
        <cfvo type="max"/>
        <color theme="5" tint="0.79998168889431442"/>
        <color theme="3" tint="0.59999389629810485"/>
      </colorScale>
    </cfRule>
    <cfRule type="colorScale" priority="440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4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4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4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4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434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433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432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431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430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429">
      <colorScale>
        <cfvo type="min"/>
        <cfvo type="max"/>
        <color theme="5" tint="0.79998168889431442"/>
        <color rgb="FFFFFF66"/>
      </colorScale>
    </cfRule>
  </conditionalFormatting>
  <conditionalFormatting sqref="BH16:BI16">
    <cfRule type="colorScale" priority="42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U7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423">
      <colorScale>
        <cfvo type="min"/>
        <cfvo type="max"/>
        <color theme="5" tint="0.79998168889431442"/>
        <color theme="3" tint="0.59999389629810485"/>
      </colorScale>
    </cfRule>
    <cfRule type="colorScale" priority="4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4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4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4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4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416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415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414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413">
      <colorScale>
        <cfvo type="min"/>
        <cfvo type="max"/>
        <color theme="5" tint="0.79998168889431442"/>
        <color rgb="FFFFFF66"/>
      </colorScale>
    </cfRule>
  </conditionalFormatting>
  <conditionalFormatting sqref="BY7">
    <cfRule type="colorScale" priority="4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:BX9">
    <cfRule type="colorScale" priority="408">
      <colorScale>
        <cfvo type="min"/>
        <cfvo type="max"/>
        <color theme="5" tint="0.79998168889431442"/>
        <color theme="3" tint="0.59999389629810485"/>
      </colorScale>
    </cfRule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">
    <cfRule type="colorScale" priority="407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X9">
    <cfRule type="colorScale" priority="4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X10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BY10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BX11">
    <cfRule type="colorScale" priority="401">
      <colorScale>
        <cfvo type="min"/>
        <cfvo type="max"/>
        <color theme="5" tint="0.79998168889431442"/>
        <color rgb="FFFFFF66"/>
      </colorScale>
    </cfRule>
  </conditionalFormatting>
  <conditionalFormatting sqref="BX12">
    <cfRule type="colorScale" priority="400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399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398">
      <colorScale>
        <cfvo type="min"/>
        <cfvo type="max"/>
        <color theme="5" tint="0.79998168889431442"/>
        <color rgb="FFFFFF66"/>
      </colorScale>
    </cfRule>
  </conditionalFormatting>
  <conditionalFormatting sqref="BW7">
    <cfRule type="colorScale" priority="3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393">
      <colorScale>
        <cfvo type="min"/>
        <cfvo type="max"/>
        <color theme="5" tint="0.79998168889431442"/>
        <color theme="3" tint="0.59999389629810485"/>
      </colorScale>
    </cfRule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3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3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383">
      <colorScale>
        <cfvo type="min"/>
        <cfvo type="max"/>
        <color theme="5" tint="0.79998168889431442"/>
        <color rgb="FFFFFF66"/>
      </colorScale>
    </cfRule>
  </conditionalFormatting>
  <conditionalFormatting sqref="BZ17">
    <cfRule type="cellIs" dxfId="59" priority="381" operator="greaterThan">
      <formula>0</formula>
    </cfRule>
    <cfRule type="cellIs" dxfId="58" priority="382" operator="lessThan">
      <formula>0</formula>
    </cfRule>
  </conditionalFormatting>
  <conditionalFormatting sqref="BS7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376">
      <colorScale>
        <cfvo type="min"/>
        <cfvo type="max"/>
        <color theme="5" tint="0.79998168889431442"/>
        <color theme="3" tint="0.59999389629810485"/>
      </colorScale>
    </cfRule>
    <cfRule type="colorScale" priority="3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3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3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3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361">
      <colorScale>
        <cfvo type="min"/>
        <cfvo type="max"/>
        <color theme="5" tint="0.79998168889431442"/>
        <color theme="3" tint="0.59999389629810485"/>
      </colorScale>
    </cfRule>
    <cfRule type="colorScale" priority="3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356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355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354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353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352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3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3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3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346">
      <colorScale>
        <cfvo type="min"/>
        <cfvo type="max"/>
        <color theme="5" tint="0.79998168889431442"/>
        <color theme="3" tint="0.59999389629810485"/>
      </colorScale>
    </cfRule>
    <cfRule type="colorScale" priority="3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345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3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3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3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341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340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339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338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337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336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331">
      <colorScale>
        <cfvo type="min"/>
        <cfvo type="max"/>
        <color theme="5" tint="0.79998168889431442"/>
        <color theme="3" tint="0.59999389629810485"/>
      </colorScale>
    </cfRule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3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3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326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322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321">
      <colorScale>
        <cfvo type="min"/>
        <cfvo type="max"/>
        <color theme="5" tint="0.79998168889431442"/>
        <color rgb="FFFFFF66"/>
      </colorScale>
    </cfRule>
  </conditionalFormatting>
  <conditionalFormatting sqref="CL17">
    <cfRule type="cellIs" dxfId="57" priority="319" operator="greaterThan">
      <formula>0</formula>
    </cfRule>
    <cfRule type="cellIs" dxfId="56" priority="320" operator="lessThan">
      <formula>0</formula>
    </cfRule>
  </conditionalFormatting>
  <conditionalFormatting sqref="CC7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314">
      <colorScale>
        <cfvo type="min"/>
        <cfvo type="max"/>
        <color theme="5" tint="0.79998168889431442"/>
        <color theme="3" tint="0.59999389629810485"/>
      </colorScale>
    </cfRule>
    <cfRule type="colorScale" priority="31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3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304">
      <colorScale>
        <cfvo type="min"/>
        <cfvo type="max"/>
        <color theme="5" tint="0.79998168889431442"/>
        <color rgb="FFFFFF66"/>
      </colorScale>
    </cfRule>
  </conditionalFormatting>
  <conditionalFormatting sqref="CB16:CC16">
    <cfRule type="colorScale" priority="30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K7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:CJ9">
    <cfRule type="colorScale" priority="298">
      <colorScale>
        <cfvo type="min"/>
        <cfvo type="max"/>
        <color theme="5" tint="0.79998168889431442"/>
        <color theme="3" tint="0.59999389629810485"/>
      </colorScale>
    </cfRule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J9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J10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CK10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CJ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CJ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CJ16:CK16">
    <cfRule type="colorScale" priority="28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Q7"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2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282">
      <colorScale>
        <cfvo type="min"/>
        <cfvo type="max"/>
        <color theme="5" tint="0.79998168889431442"/>
        <color theme="3" tint="0.59999389629810485"/>
      </colorScale>
    </cfRule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2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2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27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274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273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272">
      <colorScale>
        <cfvo type="min"/>
        <cfvo type="max"/>
        <color theme="5" tint="0.79998168889431442"/>
        <color rgb="FFFFFF66"/>
      </colorScale>
    </cfRule>
  </conditionalFormatting>
  <conditionalFormatting sqref="CU7">
    <cfRule type="colorScale" priority="2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2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2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267">
      <colorScale>
        <cfvo type="min"/>
        <cfvo type="max"/>
        <color theme="5" tint="0.79998168889431442"/>
        <color theme="3" tint="0.59999389629810485"/>
      </colorScale>
    </cfRule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2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262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261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260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256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2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2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252">
      <colorScale>
        <cfvo type="min"/>
        <cfvo type="max"/>
        <color theme="5" tint="0.79998168889431442"/>
        <color theme="3" tint="0.59999389629810485"/>
      </colorScale>
    </cfRule>
    <cfRule type="colorScale" priority="2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251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2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2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247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246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245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244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243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242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55" priority="240" operator="greaterThan">
      <formula>0</formula>
    </cfRule>
    <cfRule type="cellIs" dxfId="54" priority="241" operator="lessThan">
      <formula>0</formula>
    </cfRule>
  </conditionalFormatting>
  <conditionalFormatting sqref="CO7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235">
      <colorScale>
        <cfvo type="min"/>
        <cfvo type="max"/>
        <color theme="5" tint="0.79998168889431442"/>
        <color theme="3" tint="0.59999389629810485"/>
      </colorScale>
    </cfRule>
    <cfRule type="colorScale" priority="23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2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231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229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228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227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226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225">
      <colorScale>
        <cfvo type="min"/>
        <cfvo type="max"/>
        <color theme="5" tint="0.79998168889431442"/>
        <color rgb="FFFFFF66"/>
      </colorScale>
    </cfRule>
  </conditionalFormatting>
  <conditionalFormatting sqref="CN16:CO16">
    <cfRule type="colorScale" priority="22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221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219">
      <colorScale>
        <cfvo type="min"/>
        <cfvo type="max"/>
        <color theme="5" tint="0.79998168889431442"/>
        <color theme="3" tint="0.59999389629810485"/>
      </colorScale>
    </cfRule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215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210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209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204">
      <colorScale>
        <cfvo type="min"/>
        <cfvo type="max"/>
        <color theme="5" tint="0.79998168889431442"/>
        <color theme="3" tint="0.59999389629810485"/>
      </colorScale>
    </cfRule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1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189">
      <colorScale>
        <cfvo type="min"/>
        <cfvo type="max"/>
        <color theme="5" tint="0.79998168889431442"/>
        <color theme="3" tint="0.59999389629810485"/>
      </colorScale>
    </cfRule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1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1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184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180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179">
      <colorScale>
        <cfvo type="min"/>
        <cfvo type="max"/>
        <color theme="5" tint="0.79998168889431442"/>
        <color rgb="FFFFFF66"/>
      </colorScale>
    </cfRule>
  </conditionalFormatting>
  <conditionalFormatting sqref="DF17">
    <cfRule type="cellIs" dxfId="53" priority="177" operator="greaterThan">
      <formula>0</formula>
    </cfRule>
    <cfRule type="cellIs" dxfId="52" priority="178" operator="lessThan">
      <formula>0</formula>
    </cfRule>
  </conditionalFormatting>
  <conditionalFormatting sqref="CY7">
    <cfRule type="colorScale" priority="1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172">
      <colorScale>
        <cfvo type="min"/>
        <cfvo type="max"/>
        <color theme="5" tint="0.79998168889431442"/>
        <color theme="3" tint="0.59999389629810485"/>
      </colorScale>
    </cfRule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167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166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16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K7">
    <cfRule type="colorScale" priority="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:DJ9">
    <cfRule type="colorScale" priority="156">
      <colorScale>
        <cfvo type="min"/>
        <cfvo type="max"/>
        <color theme="5" tint="0.79998168889431442"/>
        <color theme="3" tint="0.59999389629810485"/>
      </colorScale>
    </cfRule>
    <cfRule type="colorScale" priority="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">
    <cfRule type="colorScale" priority="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J9">
    <cfRule type="colorScale" priority="1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J10">
    <cfRule type="colorScale" priority="151">
      <colorScale>
        <cfvo type="min"/>
        <cfvo type="max"/>
        <color theme="5" tint="0.79998168889431442"/>
        <color rgb="FFFFFF66"/>
      </colorScale>
    </cfRule>
  </conditionalFormatting>
  <conditionalFormatting sqref="DK10">
    <cfRule type="colorScale" priority="150">
      <colorScale>
        <cfvo type="min"/>
        <cfvo type="max"/>
        <color theme="5" tint="0.79998168889431442"/>
        <color rgb="FFFFFF66"/>
      </colorScale>
    </cfRule>
  </conditionalFormatting>
  <conditionalFormatting sqref="DJ11">
    <cfRule type="colorScale" priority="149">
      <colorScale>
        <cfvo type="min"/>
        <cfvo type="max"/>
        <color theme="5" tint="0.79998168889431442"/>
        <color rgb="FFFFFF66"/>
      </colorScale>
    </cfRule>
  </conditionalFormatting>
  <conditionalFormatting sqref="DJ12">
    <cfRule type="colorScale" priority="148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147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146">
      <colorScale>
        <cfvo type="min"/>
        <cfvo type="max"/>
        <color theme="5" tint="0.79998168889431442"/>
        <color rgb="FFFFFF66"/>
      </colorScale>
    </cfRule>
  </conditionalFormatting>
  <conditionalFormatting sqref="DO7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141">
      <colorScale>
        <cfvo type="min"/>
        <cfvo type="max"/>
        <color theme="5" tint="0.79998168889431442"/>
        <color theme="3" tint="0.59999389629810485"/>
      </colorScale>
    </cfRule>
    <cfRule type="colorScale" priority="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1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135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134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133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132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131">
      <colorScale>
        <cfvo type="min"/>
        <cfvo type="max"/>
        <color theme="5" tint="0.79998168889431442"/>
        <color rgb="FFFFFF66"/>
      </colorScale>
    </cfRule>
  </conditionalFormatting>
  <conditionalFormatting sqref="DM7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126">
      <colorScale>
        <cfvo type="min"/>
        <cfvo type="max"/>
        <color theme="5" tint="0.79998168889431442"/>
        <color theme="3" tint="0.59999389629810485"/>
      </colorScale>
    </cfRule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1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116">
      <colorScale>
        <cfvo type="min"/>
        <cfvo type="max"/>
        <color theme="5" tint="0.79998168889431442"/>
        <color rgb="FFFFFF66"/>
      </colorScale>
    </cfRule>
  </conditionalFormatting>
  <conditionalFormatting sqref="DR17">
    <cfRule type="cellIs" dxfId="51" priority="114" operator="greaterThan">
      <formula>0</formula>
    </cfRule>
    <cfRule type="cellIs" dxfId="50" priority="115" operator="lessThan">
      <formula>0</formula>
    </cfRule>
  </conditionalFormatting>
  <conditionalFormatting sqref="DI7"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109">
      <colorScale>
        <cfvo type="min"/>
        <cfvo type="max"/>
        <color theme="5" tint="0.79998168889431442"/>
        <color theme="3" tint="0.59999389629810485"/>
      </colorScale>
    </cfRule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Q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DP16:DQ16">
    <cfRule type="colorScale" priority="8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W7">
    <cfRule type="colorScale" priority="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:DV9">
    <cfRule type="colorScale" priority="77">
      <colorScale>
        <cfvo type="min"/>
        <cfvo type="max"/>
        <color theme="5" tint="0.79998168889431442"/>
        <color theme="3" tint="0.59999389629810485"/>
      </colorScale>
    </cfRule>
    <cfRule type="colorScale" priority="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V9"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V10">
    <cfRule type="colorScale" priority="72">
      <colorScale>
        <cfvo type="min"/>
        <cfvo type="max"/>
        <color theme="5" tint="0.79998168889431442"/>
        <color rgb="FFFFFF66"/>
      </colorScale>
    </cfRule>
  </conditionalFormatting>
  <conditionalFormatting sqref="DW10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DV11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DV12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A7">
    <cfRule type="colorScale" priority="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65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62">
      <colorScale>
        <cfvo type="min"/>
        <cfvo type="max"/>
        <color theme="5" tint="0.79998168889431442"/>
        <color theme="3" tint="0.59999389629810485"/>
      </colorScale>
    </cfRule>
    <cfRule type="colorScale" priority="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57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56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55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54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53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52">
      <colorScale>
        <cfvo type="min"/>
        <cfvo type="max"/>
        <color theme="5" tint="0.79998168889431442"/>
        <color rgb="FFFFFF66"/>
      </colorScale>
    </cfRule>
  </conditionalFormatting>
  <conditionalFormatting sqref="DY7">
    <cfRule type="colorScale" priority="51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47">
      <colorScale>
        <cfvo type="min"/>
        <cfvo type="max"/>
        <color theme="5" tint="0.79998168889431442"/>
        <color theme="3" tint="0.59999389629810485"/>
      </colorScale>
    </cfRule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42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41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40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39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38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37">
      <colorScale>
        <cfvo type="min"/>
        <cfvo type="max"/>
        <color theme="5" tint="0.79998168889431442"/>
        <color rgb="FFFFFF66"/>
      </colorScale>
    </cfRule>
  </conditionalFormatting>
  <conditionalFormatting sqref="ED17">
    <cfRule type="cellIs" dxfId="49" priority="35" operator="greaterThan">
      <formula>0</formula>
    </cfRule>
    <cfRule type="cellIs" dxfId="48" priority="36" operator="lessThan">
      <formula>0</formula>
    </cfRule>
  </conditionalFormatting>
  <conditionalFormatting sqref="DU7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30">
      <colorScale>
        <cfvo type="min"/>
        <cfvo type="max"/>
        <color theme="5" tint="0.79998168889431442"/>
        <color theme="3" tint="0.59999389629810485"/>
      </colorScale>
    </cfRule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22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21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20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B8">
    <cfRule type="colorScale" priority="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C7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4">
      <colorScale>
        <cfvo type="min"/>
        <cfvo type="max"/>
        <color theme="5" tint="0.79998168889431442"/>
        <color theme="3" tint="0.59999389629810485"/>
      </colorScale>
    </cfRule>
    <cfRule type="colorScale" priority="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8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7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6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5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4">
      <colorScale>
        <cfvo type="min"/>
        <cfvo type="max"/>
        <color theme="5" tint="0.79998168889431442"/>
        <color rgb="FFFFFF66"/>
      </colorScale>
    </cfRule>
  </conditionalFormatting>
  <conditionalFormatting sqref="C14:C27">
    <cfRule type="colorScale" priority="3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P17:Q17 T17:U17 Z17:AA17 AD17:AE17 AH17:AI17 AL17:AM17 AP17:AQ17 AV17:AW17 AZ17:BA17 BD17:BE17 BH17:BI17 BL17:BM17 BR17:BS17 BV17:BW17 CB17:CC17 CF17:CG17 CJ17:CK17 CN17:CO17 CR17:CS17 CX17:CY17 DB17:DC17 DH17:DI17 DL17:DM17 DP17:DQ17 DT17:DU17 DX17:DY17 EB17:EC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R17:S17 V17:W17 AB17:AC17 AF17:AG17 AN17:AO17 AR17:AS17 AX17:AY17 BB17:BC17 BJ17:BK17 BN17:BO17 BT17:BU17 BX17:BY17 CD17:CE17 CH17:CI17 CP17:CQ17 CT17:CU17 CZ17:DA17 DD17:DE17 DJ17:DK17 DN17:DO17 DV17:DW17 DZ17:EA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914BC787-1057-41B1-B196-CE437255D48D}">
      <formula1>$A$1:$A$12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1969" r:id="rId4" name="Button 1">
              <controlPr defaultSize="0" print="0" autoFill="0" autoPict="0" macro="[0]!retour">
                <anchor>
                  <from>
                    <xdr:col>3</xdr:col>
                    <xdr:colOff>228600</xdr:colOff>
                    <xdr:row>17</xdr:row>
                    <xdr:rowOff>66675</xdr:rowOff>
                  </from>
                  <to>
                    <xdr:col>3</xdr:col>
                    <xdr:colOff>1057275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70" r:id="rId5" name="Button 2">
              <controlPr defaultSize="0" print="0" autoFill="0" autoPict="0" macro="[0]!pense_bete">
                <anchor moveWithCells="1" sizeWithCells="1">
                  <from>
                    <xdr:col>3</xdr:col>
                    <xdr:colOff>219075</xdr:colOff>
                    <xdr:row>21</xdr:row>
                    <xdr:rowOff>47625</xdr:rowOff>
                  </from>
                  <to>
                    <xdr:col>4</xdr:col>
                    <xdr:colOff>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71" r:id="rId6" name="Button 3">
              <controlPr defaultSize="0" print="0" autoFill="0" autoPict="0" macro="[0]!pense_bete" altText="Interface">
                <anchor moveWithCells="1" sizeWithCells="1">
                  <from>
                    <xdr:col>3</xdr:col>
                    <xdr:colOff>219075</xdr:colOff>
                    <xdr:row>24</xdr:row>
                    <xdr:rowOff>133350</xdr:rowOff>
                  </from>
                  <to>
                    <xdr:col>3</xdr:col>
                    <xdr:colOff>1057275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90747-FE63-4BA6-A7DA-1734F1B0CEE0}">
  <sheetPr codeName="Feuil5"/>
  <dimension ref="A1:EM28"/>
  <sheetViews>
    <sheetView zoomScale="85" zoomScaleNormal="85" workbookViewId="0">
      <pane xSplit="4" ySplit="3" topLeftCell="E4" activePane="bottomRight" state="frozen"/>
      <selection pane="topRight" activeCell="C1" sqref="C1"/>
      <selection pane="bottomLeft" activeCell="A4" sqref="A4"/>
      <selection pane="bottomRight" activeCell="Q34" sqref="Q34"/>
    </sheetView>
  </sheetViews>
  <sheetFormatPr baseColWidth="10" defaultRowHeight="12.75"/>
  <cols>
    <col min="1" max="1" width="12.5" hidden="1" customWidth="1"/>
    <col min="2" max="2" width="18.5" customWidth="1"/>
    <col min="3" max="3" width="12.1640625" style="41" bestFit="1" customWidth="1"/>
    <col min="4" max="4" width="18.6640625" bestFit="1" customWidth="1"/>
    <col min="5" max="5" width="3.6640625" style="41" customWidth="1"/>
    <col min="6" max="6" width="4.83203125" customWidth="1"/>
    <col min="7" max="7" width="7.83203125" customWidth="1"/>
    <col min="8" max="8" width="4.83203125" customWidth="1"/>
    <col min="9" max="9" width="7.83203125" customWidth="1"/>
    <col min="10" max="10" width="4.83203125" customWidth="1"/>
    <col min="11" max="11" width="7.83203125" customWidth="1"/>
    <col min="12" max="12" width="4.83203125" customWidth="1"/>
    <col min="13" max="13" width="7.83203125" customWidth="1"/>
    <col min="14" max="14" width="8.83203125" customWidth="1"/>
    <col min="15" max="15" width="3.83203125" style="41" customWidth="1"/>
    <col min="16" max="16" width="4.83203125" customWidth="1"/>
    <col min="17" max="17" width="7.83203125" customWidth="1"/>
    <col min="18" max="18" width="4.83203125" customWidth="1"/>
    <col min="19" max="19" width="7.83203125" customWidth="1"/>
    <col min="20" max="20" width="4.83203125" customWidth="1"/>
    <col min="21" max="21" width="7.83203125" customWidth="1"/>
    <col min="22" max="22" width="4.83203125" customWidth="1"/>
    <col min="23" max="23" width="7.83203125" customWidth="1"/>
    <col min="24" max="24" width="8.83203125" customWidth="1"/>
    <col min="25" max="25" width="3.83203125" customWidth="1"/>
    <col min="26" max="26" width="4.83203125" customWidth="1"/>
    <col min="27" max="27" width="7.83203125" customWidth="1"/>
    <col min="28" max="28" width="4.83203125" customWidth="1"/>
    <col min="29" max="29" width="7.83203125" customWidth="1"/>
    <col min="30" max="30" width="4.83203125" customWidth="1"/>
    <col min="31" max="31" width="7.83203125" customWidth="1"/>
    <col min="32" max="32" width="4.83203125" customWidth="1"/>
    <col min="33" max="33" width="7.83203125" customWidth="1"/>
    <col min="34" max="34" width="4.83203125" customWidth="1"/>
    <col min="35" max="35" width="7.83203125" customWidth="1"/>
    <col min="36" max="36" width="8.83203125" customWidth="1"/>
    <col min="37" max="37" width="3.6640625" style="41" customWidth="1"/>
    <col min="38" max="38" width="4.83203125" customWidth="1"/>
    <col min="39" max="39" width="7.83203125" customWidth="1"/>
    <col min="40" max="40" width="4.83203125" customWidth="1"/>
    <col min="41" max="41" width="7.83203125" customWidth="1"/>
    <col min="42" max="42" width="4.83203125" customWidth="1"/>
    <col min="43" max="43" width="7.83203125" customWidth="1"/>
    <col min="44" max="44" width="4.83203125" customWidth="1"/>
    <col min="45" max="45" width="7.83203125" customWidth="1"/>
    <col min="46" max="46" width="8.83203125" customWidth="1"/>
    <col min="47" max="47" width="3.83203125" customWidth="1"/>
    <col min="48" max="48" width="4.83203125" customWidth="1"/>
    <col min="49" max="49" width="7.83203125" customWidth="1"/>
    <col min="50" max="50" width="4.83203125" customWidth="1"/>
    <col min="51" max="51" width="7.83203125" customWidth="1"/>
    <col min="52" max="52" width="4.83203125" customWidth="1"/>
    <col min="53" max="53" width="7.83203125" customWidth="1"/>
    <col min="54" max="54" width="4.83203125" customWidth="1"/>
    <col min="55" max="55" width="7.83203125" customWidth="1"/>
    <col min="56" max="56" width="4.83203125" customWidth="1"/>
    <col min="57" max="57" width="7.83203125" customWidth="1"/>
    <col min="58" max="58" width="8.83203125" customWidth="1"/>
    <col min="59" max="59" width="3.83203125" customWidth="1"/>
    <col min="60" max="60" width="4.83203125" customWidth="1"/>
    <col min="61" max="61" width="7.83203125" customWidth="1"/>
    <col min="62" max="62" width="4.83203125" customWidth="1"/>
    <col min="63" max="63" width="7.83203125" customWidth="1"/>
    <col min="64" max="64" width="4.83203125" customWidth="1"/>
    <col min="65" max="65" width="7.83203125" customWidth="1"/>
    <col min="66" max="66" width="4.83203125" customWidth="1"/>
    <col min="67" max="67" width="7.83203125" customWidth="1"/>
    <col min="68" max="68" width="8.83203125" customWidth="1"/>
    <col min="69" max="69" width="3.6640625" style="41" customWidth="1"/>
    <col min="70" max="70" width="4.83203125" customWidth="1"/>
    <col min="71" max="71" width="7.83203125" customWidth="1"/>
    <col min="72" max="72" width="4.83203125" customWidth="1"/>
    <col min="73" max="73" width="7.83203125" customWidth="1"/>
    <col min="74" max="74" width="4.83203125" customWidth="1"/>
    <col min="75" max="75" width="7.83203125" customWidth="1"/>
    <col min="76" max="76" width="4.83203125" customWidth="1"/>
    <col min="77" max="77" width="7.83203125" customWidth="1"/>
    <col min="78" max="78" width="8.83203125" customWidth="1"/>
    <col min="79" max="79" width="3.83203125" customWidth="1"/>
    <col min="80" max="80" width="4.83203125" customWidth="1"/>
    <col min="81" max="81" width="7.83203125" customWidth="1"/>
    <col min="82" max="82" width="4.83203125" customWidth="1"/>
    <col min="83" max="83" width="7.83203125" customWidth="1"/>
    <col min="84" max="84" width="4.83203125" customWidth="1"/>
    <col min="85" max="85" width="7.83203125" customWidth="1"/>
    <col min="86" max="86" width="4.83203125" customWidth="1"/>
    <col min="87" max="87" width="7.83203125" customWidth="1"/>
    <col min="88" max="88" width="4.83203125" customWidth="1"/>
    <col min="89" max="89" width="7.83203125" customWidth="1"/>
    <col min="90" max="90" width="8.83203125" customWidth="1"/>
    <col min="91" max="91" width="3.83203125" customWidth="1"/>
    <col min="92" max="92" width="4.83203125" customWidth="1"/>
    <col min="93" max="93" width="7.83203125" customWidth="1"/>
    <col min="94" max="94" width="4.83203125" customWidth="1"/>
    <col min="95" max="95" width="7.83203125" customWidth="1"/>
    <col min="96" max="96" width="4.83203125" customWidth="1"/>
    <col min="97" max="97" width="7.83203125" customWidth="1"/>
    <col min="98" max="98" width="4.83203125" customWidth="1"/>
    <col min="99" max="99" width="7.83203125" customWidth="1"/>
    <col min="100" max="100" width="8.83203125" customWidth="1"/>
    <col min="101" max="101" width="3.83203125" customWidth="1"/>
    <col min="102" max="102" width="4.83203125" customWidth="1"/>
    <col min="103" max="103" width="7.83203125" customWidth="1"/>
    <col min="104" max="104" width="4.83203125" customWidth="1"/>
    <col min="105" max="105" width="7.83203125" customWidth="1"/>
    <col min="106" max="106" width="4.83203125" customWidth="1"/>
    <col min="107" max="107" width="7.83203125" customWidth="1"/>
    <col min="108" max="108" width="4.83203125" customWidth="1"/>
    <col min="109" max="109" width="7.83203125" customWidth="1"/>
    <col min="110" max="110" width="8.83203125" customWidth="1"/>
    <col min="111" max="111" width="3.83203125" customWidth="1"/>
    <col min="112" max="112" width="4.83203125" customWidth="1"/>
    <col min="113" max="113" width="7.83203125" customWidth="1"/>
    <col min="114" max="114" width="4.83203125" customWidth="1"/>
    <col min="115" max="115" width="7.83203125" customWidth="1"/>
    <col min="116" max="116" width="4.83203125" customWidth="1"/>
    <col min="117" max="117" width="7.83203125" customWidth="1"/>
    <col min="118" max="118" width="4.83203125" customWidth="1"/>
    <col min="119" max="119" width="7.83203125" customWidth="1"/>
    <col min="120" max="120" width="4.83203125" customWidth="1"/>
    <col min="121" max="121" width="7.83203125" customWidth="1"/>
    <col min="122" max="122" width="8.83203125" customWidth="1"/>
    <col min="123" max="123" width="3.83203125" customWidth="1"/>
    <col min="124" max="124" width="4.83203125" customWidth="1"/>
    <col min="125" max="125" width="7.83203125" customWidth="1"/>
    <col min="126" max="126" width="4.83203125" customWidth="1"/>
    <col min="127" max="127" width="7.83203125" customWidth="1"/>
    <col min="128" max="128" width="4.83203125" customWidth="1"/>
    <col min="129" max="129" width="7.83203125" customWidth="1"/>
    <col min="130" max="130" width="4.83203125" customWidth="1"/>
    <col min="131" max="131" width="7.83203125" customWidth="1"/>
    <col min="132" max="132" width="4.83203125" customWidth="1"/>
    <col min="133" max="133" width="7.83203125" customWidth="1"/>
    <col min="134" max="134" width="8.83203125" customWidth="1"/>
    <col min="141" max="141" width="22.1640625" bestFit="1" customWidth="1"/>
    <col min="142" max="142" width="6.33203125" customWidth="1"/>
  </cols>
  <sheetData>
    <row r="1" spans="1:143">
      <c r="A1" s="2" t="s">
        <v>32</v>
      </c>
    </row>
    <row r="2" spans="1:143">
      <c r="A2" s="2" t="s">
        <v>31</v>
      </c>
      <c r="B2" s="70"/>
      <c r="C2" s="75" t="s">
        <v>32</v>
      </c>
      <c r="R2" s="2"/>
    </row>
    <row r="3" spans="1:143" ht="13.5" thickBot="1">
      <c r="A3" s="2" t="s">
        <v>37</v>
      </c>
      <c r="Q3" s="41"/>
      <c r="S3" s="41"/>
      <c r="U3" s="41"/>
      <c r="W3" s="41"/>
      <c r="Y3" s="41"/>
      <c r="AA3" s="41"/>
      <c r="AC3" s="41"/>
      <c r="AE3" s="41"/>
      <c r="AG3" s="41"/>
      <c r="AI3" s="41"/>
      <c r="AM3" s="41"/>
    </row>
    <row r="4" spans="1:143" ht="16.5" customHeight="1" thickTop="1" thickBot="1">
      <c r="A4" s="2" t="s">
        <v>45</v>
      </c>
      <c r="B4" s="82" t="s">
        <v>136</v>
      </c>
      <c r="C4" s="77"/>
      <c r="D4" s="78" t="s">
        <v>100</v>
      </c>
      <c r="E4" s="189" t="s">
        <v>32</v>
      </c>
      <c r="F4" s="172" t="s">
        <v>17</v>
      </c>
      <c r="G4" s="160"/>
      <c r="H4" s="157" t="s">
        <v>18</v>
      </c>
      <c r="I4" s="158"/>
      <c r="J4" s="159" t="s">
        <v>21</v>
      </c>
      <c r="K4" s="160"/>
      <c r="L4" s="157" t="s">
        <v>19</v>
      </c>
      <c r="M4" s="158"/>
      <c r="N4" s="130" t="s">
        <v>0</v>
      </c>
      <c r="O4" s="189" t="s">
        <v>31</v>
      </c>
      <c r="P4" s="155" t="s">
        <v>22</v>
      </c>
      <c r="Q4" s="156"/>
      <c r="R4" s="157" t="s">
        <v>23</v>
      </c>
      <c r="S4" s="158"/>
      <c r="T4" s="159" t="s">
        <v>25</v>
      </c>
      <c r="U4" s="160"/>
      <c r="V4" s="157" t="s">
        <v>26</v>
      </c>
      <c r="W4" s="158"/>
      <c r="X4" s="35" t="s">
        <v>0</v>
      </c>
      <c r="Y4" s="152" t="s">
        <v>37</v>
      </c>
      <c r="Z4" s="155" t="s">
        <v>27</v>
      </c>
      <c r="AA4" s="156"/>
      <c r="AB4" s="157" t="s">
        <v>33</v>
      </c>
      <c r="AC4" s="158"/>
      <c r="AD4" s="159" t="s">
        <v>34</v>
      </c>
      <c r="AE4" s="160"/>
      <c r="AF4" s="157" t="s">
        <v>35</v>
      </c>
      <c r="AG4" s="158"/>
      <c r="AH4" s="159" t="s">
        <v>36</v>
      </c>
      <c r="AI4" s="160"/>
      <c r="AJ4" s="35" t="s">
        <v>0</v>
      </c>
      <c r="AK4" s="152" t="s">
        <v>45</v>
      </c>
      <c r="AL4" s="172" t="s">
        <v>40</v>
      </c>
      <c r="AM4" s="160"/>
      <c r="AN4" s="157" t="s">
        <v>41</v>
      </c>
      <c r="AO4" s="158"/>
      <c r="AP4" s="159" t="s">
        <v>42</v>
      </c>
      <c r="AQ4" s="160"/>
      <c r="AR4" s="157" t="s">
        <v>43</v>
      </c>
      <c r="AS4" s="158"/>
      <c r="AT4" s="130" t="s">
        <v>0</v>
      </c>
      <c r="AU4" s="152" t="s">
        <v>46</v>
      </c>
      <c r="AV4" s="155" t="s">
        <v>44</v>
      </c>
      <c r="AW4" s="156"/>
      <c r="AX4" s="157" t="s">
        <v>47</v>
      </c>
      <c r="AY4" s="158"/>
      <c r="AZ4" s="159" t="s">
        <v>48</v>
      </c>
      <c r="BA4" s="160"/>
      <c r="BB4" s="157" t="s">
        <v>49</v>
      </c>
      <c r="BC4" s="158"/>
      <c r="BD4" s="175" t="s">
        <v>50</v>
      </c>
      <c r="BE4" s="156"/>
      <c r="BF4" s="35" t="s">
        <v>0</v>
      </c>
      <c r="BG4" s="152" t="s">
        <v>51</v>
      </c>
      <c r="BH4" s="176" t="s">
        <v>52</v>
      </c>
      <c r="BI4" s="156"/>
      <c r="BJ4" s="166" t="s">
        <v>53</v>
      </c>
      <c r="BK4" s="158"/>
      <c r="BL4" s="177" t="s">
        <v>54</v>
      </c>
      <c r="BM4" s="160"/>
      <c r="BN4" s="166" t="s">
        <v>1</v>
      </c>
      <c r="BO4" s="158"/>
      <c r="BP4" s="35" t="s">
        <v>0</v>
      </c>
      <c r="BQ4" s="152" t="s">
        <v>55</v>
      </c>
      <c r="BR4" s="172" t="s">
        <v>2</v>
      </c>
      <c r="BS4" s="160"/>
      <c r="BT4" s="157" t="s">
        <v>3</v>
      </c>
      <c r="BU4" s="158"/>
      <c r="BV4" s="159" t="s">
        <v>4</v>
      </c>
      <c r="BW4" s="160"/>
      <c r="BX4" s="166" t="s">
        <v>129</v>
      </c>
      <c r="BY4" s="158"/>
      <c r="BZ4" s="130" t="s">
        <v>0</v>
      </c>
      <c r="CA4" s="152" t="s">
        <v>56</v>
      </c>
      <c r="CB4" s="155" t="s">
        <v>5</v>
      </c>
      <c r="CC4" s="156"/>
      <c r="CD4" s="157" t="s">
        <v>57</v>
      </c>
      <c r="CE4" s="158"/>
      <c r="CF4" s="159" t="s">
        <v>58</v>
      </c>
      <c r="CG4" s="160"/>
      <c r="CH4" s="157" t="s">
        <v>59</v>
      </c>
      <c r="CI4" s="158"/>
      <c r="CJ4" s="175" t="s">
        <v>60</v>
      </c>
      <c r="CK4" s="156"/>
      <c r="CL4" s="35" t="s">
        <v>0</v>
      </c>
      <c r="CM4" s="152" t="s">
        <v>65</v>
      </c>
      <c r="CN4" s="176" t="s">
        <v>61</v>
      </c>
      <c r="CO4" s="156"/>
      <c r="CP4" s="166" t="s">
        <v>62</v>
      </c>
      <c r="CQ4" s="158"/>
      <c r="CR4" s="177" t="s">
        <v>63</v>
      </c>
      <c r="CS4" s="160"/>
      <c r="CT4" s="166" t="s">
        <v>64</v>
      </c>
      <c r="CU4" s="158"/>
      <c r="CV4" s="35" t="s">
        <v>0</v>
      </c>
      <c r="CW4" s="152" t="s">
        <v>76</v>
      </c>
      <c r="CX4" s="155" t="s">
        <v>66</v>
      </c>
      <c r="CY4" s="156"/>
      <c r="CZ4" s="157" t="s">
        <v>72</v>
      </c>
      <c r="DA4" s="158"/>
      <c r="DB4" s="159" t="s">
        <v>73</v>
      </c>
      <c r="DC4" s="160"/>
      <c r="DD4" s="157" t="s">
        <v>74</v>
      </c>
      <c r="DE4" s="158"/>
      <c r="DF4" s="35" t="s">
        <v>0</v>
      </c>
      <c r="DG4" s="152" t="s">
        <v>77</v>
      </c>
      <c r="DH4" s="155" t="s">
        <v>75</v>
      </c>
      <c r="DI4" s="156"/>
      <c r="DJ4" s="157" t="s">
        <v>78</v>
      </c>
      <c r="DK4" s="158"/>
      <c r="DL4" s="159" t="s">
        <v>79</v>
      </c>
      <c r="DM4" s="160"/>
      <c r="DN4" s="157" t="s">
        <v>80</v>
      </c>
      <c r="DO4" s="158"/>
      <c r="DP4" s="175" t="s">
        <v>81</v>
      </c>
      <c r="DQ4" s="156"/>
      <c r="DR4" s="35" t="s">
        <v>0</v>
      </c>
      <c r="DS4" s="152" t="s">
        <v>82</v>
      </c>
      <c r="DT4" s="176" t="s">
        <v>83</v>
      </c>
      <c r="DU4" s="156"/>
      <c r="DV4" s="166" t="s">
        <v>84</v>
      </c>
      <c r="DW4" s="158"/>
      <c r="DX4" s="177" t="s">
        <v>85</v>
      </c>
      <c r="DY4" s="160"/>
      <c r="DZ4" s="166" t="s">
        <v>86</v>
      </c>
      <c r="EA4" s="158"/>
      <c r="EB4" s="177" t="s">
        <v>130</v>
      </c>
      <c r="EC4" s="160"/>
      <c r="ED4" s="35" t="s">
        <v>0</v>
      </c>
      <c r="EK4" s="99" t="s">
        <v>123</v>
      </c>
      <c r="EL4" s="100" t="s">
        <v>13</v>
      </c>
      <c r="EM4" s="101" t="s">
        <v>14</v>
      </c>
    </row>
    <row r="5" spans="1:143" ht="16.5" thickBot="1">
      <c r="A5" s="2" t="s">
        <v>46</v>
      </c>
      <c r="B5" s="79" t="s">
        <v>137</v>
      </c>
      <c r="C5" s="80"/>
      <c r="D5" s="81" t="s">
        <v>138</v>
      </c>
      <c r="E5" s="190"/>
      <c r="F5" s="42" t="s">
        <v>13</v>
      </c>
      <c r="G5" s="16" t="s">
        <v>14</v>
      </c>
      <c r="H5" s="6" t="s">
        <v>13</v>
      </c>
      <c r="I5" s="5" t="s">
        <v>14</v>
      </c>
      <c r="J5" s="15" t="s">
        <v>13</v>
      </c>
      <c r="K5" s="16" t="s">
        <v>14</v>
      </c>
      <c r="L5" s="25" t="s">
        <v>13</v>
      </c>
      <c r="M5" s="5" t="s">
        <v>14</v>
      </c>
      <c r="N5" s="55" t="s">
        <v>16</v>
      </c>
      <c r="O5" s="190"/>
      <c r="P5" s="48" t="s">
        <v>13</v>
      </c>
      <c r="Q5" s="16" t="s">
        <v>14</v>
      </c>
      <c r="R5" s="6" t="s">
        <v>13</v>
      </c>
      <c r="S5" s="5" t="s">
        <v>14</v>
      </c>
      <c r="T5" s="15" t="s">
        <v>13</v>
      </c>
      <c r="U5" s="16" t="s">
        <v>14</v>
      </c>
      <c r="V5" s="25" t="s">
        <v>13</v>
      </c>
      <c r="W5" s="5" t="s">
        <v>14</v>
      </c>
      <c r="X5" s="36" t="s">
        <v>24</v>
      </c>
      <c r="Y5" s="153"/>
      <c r="Z5" s="48" t="s">
        <v>13</v>
      </c>
      <c r="AA5" s="16" t="s">
        <v>14</v>
      </c>
      <c r="AB5" s="6" t="s">
        <v>13</v>
      </c>
      <c r="AC5" s="5" t="s">
        <v>14</v>
      </c>
      <c r="AD5" s="15" t="s">
        <v>13</v>
      </c>
      <c r="AE5" s="16" t="s">
        <v>14</v>
      </c>
      <c r="AF5" s="25" t="s">
        <v>13</v>
      </c>
      <c r="AG5" s="5" t="s">
        <v>14</v>
      </c>
      <c r="AH5" s="15" t="s">
        <v>13</v>
      </c>
      <c r="AI5" s="16" t="s">
        <v>14</v>
      </c>
      <c r="AJ5" s="36" t="s">
        <v>38</v>
      </c>
      <c r="AK5" s="153"/>
      <c r="AL5" s="42" t="s">
        <v>13</v>
      </c>
      <c r="AM5" s="16" t="s">
        <v>14</v>
      </c>
      <c r="AN5" s="6" t="s">
        <v>13</v>
      </c>
      <c r="AO5" s="5" t="s">
        <v>14</v>
      </c>
      <c r="AP5" s="15" t="s">
        <v>13</v>
      </c>
      <c r="AQ5" s="16" t="s">
        <v>14</v>
      </c>
      <c r="AR5" s="25" t="s">
        <v>13</v>
      </c>
      <c r="AS5" s="5" t="s">
        <v>14</v>
      </c>
      <c r="AT5" s="55" t="s">
        <v>39</v>
      </c>
      <c r="AU5" s="153"/>
      <c r="AV5" s="48" t="s">
        <v>13</v>
      </c>
      <c r="AW5" s="16" t="s">
        <v>14</v>
      </c>
      <c r="AX5" s="6" t="s">
        <v>13</v>
      </c>
      <c r="AY5" s="5" t="s">
        <v>14</v>
      </c>
      <c r="AZ5" s="15" t="s">
        <v>13</v>
      </c>
      <c r="BA5" s="16" t="s">
        <v>14</v>
      </c>
      <c r="BB5" s="25" t="s">
        <v>13</v>
      </c>
      <c r="BC5" s="5" t="s">
        <v>14</v>
      </c>
      <c r="BD5" s="15" t="s">
        <v>13</v>
      </c>
      <c r="BE5" s="16" t="s">
        <v>14</v>
      </c>
      <c r="BF5" s="36" t="s">
        <v>71</v>
      </c>
      <c r="BG5" s="153"/>
      <c r="BH5" s="48" t="s">
        <v>13</v>
      </c>
      <c r="BI5" s="16" t="s">
        <v>14</v>
      </c>
      <c r="BJ5" s="6" t="s">
        <v>13</v>
      </c>
      <c r="BK5" s="5" t="s">
        <v>14</v>
      </c>
      <c r="BL5" s="15" t="s">
        <v>13</v>
      </c>
      <c r="BM5" s="16" t="s">
        <v>14</v>
      </c>
      <c r="BN5" s="25" t="s">
        <v>13</v>
      </c>
      <c r="BO5" s="5" t="s">
        <v>14</v>
      </c>
      <c r="BP5" s="36" t="s">
        <v>70</v>
      </c>
      <c r="BQ5" s="153"/>
      <c r="BR5" s="42" t="s">
        <v>13</v>
      </c>
      <c r="BS5" s="16" t="s">
        <v>14</v>
      </c>
      <c r="BT5" s="6" t="s">
        <v>13</v>
      </c>
      <c r="BU5" s="5" t="s">
        <v>14</v>
      </c>
      <c r="BV5" s="15" t="s">
        <v>13</v>
      </c>
      <c r="BW5" s="16" t="s">
        <v>14</v>
      </c>
      <c r="BX5" s="25" t="s">
        <v>13</v>
      </c>
      <c r="BY5" s="5" t="s">
        <v>14</v>
      </c>
      <c r="BZ5" s="55" t="s">
        <v>69</v>
      </c>
      <c r="CA5" s="153"/>
      <c r="CB5" s="48" t="s">
        <v>13</v>
      </c>
      <c r="CC5" s="16" t="s">
        <v>14</v>
      </c>
      <c r="CD5" s="6" t="s">
        <v>13</v>
      </c>
      <c r="CE5" s="5" t="s">
        <v>14</v>
      </c>
      <c r="CF5" s="15" t="s">
        <v>13</v>
      </c>
      <c r="CG5" s="16" t="s">
        <v>14</v>
      </c>
      <c r="CH5" s="25" t="s">
        <v>13</v>
      </c>
      <c r="CI5" s="5" t="s">
        <v>14</v>
      </c>
      <c r="CJ5" s="15" t="s">
        <v>13</v>
      </c>
      <c r="CK5" s="16" t="s">
        <v>14</v>
      </c>
      <c r="CL5" s="36" t="s">
        <v>67</v>
      </c>
      <c r="CM5" s="153"/>
      <c r="CN5" s="48" t="s">
        <v>13</v>
      </c>
      <c r="CO5" s="16" t="s">
        <v>14</v>
      </c>
      <c r="CP5" s="6" t="s">
        <v>13</v>
      </c>
      <c r="CQ5" s="5" t="s">
        <v>14</v>
      </c>
      <c r="CR5" s="15" t="s">
        <v>13</v>
      </c>
      <c r="CS5" s="16" t="s">
        <v>14</v>
      </c>
      <c r="CT5" s="25" t="s">
        <v>13</v>
      </c>
      <c r="CU5" s="5" t="s">
        <v>14</v>
      </c>
      <c r="CV5" s="36" t="s">
        <v>68</v>
      </c>
      <c r="CW5" s="153"/>
      <c r="CX5" s="48" t="s">
        <v>13</v>
      </c>
      <c r="CY5" s="16" t="s">
        <v>14</v>
      </c>
      <c r="CZ5" s="6" t="s">
        <v>13</v>
      </c>
      <c r="DA5" s="5" t="s">
        <v>14</v>
      </c>
      <c r="DB5" s="15" t="s">
        <v>13</v>
      </c>
      <c r="DC5" s="16" t="s">
        <v>14</v>
      </c>
      <c r="DD5" s="25" t="s">
        <v>13</v>
      </c>
      <c r="DE5" s="5" t="s">
        <v>14</v>
      </c>
      <c r="DF5" s="36" t="s">
        <v>67</v>
      </c>
      <c r="DG5" s="153"/>
      <c r="DH5" s="48" t="s">
        <v>13</v>
      </c>
      <c r="DI5" s="16" t="s">
        <v>14</v>
      </c>
      <c r="DJ5" s="6" t="s">
        <v>13</v>
      </c>
      <c r="DK5" s="5" t="s">
        <v>14</v>
      </c>
      <c r="DL5" s="15" t="s">
        <v>13</v>
      </c>
      <c r="DM5" s="16" t="s">
        <v>14</v>
      </c>
      <c r="DN5" s="25" t="s">
        <v>13</v>
      </c>
      <c r="DO5" s="5" t="s">
        <v>14</v>
      </c>
      <c r="DP5" s="15" t="s">
        <v>13</v>
      </c>
      <c r="DQ5" s="16" t="s">
        <v>14</v>
      </c>
      <c r="DR5" s="36" t="s">
        <v>67</v>
      </c>
      <c r="DS5" s="153"/>
      <c r="DT5" s="48" t="s">
        <v>13</v>
      </c>
      <c r="DU5" s="16" t="s">
        <v>14</v>
      </c>
      <c r="DV5" s="6" t="s">
        <v>13</v>
      </c>
      <c r="DW5" s="5" t="s">
        <v>14</v>
      </c>
      <c r="DX5" s="15" t="s">
        <v>13</v>
      </c>
      <c r="DY5" s="16" t="s">
        <v>14</v>
      </c>
      <c r="DZ5" s="25" t="s">
        <v>13</v>
      </c>
      <c r="EA5" s="5" t="s">
        <v>14</v>
      </c>
      <c r="EB5" s="15" t="s">
        <v>13</v>
      </c>
      <c r="EC5" s="16" t="s">
        <v>14</v>
      </c>
      <c r="ED5" s="36" t="s">
        <v>68</v>
      </c>
      <c r="EK5" s="94"/>
      <c r="EL5" s="93"/>
      <c r="EM5" s="95"/>
    </row>
    <row r="6" spans="1:143" ht="15">
      <c r="A6" s="2" t="s">
        <v>51</v>
      </c>
      <c r="B6" s="192" t="s">
        <v>11</v>
      </c>
      <c r="C6" s="193"/>
      <c r="D6" s="194"/>
      <c r="E6" s="190"/>
      <c r="F6" s="43"/>
      <c r="G6" s="18"/>
      <c r="H6" s="11"/>
      <c r="I6" s="7"/>
      <c r="J6" s="17"/>
      <c r="K6" s="18"/>
      <c r="L6" s="26"/>
      <c r="M6" s="7"/>
      <c r="N6" s="56"/>
      <c r="O6" s="190"/>
      <c r="P6" s="49"/>
      <c r="Q6" s="18"/>
      <c r="R6" s="11"/>
      <c r="S6" s="7"/>
      <c r="T6" s="17"/>
      <c r="U6" s="18"/>
      <c r="V6" s="26"/>
      <c r="W6" s="7"/>
      <c r="X6" s="37"/>
      <c r="Y6" s="153"/>
      <c r="Z6" s="49"/>
      <c r="AA6" s="18"/>
      <c r="AB6" s="11"/>
      <c r="AC6" s="7"/>
      <c r="AD6" s="17"/>
      <c r="AE6" s="18"/>
      <c r="AF6" s="26"/>
      <c r="AG6" s="7"/>
      <c r="AH6" s="17"/>
      <c r="AI6" s="18"/>
      <c r="AJ6" s="37"/>
      <c r="AK6" s="153"/>
      <c r="AL6" s="43"/>
      <c r="AM6" s="18"/>
      <c r="AN6" s="11"/>
      <c r="AO6" s="7"/>
      <c r="AP6" s="17"/>
      <c r="AQ6" s="18"/>
      <c r="AR6" s="26"/>
      <c r="AS6" s="7"/>
      <c r="AT6" s="56"/>
      <c r="AU6" s="153"/>
      <c r="AV6" s="49"/>
      <c r="AW6" s="18"/>
      <c r="AX6" s="11"/>
      <c r="AY6" s="7"/>
      <c r="AZ6" s="17"/>
      <c r="BA6" s="18"/>
      <c r="BB6" s="26"/>
      <c r="BC6" s="7"/>
      <c r="BD6" s="17"/>
      <c r="BE6" s="18"/>
      <c r="BF6" s="37"/>
      <c r="BG6" s="153"/>
      <c r="BH6" s="49"/>
      <c r="BI6" s="18"/>
      <c r="BJ6" s="11"/>
      <c r="BK6" s="7"/>
      <c r="BL6" s="17"/>
      <c r="BM6" s="18"/>
      <c r="BN6" s="26"/>
      <c r="BO6" s="7"/>
      <c r="BP6" s="37"/>
      <c r="BQ6" s="153"/>
      <c r="BR6" s="43"/>
      <c r="BS6" s="18"/>
      <c r="BT6" s="11"/>
      <c r="BU6" s="7"/>
      <c r="BV6" s="17"/>
      <c r="BW6" s="18"/>
      <c r="BX6" s="26"/>
      <c r="BY6" s="7"/>
      <c r="BZ6" s="56"/>
      <c r="CA6" s="153"/>
      <c r="CB6" s="49"/>
      <c r="CC6" s="18"/>
      <c r="CD6" s="11"/>
      <c r="CE6" s="7"/>
      <c r="CF6" s="17"/>
      <c r="CG6" s="18"/>
      <c r="CH6" s="26"/>
      <c r="CI6" s="7"/>
      <c r="CJ6" s="17"/>
      <c r="CK6" s="18"/>
      <c r="CL6" s="37"/>
      <c r="CM6" s="153"/>
      <c r="CN6" s="49"/>
      <c r="CO6" s="18"/>
      <c r="CP6" s="11"/>
      <c r="CQ6" s="7"/>
      <c r="CR6" s="17"/>
      <c r="CS6" s="18"/>
      <c r="CT6" s="26"/>
      <c r="CU6" s="7"/>
      <c r="CV6" s="37"/>
      <c r="CW6" s="153"/>
      <c r="CX6" s="49"/>
      <c r="CY6" s="18"/>
      <c r="CZ6" s="11"/>
      <c r="DA6" s="7"/>
      <c r="DB6" s="17"/>
      <c r="DC6" s="18"/>
      <c r="DD6" s="26"/>
      <c r="DE6" s="7"/>
      <c r="DF6" s="37"/>
      <c r="DG6" s="153"/>
      <c r="DH6" s="49"/>
      <c r="DI6" s="18"/>
      <c r="DJ6" s="11"/>
      <c r="DK6" s="7"/>
      <c r="DL6" s="17"/>
      <c r="DM6" s="18"/>
      <c r="DN6" s="26"/>
      <c r="DO6" s="7"/>
      <c r="DP6" s="17"/>
      <c r="DQ6" s="18"/>
      <c r="DR6" s="37"/>
      <c r="DS6" s="153"/>
      <c r="DT6" s="49"/>
      <c r="DU6" s="18"/>
      <c r="DV6" s="11"/>
      <c r="DW6" s="7"/>
      <c r="DX6" s="17"/>
      <c r="DY6" s="18"/>
      <c r="DZ6" s="26"/>
      <c r="EA6" s="7"/>
      <c r="EB6" s="17"/>
      <c r="EC6" s="18"/>
      <c r="ED6" s="37"/>
      <c r="EK6" s="102" t="s">
        <v>117</v>
      </c>
      <c r="EL6" s="103"/>
      <c r="EM6" s="104">
        <f>SUM(G6,I6,K6,M6,Q6,S6,U6,W6,,AA6,AC6,AE6,AG6,AI6,AM6,AO6,AQ6,AS6,AW6,AY6,BA6,BC6,BE6,BI6,BK6,BM6,BO6,BS6,BU6,BW6,BY6,CC6,CE6,CG6,CI6,CK6,CO6,CQ6,CS6,CU6,CY6,DA6,DC6,DE6,DI6,DK6,DM6,DO6,DQ6,DU6,DW6,DY6,EA6,EC6,)</f>
        <v>0</v>
      </c>
    </row>
    <row r="7" spans="1:143" ht="15">
      <c r="A7" s="2" t="s">
        <v>55</v>
      </c>
      <c r="B7" s="195" t="s">
        <v>12</v>
      </c>
      <c r="C7" s="196"/>
      <c r="D7" s="197"/>
      <c r="E7" s="190"/>
      <c r="F7" s="44"/>
      <c r="G7" s="20"/>
      <c r="H7" s="12"/>
      <c r="I7" s="8"/>
      <c r="J7" s="19"/>
      <c r="K7" s="20"/>
      <c r="L7" s="27"/>
      <c r="M7" s="8"/>
      <c r="N7" s="56"/>
      <c r="O7" s="190"/>
      <c r="P7" s="50"/>
      <c r="Q7" s="20"/>
      <c r="R7" s="12"/>
      <c r="S7" s="8"/>
      <c r="T7" s="19"/>
      <c r="U7" s="20"/>
      <c r="V7" s="27"/>
      <c r="W7" s="8"/>
      <c r="X7" s="37"/>
      <c r="Y7" s="153"/>
      <c r="Z7" s="50"/>
      <c r="AA7" s="20"/>
      <c r="AB7" s="12"/>
      <c r="AC7" s="8"/>
      <c r="AD7" s="19"/>
      <c r="AE7" s="20"/>
      <c r="AF7" s="27"/>
      <c r="AG7" s="8"/>
      <c r="AH7" s="19"/>
      <c r="AI7" s="20"/>
      <c r="AJ7" s="37"/>
      <c r="AK7" s="153"/>
      <c r="AL7" s="44"/>
      <c r="AM7" s="20"/>
      <c r="AN7" s="12"/>
      <c r="AO7" s="8"/>
      <c r="AP7" s="19"/>
      <c r="AQ7" s="20"/>
      <c r="AR7" s="27"/>
      <c r="AS7" s="8"/>
      <c r="AT7" s="56"/>
      <c r="AU7" s="153"/>
      <c r="AV7" s="50"/>
      <c r="AW7" s="20"/>
      <c r="AX7" s="12"/>
      <c r="AY7" s="8"/>
      <c r="AZ7" s="19"/>
      <c r="BA7" s="20"/>
      <c r="BB7" s="27"/>
      <c r="BC7" s="8"/>
      <c r="BD7" s="19"/>
      <c r="BE7" s="20"/>
      <c r="BF7" s="37"/>
      <c r="BG7" s="153"/>
      <c r="BH7" s="50"/>
      <c r="BI7" s="20"/>
      <c r="BJ7" s="12"/>
      <c r="BK7" s="8"/>
      <c r="BL7" s="19"/>
      <c r="BM7" s="20"/>
      <c r="BN7" s="27"/>
      <c r="BO7" s="8"/>
      <c r="BP7" s="37"/>
      <c r="BQ7" s="153"/>
      <c r="BR7" s="44"/>
      <c r="BS7" s="20"/>
      <c r="BT7" s="12"/>
      <c r="BU7" s="8"/>
      <c r="BV7" s="19"/>
      <c r="BW7" s="20"/>
      <c r="BX7" s="27"/>
      <c r="BY7" s="8"/>
      <c r="BZ7" s="56"/>
      <c r="CA7" s="153"/>
      <c r="CB7" s="50"/>
      <c r="CC7" s="20"/>
      <c r="CD7" s="12"/>
      <c r="CE7" s="8"/>
      <c r="CF7" s="19"/>
      <c r="CG7" s="20"/>
      <c r="CH7" s="27"/>
      <c r="CI7" s="8"/>
      <c r="CJ7" s="19"/>
      <c r="CK7" s="20"/>
      <c r="CL7" s="37"/>
      <c r="CM7" s="153"/>
      <c r="CN7" s="50"/>
      <c r="CO7" s="20"/>
      <c r="CP7" s="12"/>
      <c r="CQ7" s="8"/>
      <c r="CR7" s="19"/>
      <c r="CS7" s="20"/>
      <c r="CT7" s="27"/>
      <c r="CU7" s="8"/>
      <c r="CV7" s="37"/>
      <c r="CW7" s="153"/>
      <c r="CX7" s="50"/>
      <c r="CY7" s="20"/>
      <c r="CZ7" s="12"/>
      <c r="DA7" s="8"/>
      <c r="DB7" s="19"/>
      <c r="DC7" s="20"/>
      <c r="DD7" s="27"/>
      <c r="DE7" s="8"/>
      <c r="DF7" s="37"/>
      <c r="DG7" s="153"/>
      <c r="DH7" s="50"/>
      <c r="DI7" s="20"/>
      <c r="DJ7" s="12"/>
      <c r="DK7" s="8"/>
      <c r="DL7" s="19"/>
      <c r="DM7" s="20"/>
      <c r="DN7" s="27"/>
      <c r="DO7" s="8"/>
      <c r="DP7" s="19"/>
      <c r="DQ7" s="20"/>
      <c r="DR7" s="37"/>
      <c r="DS7" s="153"/>
      <c r="DT7" s="50"/>
      <c r="DU7" s="20"/>
      <c r="DV7" s="12"/>
      <c r="DW7" s="8"/>
      <c r="DX7" s="19"/>
      <c r="DY7" s="20"/>
      <c r="DZ7" s="27"/>
      <c r="EA7" s="8"/>
      <c r="EB7" s="19"/>
      <c r="EC7" s="20"/>
      <c r="ED7" s="37"/>
      <c r="EK7" s="105" t="s">
        <v>118</v>
      </c>
      <c r="EL7" s="106"/>
      <c r="EM7" s="107">
        <f t="shared" ref="EM7:EM12" si="0">SUM(G7,I7,K7,M7,Q7,S7,U7,W7,AA7,AC7,AE7,AG7,AI7,AM7,AO7,AQ7,AS7,AW7,AY7,BA7,BC7,BE7,BI7,BK7,BM7,BO7,BS7,BU7,BW7,BY7,CC7,CE7,CG7,CI7,CK7,CO7,CQ7,CS7,CU7,CY7,DA7,DC7,DE7,DI7,DK7,DM7,DO7,DQ7,DU7,DW7,DY7,EA7,EC7,)</f>
        <v>0</v>
      </c>
    </row>
    <row r="8" spans="1:143" ht="15">
      <c r="A8" s="2" t="s">
        <v>56</v>
      </c>
      <c r="B8" s="195" t="s">
        <v>6</v>
      </c>
      <c r="C8" s="196"/>
      <c r="D8" s="197"/>
      <c r="E8" s="190"/>
      <c r="F8" s="44"/>
      <c r="G8" s="20"/>
      <c r="H8" s="12"/>
      <c r="I8" s="8"/>
      <c r="J8" s="19"/>
      <c r="K8" s="20"/>
      <c r="L8" s="27"/>
      <c r="M8" s="8"/>
      <c r="N8" s="56"/>
      <c r="O8" s="190"/>
      <c r="P8" s="50"/>
      <c r="Q8" s="20"/>
      <c r="R8" s="12"/>
      <c r="S8" s="8"/>
      <c r="T8" s="19"/>
      <c r="U8" s="20"/>
      <c r="V8" s="27"/>
      <c r="W8" s="8"/>
      <c r="X8" s="37"/>
      <c r="Y8" s="153"/>
      <c r="Z8" s="50"/>
      <c r="AA8" s="20"/>
      <c r="AB8" s="12"/>
      <c r="AC8" s="8"/>
      <c r="AD8" s="19"/>
      <c r="AE8" s="20"/>
      <c r="AF8" s="27"/>
      <c r="AG8" s="8"/>
      <c r="AH8" s="19"/>
      <c r="AI8" s="20"/>
      <c r="AJ8" s="37"/>
      <c r="AK8" s="153"/>
      <c r="AL8" s="44"/>
      <c r="AM8" s="20"/>
      <c r="AN8" s="12"/>
      <c r="AO8" s="8"/>
      <c r="AP8" s="19"/>
      <c r="AQ8" s="20"/>
      <c r="AR8" s="27"/>
      <c r="AS8" s="8"/>
      <c r="AT8" s="56"/>
      <c r="AU8" s="153"/>
      <c r="AV8" s="50"/>
      <c r="AW8" s="20"/>
      <c r="AX8" s="12"/>
      <c r="AY8" s="8"/>
      <c r="AZ8" s="19"/>
      <c r="BA8" s="20"/>
      <c r="BB8" s="27"/>
      <c r="BC8" s="8"/>
      <c r="BD8" s="19"/>
      <c r="BE8" s="20"/>
      <c r="BF8" s="37"/>
      <c r="BG8" s="153"/>
      <c r="BH8" s="50"/>
      <c r="BI8" s="20"/>
      <c r="BJ8" s="12"/>
      <c r="BK8" s="8"/>
      <c r="BL8" s="19"/>
      <c r="BM8" s="20"/>
      <c r="BN8" s="27"/>
      <c r="BO8" s="8"/>
      <c r="BP8" s="37"/>
      <c r="BQ8" s="153"/>
      <c r="BR8" s="44"/>
      <c r="BS8" s="20"/>
      <c r="BT8" s="12"/>
      <c r="BU8" s="8"/>
      <c r="BV8" s="19"/>
      <c r="BW8" s="20"/>
      <c r="BX8" s="27"/>
      <c r="BY8" s="8"/>
      <c r="BZ8" s="56"/>
      <c r="CA8" s="153"/>
      <c r="CB8" s="50"/>
      <c r="CC8" s="20"/>
      <c r="CD8" s="12"/>
      <c r="CE8" s="8"/>
      <c r="CF8" s="19"/>
      <c r="CG8" s="20"/>
      <c r="CH8" s="27"/>
      <c r="CI8" s="8"/>
      <c r="CJ8" s="19"/>
      <c r="CK8" s="20"/>
      <c r="CL8" s="37"/>
      <c r="CM8" s="153"/>
      <c r="CN8" s="50"/>
      <c r="CO8" s="20"/>
      <c r="CP8" s="12"/>
      <c r="CQ8" s="8"/>
      <c r="CR8" s="19"/>
      <c r="CS8" s="20"/>
      <c r="CT8" s="27"/>
      <c r="CU8" s="8"/>
      <c r="CV8" s="37"/>
      <c r="CW8" s="153"/>
      <c r="CX8" s="50"/>
      <c r="CY8" s="20"/>
      <c r="CZ8" s="12"/>
      <c r="DA8" s="8"/>
      <c r="DB8" s="19"/>
      <c r="DC8" s="20"/>
      <c r="DD8" s="27"/>
      <c r="DE8" s="8"/>
      <c r="DF8" s="37"/>
      <c r="DG8" s="153"/>
      <c r="DH8" s="50"/>
      <c r="DI8" s="20"/>
      <c r="DJ8" s="12"/>
      <c r="DK8" s="8"/>
      <c r="DL8" s="19"/>
      <c r="DM8" s="20"/>
      <c r="DN8" s="27"/>
      <c r="DO8" s="8"/>
      <c r="DP8" s="19"/>
      <c r="DQ8" s="20"/>
      <c r="DR8" s="37"/>
      <c r="DS8" s="153"/>
      <c r="DT8" s="50"/>
      <c r="DU8" s="20"/>
      <c r="DV8" s="12"/>
      <c r="DW8" s="8"/>
      <c r="DX8" s="19"/>
      <c r="DY8" s="20"/>
      <c r="DZ8" s="27"/>
      <c r="EA8" s="8"/>
      <c r="EB8" s="19"/>
      <c r="EC8" s="20"/>
      <c r="ED8" s="37"/>
      <c r="EK8" s="108" t="s">
        <v>119</v>
      </c>
      <c r="EL8" s="109">
        <f>SUM(F8,H8,J8,L8,P8,R8,T8,V8,Z8,AB8,AD8,AF8,AH8,AL8,AN8,AP8,AR8,AV8,AX8,AZ8,BB8,BD8,BH8,BJ8,BL8,BN8,BR8,BT8,BV8,BX8,CB8,CD8,CF8,CH8,CJ8,CN8,CP8,CR8,CT8,CX8,CZ8,DB8,DD8,DH8,DJ8,DL8,DN8,DP8,DT8,DV8,DX8,DZ8,EB8,)</f>
        <v>0</v>
      </c>
      <c r="EM8" s="107">
        <f t="shared" si="0"/>
        <v>0</v>
      </c>
    </row>
    <row r="9" spans="1:143" ht="15.75" thickBot="1">
      <c r="A9" s="2" t="s">
        <v>65</v>
      </c>
      <c r="B9" s="198"/>
      <c r="C9" s="199"/>
      <c r="D9" s="200"/>
      <c r="E9" s="190"/>
      <c r="F9" s="45"/>
      <c r="G9" s="22"/>
      <c r="H9" s="13"/>
      <c r="I9" s="9"/>
      <c r="J9" s="21"/>
      <c r="K9" s="22"/>
      <c r="L9" s="28"/>
      <c r="M9" s="9"/>
      <c r="N9" s="57"/>
      <c r="O9" s="190"/>
      <c r="P9" s="51"/>
      <c r="Q9" s="22"/>
      <c r="R9" s="13"/>
      <c r="S9" s="9"/>
      <c r="T9" s="21"/>
      <c r="U9" s="22"/>
      <c r="V9" s="28"/>
      <c r="W9" s="9"/>
      <c r="X9" s="38"/>
      <c r="Y9" s="153"/>
      <c r="Z9" s="51"/>
      <c r="AA9" s="22"/>
      <c r="AB9" s="13"/>
      <c r="AC9" s="9"/>
      <c r="AD9" s="21"/>
      <c r="AE9" s="22"/>
      <c r="AF9" s="28"/>
      <c r="AG9" s="9"/>
      <c r="AH9" s="21"/>
      <c r="AI9" s="22"/>
      <c r="AJ9" s="38"/>
      <c r="AK9" s="153"/>
      <c r="AL9" s="45"/>
      <c r="AM9" s="22"/>
      <c r="AN9" s="13"/>
      <c r="AO9" s="9"/>
      <c r="AP9" s="21"/>
      <c r="AQ9" s="22"/>
      <c r="AR9" s="28"/>
      <c r="AS9" s="9"/>
      <c r="AT9" s="57"/>
      <c r="AU9" s="153"/>
      <c r="AV9" s="51"/>
      <c r="AW9" s="22"/>
      <c r="AX9" s="13"/>
      <c r="AY9" s="9"/>
      <c r="AZ9" s="21"/>
      <c r="BA9" s="22"/>
      <c r="BB9" s="28"/>
      <c r="BC9" s="9"/>
      <c r="BD9" s="21"/>
      <c r="BE9" s="22"/>
      <c r="BF9" s="38"/>
      <c r="BG9" s="153"/>
      <c r="BH9" s="51"/>
      <c r="BI9" s="22"/>
      <c r="BJ9" s="13"/>
      <c r="BK9" s="9"/>
      <c r="BL9" s="21"/>
      <c r="BM9" s="22"/>
      <c r="BN9" s="28"/>
      <c r="BO9" s="9"/>
      <c r="BP9" s="38"/>
      <c r="BQ9" s="153"/>
      <c r="BR9" s="45"/>
      <c r="BS9" s="22"/>
      <c r="BT9" s="13"/>
      <c r="BU9" s="9"/>
      <c r="BV9" s="21"/>
      <c r="BW9" s="22"/>
      <c r="BX9" s="28"/>
      <c r="BY9" s="9"/>
      <c r="BZ9" s="57"/>
      <c r="CA9" s="153"/>
      <c r="CB9" s="51"/>
      <c r="CC9" s="22"/>
      <c r="CD9" s="13"/>
      <c r="CE9" s="9"/>
      <c r="CF9" s="21"/>
      <c r="CG9" s="22"/>
      <c r="CH9" s="28"/>
      <c r="CI9" s="9"/>
      <c r="CJ9" s="21"/>
      <c r="CK9" s="22"/>
      <c r="CL9" s="38"/>
      <c r="CM9" s="153"/>
      <c r="CN9" s="51"/>
      <c r="CO9" s="22"/>
      <c r="CP9" s="13"/>
      <c r="CQ9" s="9"/>
      <c r="CR9" s="21"/>
      <c r="CS9" s="22"/>
      <c r="CT9" s="28"/>
      <c r="CU9" s="9"/>
      <c r="CV9" s="38"/>
      <c r="CW9" s="153"/>
      <c r="CX9" s="51"/>
      <c r="CY9" s="22"/>
      <c r="CZ9" s="13"/>
      <c r="DA9" s="9"/>
      <c r="DB9" s="21"/>
      <c r="DC9" s="22"/>
      <c r="DD9" s="28"/>
      <c r="DE9" s="9"/>
      <c r="DF9" s="38"/>
      <c r="DG9" s="153"/>
      <c r="DH9" s="51"/>
      <c r="DI9" s="22"/>
      <c r="DJ9" s="13"/>
      <c r="DK9" s="9"/>
      <c r="DL9" s="21"/>
      <c r="DM9" s="22"/>
      <c r="DN9" s="28"/>
      <c r="DO9" s="9"/>
      <c r="DP9" s="21"/>
      <c r="DQ9" s="22"/>
      <c r="DR9" s="38"/>
      <c r="DS9" s="153"/>
      <c r="DT9" s="51"/>
      <c r="DU9" s="22"/>
      <c r="DV9" s="13"/>
      <c r="DW9" s="9"/>
      <c r="DX9" s="21"/>
      <c r="DY9" s="22"/>
      <c r="DZ9" s="28"/>
      <c r="EA9" s="9"/>
      <c r="EB9" s="21"/>
      <c r="EC9" s="22"/>
      <c r="ED9" s="38"/>
      <c r="EK9" s="110" t="s">
        <v>124</v>
      </c>
      <c r="EL9" s="109">
        <f>SUM(F9,H9,J9,L9,P9,R9,T9,V9,Z9,AB9,AD9,AF9,AH9,AL9,AN9,AP9,AR9,AV9,AX9,AZ9,BB9,BD9,BH9,BJ9,BL9,BN9,BR9,BT9,BV9,BX9,CB9,CD9,CF9,CH9,CJ9,CN9,CP9,CR9,CT9,CX9,CZ9,DB9,DD9,DH9,DJ9,DL9,DN9,DP9,DT9,DV9,DX9,DZ9,EB9,)</f>
        <v>0</v>
      </c>
      <c r="EM9" s="107">
        <f t="shared" si="0"/>
        <v>0</v>
      </c>
    </row>
    <row r="10" spans="1:143" ht="15">
      <c r="A10" s="2" t="s">
        <v>76</v>
      </c>
      <c r="B10" s="178" t="s">
        <v>7</v>
      </c>
      <c r="C10" s="179"/>
      <c r="D10" s="180"/>
      <c r="E10" s="190"/>
      <c r="F10" s="46"/>
      <c r="G10" s="24"/>
      <c r="H10" s="14"/>
      <c r="I10" s="10"/>
      <c r="J10" s="23"/>
      <c r="K10" s="24"/>
      <c r="L10" s="61"/>
      <c r="M10" s="60"/>
      <c r="N10" s="56"/>
      <c r="O10" s="190"/>
      <c r="P10" s="52"/>
      <c r="Q10" s="24"/>
      <c r="R10" s="14"/>
      <c r="S10" s="10"/>
      <c r="T10" s="23"/>
      <c r="U10" s="24"/>
      <c r="V10" s="61"/>
      <c r="W10" s="60"/>
      <c r="X10" s="37"/>
      <c r="Y10" s="153"/>
      <c r="Z10" s="52"/>
      <c r="AA10" s="24"/>
      <c r="AB10" s="14"/>
      <c r="AC10" s="10"/>
      <c r="AD10" s="23"/>
      <c r="AE10" s="24"/>
      <c r="AF10" s="61"/>
      <c r="AG10" s="60"/>
      <c r="AH10" s="23"/>
      <c r="AI10" s="24"/>
      <c r="AJ10" s="37"/>
      <c r="AK10" s="153"/>
      <c r="AL10" s="46"/>
      <c r="AM10" s="24"/>
      <c r="AN10" s="14"/>
      <c r="AO10" s="10"/>
      <c r="AP10" s="23"/>
      <c r="AQ10" s="24"/>
      <c r="AR10" s="61"/>
      <c r="AS10" s="60"/>
      <c r="AT10" s="56"/>
      <c r="AU10" s="153"/>
      <c r="AV10" s="52"/>
      <c r="AW10" s="24"/>
      <c r="AX10" s="14"/>
      <c r="AY10" s="10"/>
      <c r="AZ10" s="23"/>
      <c r="BA10" s="24"/>
      <c r="BB10" s="61"/>
      <c r="BC10" s="60"/>
      <c r="BD10" s="23"/>
      <c r="BE10" s="24"/>
      <c r="BF10" s="37"/>
      <c r="BG10" s="153"/>
      <c r="BH10" s="52"/>
      <c r="BI10" s="24"/>
      <c r="BJ10" s="14"/>
      <c r="BK10" s="10"/>
      <c r="BL10" s="23"/>
      <c r="BM10" s="24"/>
      <c r="BN10" s="61"/>
      <c r="BO10" s="60"/>
      <c r="BP10" s="37"/>
      <c r="BQ10" s="153"/>
      <c r="BR10" s="46"/>
      <c r="BS10" s="24"/>
      <c r="BT10" s="14"/>
      <c r="BU10" s="10"/>
      <c r="BV10" s="23"/>
      <c r="BW10" s="24"/>
      <c r="BX10" s="61"/>
      <c r="BY10" s="60"/>
      <c r="BZ10" s="56"/>
      <c r="CA10" s="153"/>
      <c r="CB10" s="52"/>
      <c r="CC10" s="24"/>
      <c r="CD10" s="14"/>
      <c r="CE10" s="10"/>
      <c r="CF10" s="23"/>
      <c r="CG10" s="24"/>
      <c r="CH10" s="61"/>
      <c r="CI10" s="60"/>
      <c r="CJ10" s="23"/>
      <c r="CK10" s="24"/>
      <c r="CL10" s="37"/>
      <c r="CM10" s="153"/>
      <c r="CN10" s="52"/>
      <c r="CO10" s="24"/>
      <c r="CP10" s="14"/>
      <c r="CQ10" s="10"/>
      <c r="CR10" s="23"/>
      <c r="CS10" s="24"/>
      <c r="CT10" s="61"/>
      <c r="CU10" s="60"/>
      <c r="CV10" s="37"/>
      <c r="CW10" s="153"/>
      <c r="CX10" s="52"/>
      <c r="CY10" s="24"/>
      <c r="CZ10" s="14"/>
      <c r="DA10" s="10"/>
      <c r="DB10" s="23"/>
      <c r="DC10" s="24"/>
      <c r="DD10" s="61"/>
      <c r="DE10" s="60"/>
      <c r="DF10" s="37"/>
      <c r="DG10" s="153"/>
      <c r="DH10" s="52"/>
      <c r="DI10" s="24"/>
      <c r="DJ10" s="14"/>
      <c r="DK10" s="10"/>
      <c r="DL10" s="23"/>
      <c r="DM10" s="24"/>
      <c r="DN10" s="61"/>
      <c r="DO10" s="60"/>
      <c r="DP10" s="23"/>
      <c r="DQ10" s="24"/>
      <c r="DR10" s="37"/>
      <c r="DS10" s="153"/>
      <c r="DT10" s="52"/>
      <c r="DU10" s="24"/>
      <c r="DV10" s="14"/>
      <c r="DW10" s="10"/>
      <c r="DX10" s="23"/>
      <c r="DY10" s="24"/>
      <c r="DZ10" s="61"/>
      <c r="EA10" s="60"/>
      <c r="EB10" s="23"/>
      <c r="EC10" s="24"/>
      <c r="ED10" s="37"/>
      <c r="EK10" s="105" t="s">
        <v>120</v>
      </c>
      <c r="EL10" s="109">
        <f>SUM(F10,H10,J10,L10,P10,R10,T10,V10,Z10,AB10,AD10,AF10,AH10,AL10,AN10,AP10,AR10,AV10,AX10,AZ10,BB10,BD10,BH10,BJ10,BL10,BN10,BR10,BT10,BV10,BX10,CB10,CD10,CF10,CH10,CJ10,CN10,CP10,CR10,CT10,CX10,CZ10,DB10,DD10,DH10,DJ10,DL10,DN10,DP10,DT10,DV10,DX10,DZ10,EB10)</f>
        <v>0</v>
      </c>
      <c r="EM10" s="107">
        <f t="shared" si="0"/>
        <v>0</v>
      </c>
    </row>
    <row r="11" spans="1:143" ht="15">
      <c r="A11" s="2" t="s">
        <v>77</v>
      </c>
      <c r="B11" s="181" t="s">
        <v>8</v>
      </c>
      <c r="C11" s="182"/>
      <c r="D11" s="183"/>
      <c r="E11" s="190"/>
      <c r="F11" s="44"/>
      <c r="G11" s="20"/>
      <c r="H11" s="12"/>
      <c r="I11" s="8"/>
      <c r="J11" s="19"/>
      <c r="K11" s="20"/>
      <c r="L11" s="27"/>
      <c r="M11" s="8"/>
      <c r="N11" s="56"/>
      <c r="O11" s="190"/>
      <c r="P11" s="50"/>
      <c r="Q11" s="20"/>
      <c r="R11" s="12"/>
      <c r="S11" s="8"/>
      <c r="T11" s="19"/>
      <c r="U11" s="20"/>
      <c r="V11" s="27"/>
      <c r="W11" s="8"/>
      <c r="X11" s="37"/>
      <c r="Y11" s="153"/>
      <c r="Z11" s="50"/>
      <c r="AA11" s="20"/>
      <c r="AB11" s="12"/>
      <c r="AC11" s="8"/>
      <c r="AD11" s="19"/>
      <c r="AE11" s="20"/>
      <c r="AF11" s="27"/>
      <c r="AG11" s="8"/>
      <c r="AH11" s="19"/>
      <c r="AI11" s="20"/>
      <c r="AJ11" s="37"/>
      <c r="AK11" s="153"/>
      <c r="AL11" s="44"/>
      <c r="AM11" s="20"/>
      <c r="AN11" s="12"/>
      <c r="AO11" s="8"/>
      <c r="AP11" s="19"/>
      <c r="AQ11" s="20"/>
      <c r="AR11" s="27"/>
      <c r="AS11" s="8"/>
      <c r="AT11" s="56"/>
      <c r="AU11" s="153"/>
      <c r="AV11" s="50"/>
      <c r="AW11" s="20"/>
      <c r="AX11" s="12"/>
      <c r="AY11" s="8"/>
      <c r="AZ11" s="19"/>
      <c r="BA11" s="20"/>
      <c r="BB11" s="27"/>
      <c r="BC11" s="8"/>
      <c r="BD11" s="19"/>
      <c r="BE11" s="20"/>
      <c r="BF11" s="37"/>
      <c r="BG11" s="153"/>
      <c r="BH11" s="50"/>
      <c r="BI11" s="20"/>
      <c r="BJ11" s="12"/>
      <c r="BK11" s="8"/>
      <c r="BL11" s="19"/>
      <c r="BM11" s="20"/>
      <c r="BN11" s="27"/>
      <c r="BO11" s="8"/>
      <c r="BP11" s="37"/>
      <c r="BQ11" s="153"/>
      <c r="BR11" s="44"/>
      <c r="BS11" s="20"/>
      <c r="BT11" s="12"/>
      <c r="BU11" s="8"/>
      <c r="BV11" s="19"/>
      <c r="BW11" s="20"/>
      <c r="BX11" s="27"/>
      <c r="BY11" s="8"/>
      <c r="BZ11" s="56"/>
      <c r="CA11" s="153"/>
      <c r="CB11" s="50"/>
      <c r="CC11" s="20"/>
      <c r="CD11" s="12"/>
      <c r="CE11" s="8"/>
      <c r="CF11" s="19"/>
      <c r="CG11" s="20"/>
      <c r="CH11" s="27"/>
      <c r="CI11" s="8"/>
      <c r="CJ11" s="19"/>
      <c r="CK11" s="20"/>
      <c r="CL11" s="37"/>
      <c r="CM11" s="153"/>
      <c r="CN11" s="50"/>
      <c r="CO11" s="20"/>
      <c r="CP11" s="12"/>
      <c r="CQ11" s="8"/>
      <c r="CR11" s="19"/>
      <c r="CS11" s="20"/>
      <c r="CT11" s="27"/>
      <c r="CU11" s="8"/>
      <c r="CV11" s="37"/>
      <c r="CW11" s="153"/>
      <c r="CX11" s="50"/>
      <c r="CY11" s="20"/>
      <c r="CZ11" s="12"/>
      <c r="DA11" s="8"/>
      <c r="DB11" s="19"/>
      <c r="DC11" s="20"/>
      <c r="DD11" s="27"/>
      <c r="DE11" s="8"/>
      <c r="DF11" s="37"/>
      <c r="DG11" s="153"/>
      <c r="DH11" s="50"/>
      <c r="DI11" s="20"/>
      <c r="DJ11" s="12"/>
      <c r="DK11" s="8"/>
      <c r="DL11" s="19"/>
      <c r="DM11" s="20"/>
      <c r="DN11" s="27"/>
      <c r="DO11" s="8"/>
      <c r="DP11" s="19"/>
      <c r="DQ11" s="20"/>
      <c r="DR11" s="37"/>
      <c r="DS11" s="153"/>
      <c r="DT11" s="50"/>
      <c r="DU11" s="20"/>
      <c r="DV11" s="12"/>
      <c r="DW11" s="8"/>
      <c r="DX11" s="19"/>
      <c r="DY11" s="20"/>
      <c r="DZ11" s="27"/>
      <c r="EA11" s="8"/>
      <c r="EB11" s="19"/>
      <c r="EC11" s="20"/>
      <c r="ED11" s="37"/>
      <c r="EK11" s="105" t="s">
        <v>121</v>
      </c>
      <c r="EL11" s="109">
        <f>SUM(F11,H11,J11,L11,P11,R11,T11,V11,Z11,AB11,AD11,AF11,AH11,AL11,AN11,AP11,AR11,,AV11,AX11,AZ11,BB11,BD11,BH11,BJ11,BL11,BN11,BR11,BT11,BV11,BX11,CB11,CD11,CF11,CH11,CJ11,CN11,CP11,CR11,CT11,CX11,CZ11,DB11,DD11,DH11,DJ11,DL11,DN11,DP11,DT11,DV11,DX11,DZ11,EB11,)</f>
        <v>0</v>
      </c>
      <c r="EM11" s="107">
        <f t="shared" si="0"/>
        <v>0</v>
      </c>
    </row>
    <row r="12" spans="1:143" ht="15.75" thickBot="1">
      <c r="A12" s="2" t="s">
        <v>82</v>
      </c>
      <c r="B12" s="184" t="s">
        <v>9</v>
      </c>
      <c r="C12" s="185"/>
      <c r="D12" s="186"/>
      <c r="E12" s="190"/>
      <c r="F12" s="47"/>
      <c r="G12" s="30"/>
      <c r="H12" s="31"/>
      <c r="I12" s="32"/>
      <c r="J12" s="29"/>
      <c r="K12" s="30"/>
      <c r="L12" s="128"/>
      <c r="M12" s="32"/>
      <c r="N12" s="58"/>
      <c r="O12" s="190"/>
      <c r="P12" s="53"/>
      <c r="Q12" s="30"/>
      <c r="R12" s="31"/>
      <c r="S12" s="32"/>
      <c r="T12" s="29"/>
      <c r="U12" s="30"/>
      <c r="V12" s="33"/>
      <c r="W12" s="34"/>
      <c r="X12" s="39"/>
      <c r="Y12" s="153"/>
      <c r="Z12" s="53"/>
      <c r="AA12" s="30"/>
      <c r="AB12" s="31"/>
      <c r="AC12" s="32"/>
      <c r="AD12" s="29"/>
      <c r="AE12" s="30"/>
      <c r="AF12" s="33"/>
      <c r="AG12" s="34"/>
      <c r="AH12" s="29"/>
      <c r="AI12" s="30"/>
      <c r="AJ12" s="39"/>
      <c r="AK12" s="153"/>
      <c r="AL12" s="47"/>
      <c r="AM12" s="30"/>
      <c r="AN12" s="31"/>
      <c r="AO12" s="32"/>
      <c r="AP12" s="29"/>
      <c r="AQ12" s="30"/>
      <c r="AR12" s="33"/>
      <c r="AS12" s="34"/>
      <c r="AT12" s="58"/>
      <c r="AU12" s="153"/>
      <c r="AV12" s="53"/>
      <c r="AW12" s="30"/>
      <c r="AX12" s="31"/>
      <c r="AY12" s="32"/>
      <c r="AZ12" s="29"/>
      <c r="BA12" s="30"/>
      <c r="BB12" s="33"/>
      <c r="BC12" s="34"/>
      <c r="BD12" s="29"/>
      <c r="BE12" s="30"/>
      <c r="BF12" s="39"/>
      <c r="BG12" s="153"/>
      <c r="BH12" s="53"/>
      <c r="BI12" s="30"/>
      <c r="BJ12" s="31"/>
      <c r="BK12" s="32"/>
      <c r="BL12" s="29"/>
      <c r="BM12" s="30"/>
      <c r="BN12" s="33"/>
      <c r="BO12" s="34"/>
      <c r="BP12" s="39"/>
      <c r="BQ12" s="153"/>
      <c r="BR12" s="47"/>
      <c r="BS12" s="30"/>
      <c r="BT12" s="31"/>
      <c r="BU12" s="32"/>
      <c r="BV12" s="29"/>
      <c r="BW12" s="30"/>
      <c r="BX12" s="33"/>
      <c r="BY12" s="34"/>
      <c r="BZ12" s="58"/>
      <c r="CA12" s="153"/>
      <c r="CB12" s="53"/>
      <c r="CC12" s="30"/>
      <c r="CD12" s="31"/>
      <c r="CE12" s="32"/>
      <c r="CF12" s="29"/>
      <c r="CG12" s="30"/>
      <c r="CH12" s="33"/>
      <c r="CI12" s="34"/>
      <c r="CJ12" s="29"/>
      <c r="CK12" s="30"/>
      <c r="CL12" s="39"/>
      <c r="CM12" s="153"/>
      <c r="CN12" s="53"/>
      <c r="CO12" s="30"/>
      <c r="CP12" s="31"/>
      <c r="CQ12" s="32"/>
      <c r="CR12" s="29"/>
      <c r="CS12" s="30"/>
      <c r="CT12" s="33"/>
      <c r="CU12" s="34"/>
      <c r="CV12" s="39"/>
      <c r="CW12" s="153"/>
      <c r="CX12" s="53"/>
      <c r="CY12" s="30"/>
      <c r="CZ12" s="31"/>
      <c r="DA12" s="32"/>
      <c r="DB12" s="29"/>
      <c r="DC12" s="30"/>
      <c r="DD12" s="33"/>
      <c r="DE12" s="34"/>
      <c r="DF12" s="39"/>
      <c r="DG12" s="153"/>
      <c r="DH12" s="53"/>
      <c r="DI12" s="30"/>
      <c r="DJ12" s="31"/>
      <c r="DK12" s="32"/>
      <c r="DL12" s="29"/>
      <c r="DM12" s="30"/>
      <c r="DN12" s="33"/>
      <c r="DO12" s="34"/>
      <c r="DP12" s="29"/>
      <c r="DQ12" s="30"/>
      <c r="DR12" s="39"/>
      <c r="DS12" s="153"/>
      <c r="DT12" s="53"/>
      <c r="DU12" s="30"/>
      <c r="DV12" s="31"/>
      <c r="DW12" s="32"/>
      <c r="DX12" s="29"/>
      <c r="DY12" s="30"/>
      <c r="DZ12" s="33"/>
      <c r="EA12" s="34"/>
      <c r="EB12" s="29"/>
      <c r="EC12" s="30"/>
      <c r="ED12" s="39"/>
      <c r="EK12" s="96" t="s">
        <v>122</v>
      </c>
      <c r="EL12" s="97">
        <f>SUM(F12,H12,J12,L12,P12,R12,T12,V12,Z12,AB12,AD12,AF12,AH12,AL12,AN12,AP12,AR12,AV12,AX12,AZ12,BB12,BD12,BH12,BJ12,BL12,BN12,BR12,BT12,BV12,BX12,CB12,CD12,CF12,CH12,CJ12,CN12,CP12,CR12,CT12,CX12,CZ12,DB12,DD12,DH12,DJ12,DL12,DN12,DP12,DT12,DV12,DX12,DZ12,EB12,)</f>
        <v>0</v>
      </c>
      <c r="EM12" s="98">
        <f t="shared" si="0"/>
        <v>0</v>
      </c>
    </row>
    <row r="13" spans="1:143" ht="15">
      <c r="B13" s="187" t="s">
        <v>15</v>
      </c>
      <c r="C13" s="188"/>
      <c r="D13" s="63" t="s">
        <v>28</v>
      </c>
      <c r="E13" s="190"/>
      <c r="F13" s="174">
        <f>SUM(G6:G7)</f>
        <v>0</v>
      </c>
      <c r="G13" s="162"/>
      <c r="H13" s="163">
        <f>SUM(I6:I7)</f>
        <v>0</v>
      </c>
      <c r="I13" s="164"/>
      <c r="J13" s="165">
        <f>SUM(K6:K7)</f>
        <v>0</v>
      </c>
      <c r="K13" s="162"/>
      <c r="L13" s="163">
        <f>SUM(M6:M7)</f>
        <v>0</v>
      </c>
      <c r="M13" s="164"/>
      <c r="N13" s="59">
        <f>SUM(F13:M13)</f>
        <v>0</v>
      </c>
      <c r="O13" s="190"/>
      <c r="P13" s="161">
        <f>SUM(Q6:Q7)</f>
        <v>0</v>
      </c>
      <c r="Q13" s="162"/>
      <c r="R13" s="163">
        <f>SUM(S6:S7)</f>
        <v>0</v>
      </c>
      <c r="S13" s="164"/>
      <c r="T13" s="165">
        <f>SUM(U6:U7)</f>
        <v>0</v>
      </c>
      <c r="U13" s="162"/>
      <c r="V13" s="163">
        <f>SUM(W6:W7)</f>
        <v>0</v>
      </c>
      <c r="W13" s="164"/>
      <c r="X13" s="40">
        <f>SUM(P13:W13)</f>
        <v>0</v>
      </c>
      <c r="Y13" s="153"/>
      <c r="Z13" s="161">
        <f>SUM(AA6:AA7)</f>
        <v>0</v>
      </c>
      <c r="AA13" s="162"/>
      <c r="AB13" s="163">
        <f>SUM(AC6:AC7)</f>
        <v>0</v>
      </c>
      <c r="AC13" s="164"/>
      <c r="AD13" s="165">
        <f>SUM(AE6:AE7)</f>
        <v>0</v>
      </c>
      <c r="AE13" s="162"/>
      <c r="AF13" s="163">
        <f>SUM(AG6:AG7)</f>
        <v>0</v>
      </c>
      <c r="AG13" s="164"/>
      <c r="AH13" s="165">
        <f>SUM(AI6:AI7)</f>
        <v>0</v>
      </c>
      <c r="AI13" s="162"/>
      <c r="AJ13" s="40">
        <f>SUM(Z13:AI13)</f>
        <v>0</v>
      </c>
      <c r="AK13" s="153"/>
      <c r="AL13" s="174">
        <f>SUM(AM6:AM7)</f>
        <v>0</v>
      </c>
      <c r="AM13" s="162"/>
      <c r="AN13" s="163">
        <f>SUM(AO6:AO7)</f>
        <v>0</v>
      </c>
      <c r="AO13" s="164"/>
      <c r="AP13" s="165">
        <f>SUM(AQ6:AQ7)</f>
        <v>0</v>
      </c>
      <c r="AQ13" s="162"/>
      <c r="AR13" s="163">
        <f>SUM(AS6:AS7)</f>
        <v>0</v>
      </c>
      <c r="AS13" s="164"/>
      <c r="AT13" s="59">
        <f>SUM(AL13:AS13)</f>
        <v>0</v>
      </c>
      <c r="AU13" s="153"/>
      <c r="AV13" s="161">
        <f>SUM(AW6:AW7)</f>
        <v>0</v>
      </c>
      <c r="AW13" s="162"/>
      <c r="AX13" s="163">
        <f>SUM(AY6:AY7)</f>
        <v>0</v>
      </c>
      <c r="AY13" s="164"/>
      <c r="AZ13" s="165">
        <f>SUM(BA6:BA7)</f>
        <v>0</v>
      </c>
      <c r="BA13" s="162"/>
      <c r="BB13" s="163">
        <f>SUM(BC6:BC7)</f>
        <v>0</v>
      </c>
      <c r="BC13" s="164"/>
      <c r="BD13" s="165">
        <f>SUM(BE6:BE7)</f>
        <v>0</v>
      </c>
      <c r="BE13" s="162"/>
      <c r="BF13" s="40">
        <f>SUM(AV13:BE13)</f>
        <v>0</v>
      </c>
      <c r="BG13" s="153"/>
      <c r="BH13" s="161">
        <f>SUM(BI6:BI7)</f>
        <v>0</v>
      </c>
      <c r="BI13" s="162"/>
      <c r="BJ13" s="163">
        <f>SUM(BK6:BK7)</f>
        <v>0</v>
      </c>
      <c r="BK13" s="164"/>
      <c r="BL13" s="165">
        <f>SUM(BM6:BM7)</f>
        <v>0</v>
      </c>
      <c r="BM13" s="162"/>
      <c r="BN13" s="163">
        <f>SUM(BO6:BO7)</f>
        <v>0</v>
      </c>
      <c r="BO13" s="164"/>
      <c r="BP13" s="40">
        <f>SUM(BH13:BO13)</f>
        <v>0</v>
      </c>
      <c r="BQ13" s="153"/>
      <c r="BR13" s="174">
        <f>SUM(BS6:BS7)</f>
        <v>0</v>
      </c>
      <c r="BS13" s="162"/>
      <c r="BT13" s="163">
        <f>SUM(BU6:BU7)</f>
        <v>0</v>
      </c>
      <c r="BU13" s="164"/>
      <c r="BV13" s="165">
        <f>SUM(BW6:BW7)</f>
        <v>0</v>
      </c>
      <c r="BW13" s="162"/>
      <c r="BX13" s="163">
        <f>SUM(BY6:BY7)</f>
        <v>0</v>
      </c>
      <c r="BY13" s="164"/>
      <c r="BZ13" s="59">
        <f>SUM(BR13:BY13)</f>
        <v>0</v>
      </c>
      <c r="CA13" s="153"/>
      <c r="CB13" s="161">
        <f>SUM(CC6:CC7)</f>
        <v>0</v>
      </c>
      <c r="CC13" s="162"/>
      <c r="CD13" s="163">
        <f>SUM(CE6:CE7)</f>
        <v>0</v>
      </c>
      <c r="CE13" s="164"/>
      <c r="CF13" s="165">
        <f>SUM(CG6:CG7)</f>
        <v>0</v>
      </c>
      <c r="CG13" s="162"/>
      <c r="CH13" s="163">
        <f>SUM(CI6:CI7)</f>
        <v>0</v>
      </c>
      <c r="CI13" s="164"/>
      <c r="CJ13" s="165">
        <f>SUM(CK6:CK7)</f>
        <v>0</v>
      </c>
      <c r="CK13" s="162"/>
      <c r="CL13" s="40">
        <f>SUM(CB13:CK13)</f>
        <v>0</v>
      </c>
      <c r="CM13" s="153"/>
      <c r="CN13" s="161">
        <f>SUM(CO6:CO7)</f>
        <v>0</v>
      </c>
      <c r="CO13" s="162"/>
      <c r="CP13" s="163">
        <f>SUM(CQ6:CQ7)</f>
        <v>0</v>
      </c>
      <c r="CQ13" s="164"/>
      <c r="CR13" s="165">
        <f>SUM(CS6:CS7)</f>
        <v>0</v>
      </c>
      <c r="CS13" s="162"/>
      <c r="CT13" s="163">
        <f>SUM(CU6:CU7)</f>
        <v>0</v>
      </c>
      <c r="CU13" s="164"/>
      <c r="CV13" s="40">
        <f>SUM(CN13:CU13)</f>
        <v>0</v>
      </c>
      <c r="CW13" s="153"/>
      <c r="CX13" s="161">
        <f>SUM(CY6:CY7)</f>
        <v>0</v>
      </c>
      <c r="CY13" s="162"/>
      <c r="CZ13" s="163">
        <f>SUM(DA6:DA7)</f>
        <v>0</v>
      </c>
      <c r="DA13" s="164"/>
      <c r="DB13" s="165">
        <f>SUM(DC6:DC7)</f>
        <v>0</v>
      </c>
      <c r="DC13" s="162"/>
      <c r="DD13" s="163">
        <f>SUM(DE6:DE7)</f>
        <v>0</v>
      </c>
      <c r="DE13" s="164"/>
      <c r="DF13" s="40">
        <f>SUM(CX13:DE13)</f>
        <v>0</v>
      </c>
      <c r="DG13" s="153"/>
      <c r="DH13" s="161">
        <f>SUM(DI6:DI7)</f>
        <v>0</v>
      </c>
      <c r="DI13" s="162"/>
      <c r="DJ13" s="163">
        <f>SUM(DK6:DK7)</f>
        <v>0</v>
      </c>
      <c r="DK13" s="164"/>
      <c r="DL13" s="165">
        <f>SUM(DM6:DM7)</f>
        <v>0</v>
      </c>
      <c r="DM13" s="162"/>
      <c r="DN13" s="163">
        <f>SUM(DO6:DO7)</f>
        <v>0</v>
      </c>
      <c r="DO13" s="164"/>
      <c r="DP13" s="165">
        <f>SUM(DQ6:DQ7)</f>
        <v>0</v>
      </c>
      <c r="DQ13" s="162"/>
      <c r="DR13" s="40">
        <f>SUM(DH13:DQ13)</f>
        <v>0</v>
      </c>
      <c r="DS13" s="153"/>
      <c r="DT13" s="161">
        <f>SUM(DU6:DU7)</f>
        <v>0</v>
      </c>
      <c r="DU13" s="162"/>
      <c r="DV13" s="163">
        <f>SUM(DW6:DW7)</f>
        <v>0</v>
      </c>
      <c r="DW13" s="164"/>
      <c r="DX13" s="165">
        <f>SUM(DY6:DY7)</f>
        <v>0</v>
      </c>
      <c r="DY13" s="162"/>
      <c r="DZ13" s="163">
        <f>SUM(EA6:EA7)</f>
        <v>0</v>
      </c>
      <c r="EA13" s="164"/>
      <c r="EB13" s="165">
        <f>SUM(EC6:EC7)</f>
        <v>0</v>
      </c>
      <c r="EC13" s="162"/>
      <c r="ED13" s="40">
        <f>SUM(DT13:EC13)</f>
        <v>0</v>
      </c>
    </row>
    <row r="14" spans="1:143" ht="15">
      <c r="B14" s="67" t="s">
        <v>87</v>
      </c>
      <c r="C14" s="68">
        <f>N17</f>
        <v>0</v>
      </c>
      <c r="D14" s="1" t="s">
        <v>29</v>
      </c>
      <c r="E14" s="190"/>
      <c r="F14" s="173">
        <f>SUM(G6,G8:G9)</f>
        <v>0</v>
      </c>
      <c r="G14" s="168"/>
      <c r="H14" s="169">
        <f>SUM(I6,I8:I9)</f>
        <v>0</v>
      </c>
      <c r="I14" s="170"/>
      <c r="J14" s="171">
        <f>SUM(K6,K8:K9)</f>
        <v>0</v>
      </c>
      <c r="K14" s="168"/>
      <c r="L14" s="169">
        <f>SUM(M6,M8:M9)</f>
        <v>0</v>
      </c>
      <c r="M14" s="170"/>
      <c r="N14" s="59">
        <f>SUM(F14:M14)</f>
        <v>0</v>
      </c>
      <c r="O14" s="190"/>
      <c r="P14" s="167">
        <f>SUM(Q6,Q8:Q9)</f>
        <v>0</v>
      </c>
      <c r="Q14" s="168"/>
      <c r="R14" s="169">
        <f>SUM(S6,S8:S9)</f>
        <v>0</v>
      </c>
      <c r="S14" s="170"/>
      <c r="T14" s="171">
        <f>SUM(U6,U8:U9)</f>
        <v>0</v>
      </c>
      <c r="U14" s="168"/>
      <c r="V14" s="169">
        <f>SUM(W6,W8:W9)</f>
        <v>0</v>
      </c>
      <c r="W14" s="170"/>
      <c r="X14" s="40">
        <f>SUM(P14:W14)</f>
        <v>0</v>
      </c>
      <c r="Y14" s="153"/>
      <c r="Z14" s="167">
        <f>SUM(AA6,AA8:AA9)</f>
        <v>0</v>
      </c>
      <c r="AA14" s="168"/>
      <c r="AB14" s="169">
        <f>SUM(AC6,AC8:AC9)</f>
        <v>0</v>
      </c>
      <c r="AC14" s="170"/>
      <c r="AD14" s="171">
        <f>SUM(AE6,AE8:AE9)</f>
        <v>0</v>
      </c>
      <c r="AE14" s="168"/>
      <c r="AF14" s="169">
        <f>SUM(AG6,AG8:AG9)</f>
        <v>0</v>
      </c>
      <c r="AG14" s="170"/>
      <c r="AH14" s="171">
        <f>SUM(AI6,AI8:AI9)</f>
        <v>0</v>
      </c>
      <c r="AI14" s="168"/>
      <c r="AJ14" s="40">
        <f>SUM(Z14:AI14)</f>
        <v>0</v>
      </c>
      <c r="AK14" s="153"/>
      <c r="AL14" s="173">
        <f>SUM(AM6,AM8:AM9)</f>
        <v>0</v>
      </c>
      <c r="AM14" s="168"/>
      <c r="AN14" s="169">
        <f>SUM(AO6,AO8:AO9)</f>
        <v>0</v>
      </c>
      <c r="AO14" s="170"/>
      <c r="AP14" s="171">
        <f>SUM(AQ6,AQ8:AQ9)</f>
        <v>0</v>
      </c>
      <c r="AQ14" s="168"/>
      <c r="AR14" s="169">
        <f>SUM(AS6,AS8:AS9)</f>
        <v>0</v>
      </c>
      <c r="AS14" s="170"/>
      <c r="AT14" s="59">
        <f>SUM(AL14:AS14)</f>
        <v>0</v>
      </c>
      <c r="AU14" s="153"/>
      <c r="AV14" s="167">
        <f>SUM(AW6,AW8:AW9)</f>
        <v>0</v>
      </c>
      <c r="AW14" s="168"/>
      <c r="AX14" s="169">
        <f>SUM(AY6,AY8:AY9)</f>
        <v>0</v>
      </c>
      <c r="AY14" s="170"/>
      <c r="AZ14" s="171">
        <f>SUM(BA6,BA8:BA9)</f>
        <v>0</v>
      </c>
      <c r="BA14" s="168"/>
      <c r="BB14" s="169">
        <f>SUM(BC6,BC8:BC9)</f>
        <v>0</v>
      </c>
      <c r="BC14" s="170"/>
      <c r="BD14" s="171">
        <f>SUM(BE6,BE8:BE9)</f>
        <v>0</v>
      </c>
      <c r="BE14" s="168"/>
      <c r="BF14" s="40">
        <f>SUM(AV14:BE14)</f>
        <v>0</v>
      </c>
      <c r="BG14" s="153"/>
      <c r="BH14" s="167">
        <f>SUM(BI6,BI8:BI9)</f>
        <v>0</v>
      </c>
      <c r="BI14" s="168"/>
      <c r="BJ14" s="169">
        <f>SUM(BK6,BK8:BK9)</f>
        <v>0</v>
      </c>
      <c r="BK14" s="170"/>
      <c r="BL14" s="171">
        <f>SUM(BM6,BM8:BM9)</f>
        <v>0</v>
      </c>
      <c r="BM14" s="168"/>
      <c r="BN14" s="169">
        <f>SUM(BO6,BO8:BO9)</f>
        <v>0</v>
      </c>
      <c r="BO14" s="170"/>
      <c r="BP14" s="40">
        <f>SUM(BH14:BO14)</f>
        <v>0</v>
      </c>
      <c r="BQ14" s="153"/>
      <c r="BR14" s="173">
        <f>SUM(BS6,BS8:BS9)</f>
        <v>0</v>
      </c>
      <c r="BS14" s="168"/>
      <c r="BT14" s="169">
        <f>SUM(BU6,BU8:BU9)</f>
        <v>0</v>
      </c>
      <c r="BU14" s="170"/>
      <c r="BV14" s="171">
        <f>SUM(BW6,BW8:BW9)</f>
        <v>0</v>
      </c>
      <c r="BW14" s="168"/>
      <c r="BX14" s="169">
        <f>SUM(BY6,BY8:BY9)</f>
        <v>0</v>
      </c>
      <c r="BY14" s="170"/>
      <c r="BZ14" s="59">
        <f>SUM(BR14:BY14)</f>
        <v>0</v>
      </c>
      <c r="CA14" s="153"/>
      <c r="CB14" s="167">
        <f>SUM(CC6,CC8:CC9)</f>
        <v>0</v>
      </c>
      <c r="CC14" s="168"/>
      <c r="CD14" s="169">
        <f>SUM(CE6,CE8:CE9)</f>
        <v>0</v>
      </c>
      <c r="CE14" s="170"/>
      <c r="CF14" s="171">
        <f>SUM(CG6,CG8:CG9)</f>
        <v>0</v>
      </c>
      <c r="CG14" s="168"/>
      <c r="CH14" s="169">
        <f>SUM(CI6,CI8:CI9)</f>
        <v>0</v>
      </c>
      <c r="CI14" s="170"/>
      <c r="CJ14" s="171">
        <f>SUM(CK6,CK8:CK9)</f>
        <v>0</v>
      </c>
      <c r="CK14" s="168"/>
      <c r="CL14" s="40">
        <f>SUM(CB14:CK14)</f>
        <v>0</v>
      </c>
      <c r="CM14" s="153"/>
      <c r="CN14" s="167">
        <f>SUM(CO6,CO8:CO9)</f>
        <v>0</v>
      </c>
      <c r="CO14" s="168"/>
      <c r="CP14" s="169">
        <f>SUM(CQ6,CQ8:CQ9)</f>
        <v>0</v>
      </c>
      <c r="CQ14" s="170"/>
      <c r="CR14" s="171">
        <f>SUM(CS6,CS8:CS9)</f>
        <v>0</v>
      </c>
      <c r="CS14" s="168"/>
      <c r="CT14" s="169">
        <f>SUM(CU6,CU8:CU9)</f>
        <v>0</v>
      </c>
      <c r="CU14" s="170"/>
      <c r="CV14" s="40">
        <f>SUM(CN14:CU14)</f>
        <v>0</v>
      </c>
      <c r="CW14" s="153"/>
      <c r="CX14" s="167">
        <f>SUM(CY6,CY8:CY9)</f>
        <v>0</v>
      </c>
      <c r="CY14" s="168"/>
      <c r="CZ14" s="169">
        <f>SUM(DA6,DA8:DA9)</f>
        <v>0</v>
      </c>
      <c r="DA14" s="170"/>
      <c r="DB14" s="171">
        <f>SUM(DC6,DC8:DC9)</f>
        <v>0</v>
      </c>
      <c r="DC14" s="168"/>
      <c r="DD14" s="169">
        <f>SUM(DE6,DE8:DE9)</f>
        <v>0</v>
      </c>
      <c r="DE14" s="170"/>
      <c r="DF14" s="40">
        <f>SUM(CX14:DE14)</f>
        <v>0</v>
      </c>
      <c r="DG14" s="153"/>
      <c r="DH14" s="167">
        <f>SUM(DI6,DI8:DI9)</f>
        <v>0</v>
      </c>
      <c r="DI14" s="168"/>
      <c r="DJ14" s="169">
        <f>SUM(DK6,DK8:DK9)</f>
        <v>0</v>
      </c>
      <c r="DK14" s="170"/>
      <c r="DL14" s="171">
        <f>SUM(DM6,DM8:DM9)</f>
        <v>0</v>
      </c>
      <c r="DM14" s="168"/>
      <c r="DN14" s="169">
        <f>SUM(DO6,DO8:DO9)</f>
        <v>0</v>
      </c>
      <c r="DO14" s="170"/>
      <c r="DP14" s="171">
        <f>SUM(DQ6,DQ8:DQ9)</f>
        <v>0</v>
      </c>
      <c r="DQ14" s="168"/>
      <c r="DR14" s="40">
        <f>SUM(DH14:DQ14)</f>
        <v>0</v>
      </c>
      <c r="DS14" s="153"/>
      <c r="DT14" s="167">
        <f>SUM(DU6,DU8:DU9)</f>
        <v>0</v>
      </c>
      <c r="DU14" s="168"/>
      <c r="DV14" s="169">
        <f>SUM(DW6,DW8:DW9)</f>
        <v>0</v>
      </c>
      <c r="DW14" s="170"/>
      <c r="DX14" s="171">
        <f>SUM(DY6,DY8:DY9)</f>
        <v>0</v>
      </c>
      <c r="DY14" s="168"/>
      <c r="DZ14" s="169">
        <f>SUM(EA6,EA8:EA9)</f>
        <v>0</v>
      </c>
      <c r="EA14" s="170"/>
      <c r="EB14" s="171">
        <f>SUM(EC6,EC8:EC9)</f>
        <v>0</v>
      </c>
      <c r="EC14" s="168"/>
      <c r="ED14" s="40">
        <f>SUM(DT14:EC14)</f>
        <v>0</v>
      </c>
    </row>
    <row r="15" spans="1:143" ht="15">
      <c r="B15" s="67" t="s">
        <v>88</v>
      </c>
      <c r="C15" s="68">
        <f>X17</f>
        <v>0</v>
      </c>
      <c r="D15" s="64" t="s">
        <v>10</v>
      </c>
      <c r="E15" s="190"/>
      <c r="F15" s="151"/>
      <c r="G15" s="147"/>
      <c r="H15" s="149"/>
      <c r="I15" s="150"/>
      <c r="J15" s="146"/>
      <c r="K15" s="147"/>
      <c r="L15" s="149"/>
      <c r="M15" s="150"/>
      <c r="N15" s="59">
        <f>SUM(F15:M15)</f>
        <v>0</v>
      </c>
      <c r="O15" s="190"/>
      <c r="P15" s="148"/>
      <c r="Q15" s="147"/>
      <c r="R15" s="149"/>
      <c r="S15" s="150"/>
      <c r="T15" s="146"/>
      <c r="U15" s="147"/>
      <c r="V15" s="149"/>
      <c r="W15" s="150"/>
      <c r="X15" s="40">
        <f>SUM(P15:W15)</f>
        <v>0</v>
      </c>
      <c r="Y15" s="153"/>
      <c r="Z15" s="148"/>
      <c r="AA15" s="147"/>
      <c r="AB15" s="149"/>
      <c r="AC15" s="150"/>
      <c r="AD15" s="146"/>
      <c r="AE15" s="147"/>
      <c r="AF15" s="149"/>
      <c r="AG15" s="150"/>
      <c r="AH15" s="146"/>
      <c r="AI15" s="147"/>
      <c r="AJ15" s="40">
        <f>SUM(Z15:AI15)</f>
        <v>0</v>
      </c>
      <c r="AK15" s="153"/>
      <c r="AL15" s="151"/>
      <c r="AM15" s="147"/>
      <c r="AN15" s="149"/>
      <c r="AO15" s="150"/>
      <c r="AP15" s="146"/>
      <c r="AQ15" s="147"/>
      <c r="AR15" s="149"/>
      <c r="AS15" s="150"/>
      <c r="AT15" s="59">
        <f>SUM(AL15:AS15)</f>
        <v>0</v>
      </c>
      <c r="AU15" s="153"/>
      <c r="AV15" s="148"/>
      <c r="AW15" s="147"/>
      <c r="AX15" s="149"/>
      <c r="AY15" s="150"/>
      <c r="AZ15" s="146"/>
      <c r="BA15" s="147"/>
      <c r="BB15" s="149"/>
      <c r="BC15" s="150"/>
      <c r="BD15" s="146"/>
      <c r="BE15" s="147"/>
      <c r="BF15" s="40">
        <f>SUM(AV15:BE15)</f>
        <v>0</v>
      </c>
      <c r="BG15" s="153"/>
      <c r="BH15" s="148"/>
      <c r="BI15" s="147"/>
      <c r="BJ15" s="149"/>
      <c r="BK15" s="150"/>
      <c r="BL15" s="146"/>
      <c r="BM15" s="147"/>
      <c r="BN15" s="149"/>
      <c r="BO15" s="150"/>
      <c r="BP15" s="40">
        <f>SUM(BH15:BO15)</f>
        <v>0</v>
      </c>
      <c r="BQ15" s="153"/>
      <c r="BR15" s="151"/>
      <c r="BS15" s="147"/>
      <c r="BT15" s="149"/>
      <c r="BU15" s="150"/>
      <c r="BV15" s="146"/>
      <c r="BW15" s="147"/>
      <c r="BX15" s="149"/>
      <c r="BY15" s="150"/>
      <c r="BZ15" s="59">
        <f>SUM(BR15:BY15)</f>
        <v>0</v>
      </c>
      <c r="CA15" s="153"/>
      <c r="CB15" s="148"/>
      <c r="CC15" s="147"/>
      <c r="CD15" s="149"/>
      <c r="CE15" s="150"/>
      <c r="CF15" s="146"/>
      <c r="CG15" s="147"/>
      <c r="CH15" s="149"/>
      <c r="CI15" s="150"/>
      <c r="CJ15" s="146"/>
      <c r="CK15" s="147"/>
      <c r="CL15" s="40">
        <f>SUM(CB15:CK15)</f>
        <v>0</v>
      </c>
      <c r="CM15" s="153"/>
      <c r="CN15" s="148"/>
      <c r="CO15" s="147"/>
      <c r="CP15" s="149"/>
      <c r="CQ15" s="150"/>
      <c r="CR15" s="146"/>
      <c r="CS15" s="147"/>
      <c r="CT15" s="149"/>
      <c r="CU15" s="150"/>
      <c r="CV15" s="40">
        <f>SUM(CN15:CU15)</f>
        <v>0</v>
      </c>
      <c r="CW15" s="153"/>
      <c r="CX15" s="148"/>
      <c r="CY15" s="147"/>
      <c r="CZ15" s="149"/>
      <c r="DA15" s="150"/>
      <c r="DB15" s="146"/>
      <c r="DC15" s="147"/>
      <c r="DD15" s="149"/>
      <c r="DE15" s="150"/>
      <c r="DF15" s="40">
        <f>SUM(CX15:DE15)</f>
        <v>0</v>
      </c>
      <c r="DG15" s="153"/>
      <c r="DH15" s="148"/>
      <c r="DI15" s="147"/>
      <c r="DJ15" s="149"/>
      <c r="DK15" s="150"/>
      <c r="DL15" s="146"/>
      <c r="DM15" s="147"/>
      <c r="DN15" s="149"/>
      <c r="DO15" s="150"/>
      <c r="DP15" s="146"/>
      <c r="DQ15" s="147"/>
      <c r="DR15" s="40">
        <f>SUM(DH15:DQ15)</f>
        <v>0</v>
      </c>
      <c r="DS15" s="153"/>
      <c r="DT15" s="148"/>
      <c r="DU15" s="147"/>
      <c r="DV15" s="149"/>
      <c r="DW15" s="150"/>
      <c r="DX15" s="146"/>
      <c r="DY15" s="147"/>
      <c r="DZ15" s="149"/>
      <c r="EA15" s="150"/>
      <c r="EB15" s="146"/>
      <c r="EC15" s="147"/>
      <c r="ED15" s="40">
        <f>SUM(DT15:EC15)</f>
        <v>0</v>
      </c>
    </row>
    <row r="16" spans="1:143" ht="15">
      <c r="B16" s="67" t="s">
        <v>89</v>
      </c>
      <c r="C16" s="68">
        <f>AJ17</f>
        <v>0</v>
      </c>
      <c r="D16" s="1" t="s">
        <v>30</v>
      </c>
      <c r="E16" s="190"/>
      <c r="F16" s="116"/>
      <c r="G16" s="117"/>
      <c r="H16" s="118"/>
      <c r="I16" s="119"/>
      <c r="J16" s="120"/>
      <c r="K16" s="117"/>
      <c r="L16" s="118"/>
      <c r="M16" s="119"/>
      <c r="N16" s="59"/>
      <c r="O16" s="190"/>
      <c r="P16" s="139"/>
      <c r="Q16" s="140"/>
      <c r="R16" s="141"/>
      <c r="S16" s="142"/>
      <c r="T16" s="143"/>
      <c r="U16" s="140"/>
      <c r="V16" s="141"/>
      <c r="W16" s="142"/>
      <c r="X16" s="40"/>
      <c r="Y16" s="153"/>
      <c r="Z16" s="139"/>
      <c r="AA16" s="140"/>
      <c r="AB16" s="141"/>
      <c r="AC16" s="142"/>
      <c r="AD16" s="143"/>
      <c r="AE16" s="140"/>
      <c r="AF16" s="141"/>
      <c r="AG16" s="142"/>
      <c r="AH16" s="143"/>
      <c r="AI16" s="140"/>
      <c r="AJ16" s="40"/>
      <c r="AK16" s="153"/>
      <c r="AL16" s="145"/>
      <c r="AM16" s="140"/>
      <c r="AN16" s="118"/>
      <c r="AO16" s="119"/>
      <c r="AP16" s="120"/>
      <c r="AQ16" s="117"/>
      <c r="AR16" s="118"/>
      <c r="AS16" s="119"/>
      <c r="AT16" s="59"/>
      <c r="AU16" s="153"/>
      <c r="AV16" s="139"/>
      <c r="AW16" s="140"/>
      <c r="AX16" s="141"/>
      <c r="AY16" s="142"/>
      <c r="AZ16" s="143"/>
      <c r="BA16" s="140"/>
      <c r="BB16" s="141"/>
      <c r="BC16" s="142"/>
      <c r="BD16" s="143"/>
      <c r="BE16" s="140"/>
      <c r="BF16" s="40"/>
      <c r="BG16" s="153"/>
      <c r="BH16" s="139"/>
      <c r="BI16" s="140"/>
      <c r="BJ16" s="141"/>
      <c r="BK16" s="142"/>
      <c r="BL16" s="143"/>
      <c r="BM16" s="140"/>
      <c r="BN16" s="141"/>
      <c r="BO16" s="142"/>
      <c r="BP16" s="40"/>
      <c r="BQ16" s="153"/>
      <c r="BR16" s="145"/>
      <c r="BS16" s="140"/>
      <c r="BT16" s="118"/>
      <c r="BU16" s="119"/>
      <c r="BV16" s="120"/>
      <c r="BW16" s="117"/>
      <c r="BX16" s="118"/>
      <c r="BY16" s="119"/>
      <c r="BZ16" s="59"/>
      <c r="CA16" s="153"/>
      <c r="CB16" s="139"/>
      <c r="CC16" s="140"/>
      <c r="CD16" s="141"/>
      <c r="CE16" s="142"/>
      <c r="CF16" s="143"/>
      <c r="CG16" s="140"/>
      <c r="CH16" s="141"/>
      <c r="CI16" s="142"/>
      <c r="CJ16" s="143"/>
      <c r="CK16" s="140"/>
      <c r="CL16" s="40"/>
      <c r="CM16" s="153"/>
      <c r="CN16" s="139"/>
      <c r="CO16" s="140"/>
      <c r="CP16" s="141"/>
      <c r="CQ16" s="142"/>
      <c r="CR16" s="143"/>
      <c r="CS16" s="140"/>
      <c r="CT16" s="141"/>
      <c r="CU16" s="142"/>
      <c r="CV16" s="40"/>
      <c r="CW16" s="153"/>
      <c r="CX16" s="139"/>
      <c r="CY16" s="140"/>
      <c r="CZ16" s="141"/>
      <c r="DA16" s="142"/>
      <c r="DB16" s="143"/>
      <c r="DC16" s="140"/>
      <c r="DD16" s="141"/>
      <c r="DE16" s="142"/>
      <c r="DF16" s="40"/>
      <c r="DG16" s="153"/>
      <c r="DH16" s="139"/>
      <c r="DI16" s="140"/>
      <c r="DJ16" s="141"/>
      <c r="DK16" s="142"/>
      <c r="DL16" s="143"/>
      <c r="DM16" s="140"/>
      <c r="DN16" s="141"/>
      <c r="DO16" s="142"/>
      <c r="DP16" s="143"/>
      <c r="DQ16" s="140"/>
      <c r="DR16" s="40"/>
      <c r="DS16" s="153"/>
      <c r="DT16" s="139"/>
      <c r="DU16" s="140"/>
      <c r="DV16" s="141"/>
      <c r="DW16" s="142"/>
      <c r="DX16" s="143"/>
      <c r="DY16" s="140"/>
      <c r="DZ16" s="141"/>
      <c r="EA16" s="142"/>
      <c r="EB16" s="143"/>
      <c r="EC16" s="140"/>
      <c r="ED16" s="40"/>
    </row>
    <row r="17" spans="2:134" s="4" customFormat="1" ht="13.5" thickBot="1">
      <c r="B17" s="67" t="s">
        <v>90</v>
      </c>
      <c r="C17" s="68">
        <f>AT17</f>
        <v>0</v>
      </c>
      <c r="D17" s="65" t="s">
        <v>15</v>
      </c>
      <c r="E17" s="191"/>
      <c r="F17" s="144">
        <f>IF(COUNT(F6:G12)=0,0,F14-F15+G7)</f>
        <v>0</v>
      </c>
      <c r="G17" s="135" t="s">
        <v>20</v>
      </c>
      <c r="H17" s="132">
        <f>IF(COUNT(H6:I12)=0,0,H14-H15+I7)</f>
        <v>0</v>
      </c>
      <c r="I17" s="133" t="s">
        <v>20</v>
      </c>
      <c r="J17" s="134">
        <f>IF(COUNT(J6:K12)=0,0,J14-J15+K7)</f>
        <v>0</v>
      </c>
      <c r="K17" s="135" t="s">
        <v>20</v>
      </c>
      <c r="L17" s="132">
        <f>IF(COUNT(L6:M12)=0,0,L14-L15+M7)</f>
        <v>0</v>
      </c>
      <c r="M17" s="133" t="s">
        <v>20</v>
      </c>
      <c r="N17" s="62">
        <f>SUM(E17:M17)</f>
        <v>0</v>
      </c>
      <c r="O17" s="191"/>
      <c r="P17" s="138">
        <f>IF(COUNT(P6:Q12)=0,0,P14-P15+Q7)</f>
        <v>0</v>
      </c>
      <c r="Q17" s="135" t="s">
        <v>20</v>
      </c>
      <c r="R17" s="132">
        <f>IF(COUNT(R6:S12)=0,0,R14-R15+S7)</f>
        <v>0</v>
      </c>
      <c r="S17" s="133" t="s">
        <v>20</v>
      </c>
      <c r="T17" s="134">
        <f>IF(COUNT(T6:U12)=0,0,T14-T15+U7)</f>
        <v>0</v>
      </c>
      <c r="U17" s="135" t="s">
        <v>20</v>
      </c>
      <c r="V17" s="132">
        <f>IF(COUNT(V6:W12)=0,0,V14-V15+W7)</f>
        <v>0</v>
      </c>
      <c r="W17" s="133" t="s">
        <v>20</v>
      </c>
      <c r="X17" s="66">
        <f>SUM(O17:W17)</f>
        <v>0</v>
      </c>
      <c r="Y17" s="154"/>
      <c r="Z17" s="138">
        <f>IF(COUNT(Z6:AA12)=0,0,Z14-Z15+AA7)</f>
        <v>0</v>
      </c>
      <c r="AA17" s="135" t="s">
        <v>20</v>
      </c>
      <c r="AB17" s="132">
        <f>IF(COUNT(AB6:AC12)=0,0,AB14-AB15+AC7)</f>
        <v>0</v>
      </c>
      <c r="AC17" s="133" t="s">
        <v>20</v>
      </c>
      <c r="AD17" s="134">
        <f>IF(COUNT(AD6:AE12)=0,0,AD14-AD15+AE7)</f>
        <v>0</v>
      </c>
      <c r="AE17" s="135" t="s">
        <v>20</v>
      </c>
      <c r="AF17" s="132">
        <f>IF(COUNT(AF6:AG12)=0,0,AF14-AF15+AG7)</f>
        <v>0</v>
      </c>
      <c r="AG17" s="133" t="s">
        <v>20</v>
      </c>
      <c r="AH17" s="136">
        <f>IF(COUNT(AH6:AI12)=0,0,AH14-AH15+AI7)</f>
        <v>0</v>
      </c>
      <c r="AI17" s="137" t="s">
        <v>20</v>
      </c>
      <c r="AJ17" s="66">
        <f>SUM(Y17:AI17)</f>
        <v>0</v>
      </c>
      <c r="AK17" s="154"/>
      <c r="AL17" s="144">
        <f>IF(COUNT(AL6:AM12)=0,0,AL14-AL15+AM7)</f>
        <v>0</v>
      </c>
      <c r="AM17" s="135" t="s">
        <v>20</v>
      </c>
      <c r="AN17" s="132">
        <f>IF(COUNT(AN6:AO12)=0,0,AN14-AN15+AO7)</f>
        <v>0</v>
      </c>
      <c r="AO17" s="133" t="s">
        <v>20</v>
      </c>
      <c r="AP17" s="134">
        <f>IF(COUNT(AP6:AQ12)=0,0,AP14-AP15+AQ7)</f>
        <v>0</v>
      </c>
      <c r="AQ17" s="135" t="s">
        <v>20</v>
      </c>
      <c r="AR17" s="132">
        <f>IF(COUNT(AR6:AS12)=0,0,AR14-AR15+AS7)</f>
        <v>0</v>
      </c>
      <c r="AS17" s="133" t="s">
        <v>20</v>
      </c>
      <c r="AT17" s="62">
        <f>SUM(AK17:AS17)</f>
        <v>0</v>
      </c>
      <c r="AU17" s="154"/>
      <c r="AV17" s="138">
        <f>IF(COUNT(AV6:AW12)=0,0,AV14-AV15+AW7)</f>
        <v>0</v>
      </c>
      <c r="AW17" s="135" t="s">
        <v>20</v>
      </c>
      <c r="AX17" s="132">
        <f>IF(COUNT(AX6:AY12)=0,0,AX14-AX15+AY7)</f>
        <v>0</v>
      </c>
      <c r="AY17" s="133" t="s">
        <v>20</v>
      </c>
      <c r="AZ17" s="134">
        <f>IF(COUNT(AZ6:BA12)=0,0,AZ14-AZ15+BA7)</f>
        <v>0</v>
      </c>
      <c r="BA17" s="135" t="s">
        <v>20</v>
      </c>
      <c r="BB17" s="132">
        <f>IF(COUNT(BB6:BC12)=0,0,BB14-BB15+BC7)</f>
        <v>0</v>
      </c>
      <c r="BC17" s="133" t="s">
        <v>20</v>
      </c>
      <c r="BD17" s="136">
        <f>IF(COUNT(BD6:BE12)=0,0,BD14-BD15+BE7)</f>
        <v>0</v>
      </c>
      <c r="BE17" s="137" t="s">
        <v>20</v>
      </c>
      <c r="BF17" s="66">
        <f>SUM(AU17:BE17)</f>
        <v>0</v>
      </c>
      <c r="BG17" s="154"/>
      <c r="BH17" s="138">
        <f>IF(COUNT(BH6:BI12)=0,0,BH14-BH15+BI7)</f>
        <v>0</v>
      </c>
      <c r="BI17" s="135" t="s">
        <v>20</v>
      </c>
      <c r="BJ17" s="132">
        <f>IF(COUNT(BJ6:BK12)=0,0,BJ14-BJ15+BK7)</f>
        <v>0</v>
      </c>
      <c r="BK17" s="133" t="s">
        <v>20</v>
      </c>
      <c r="BL17" s="134">
        <f>IF(COUNT(BL6:BM12)=0,0,BL14-BL15+BM7)</f>
        <v>0</v>
      </c>
      <c r="BM17" s="135" t="s">
        <v>20</v>
      </c>
      <c r="BN17" s="132">
        <f>IF(COUNT(BN6:BO12)=0,0,BN14-BN15+BO7)</f>
        <v>0</v>
      </c>
      <c r="BO17" s="133" t="s">
        <v>20</v>
      </c>
      <c r="BP17" s="66">
        <f>SUM(BG17:BO17)</f>
        <v>0</v>
      </c>
      <c r="BQ17" s="154"/>
      <c r="BR17" s="144">
        <f>IF(COUNT(BR6:BS12)=0,0,BR14-BR15+BS7)</f>
        <v>0</v>
      </c>
      <c r="BS17" s="135" t="s">
        <v>20</v>
      </c>
      <c r="BT17" s="132">
        <f>IF(COUNT(BT6:BU12)=0,0,BT14-BT15+BU7)</f>
        <v>0</v>
      </c>
      <c r="BU17" s="133" t="s">
        <v>20</v>
      </c>
      <c r="BV17" s="134">
        <f>IF(COUNT(BV6:BW12)=0,0,BV14-BV15+BW7)</f>
        <v>0</v>
      </c>
      <c r="BW17" s="135" t="s">
        <v>20</v>
      </c>
      <c r="BX17" s="132">
        <f>IF(COUNT(BX6:BY12)=0,0,BX14-BX15+BY7)</f>
        <v>0</v>
      </c>
      <c r="BY17" s="133" t="s">
        <v>20</v>
      </c>
      <c r="BZ17" s="62">
        <f>SUM(BQ17:BY17)</f>
        <v>0</v>
      </c>
      <c r="CA17" s="154"/>
      <c r="CB17" s="138">
        <f>IF(COUNT(CB6:CC12)=0,0,CB14-CB15+CC7)</f>
        <v>0</v>
      </c>
      <c r="CC17" s="135" t="s">
        <v>20</v>
      </c>
      <c r="CD17" s="132">
        <f>IF(COUNT(CD6:CE12)=0,0,CD14-CD15+CE7)</f>
        <v>0</v>
      </c>
      <c r="CE17" s="133" t="s">
        <v>20</v>
      </c>
      <c r="CF17" s="134">
        <f>IF(COUNT(CF6:CG12)=0,0,CF14-CF15+CG7)</f>
        <v>0</v>
      </c>
      <c r="CG17" s="135" t="s">
        <v>20</v>
      </c>
      <c r="CH17" s="132">
        <f>IF(COUNT(CH6:CI12)=0,0,CH14-CH15+CI7)</f>
        <v>0</v>
      </c>
      <c r="CI17" s="133" t="s">
        <v>20</v>
      </c>
      <c r="CJ17" s="136">
        <f>IF(COUNT(CJ6:CK12)=0,0,CJ14-CJ15+CK7)</f>
        <v>0</v>
      </c>
      <c r="CK17" s="137" t="s">
        <v>20</v>
      </c>
      <c r="CL17" s="66">
        <f>SUM(CA17:CK17)</f>
        <v>0</v>
      </c>
      <c r="CM17" s="154"/>
      <c r="CN17" s="138">
        <f>IF(COUNT(CN6:CO12)=0,0,CN14-CN15+CO7)</f>
        <v>0</v>
      </c>
      <c r="CO17" s="135" t="s">
        <v>20</v>
      </c>
      <c r="CP17" s="132">
        <f>IF(COUNT(CP6:CQ12)=0,0,CP14-CP15+CQ7)</f>
        <v>0</v>
      </c>
      <c r="CQ17" s="133" t="s">
        <v>20</v>
      </c>
      <c r="CR17" s="134">
        <f>IF(COUNT(CR6:CS12)=0,0,CR14-CR15+CS7)</f>
        <v>0</v>
      </c>
      <c r="CS17" s="135" t="s">
        <v>20</v>
      </c>
      <c r="CT17" s="132">
        <f>IF(COUNT(CT6:CU12)=0,0,CT14-CT15+CU7)</f>
        <v>0</v>
      </c>
      <c r="CU17" s="133" t="s">
        <v>20</v>
      </c>
      <c r="CV17" s="66">
        <f>SUM(CM17:CU17)</f>
        <v>0</v>
      </c>
      <c r="CW17" s="154"/>
      <c r="CX17" s="138">
        <f>IF(COUNT(CX6:CY12)=0,0,CX14-CX15+CY7)</f>
        <v>0</v>
      </c>
      <c r="CY17" s="135" t="s">
        <v>20</v>
      </c>
      <c r="CZ17" s="132">
        <f>IF(COUNT(CZ6:DA12)=0,0,CZ14-CZ15+DA7)</f>
        <v>0</v>
      </c>
      <c r="DA17" s="133" t="s">
        <v>20</v>
      </c>
      <c r="DB17" s="134">
        <f>IF(COUNT(DB6:DC12)=0,0,DB14-DB15+DC7)</f>
        <v>0</v>
      </c>
      <c r="DC17" s="135" t="s">
        <v>20</v>
      </c>
      <c r="DD17" s="132">
        <f>IF(COUNT(DD6:DE12)=0,0,DD14-DD15+DE7)</f>
        <v>0</v>
      </c>
      <c r="DE17" s="133" t="s">
        <v>20</v>
      </c>
      <c r="DF17" s="66">
        <f>SUM(CW17:DE17)</f>
        <v>0</v>
      </c>
      <c r="DG17" s="154"/>
      <c r="DH17" s="138">
        <f>IF(COUNT(DH6:DI12)=0,0,DH14-DH15+DI7)</f>
        <v>0</v>
      </c>
      <c r="DI17" s="135" t="s">
        <v>20</v>
      </c>
      <c r="DJ17" s="132">
        <f>IF(COUNT(DJ6:DK12)=0,0,DJ14-DJ15+DK7)</f>
        <v>0</v>
      </c>
      <c r="DK17" s="133" t="s">
        <v>20</v>
      </c>
      <c r="DL17" s="134">
        <f>IF(COUNT(DL6:DM12)=0,0,DL14-DL15+DM7)</f>
        <v>0</v>
      </c>
      <c r="DM17" s="135" t="s">
        <v>20</v>
      </c>
      <c r="DN17" s="132">
        <f>IF(COUNT(DN6:DO12)=0,0,DN14-DN15+DO7)</f>
        <v>0</v>
      </c>
      <c r="DO17" s="133" t="s">
        <v>20</v>
      </c>
      <c r="DP17" s="136">
        <f>IF(COUNT(DP6:DQ12)=0,0,DP14-DP15+DQ7)</f>
        <v>0</v>
      </c>
      <c r="DQ17" s="137" t="s">
        <v>20</v>
      </c>
      <c r="DR17" s="66">
        <f>SUM(DG17:DQ17)</f>
        <v>0</v>
      </c>
      <c r="DS17" s="154"/>
      <c r="DT17" s="138">
        <f>IF(COUNT(DT6:DU12)=0,0,DT14-DT15+DU7)</f>
        <v>0</v>
      </c>
      <c r="DU17" s="135" t="s">
        <v>20</v>
      </c>
      <c r="DV17" s="132">
        <f>IF(COUNT(DV6:DW12)=0,0,DV14-DV15+DW7)</f>
        <v>0</v>
      </c>
      <c r="DW17" s="133" t="s">
        <v>20</v>
      </c>
      <c r="DX17" s="134">
        <f>IF(COUNT(DX6:DY12)=0,0,DX14-DX15+DY7)</f>
        <v>0</v>
      </c>
      <c r="DY17" s="135" t="s">
        <v>20</v>
      </c>
      <c r="DZ17" s="132">
        <f>IF(COUNT(DZ6:EA12)=0,0,DZ14-DZ15+EA7)</f>
        <v>0</v>
      </c>
      <c r="EA17" s="133" t="s">
        <v>20</v>
      </c>
      <c r="EB17" s="134">
        <f>IF(COUNT(EB6:EC12)=0,0,EB14-EB15+EC7)</f>
        <v>0</v>
      </c>
      <c r="EC17" s="135" t="s">
        <v>20</v>
      </c>
      <c r="ED17" s="66">
        <f>SUM(DS17:EC17)</f>
        <v>0</v>
      </c>
    </row>
    <row r="18" spans="2:134" ht="13.5" thickTop="1">
      <c r="B18" s="67" t="s">
        <v>91</v>
      </c>
      <c r="C18" s="71">
        <f>BF17</f>
        <v>0</v>
      </c>
      <c r="H18" s="3"/>
      <c r="I18" s="3"/>
      <c r="J18" s="3"/>
      <c r="K18" s="3"/>
      <c r="L18" s="3"/>
      <c r="M18" s="3"/>
      <c r="AN18" s="3"/>
      <c r="AO18" s="3"/>
      <c r="AP18" s="3"/>
      <c r="AQ18" s="3"/>
      <c r="AR18" s="3"/>
      <c r="AS18" s="3"/>
      <c r="BQ18"/>
    </row>
    <row r="19" spans="2:134">
      <c r="B19" s="67" t="s">
        <v>92</v>
      </c>
      <c r="C19" s="71">
        <f>BP17</f>
        <v>0</v>
      </c>
      <c r="H19" s="3"/>
      <c r="I19" s="3"/>
      <c r="J19" s="3"/>
      <c r="K19" s="3"/>
      <c r="L19" s="3"/>
      <c r="M19" s="3"/>
      <c r="AN19" s="3"/>
      <c r="AO19" s="3"/>
      <c r="AP19" s="3"/>
      <c r="AQ19" s="3"/>
      <c r="AR19" s="3"/>
      <c r="AS19" s="3"/>
      <c r="BT19" s="3"/>
      <c r="BU19" s="3"/>
      <c r="BV19" s="3"/>
      <c r="BW19" s="3"/>
      <c r="BX19" s="3"/>
      <c r="BY19" s="3"/>
    </row>
    <row r="20" spans="2:134">
      <c r="B20" s="67" t="s">
        <v>93</v>
      </c>
      <c r="C20" s="71">
        <f>BZ17</f>
        <v>0</v>
      </c>
    </row>
    <row r="21" spans="2:134">
      <c r="B21" s="67" t="s">
        <v>94</v>
      </c>
      <c r="C21" s="71">
        <f>CL17</f>
        <v>0</v>
      </c>
    </row>
    <row r="22" spans="2:134">
      <c r="B22" s="67" t="s">
        <v>95</v>
      </c>
      <c r="C22" s="71">
        <f>CV17</f>
        <v>0</v>
      </c>
      <c r="G22" s="2"/>
      <c r="AM22" s="2"/>
      <c r="BS22" s="2"/>
    </row>
    <row r="23" spans="2:134">
      <c r="B23" s="67" t="s">
        <v>96</v>
      </c>
      <c r="C23" s="71">
        <f>DF17</f>
        <v>0</v>
      </c>
      <c r="DM23" s="127"/>
    </row>
    <row r="24" spans="2:134">
      <c r="B24" s="67" t="s">
        <v>97</v>
      </c>
      <c r="C24" s="71">
        <f>DR17</f>
        <v>0</v>
      </c>
    </row>
    <row r="25" spans="2:134">
      <c r="B25" s="67" t="s">
        <v>98</v>
      </c>
      <c r="C25" s="71">
        <f>ED17</f>
        <v>0</v>
      </c>
    </row>
    <row r="26" spans="2:134">
      <c r="B26" s="69"/>
      <c r="C26" s="72"/>
    </row>
    <row r="27" spans="2:134" ht="13.5" thickBot="1">
      <c r="B27" s="73" t="s">
        <v>99</v>
      </c>
      <c r="C27" s="74">
        <f>SUM(N17,X17,AJ17,AT17,BF17,BP17,BZ17,CL17,CV17,DF17,DR17,ED17)</f>
        <v>0</v>
      </c>
    </row>
    <row r="28" spans="2:134" ht="13.5" thickTop="1"/>
  </sheetData>
  <sheetProtection sheet="1" objects="1" scenarios="1"/>
  <mergeCells count="328">
    <mergeCell ref="DP17:DQ17"/>
    <mergeCell ref="DT17:DU17"/>
    <mergeCell ref="DV17:DW17"/>
    <mergeCell ref="DX17:DY17"/>
    <mergeCell ref="DZ17:EA17"/>
    <mergeCell ref="EB17:EC17"/>
    <mergeCell ref="DB17:DC17"/>
    <mergeCell ref="DD17:DE17"/>
    <mergeCell ref="DH17:DI17"/>
    <mergeCell ref="DJ17:DK17"/>
    <mergeCell ref="DL17:DM17"/>
    <mergeCell ref="DN17:DO17"/>
    <mergeCell ref="CN17:CO17"/>
    <mergeCell ref="CP17:CQ17"/>
    <mergeCell ref="CR17:CS17"/>
    <mergeCell ref="CT17:CU17"/>
    <mergeCell ref="CX17:CY17"/>
    <mergeCell ref="CZ17:DA17"/>
    <mergeCell ref="BX17:BY17"/>
    <mergeCell ref="CB17:CC17"/>
    <mergeCell ref="CD17:CE17"/>
    <mergeCell ref="CF17:CG17"/>
    <mergeCell ref="CH17:CI17"/>
    <mergeCell ref="CJ17:CK17"/>
    <mergeCell ref="BJ17:BK17"/>
    <mergeCell ref="BL17:BM17"/>
    <mergeCell ref="BN17:BO17"/>
    <mergeCell ref="BR17:BS17"/>
    <mergeCell ref="BT17:BU17"/>
    <mergeCell ref="BV17:BW17"/>
    <mergeCell ref="AV17:AW17"/>
    <mergeCell ref="AX17:AY17"/>
    <mergeCell ref="AZ17:BA17"/>
    <mergeCell ref="BB17:BC17"/>
    <mergeCell ref="BD17:BE17"/>
    <mergeCell ref="BH17:BI17"/>
    <mergeCell ref="AF17:AG17"/>
    <mergeCell ref="AH17:AI17"/>
    <mergeCell ref="AL17:AM17"/>
    <mergeCell ref="AN17:AO17"/>
    <mergeCell ref="AP17:AQ17"/>
    <mergeCell ref="AR17:AS17"/>
    <mergeCell ref="R17:S17"/>
    <mergeCell ref="T17:U17"/>
    <mergeCell ref="V17:W17"/>
    <mergeCell ref="Z17:AA17"/>
    <mergeCell ref="AB17:AC17"/>
    <mergeCell ref="AD17:AE17"/>
    <mergeCell ref="DT16:DU16"/>
    <mergeCell ref="DV16:DW16"/>
    <mergeCell ref="DX16:DY16"/>
    <mergeCell ref="DZ16:EA16"/>
    <mergeCell ref="EB16:EC16"/>
    <mergeCell ref="F17:G17"/>
    <mergeCell ref="H17:I17"/>
    <mergeCell ref="J17:K17"/>
    <mergeCell ref="L17:M17"/>
    <mergeCell ref="P17:Q17"/>
    <mergeCell ref="DD16:DE16"/>
    <mergeCell ref="DH16:DI16"/>
    <mergeCell ref="DJ16:DK16"/>
    <mergeCell ref="DL16:DM16"/>
    <mergeCell ref="DN16:DO16"/>
    <mergeCell ref="DP16:DQ16"/>
    <mergeCell ref="CP16:CQ16"/>
    <mergeCell ref="CR16:CS16"/>
    <mergeCell ref="CT16:CU16"/>
    <mergeCell ref="CX16:CY16"/>
    <mergeCell ref="CZ16:DA16"/>
    <mergeCell ref="DB16:DC16"/>
    <mergeCell ref="CB16:CC16"/>
    <mergeCell ref="CD16:CE16"/>
    <mergeCell ref="CF16:CG16"/>
    <mergeCell ref="CH16:CI16"/>
    <mergeCell ref="CJ16:CK16"/>
    <mergeCell ref="CN16:CO16"/>
    <mergeCell ref="BD16:BE16"/>
    <mergeCell ref="BH16:BI16"/>
    <mergeCell ref="BJ16:BK16"/>
    <mergeCell ref="BL16:BM16"/>
    <mergeCell ref="BN16:BO16"/>
    <mergeCell ref="BR16:BS16"/>
    <mergeCell ref="AH16:AI16"/>
    <mergeCell ref="AL16:AM16"/>
    <mergeCell ref="AV16:AW16"/>
    <mergeCell ref="AX16:AY16"/>
    <mergeCell ref="AZ16:BA16"/>
    <mergeCell ref="BB16:BC16"/>
    <mergeCell ref="DZ15:EA15"/>
    <mergeCell ref="EB15:EC15"/>
    <mergeCell ref="P16:Q16"/>
    <mergeCell ref="R16:S16"/>
    <mergeCell ref="T16:U16"/>
    <mergeCell ref="V16:W16"/>
    <mergeCell ref="Z16:AA16"/>
    <mergeCell ref="AB16:AC16"/>
    <mergeCell ref="AD16:AE16"/>
    <mergeCell ref="AF16:AG16"/>
    <mergeCell ref="DL15:DM15"/>
    <mergeCell ref="DN15:DO15"/>
    <mergeCell ref="DP15:DQ15"/>
    <mergeCell ref="DT15:DU15"/>
    <mergeCell ref="DV15:DW15"/>
    <mergeCell ref="DX15:DY15"/>
    <mergeCell ref="CX15:CY15"/>
    <mergeCell ref="CZ15:DA15"/>
    <mergeCell ref="DB15:DC15"/>
    <mergeCell ref="DD15:DE15"/>
    <mergeCell ref="DH15:DI15"/>
    <mergeCell ref="DJ15:DK15"/>
    <mergeCell ref="CH15:CI15"/>
    <mergeCell ref="CJ15:CK15"/>
    <mergeCell ref="CN15:CO15"/>
    <mergeCell ref="CP15:CQ15"/>
    <mergeCell ref="CR15:CS15"/>
    <mergeCell ref="CT15:CU15"/>
    <mergeCell ref="BT15:BU15"/>
    <mergeCell ref="BV15:BW15"/>
    <mergeCell ref="BX15:BY15"/>
    <mergeCell ref="CB15:CC15"/>
    <mergeCell ref="CD15:CE15"/>
    <mergeCell ref="CF15:CG15"/>
    <mergeCell ref="BD15:BE15"/>
    <mergeCell ref="BH15:BI15"/>
    <mergeCell ref="BJ15:BK15"/>
    <mergeCell ref="BL15:BM15"/>
    <mergeCell ref="BN15:BO15"/>
    <mergeCell ref="BR15:BS15"/>
    <mergeCell ref="AP15:AQ15"/>
    <mergeCell ref="AR15:AS15"/>
    <mergeCell ref="AV15:AW15"/>
    <mergeCell ref="AX15:AY15"/>
    <mergeCell ref="AZ15:BA15"/>
    <mergeCell ref="BB15:BC15"/>
    <mergeCell ref="Z15:AA15"/>
    <mergeCell ref="AB15:AC15"/>
    <mergeCell ref="AD15:AE15"/>
    <mergeCell ref="AF15:AG15"/>
    <mergeCell ref="AH15:AI15"/>
    <mergeCell ref="AL15:AM15"/>
    <mergeCell ref="DZ14:EA14"/>
    <mergeCell ref="EB14:EC14"/>
    <mergeCell ref="F15:G15"/>
    <mergeCell ref="H15:I15"/>
    <mergeCell ref="J15:K15"/>
    <mergeCell ref="L15:M15"/>
    <mergeCell ref="P15:Q15"/>
    <mergeCell ref="R15:S15"/>
    <mergeCell ref="T15:U15"/>
    <mergeCell ref="V15:W15"/>
    <mergeCell ref="DL14:DM14"/>
    <mergeCell ref="DN14:DO14"/>
    <mergeCell ref="DP14:DQ14"/>
    <mergeCell ref="DT14:DU14"/>
    <mergeCell ref="DV14:DW14"/>
    <mergeCell ref="DX14:DY14"/>
    <mergeCell ref="CX14:CY14"/>
    <mergeCell ref="CZ14:DA14"/>
    <mergeCell ref="DB14:DC14"/>
    <mergeCell ref="DD14:DE14"/>
    <mergeCell ref="DH14:DI14"/>
    <mergeCell ref="DJ14:DK14"/>
    <mergeCell ref="BX14:BY14"/>
    <mergeCell ref="CB14:CC14"/>
    <mergeCell ref="CD14:CE14"/>
    <mergeCell ref="CF14:CG14"/>
    <mergeCell ref="CH14:CI14"/>
    <mergeCell ref="CJ14:CK14"/>
    <mergeCell ref="AZ14:BA14"/>
    <mergeCell ref="BB14:BC14"/>
    <mergeCell ref="BD14:BE14"/>
    <mergeCell ref="BH14:BI14"/>
    <mergeCell ref="BJ14:BK14"/>
    <mergeCell ref="BL14:BM14"/>
    <mergeCell ref="AD14:AE14"/>
    <mergeCell ref="AF14:AG14"/>
    <mergeCell ref="AH14:AI14"/>
    <mergeCell ref="AL14:AM14"/>
    <mergeCell ref="AN14:AO14"/>
    <mergeCell ref="AP14:AQ14"/>
    <mergeCell ref="P14:Q14"/>
    <mergeCell ref="R14:S14"/>
    <mergeCell ref="T14:U14"/>
    <mergeCell ref="V14:W14"/>
    <mergeCell ref="Z14:AA14"/>
    <mergeCell ref="AB14:AC14"/>
    <mergeCell ref="DP13:DQ13"/>
    <mergeCell ref="DT13:DU13"/>
    <mergeCell ref="DV13:DW13"/>
    <mergeCell ref="DX13:DY13"/>
    <mergeCell ref="DZ13:EA13"/>
    <mergeCell ref="EB13:EC13"/>
    <mergeCell ref="CH13:CI13"/>
    <mergeCell ref="CJ13:CK13"/>
    <mergeCell ref="CN13:CO13"/>
    <mergeCell ref="CP13:CQ13"/>
    <mergeCell ref="CR13:CS13"/>
    <mergeCell ref="CT13:CU13"/>
    <mergeCell ref="BJ13:BK13"/>
    <mergeCell ref="BL13:BM13"/>
    <mergeCell ref="BN13:BO13"/>
    <mergeCell ref="BR13:BS13"/>
    <mergeCell ref="BT13:BU13"/>
    <mergeCell ref="BV13:BW13"/>
    <mergeCell ref="AL13:AM13"/>
    <mergeCell ref="AN13:AO13"/>
    <mergeCell ref="AP13:AQ13"/>
    <mergeCell ref="AR13:AS13"/>
    <mergeCell ref="AV13:AW13"/>
    <mergeCell ref="AX13:AY13"/>
    <mergeCell ref="B13:C13"/>
    <mergeCell ref="F13:G13"/>
    <mergeCell ref="H13:I13"/>
    <mergeCell ref="J13:K13"/>
    <mergeCell ref="L13:M13"/>
    <mergeCell ref="P13:Q13"/>
    <mergeCell ref="B7:D7"/>
    <mergeCell ref="B8:D8"/>
    <mergeCell ref="B9:D9"/>
    <mergeCell ref="B10:D10"/>
    <mergeCell ref="B11:D11"/>
    <mergeCell ref="B12:D12"/>
    <mergeCell ref="DT4:DU4"/>
    <mergeCell ref="DV4:DW4"/>
    <mergeCell ref="DX4:DY4"/>
    <mergeCell ref="DZ4:EA4"/>
    <mergeCell ref="EB4:EC4"/>
    <mergeCell ref="B6:D6"/>
    <mergeCell ref="DH4:DI4"/>
    <mergeCell ref="DJ4:DK4"/>
    <mergeCell ref="DL4:DM4"/>
    <mergeCell ref="DN4:DO4"/>
    <mergeCell ref="DP4:DQ4"/>
    <mergeCell ref="DS4:DS17"/>
    <mergeCell ref="DH13:DI13"/>
    <mergeCell ref="DJ13:DK13"/>
    <mergeCell ref="DL13:DM13"/>
    <mergeCell ref="DN13:DO13"/>
    <mergeCell ref="CW4:CW17"/>
    <mergeCell ref="CX4:CY4"/>
    <mergeCell ref="CZ4:DA4"/>
    <mergeCell ref="DB4:DC4"/>
    <mergeCell ref="DD4:DE4"/>
    <mergeCell ref="DG4:DG17"/>
    <mergeCell ref="CX13:CY13"/>
    <mergeCell ref="CZ13:DA13"/>
    <mergeCell ref="DB13:DC13"/>
    <mergeCell ref="DD13:DE13"/>
    <mergeCell ref="CJ4:CK4"/>
    <mergeCell ref="CM4:CM17"/>
    <mergeCell ref="CN4:CO4"/>
    <mergeCell ref="CP4:CQ4"/>
    <mergeCell ref="CR4:CS4"/>
    <mergeCell ref="CT4:CU4"/>
    <mergeCell ref="CN14:CO14"/>
    <mergeCell ref="CP14:CQ14"/>
    <mergeCell ref="CR14:CS14"/>
    <mergeCell ref="CT14:CU14"/>
    <mergeCell ref="BX4:BY4"/>
    <mergeCell ref="CA4:CA17"/>
    <mergeCell ref="CB4:CC4"/>
    <mergeCell ref="CD4:CE4"/>
    <mergeCell ref="CF4:CG4"/>
    <mergeCell ref="CH4:CI4"/>
    <mergeCell ref="BX13:BY13"/>
    <mergeCell ref="CB13:CC13"/>
    <mergeCell ref="CD13:CE13"/>
    <mergeCell ref="CF13:CG13"/>
    <mergeCell ref="BL4:BM4"/>
    <mergeCell ref="BN4:BO4"/>
    <mergeCell ref="BQ4:BQ17"/>
    <mergeCell ref="BR4:BS4"/>
    <mergeCell ref="BT4:BU4"/>
    <mergeCell ref="BV4:BW4"/>
    <mergeCell ref="BN14:BO14"/>
    <mergeCell ref="BR14:BS14"/>
    <mergeCell ref="BT14:BU14"/>
    <mergeCell ref="BV14:BW14"/>
    <mergeCell ref="AZ4:BA4"/>
    <mergeCell ref="BB4:BC4"/>
    <mergeCell ref="BD4:BE4"/>
    <mergeCell ref="BG4:BG17"/>
    <mergeCell ref="BH4:BI4"/>
    <mergeCell ref="BJ4:BK4"/>
    <mergeCell ref="AZ13:BA13"/>
    <mergeCell ref="BB13:BC13"/>
    <mergeCell ref="BD13:BE13"/>
    <mergeCell ref="BH13:BI13"/>
    <mergeCell ref="AN4:AO4"/>
    <mergeCell ref="AP4:AQ4"/>
    <mergeCell ref="AR4:AS4"/>
    <mergeCell ref="AU4:AU17"/>
    <mergeCell ref="AV4:AW4"/>
    <mergeCell ref="AX4:AY4"/>
    <mergeCell ref="AR14:AS14"/>
    <mergeCell ref="AV14:AW14"/>
    <mergeCell ref="AX14:AY14"/>
    <mergeCell ref="AN15:AO15"/>
    <mergeCell ref="AB4:AC4"/>
    <mergeCell ref="AD4:AE4"/>
    <mergeCell ref="AF4:AG4"/>
    <mergeCell ref="AH4:AI4"/>
    <mergeCell ref="AK4:AK17"/>
    <mergeCell ref="AL4:AM4"/>
    <mergeCell ref="AB13:AC13"/>
    <mergeCell ref="AD13:AE13"/>
    <mergeCell ref="AF13:AG13"/>
    <mergeCell ref="AH13:AI13"/>
    <mergeCell ref="P4:Q4"/>
    <mergeCell ref="R4:S4"/>
    <mergeCell ref="T4:U4"/>
    <mergeCell ref="V4:W4"/>
    <mergeCell ref="Y4:Y17"/>
    <mergeCell ref="Z4:AA4"/>
    <mergeCell ref="R13:S13"/>
    <mergeCell ref="T13:U13"/>
    <mergeCell ref="V13:W13"/>
    <mergeCell ref="Z13:AA13"/>
    <mergeCell ref="E4:E17"/>
    <mergeCell ref="F4:G4"/>
    <mergeCell ref="H4:I4"/>
    <mergeCell ref="J4:K4"/>
    <mergeCell ref="L4:M4"/>
    <mergeCell ref="O4:O17"/>
    <mergeCell ref="F14:G14"/>
    <mergeCell ref="H14:I14"/>
    <mergeCell ref="J14:K14"/>
    <mergeCell ref="L14:M14"/>
  </mergeCells>
  <conditionalFormatting sqref="I7">
    <cfRule type="colorScale" priority="835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834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833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831">
      <colorScale>
        <cfvo type="min"/>
        <cfvo type="max"/>
        <color theme="5" tint="0.79998168889431442"/>
        <color theme="3" tint="0.59999389629810485"/>
      </colorScale>
    </cfRule>
    <cfRule type="colorScale" priority="832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828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827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826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825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824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823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822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821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818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816">
      <colorScale>
        <cfvo type="min"/>
        <cfvo type="max"/>
        <color theme="5" tint="0.79998168889431442"/>
        <color theme="3" tint="0.59999389629810485"/>
      </colorScale>
    </cfRule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815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814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813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812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810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809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808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807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806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801">
      <colorScale>
        <cfvo type="min"/>
        <cfvo type="max"/>
        <color theme="5" tint="0.79998168889431442"/>
        <color theme="3" tint="0.59999389629810485"/>
      </colorScale>
    </cfRule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798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797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792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791">
      <colorScale>
        <cfvo type="min"/>
        <cfvo type="max"/>
        <color theme="5" tint="0.79998168889431442"/>
        <color rgb="FFFFFF66"/>
      </colorScale>
    </cfRule>
  </conditionalFormatting>
  <conditionalFormatting sqref="N17">
    <cfRule type="cellIs" dxfId="47" priority="789" operator="greaterThan">
      <formula>0</formula>
    </cfRule>
    <cfRule type="cellIs" dxfId="46" priority="790" operator="lessThan">
      <formula>0</formula>
    </cfRule>
  </conditionalFormatting>
  <conditionalFormatting sqref="G7"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787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784">
      <colorScale>
        <cfvo type="min"/>
        <cfvo type="max"/>
        <color theme="5" tint="0.79998168889431442"/>
        <color theme="3" tint="0.59999389629810485"/>
      </colorScale>
    </cfRule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782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781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780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776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775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774">
      <colorScale>
        <cfvo type="min"/>
        <cfvo type="max"/>
        <color theme="5" tint="0.79998168889431442"/>
        <color rgb="FFFFFF66"/>
      </colorScale>
    </cfRule>
  </conditionalFormatting>
  <conditionalFormatting sqref="S7"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772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769">
      <colorScale>
        <cfvo type="min"/>
        <cfvo type="max"/>
        <color theme="5" tint="0.79998168889431442"/>
        <color theme="3" tint="0.59999389629810485"/>
      </colorScale>
    </cfRule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767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766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765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761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760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759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758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757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756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754">
      <colorScale>
        <cfvo type="min"/>
        <cfvo type="max"/>
        <color theme="5" tint="0.79998168889431442"/>
        <color theme="3" tint="0.59999389629810485"/>
      </colorScale>
    </cfRule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751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749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748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747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743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741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739">
      <colorScale>
        <cfvo type="min"/>
        <cfvo type="max"/>
        <color theme="5" tint="0.79998168889431442"/>
        <color theme="3" tint="0.59999389629810485"/>
      </colorScale>
    </cfRule>
    <cfRule type="colorScale" priority="740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738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737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736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734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733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732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731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730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729">
      <colorScale>
        <cfvo type="min"/>
        <cfvo type="max"/>
        <color theme="5" tint="0.79998168889431442"/>
        <color rgb="FFFFFF66"/>
      </colorScale>
    </cfRule>
  </conditionalFormatting>
  <conditionalFormatting sqref="X17">
    <cfRule type="cellIs" dxfId="45" priority="727" operator="greaterThan">
      <formula>0</formula>
    </cfRule>
    <cfRule type="cellIs" dxfId="44" priority="728" operator="lessThan">
      <formula>0</formula>
    </cfRule>
  </conditionalFormatting>
  <conditionalFormatting sqref="Q7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P7:P9">
    <cfRule type="colorScale" priority="722">
      <colorScale>
        <cfvo type="min"/>
        <cfvo type="max"/>
        <color theme="5" tint="0.79998168889431442"/>
        <color theme="3" tint="0.59999389629810485"/>
      </colorScale>
    </cfRule>
    <cfRule type="colorScale" priority="723">
      <colorScale>
        <cfvo type="min"/>
        <cfvo type="max"/>
        <color theme="5" tint="0.79998168889431442"/>
        <color theme="3" tint="0.79998168889431442"/>
      </colorScale>
    </cfRule>
  </conditionalFormatting>
  <conditionalFormatting sqref="P7">
    <cfRule type="colorScale" priority="721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720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719">
      <colorScale>
        <cfvo type="min"/>
        <cfvo type="max"/>
        <color theme="5" tint="0.79998168889431442"/>
        <color theme="3" tint="0.79998168889431442"/>
      </colorScale>
    </cfRule>
  </conditionalFormatting>
  <conditionalFormatting sqref="P9">
    <cfRule type="colorScale" priority="718">
      <colorScale>
        <cfvo type="min"/>
        <cfvo type="max"/>
        <color theme="5" tint="0.79998168889431442"/>
        <color theme="3" tint="0.79998168889431442"/>
      </colorScale>
    </cfRule>
  </conditionalFormatting>
  <conditionalFormatting sqref="P10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Q10">
    <cfRule type="colorScale" priority="716">
      <colorScale>
        <cfvo type="min"/>
        <cfvo type="max"/>
        <color theme="5" tint="0.79998168889431442"/>
        <color rgb="FFFFFF66"/>
      </colorScale>
    </cfRule>
  </conditionalFormatting>
  <conditionalFormatting sqref="P11">
    <cfRule type="colorScale" priority="715">
      <colorScale>
        <cfvo type="min"/>
        <cfvo type="max"/>
        <color theme="5" tint="0.79998168889431442"/>
        <color rgb="FFFFFF66"/>
      </colorScale>
    </cfRule>
  </conditionalFormatting>
  <conditionalFormatting sqref="P12">
    <cfRule type="colorScale" priority="714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713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712">
      <colorScale>
        <cfvo type="min"/>
        <cfvo type="max"/>
        <color theme="5" tint="0.79998168889431442"/>
        <color rgb="FFFFFF66"/>
      </colorScale>
    </cfRule>
  </conditionalFormatting>
  <conditionalFormatting sqref="P16:Q16">
    <cfRule type="colorScale" priority="7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C7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7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:AB9">
    <cfRule type="colorScale" priority="706">
      <colorScale>
        <cfvo type="min"/>
        <cfvo type="max"/>
        <color theme="5" tint="0.79998168889431442"/>
        <color theme="3" tint="0.59999389629810485"/>
      </colorScale>
    </cfRule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7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B9">
    <cfRule type="colorScale" priority="7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B10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AC10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AB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AB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697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696">
      <colorScale>
        <cfvo type="min"/>
        <cfvo type="max"/>
        <color theme="5" tint="0.79998168889431442"/>
        <color rgb="FFFFFF66"/>
      </colorScale>
    </cfRule>
  </conditionalFormatting>
  <conditionalFormatting sqref="AG7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6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691">
      <colorScale>
        <cfvo type="min"/>
        <cfvo type="max"/>
        <color theme="5" tint="0.79998168889431442"/>
        <color theme="3" tint="0.59999389629810485"/>
      </colorScale>
    </cfRule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688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68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682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681">
      <colorScale>
        <cfvo type="min"/>
        <cfvo type="max"/>
        <color theme="5" tint="0.79998168889431442"/>
        <color rgb="FFFFFF66"/>
      </colorScale>
    </cfRule>
  </conditionalFormatting>
  <conditionalFormatting sqref="AE7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6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676">
      <colorScale>
        <cfvo type="min"/>
        <cfvo type="max"/>
        <color theme="5" tint="0.79998168889431442"/>
        <color theme="3" tint="0.59999389629810485"/>
      </colorScale>
    </cfRule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67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AJ17">
    <cfRule type="cellIs" dxfId="43" priority="664" operator="greaterThan">
      <formula>0</formula>
    </cfRule>
    <cfRule type="cellIs" dxfId="42" priority="665" operator="lessThan">
      <formula>0</formula>
    </cfRule>
  </conditionalFormatting>
  <conditionalFormatting sqref="AA7">
    <cfRule type="colorScale" priority="6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6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659">
      <colorScale>
        <cfvo type="min"/>
        <cfvo type="max"/>
        <color theme="5" tint="0.79998168889431442"/>
        <color theme="3" tint="0.59999389629810485"/>
      </colorScale>
    </cfRule>
    <cfRule type="colorScale" priority="660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657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654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653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649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64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I7">
    <cfRule type="colorScale" priority="6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646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6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643">
      <colorScale>
        <cfvo type="min"/>
        <cfvo type="max"/>
        <color theme="5" tint="0.79998168889431442"/>
        <color theme="3" tint="0.59999389629810485"/>
      </colorScale>
    </cfRule>
    <cfRule type="colorScale" priority="6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6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6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6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638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637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636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635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634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633">
      <colorScale>
        <cfvo type="min"/>
        <cfvo type="max"/>
        <color theme="5" tint="0.79998168889431442"/>
        <color rgb="FFFFFF66"/>
      </colorScale>
    </cfRule>
  </conditionalFormatting>
  <conditionalFormatting sqref="AH16:AI16">
    <cfRule type="colorScale" priority="6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O7"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6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:AN9">
    <cfRule type="colorScale" priority="627">
      <colorScale>
        <cfvo type="min"/>
        <cfvo type="max"/>
        <color theme="5" tint="0.79998168889431442"/>
        <color theme="3" tint="0.59999389629810485"/>
      </colorScale>
    </cfRule>
    <cfRule type="colorScale" priority="6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">
    <cfRule type="colorScale" priority="626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6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6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N9">
    <cfRule type="colorScale" priority="6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N10">
    <cfRule type="colorScale" priority="622">
      <colorScale>
        <cfvo type="min"/>
        <cfvo type="max"/>
        <color theme="5" tint="0.79998168889431442"/>
        <color rgb="FFFFFF66"/>
      </colorScale>
    </cfRule>
  </conditionalFormatting>
  <conditionalFormatting sqref="AO10">
    <cfRule type="colorScale" priority="621">
      <colorScale>
        <cfvo type="min"/>
        <cfvo type="max"/>
        <color theme="5" tint="0.79998168889431442"/>
        <color rgb="FFFFFF66"/>
      </colorScale>
    </cfRule>
  </conditionalFormatting>
  <conditionalFormatting sqref="AN11">
    <cfRule type="colorScale" priority="620">
      <colorScale>
        <cfvo type="min"/>
        <cfvo type="max"/>
        <color theme="5" tint="0.79998168889431442"/>
        <color rgb="FFFFFF66"/>
      </colorScale>
    </cfRule>
  </conditionalFormatting>
  <conditionalFormatting sqref="AN12">
    <cfRule type="colorScale" priority="619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618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617">
      <colorScale>
        <cfvo type="min"/>
        <cfvo type="max"/>
        <color theme="5" tint="0.79998168889431442"/>
        <color rgb="FFFFFF66"/>
      </colorScale>
    </cfRule>
  </conditionalFormatting>
  <conditionalFormatting sqref="AS7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612">
      <colorScale>
        <cfvo type="min"/>
        <cfvo type="max"/>
        <color theme="5" tint="0.79998168889431442"/>
        <color theme="3" tint="0.59999389629810485"/>
      </colorScale>
    </cfRule>
    <cfRule type="colorScale" priority="6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6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6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603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602">
      <colorScale>
        <cfvo type="min"/>
        <cfvo type="max"/>
        <color theme="5" tint="0.79998168889431442"/>
        <color rgb="FFFFFF66"/>
      </colorScale>
    </cfRule>
  </conditionalFormatting>
  <conditionalFormatting sqref="AQ7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5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597">
      <colorScale>
        <cfvo type="min"/>
        <cfvo type="max"/>
        <color theme="5" tint="0.79998168889431442"/>
        <color theme="3" tint="0.59999389629810485"/>
      </colorScale>
    </cfRule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5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5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588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587">
      <colorScale>
        <cfvo type="min"/>
        <cfvo type="max"/>
        <color theme="5" tint="0.79998168889431442"/>
        <color rgb="FFFFFF66"/>
      </colorScale>
    </cfRule>
  </conditionalFormatting>
  <conditionalFormatting sqref="AT17">
    <cfRule type="cellIs" dxfId="41" priority="585" operator="greaterThan">
      <formula>0</formula>
    </cfRule>
    <cfRule type="cellIs" dxfId="40" priority="586" operator="lessThan">
      <formula>0</formula>
    </cfRule>
  </conditionalFormatting>
  <conditionalFormatting sqref="AM7">
    <cfRule type="colorScale" priority="5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580">
      <colorScale>
        <cfvo type="min"/>
        <cfvo type="max"/>
        <color theme="5" tint="0.79998168889431442"/>
        <color theme="3" tint="0.59999389629810485"/>
      </colorScale>
    </cfRule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5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5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570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569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568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565">
      <colorScale>
        <cfvo type="min"/>
        <cfvo type="max"/>
        <color theme="5" tint="0.79998168889431442"/>
        <color theme="3" tint="0.59999389629810485"/>
      </colorScale>
    </cfRule>
    <cfRule type="colorScale" priority="566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560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559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BC7">
    <cfRule type="colorScale" priority="5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5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5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550">
      <colorScale>
        <cfvo type="min"/>
        <cfvo type="max"/>
        <color theme="5" tint="0.79998168889431442"/>
        <color theme="3" tint="0.59999389629810485"/>
      </colorScale>
    </cfRule>
    <cfRule type="colorScale" priority="55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546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545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544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543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542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541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540">
      <colorScale>
        <cfvo type="min"/>
        <cfvo type="max"/>
        <color theme="5" tint="0.79998168889431442"/>
        <color rgb="FFFFFF66"/>
      </colorScale>
    </cfRule>
  </conditionalFormatting>
  <conditionalFormatting sqref="BA7">
    <cfRule type="colorScale" priority="5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:AZ9">
    <cfRule type="colorScale" priority="535">
      <colorScale>
        <cfvo type="min"/>
        <cfvo type="max"/>
        <color theme="5" tint="0.79998168889431442"/>
        <color theme="3" tint="0.59999389629810485"/>
      </colorScale>
    </cfRule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">
    <cfRule type="colorScale" priority="5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533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532">
      <colorScale>
        <cfvo type="min"/>
        <cfvo type="max"/>
        <color theme="5" tint="0.79998168889431442"/>
        <color theme="3" tint="0.79998168889431442"/>
      </colorScale>
    </cfRule>
  </conditionalFormatting>
  <conditionalFormatting sqref="AZ9">
    <cfRule type="colorScale" priority="5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Z10">
    <cfRule type="colorScale" priority="530">
      <colorScale>
        <cfvo type="min"/>
        <cfvo type="max"/>
        <color theme="5" tint="0.79998168889431442"/>
        <color rgb="FFFFFF66"/>
      </colorScale>
    </cfRule>
  </conditionalFormatting>
  <conditionalFormatting sqref="BA10">
    <cfRule type="colorScale" priority="529">
      <colorScale>
        <cfvo type="min"/>
        <cfvo type="max"/>
        <color theme="5" tint="0.79998168889431442"/>
        <color rgb="FFFFFF66"/>
      </colorScale>
    </cfRule>
  </conditionalFormatting>
  <conditionalFormatting sqref="AZ11">
    <cfRule type="colorScale" priority="528">
      <colorScale>
        <cfvo type="min"/>
        <cfvo type="max"/>
        <color theme="5" tint="0.79998168889431442"/>
        <color rgb="FFFFFF66"/>
      </colorScale>
    </cfRule>
  </conditionalFormatting>
  <conditionalFormatting sqref="AZ12">
    <cfRule type="colorScale" priority="527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526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525">
      <colorScale>
        <cfvo type="min"/>
        <cfvo type="max"/>
        <color theme="5" tint="0.79998168889431442"/>
        <color rgb="FFFFFF66"/>
      </colorScale>
    </cfRule>
  </conditionalFormatting>
  <conditionalFormatting sqref="BF17">
    <cfRule type="cellIs" dxfId="39" priority="523" operator="greaterThan">
      <formula>0</formula>
    </cfRule>
    <cfRule type="cellIs" dxfId="38" priority="524" operator="lessThan">
      <formula>0</formula>
    </cfRule>
  </conditionalFormatting>
  <conditionalFormatting sqref="AW7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5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518">
      <colorScale>
        <cfvo type="min"/>
        <cfvo type="max"/>
        <color theme="5" tint="0.79998168889431442"/>
        <color theme="3" tint="0.59999389629810485"/>
      </colorScale>
    </cfRule>
    <cfRule type="colorScale" priority="5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5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5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5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5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513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512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511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510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509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508">
      <colorScale>
        <cfvo type="min"/>
        <cfvo type="max"/>
        <color theme="5" tint="0.79998168889431442"/>
        <color rgb="FFFFFF66"/>
      </colorScale>
    </cfRule>
  </conditionalFormatting>
  <conditionalFormatting sqref="AV16:AW16">
    <cfRule type="colorScale" priority="5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5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502">
      <colorScale>
        <cfvo type="min"/>
        <cfvo type="max"/>
        <color theme="5" tint="0.79998168889431442"/>
        <color theme="3" tint="0.59999389629810485"/>
      </colorScale>
    </cfRule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5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5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4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4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495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494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493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492">
      <colorScale>
        <cfvo type="min"/>
        <cfvo type="max"/>
        <color theme="5" tint="0.79998168889431442"/>
        <color rgb="FFFFFF66"/>
      </colorScale>
    </cfRule>
  </conditionalFormatting>
  <conditionalFormatting sqref="BD16:BE16">
    <cfRule type="colorScale" priority="49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486">
      <colorScale>
        <cfvo type="min"/>
        <cfvo type="max"/>
        <color theme="5" tint="0.79998168889431442"/>
        <color theme="3" tint="0.59999389629810485"/>
      </colorScale>
    </cfRule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4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4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476">
      <colorScale>
        <cfvo type="min"/>
        <cfvo type="max"/>
        <color theme="5" tint="0.79998168889431442"/>
        <color rgb="FFFFFF66"/>
      </colorScale>
    </cfRule>
  </conditionalFormatting>
  <conditionalFormatting sqref="BO7">
    <cfRule type="colorScale" priority="4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471">
      <colorScale>
        <cfvo type="min"/>
        <cfvo type="max"/>
        <color theme="5" tint="0.79998168889431442"/>
        <color theme="3" tint="0.59999389629810485"/>
      </colorScale>
    </cfRule>
    <cfRule type="colorScale" priority="472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4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466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461">
      <colorScale>
        <cfvo type="min"/>
        <cfvo type="max"/>
        <color theme="5" tint="0.79998168889431442"/>
        <color rgb="FFFFFF66"/>
      </colorScale>
    </cfRule>
  </conditionalFormatting>
  <conditionalFormatting sqref="BM7">
    <cfRule type="colorScale" priority="460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4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4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:BL9">
    <cfRule type="colorScale" priority="456">
      <colorScale>
        <cfvo type="min"/>
        <cfvo type="max"/>
        <color theme="5" tint="0.79998168889431442"/>
        <color theme="3" tint="0.59999389629810485"/>
      </colorScale>
    </cfRule>
    <cfRule type="colorScale" priority="457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">
    <cfRule type="colorScale" priority="4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L9">
    <cfRule type="colorScale" priority="4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L10">
    <cfRule type="colorScale" priority="451">
      <colorScale>
        <cfvo type="min"/>
        <cfvo type="max"/>
        <color theme="5" tint="0.79998168889431442"/>
        <color rgb="FFFFFF66"/>
      </colorScale>
    </cfRule>
  </conditionalFormatting>
  <conditionalFormatting sqref="BM10">
    <cfRule type="colorScale" priority="450">
      <colorScale>
        <cfvo type="min"/>
        <cfvo type="max"/>
        <color theme="5" tint="0.79998168889431442"/>
        <color rgb="FFFFFF66"/>
      </colorScale>
    </cfRule>
  </conditionalFormatting>
  <conditionalFormatting sqref="BL11">
    <cfRule type="colorScale" priority="449">
      <colorScale>
        <cfvo type="min"/>
        <cfvo type="max"/>
        <color theme="5" tint="0.79998168889431442"/>
        <color rgb="FFFFFF66"/>
      </colorScale>
    </cfRule>
  </conditionalFormatting>
  <conditionalFormatting sqref="BL12">
    <cfRule type="colorScale" priority="448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447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446">
      <colorScale>
        <cfvo type="min"/>
        <cfvo type="max"/>
        <color theme="5" tint="0.79998168889431442"/>
        <color rgb="FFFFFF66"/>
      </colorScale>
    </cfRule>
  </conditionalFormatting>
  <conditionalFormatting sqref="BP17">
    <cfRule type="cellIs" dxfId="37" priority="444" operator="greaterThan">
      <formula>0</formula>
    </cfRule>
    <cfRule type="cellIs" dxfId="36" priority="445" operator="lessThan">
      <formula>0</formula>
    </cfRule>
  </conditionalFormatting>
  <conditionalFormatting sqref="BI7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4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439">
      <colorScale>
        <cfvo type="min"/>
        <cfvo type="max"/>
        <color theme="5" tint="0.79998168889431442"/>
        <color theme="3" tint="0.59999389629810485"/>
      </colorScale>
    </cfRule>
    <cfRule type="colorScale" priority="440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4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4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4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4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434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433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432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431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430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429">
      <colorScale>
        <cfvo type="min"/>
        <cfvo type="max"/>
        <color theme="5" tint="0.79998168889431442"/>
        <color rgb="FFFFFF66"/>
      </colorScale>
    </cfRule>
  </conditionalFormatting>
  <conditionalFormatting sqref="BH16:BI16">
    <cfRule type="colorScale" priority="42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U7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423">
      <colorScale>
        <cfvo type="min"/>
        <cfvo type="max"/>
        <color theme="5" tint="0.79998168889431442"/>
        <color theme="3" tint="0.59999389629810485"/>
      </colorScale>
    </cfRule>
    <cfRule type="colorScale" priority="4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4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4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4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4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416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415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414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413">
      <colorScale>
        <cfvo type="min"/>
        <cfvo type="max"/>
        <color theme="5" tint="0.79998168889431442"/>
        <color rgb="FFFFFF66"/>
      </colorScale>
    </cfRule>
  </conditionalFormatting>
  <conditionalFormatting sqref="BY7">
    <cfRule type="colorScale" priority="4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:BX9">
    <cfRule type="colorScale" priority="408">
      <colorScale>
        <cfvo type="min"/>
        <cfvo type="max"/>
        <color theme="5" tint="0.79998168889431442"/>
        <color theme="3" tint="0.59999389629810485"/>
      </colorScale>
    </cfRule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">
    <cfRule type="colorScale" priority="407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X9">
    <cfRule type="colorScale" priority="4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X10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BY10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BX11">
    <cfRule type="colorScale" priority="401">
      <colorScale>
        <cfvo type="min"/>
        <cfvo type="max"/>
        <color theme="5" tint="0.79998168889431442"/>
        <color rgb="FFFFFF66"/>
      </colorScale>
    </cfRule>
  </conditionalFormatting>
  <conditionalFormatting sqref="BX12">
    <cfRule type="colorScale" priority="400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399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398">
      <colorScale>
        <cfvo type="min"/>
        <cfvo type="max"/>
        <color theme="5" tint="0.79998168889431442"/>
        <color rgb="FFFFFF66"/>
      </colorScale>
    </cfRule>
  </conditionalFormatting>
  <conditionalFormatting sqref="BW7">
    <cfRule type="colorScale" priority="3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393">
      <colorScale>
        <cfvo type="min"/>
        <cfvo type="max"/>
        <color theme="5" tint="0.79998168889431442"/>
        <color theme="3" tint="0.59999389629810485"/>
      </colorScale>
    </cfRule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3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3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383">
      <colorScale>
        <cfvo type="min"/>
        <cfvo type="max"/>
        <color theme="5" tint="0.79998168889431442"/>
        <color rgb="FFFFFF66"/>
      </colorScale>
    </cfRule>
  </conditionalFormatting>
  <conditionalFormatting sqref="BZ17">
    <cfRule type="cellIs" dxfId="35" priority="381" operator="greaterThan">
      <formula>0</formula>
    </cfRule>
    <cfRule type="cellIs" dxfId="34" priority="382" operator="lessThan">
      <formula>0</formula>
    </cfRule>
  </conditionalFormatting>
  <conditionalFormatting sqref="BS7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376">
      <colorScale>
        <cfvo type="min"/>
        <cfvo type="max"/>
        <color theme="5" tint="0.79998168889431442"/>
        <color theme="3" tint="0.59999389629810485"/>
      </colorScale>
    </cfRule>
    <cfRule type="colorScale" priority="3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3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3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3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361">
      <colorScale>
        <cfvo type="min"/>
        <cfvo type="max"/>
        <color theme="5" tint="0.79998168889431442"/>
        <color theme="3" tint="0.59999389629810485"/>
      </colorScale>
    </cfRule>
    <cfRule type="colorScale" priority="3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356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355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354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353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352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3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3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3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346">
      <colorScale>
        <cfvo type="min"/>
        <cfvo type="max"/>
        <color theme="5" tint="0.79998168889431442"/>
        <color theme="3" tint="0.59999389629810485"/>
      </colorScale>
    </cfRule>
    <cfRule type="colorScale" priority="3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345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3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3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3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341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340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339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338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337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336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331">
      <colorScale>
        <cfvo type="min"/>
        <cfvo type="max"/>
        <color theme="5" tint="0.79998168889431442"/>
        <color theme="3" tint="0.59999389629810485"/>
      </colorScale>
    </cfRule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3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3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326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322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321">
      <colorScale>
        <cfvo type="min"/>
        <cfvo type="max"/>
        <color theme="5" tint="0.79998168889431442"/>
        <color rgb="FFFFFF66"/>
      </colorScale>
    </cfRule>
  </conditionalFormatting>
  <conditionalFormatting sqref="CL17">
    <cfRule type="cellIs" dxfId="33" priority="319" operator="greaterThan">
      <formula>0</formula>
    </cfRule>
    <cfRule type="cellIs" dxfId="32" priority="320" operator="lessThan">
      <formula>0</formula>
    </cfRule>
  </conditionalFormatting>
  <conditionalFormatting sqref="CC7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314">
      <colorScale>
        <cfvo type="min"/>
        <cfvo type="max"/>
        <color theme="5" tint="0.79998168889431442"/>
        <color theme="3" tint="0.59999389629810485"/>
      </colorScale>
    </cfRule>
    <cfRule type="colorScale" priority="31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3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304">
      <colorScale>
        <cfvo type="min"/>
        <cfvo type="max"/>
        <color theme="5" tint="0.79998168889431442"/>
        <color rgb="FFFFFF66"/>
      </colorScale>
    </cfRule>
  </conditionalFormatting>
  <conditionalFormatting sqref="CB16:CC16">
    <cfRule type="colorScale" priority="30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K7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:CJ9">
    <cfRule type="colorScale" priority="298">
      <colorScale>
        <cfvo type="min"/>
        <cfvo type="max"/>
        <color theme="5" tint="0.79998168889431442"/>
        <color theme="3" tint="0.59999389629810485"/>
      </colorScale>
    </cfRule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J9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J10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CK10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CJ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CJ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CJ16:CK16">
    <cfRule type="colorScale" priority="28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Q7"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2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282">
      <colorScale>
        <cfvo type="min"/>
        <cfvo type="max"/>
        <color theme="5" tint="0.79998168889431442"/>
        <color theme="3" tint="0.59999389629810485"/>
      </colorScale>
    </cfRule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2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2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27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274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273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272">
      <colorScale>
        <cfvo type="min"/>
        <cfvo type="max"/>
        <color theme="5" tint="0.79998168889431442"/>
        <color rgb="FFFFFF66"/>
      </colorScale>
    </cfRule>
  </conditionalFormatting>
  <conditionalFormatting sqref="CU7">
    <cfRule type="colorScale" priority="2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2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2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267">
      <colorScale>
        <cfvo type="min"/>
        <cfvo type="max"/>
        <color theme="5" tint="0.79998168889431442"/>
        <color theme="3" tint="0.59999389629810485"/>
      </colorScale>
    </cfRule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2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262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261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260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256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2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2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252">
      <colorScale>
        <cfvo type="min"/>
        <cfvo type="max"/>
        <color theme="5" tint="0.79998168889431442"/>
        <color theme="3" tint="0.59999389629810485"/>
      </colorScale>
    </cfRule>
    <cfRule type="colorScale" priority="2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251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2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2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247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246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245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244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243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242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31" priority="240" operator="greaterThan">
      <formula>0</formula>
    </cfRule>
    <cfRule type="cellIs" dxfId="30" priority="241" operator="lessThan">
      <formula>0</formula>
    </cfRule>
  </conditionalFormatting>
  <conditionalFormatting sqref="CO7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235">
      <colorScale>
        <cfvo type="min"/>
        <cfvo type="max"/>
        <color theme="5" tint="0.79998168889431442"/>
        <color theme="3" tint="0.59999389629810485"/>
      </colorScale>
    </cfRule>
    <cfRule type="colorScale" priority="23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2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231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229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228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227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226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225">
      <colorScale>
        <cfvo type="min"/>
        <cfvo type="max"/>
        <color theme="5" tint="0.79998168889431442"/>
        <color rgb="FFFFFF66"/>
      </colorScale>
    </cfRule>
  </conditionalFormatting>
  <conditionalFormatting sqref="CN16:CO16">
    <cfRule type="colorScale" priority="22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221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219">
      <colorScale>
        <cfvo type="min"/>
        <cfvo type="max"/>
        <color theme="5" tint="0.79998168889431442"/>
        <color theme="3" tint="0.59999389629810485"/>
      </colorScale>
    </cfRule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215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210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209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204">
      <colorScale>
        <cfvo type="min"/>
        <cfvo type="max"/>
        <color theme="5" tint="0.79998168889431442"/>
        <color theme="3" tint="0.59999389629810485"/>
      </colorScale>
    </cfRule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1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189">
      <colorScale>
        <cfvo type="min"/>
        <cfvo type="max"/>
        <color theme="5" tint="0.79998168889431442"/>
        <color theme="3" tint="0.59999389629810485"/>
      </colorScale>
    </cfRule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1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1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184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180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179">
      <colorScale>
        <cfvo type="min"/>
        <cfvo type="max"/>
        <color theme="5" tint="0.79998168889431442"/>
        <color rgb="FFFFFF66"/>
      </colorScale>
    </cfRule>
  </conditionalFormatting>
  <conditionalFormatting sqref="DF17">
    <cfRule type="cellIs" dxfId="29" priority="177" operator="greaterThan">
      <formula>0</formula>
    </cfRule>
    <cfRule type="cellIs" dxfId="28" priority="178" operator="lessThan">
      <formula>0</formula>
    </cfRule>
  </conditionalFormatting>
  <conditionalFormatting sqref="CY7">
    <cfRule type="colorScale" priority="1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172">
      <colorScale>
        <cfvo type="min"/>
        <cfvo type="max"/>
        <color theme="5" tint="0.79998168889431442"/>
        <color theme="3" tint="0.59999389629810485"/>
      </colorScale>
    </cfRule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167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166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16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K7">
    <cfRule type="colorScale" priority="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:DJ9">
    <cfRule type="colorScale" priority="156">
      <colorScale>
        <cfvo type="min"/>
        <cfvo type="max"/>
        <color theme="5" tint="0.79998168889431442"/>
        <color theme="3" tint="0.59999389629810485"/>
      </colorScale>
    </cfRule>
    <cfRule type="colorScale" priority="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">
    <cfRule type="colorScale" priority="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J9">
    <cfRule type="colorScale" priority="1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J10">
    <cfRule type="colorScale" priority="151">
      <colorScale>
        <cfvo type="min"/>
        <cfvo type="max"/>
        <color theme="5" tint="0.79998168889431442"/>
        <color rgb="FFFFFF66"/>
      </colorScale>
    </cfRule>
  </conditionalFormatting>
  <conditionalFormatting sqref="DK10">
    <cfRule type="colorScale" priority="150">
      <colorScale>
        <cfvo type="min"/>
        <cfvo type="max"/>
        <color theme="5" tint="0.79998168889431442"/>
        <color rgb="FFFFFF66"/>
      </colorScale>
    </cfRule>
  </conditionalFormatting>
  <conditionalFormatting sqref="DJ11">
    <cfRule type="colorScale" priority="149">
      <colorScale>
        <cfvo type="min"/>
        <cfvo type="max"/>
        <color theme="5" tint="0.79998168889431442"/>
        <color rgb="FFFFFF66"/>
      </colorScale>
    </cfRule>
  </conditionalFormatting>
  <conditionalFormatting sqref="DJ12">
    <cfRule type="colorScale" priority="148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147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146">
      <colorScale>
        <cfvo type="min"/>
        <cfvo type="max"/>
        <color theme="5" tint="0.79998168889431442"/>
        <color rgb="FFFFFF66"/>
      </colorScale>
    </cfRule>
  </conditionalFormatting>
  <conditionalFormatting sqref="DO7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141">
      <colorScale>
        <cfvo type="min"/>
        <cfvo type="max"/>
        <color theme="5" tint="0.79998168889431442"/>
        <color theme="3" tint="0.59999389629810485"/>
      </colorScale>
    </cfRule>
    <cfRule type="colorScale" priority="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1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135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134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133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132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131">
      <colorScale>
        <cfvo type="min"/>
        <cfvo type="max"/>
        <color theme="5" tint="0.79998168889431442"/>
        <color rgb="FFFFFF66"/>
      </colorScale>
    </cfRule>
  </conditionalFormatting>
  <conditionalFormatting sqref="DM7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126">
      <colorScale>
        <cfvo type="min"/>
        <cfvo type="max"/>
        <color theme="5" tint="0.79998168889431442"/>
        <color theme="3" tint="0.59999389629810485"/>
      </colorScale>
    </cfRule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1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116">
      <colorScale>
        <cfvo type="min"/>
        <cfvo type="max"/>
        <color theme="5" tint="0.79998168889431442"/>
        <color rgb="FFFFFF66"/>
      </colorScale>
    </cfRule>
  </conditionalFormatting>
  <conditionalFormatting sqref="DR17">
    <cfRule type="cellIs" dxfId="27" priority="114" operator="greaterThan">
      <formula>0</formula>
    </cfRule>
    <cfRule type="cellIs" dxfId="26" priority="115" operator="lessThan">
      <formula>0</formula>
    </cfRule>
  </conditionalFormatting>
  <conditionalFormatting sqref="DI7"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109">
      <colorScale>
        <cfvo type="min"/>
        <cfvo type="max"/>
        <color theme="5" tint="0.79998168889431442"/>
        <color theme="3" tint="0.59999389629810485"/>
      </colorScale>
    </cfRule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Q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DP16:DQ16">
    <cfRule type="colorScale" priority="8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W7">
    <cfRule type="colorScale" priority="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:DV9">
    <cfRule type="colorScale" priority="77">
      <colorScale>
        <cfvo type="min"/>
        <cfvo type="max"/>
        <color theme="5" tint="0.79998168889431442"/>
        <color theme="3" tint="0.59999389629810485"/>
      </colorScale>
    </cfRule>
    <cfRule type="colorScale" priority="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V9"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V10">
    <cfRule type="colorScale" priority="72">
      <colorScale>
        <cfvo type="min"/>
        <cfvo type="max"/>
        <color theme="5" tint="0.79998168889431442"/>
        <color rgb="FFFFFF66"/>
      </colorScale>
    </cfRule>
  </conditionalFormatting>
  <conditionalFormatting sqref="DW10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DV11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DV12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A7">
    <cfRule type="colorScale" priority="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65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62">
      <colorScale>
        <cfvo type="min"/>
        <cfvo type="max"/>
        <color theme="5" tint="0.79998168889431442"/>
        <color theme="3" tint="0.59999389629810485"/>
      </colorScale>
    </cfRule>
    <cfRule type="colorScale" priority="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57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56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55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54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53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52">
      <colorScale>
        <cfvo type="min"/>
        <cfvo type="max"/>
        <color theme="5" tint="0.79998168889431442"/>
        <color rgb="FFFFFF66"/>
      </colorScale>
    </cfRule>
  </conditionalFormatting>
  <conditionalFormatting sqref="DY7">
    <cfRule type="colorScale" priority="51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47">
      <colorScale>
        <cfvo type="min"/>
        <cfvo type="max"/>
        <color theme="5" tint="0.79998168889431442"/>
        <color theme="3" tint="0.59999389629810485"/>
      </colorScale>
    </cfRule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42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41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40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39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38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37">
      <colorScale>
        <cfvo type="min"/>
        <cfvo type="max"/>
        <color theme="5" tint="0.79998168889431442"/>
        <color rgb="FFFFFF66"/>
      </colorScale>
    </cfRule>
  </conditionalFormatting>
  <conditionalFormatting sqref="ED17">
    <cfRule type="cellIs" dxfId="25" priority="35" operator="greaterThan">
      <formula>0</formula>
    </cfRule>
    <cfRule type="cellIs" dxfId="24" priority="36" operator="lessThan">
      <formula>0</formula>
    </cfRule>
  </conditionalFormatting>
  <conditionalFormatting sqref="DU7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30">
      <colorScale>
        <cfvo type="min"/>
        <cfvo type="max"/>
        <color theme="5" tint="0.79998168889431442"/>
        <color theme="3" tint="0.59999389629810485"/>
      </colorScale>
    </cfRule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22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21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20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B8">
    <cfRule type="colorScale" priority="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C7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4">
      <colorScale>
        <cfvo type="min"/>
        <cfvo type="max"/>
        <color theme="5" tint="0.79998168889431442"/>
        <color theme="3" tint="0.59999389629810485"/>
      </colorScale>
    </cfRule>
    <cfRule type="colorScale" priority="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8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7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6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5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4">
      <colorScale>
        <cfvo type="min"/>
        <cfvo type="max"/>
        <color theme="5" tint="0.79998168889431442"/>
        <color rgb="FFFFFF66"/>
      </colorScale>
    </cfRule>
  </conditionalFormatting>
  <conditionalFormatting sqref="C14:C27">
    <cfRule type="colorScale" priority="3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P17:Q17 T17:U17 Z17:AA17 AD17:AE17 AH17:AI17 AL17:AM17 AP17:AQ17 AV17:AW17 AZ17:BA17 BD17:BE17 BH17:BI17 BL17:BM17 BR17:BS17 BV17:BW17 CB17:CC17 CF17:CG17 CJ17:CK17 CN17:CO17 CR17:CS17 CX17:CY17 DB17:DC17 DH17:DI17 DL17:DM17 DP17:DQ17 DT17:DU17 DX17:DY17 EB17:EC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R17:S17 V17:W17 AB17:AC17 AF17:AG17 AN17:AO17 AR17:AS17 AX17:AY17 BB17:BC17 BJ17:BK17 BN17:BO17 BT17:BU17 BX17:BY17 CD17:CE17 CH17:CI17 CP17:CQ17 CT17:CU17 CZ17:DA17 DD17:DE17 DJ17:DK17 DN17:DO17 DV17:DW17 DZ17:EA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166ADE16-EC6D-4C93-860E-AFC913318EDF}">
      <formula1>$A$1:$A$12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993" r:id="rId4" name="Button 1">
              <controlPr defaultSize="0" print="0" autoFill="0" autoPict="0" macro="[0]!retour">
                <anchor>
                  <from>
                    <xdr:col>3</xdr:col>
                    <xdr:colOff>228600</xdr:colOff>
                    <xdr:row>17</xdr:row>
                    <xdr:rowOff>66675</xdr:rowOff>
                  </from>
                  <to>
                    <xdr:col>3</xdr:col>
                    <xdr:colOff>1057275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94" r:id="rId5" name="Button 2">
              <controlPr defaultSize="0" print="0" autoFill="0" autoPict="0" macro="[0]!pense_bete">
                <anchor moveWithCells="1" sizeWithCells="1">
                  <from>
                    <xdr:col>3</xdr:col>
                    <xdr:colOff>219075</xdr:colOff>
                    <xdr:row>21</xdr:row>
                    <xdr:rowOff>47625</xdr:rowOff>
                  </from>
                  <to>
                    <xdr:col>4</xdr:col>
                    <xdr:colOff>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95" r:id="rId6" name="Button 3">
              <controlPr defaultSize="0" print="0" autoFill="0" autoPict="0" macro="[0]!pense_bete" altText="Interface">
                <anchor moveWithCells="1" sizeWithCells="1">
                  <from>
                    <xdr:col>3</xdr:col>
                    <xdr:colOff>219075</xdr:colOff>
                    <xdr:row>24</xdr:row>
                    <xdr:rowOff>133350</xdr:rowOff>
                  </from>
                  <to>
                    <xdr:col>3</xdr:col>
                    <xdr:colOff>1057275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F24D72-1768-48B6-B66C-FF22FEA81C81}">
  <sheetPr codeName="Feuil6"/>
  <dimension ref="A1:EM28"/>
  <sheetViews>
    <sheetView zoomScale="85" zoomScaleNormal="85" workbookViewId="0">
      <pane xSplit="4" ySplit="3" topLeftCell="E4" activePane="bottomRight" state="frozen"/>
      <selection pane="topRight" activeCell="C1" sqref="C1"/>
      <selection pane="bottomLeft" activeCell="A4" sqref="A4"/>
      <selection pane="bottomRight" activeCell="Q34" sqref="Q34"/>
    </sheetView>
  </sheetViews>
  <sheetFormatPr baseColWidth="10" defaultRowHeight="12.75"/>
  <cols>
    <col min="1" max="1" width="12.5" hidden="1" customWidth="1"/>
    <col min="2" max="2" width="18.5" customWidth="1"/>
    <col min="3" max="3" width="12.1640625" style="41" bestFit="1" customWidth="1"/>
    <col min="4" max="4" width="18.6640625" bestFit="1" customWidth="1"/>
    <col min="5" max="5" width="3.6640625" style="41" customWidth="1"/>
    <col min="6" max="6" width="4.83203125" customWidth="1"/>
    <col min="7" max="7" width="7.83203125" customWidth="1"/>
    <col min="8" max="8" width="4.83203125" customWidth="1"/>
    <col min="9" max="9" width="7.83203125" customWidth="1"/>
    <col min="10" max="10" width="4.83203125" customWidth="1"/>
    <col min="11" max="11" width="7.83203125" customWidth="1"/>
    <col min="12" max="12" width="4.83203125" customWidth="1"/>
    <col min="13" max="13" width="7.83203125" customWidth="1"/>
    <col min="14" max="14" width="8.83203125" customWidth="1"/>
    <col min="15" max="15" width="3.83203125" style="41" customWidth="1"/>
    <col min="16" max="16" width="4.83203125" customWidth="1"/>
    <col min="17" max="17" width="7.83203125" customWidth="1"/>
    <col min="18" max="18" width="4.83203125" customWidth="1"/>
    <col min="19" max="19" width="7.83203125" customWidth="1"/>
    <col min="20" max="20" width="4.83203125" customWidth="1"/>
    <col min="21" max="21" width="7.83203125" customWidth="1"/>
    <col min="22" max="22" width="4.83203125" customWidth="1"/>
    <col min="23" max="23" width="7.83203125" customWidth="1"/>
    <col min="24" max="24" width="8.83203125" customWidth="1"/>
    <col min="25" max="25" width="3.83203125" customWidth="1"/>
    <col min="26" max="26" width="4.83203125" customWidth="1"/>
    <col min="27" max="27" width="7.83203125" customWidth="1"/>
    <col min="28" max="28" width="4.83203125" customWidth="1"/>
    <col min="29" max="29" width="7.83203125" customWidth="1"/>
    <col min="30" max="30" width="4.83203125" customWidth="1"/>
    <col min="31" max="31" width="7.83203125" customWidth="1"/>
    <col min="32" max="32" width="4.83203125" customWidth="1"/>
    <col min="33" max="33" width="7.83203125" customWidth="1"/>
    <col min="34" max="34" width="4.83203125" customWidth="1"/>
    <col min="35" max="35" width="7.83203125" customWidth="1"/>
    <col min="36" max="36" width="8.83203125" customWidth="1"/>
    <col min="37" max="37" width="3.6640625" style="41" customWidth="1"/>
    <col min="38" max="38" width="4.83203125" customWidth="1"/>
    <col min="39" max="39" width="7.83203125" customWidth="1"/>
    <col min="40" max="40" width="4.83203125" customWidth="1"/>
    <col min="41" max="41" width="7.83203125" customWidth="1"/>
    <col min="42" max="42" width="4.83203125" customWidth="1"/>
    <col min="43" max="43" width="7.83203125" customWidth="1"/>
    <col min="44" max="44" width="4.83203125" customWidth="1"/>
    <col min="45" max="45" width="7.83203125" customWidth="1"/>
    <col min="46" max="46" width="8.83203125" customWidth="1"/>
    <col min="47" max="47" width="3.83203125" customWidth="1"/>
    <col min="48" max="48" width="4.83203125" customWidth="1"/>
    <col min="49" max="49" width="7.83203125" customWidth="1"/>
    <col min="50" max="50" width="4.83203125" customWidth="1"/>
    <col min="51" max="51" width="7.83203125" customWidth="1"/>
    <col min="52" max="52" width="4.83203125" customWidth="1"/>
    <col min="53" max="53" width="7.83203125" customWidth="1"/>
    <col min="54" max="54" width="4.83203125" customWidth="1"/>
    <col min="55" max="55" width="7.83203125" customWidth="1"/>
    <col min="56" max="56" width="4.83203125" customWidth="1"/>
    <col min="57" max="57" width="7.83203125" customWidth="1"/>
    <col min="58" max="58" width="8.83203125" customWidth="1"/>
    <col min="59" max="59" width="3.83203125" customWidth="1"/>
    <col min="60" max="60" width="4.83203125" customWidth="1"/>
    <col min="61" max="61" width="7.83203125" customWidth="1"/>
    <col min="62" max="62" width="4.83203125" customWidth="1"/>
    <col min="63" max="63" width="7.83203125" customWidth="1"/>
    <col min="64" max="64" width="4.83203125" customWidth="1"/>
    <col min="65" max="65" width="7.83203125" customWidth="1"/>
    <col min="66" max="66" width="4.83203125" customWidth="1"/>
    <col min="67" max="67" width="7.83203125" customWidth="1"/>
    <col min="68" max="68" width="8.83203125" customWidth="1"/>
    <col min="69" max="69" width="3.6640625" style="41" customWidth="1"/>
    <col min="70" max="70" width="4.83203125" customWidth="1"/>
    <col min="71" max="71" width="7.83203125" customWidth="1"/>
    <col min="72" max="72" width="4.83203125" customWidth="1"/>
    <col min="73" max="73" width="7.83203125" customWidth="1"/>
    <col min="74" max="74" width="4.83203125" customWidth="1"/>
    <col min="75" max="75" width="7.83203125" customWidth="1"/>
    <col min="76" max="76" width="4.83203125" customWidth="1"/>
    <col min="77" max="77" width="7.83203125" customWidth="1"/>
    <col min="78" max="78" width="8.83203125" customWidth="1"/>
    <col min="79" max="79" width="3.83203125" customWidth="1"/>
    <col min="80" max="80" width="4.83203125" customWidth="1"/>
    <col min="81" max="81" width="7.83203125" customWidth="1"/>
    <col min="82" max="82" width="4.83203125" customWidth="1"/>
    <col min="83" max="83" width="7.83203125" customWidth="1"/>
    <col min="84" max="84" width="4.83203125" customWidth="1"/>
    <col min="85" max="85" width="7.83203125" customWidth="1"/>
    <col min="86" max="86" width="4.83203125" customWidth="1"/>
    <col min="87" max="87" width="7.83203125" customWidth="1"/>
    <col min="88" max="88" width="4.83203125" customWidth="1"/>
    <col min="89" max="89" width="7.83203125" customWidth="1"/>
    <col min="90" max="90" width="8.83203125" customWidth="1"/>
    <col min="91" max="91" width="3.83203125" customWidth="1"/>
    <col min="92" max="92" width="4.83203125" customWidth="1"/>
    <col min="93" max="93" width="7.83203125" customWidth="1"/>
    <col min="94" max="94" width="4.83203125" customWidth="1"/>
    <col min="95" max="95" width="7.83203125" customWidth="1"/>
    <col min="96" max="96" width="4.83203125" customWidth="1"/>
    <col min="97" max="97" width="7.83203125" customWidth="1"/>
    <col min="98" max="98" width="4.83203125" customWidth="1"/>
    <col min="99" max="99" width="7.83203125" customWidth="1"/>
    <col min="100" max="100" width="8.83203125" customWidth="1"/>
    <col min="101" max="101" width="3.83203125" customWidth="1"/>
    <col min="102" max="102" width="4.83203125" customWidth="1"/>
    <col min="103" max="103" width="7.83203125" customWidth="1"/>
    <col min="104" max="104" width="4.83203125" customWidth="1"/>
    <col min="105" max="105" width="7.83203125" customWidth="1"/>
    <col min="106" max="106" width="4.83203125" customWidth="1"/>
    <col min="107" max="107" width="7.83203125" customWidth="1"/>
    <col min="108" max="108" width="4.83203125" customWidth="1"/>
    <col min="109" max="109" width="7.83203125" customWidth="1"/>
    <col min="110" max="110" width="8.83203125" customWidth="1"/>
    <col min="111" max="111" width="3.83203125" customWidth="1"/>
    <col min="112" max="112" width="4.83203125" customWidth="1"/>
    <col min="113" max="113" width="7.83203125" customWidth="1"/>
    <col min="114" max="114" width="4.83203125" customWidth="1"/>
    <col min="115" max="115" width="7.83203125" customWidth="1"/>
    <col min="116" max="116" width="4.83203125" customWidth="1"/>
    <col min="117" max="117" width="7.83203125" customWidth="1"/>
    <col min="118" max="118" width="4.83203125" customWidth="1"/>
    <col min="119" max="119" width="7.83203125" customWidth="1"/>
    <col min="120" max="120" width="4.83203125" customWidth="1"/>
    <col min="121" max="121" width="7.83203125" customWidth="1"/>
    <col min="122" max="122" width="8.83203125" customWidth="1"/>
    <col min="123" max="123" width="3.83203125" customWidth="1"/>
    <col min="124" max="124" width="4.83203125" customWidth="1"/>
    <col min="125" max="125" width="7.83203125" customWidth="1"/>
    <col min="126" max="126" width="4.83203125" customWidth="1"/>
    <col min="127" max="127" width="7.83203125" customWidth="1"/>
    <col min="128" max="128" width="4.83203125" customWidth="1"/>
    <col min="129" max="129" width="7.83203125" customWidth="1"/>
    <col min="130" max="130" width="4.83203125" customWidth="1"/>
    <col min="131" max="131" width="7.83203125" customWidth="1"/>
    <col min="132" max="132" width="4.83203125" customWidth="1"/>
    <col min="133" max="133" width="7.83203125" customWidth="1"/>
    <col min="134" max="134" width="8.83203125" customWidth="1"/>
    <col min="141" max="141" width="22.1640625" bestFit="1" customWidth="1"/>
    <col min="142" max="142" width="6.33203125" customWidth="1"/>
  </cols>
  <sheetData>
    <row r="1" spans="1:143">
      <c r="A1" s="2" t="s">
        <v>32</v>
      </c>
    </row>
    <row r="2" spans="1:143">
      <c r="A2" s="2" t="s">
        <v>31</v>
      </c>
      <c r="B2" s="70"/>
      <c r="C2" s="75" t="s">
        <v>32</v>
      </c>
      <c r="R2" s="2"/>
    </row>
    <row r="3" spans="1:143" ht="13.5" thickBot="1">
      <c r="A3" s="2" t="s">
        <v>37</v>
      </c>
      <c r="Q3" s="41"/>
      <c r="S3" s="41"/>
      <c r="U3" s="41"/>
      <c r="W3" s="41"/>
      <c r="Y3" s="41"/>
      <c r="AA3" s="41"/>
      <c r="AC3" s="41"/>
      <c r="AE3" s="41"/>
      <c r="AG3" s="41"/>
      <c r="AI3" s="41"/>
      <c r="AM3" s="41"/>
    </row>
    <row r="4" spans="1:143" ht="16.5" customHeight="1" thickTop="1" thickBot="1">
      <c r="A4" s="2" t="s">
        <v>45</v>
      </c>
      <c r="B4" s="82" t="s">
        <v>132</v>
      </c>
      <c r="C4" s="77"/>
      <c r="D4" s="78" t="s">
        <v>100</v>
      </c>
      <c r="E4" s="189" t="s">
        <v>32</v>
      </c>
      <c r="F4" s="172" t="s">
        <v>17</v>
      </c>
      <c r="G4" s="160"/>
      <c r="H4" s="157" t="s">
        <v>18</v>
      </c>
      <c r="I4" s="158"/>
      <c r="J4" s="159" t="s">
        <v>21</v>
      </c>
      <c r="K4" s="160"/>
      <c r="L4" s="157" t="s">
        <v>19</v>
      </c>
      <c r="M4" s="158"/>
      <c r="N4" s="130" t="s">
        <v>0</v>
      </c>
      <c r="O4" s="189" t="s">
        <v>31</v>
      </c>
      <c r="P4" s="155" t="s">
        <v>22</v>
      </c>
      <c r="Q4" s="156"/>
      <c r="R4" s="157" t="s">
        <v>23</v>
      </c>
      <c r="S4" s="158"/>
      <c r="T4" s="159" t="s">
        <v>25</v>
      </c>
      <c r="U4" s="160"/>
      <c r="V4" s="157" t="s">
        <v>26</v>
      </c>
      <c r="W4" s="158"/>
      <c r="X4" s="35" t="s">
        <v>0</v>
      </c>
      <c r="Y4" s="152" t="s">
        <v>37</v>
      </c>
      <c r="Z4" s="155" t="s">
        <v>27</v>
      </c>
      <c r="AA4" s="156"/>
      <c r="AB4" s="157" t="s">
        <v>33</v>
      </c>
      <c r="AC4" s="158"/>
      <c r="AD4" s="159" t="s">
        <v>34</v>
      </c>
      <c r="AE4" s="160"/>
      <c r="AF4" s="157" t="s">
        <v>35</v>
      </c>
      <c r="AG4" s="158"/>
      <c r="AH4" s="159" t="s">
        <v>36</v>
      </c>
      <c r="AI4" s="160"/>
      <c r="AJ4" s="35" t="s">
        <v>0</v>
      </c>
      <c r="AK4" s="152" t="s">
        <v>45</v>
      </c>
      <c r="AL4" s="172" t="s">
        <v>40</v>
      </c>
      <c r="AM4" s="160"/>
      <c r="AN4" s="157" t="s">
        <v>41</v>
      </c>
      <c r="AO4" s="158"/>
      <c r="AP4" s="159" t="s">
        <v>42</v>
      </c>
      <c r="AQ4" s="160"/>
      <c r="AR4" s="157" t="s">
        <v>43</v>
      </c>
      <c r="AS4" s="158"/>
      <c r="AT4" s="130" t="s">
        <v>0</v>
      </c>
      <c r="AU4" s="152" t="s">
        <v>46</v>
      </c>
      <c r="AV4" s="155" t="s">
        <v>44</v>
      </c>
      <c r="AW4" s="156"/>
      <c r="AX4" s="157" t="s">
        <v>47</v>
      </c>
      <c r="AY4" s="158"/>
      <c r="AZ4" s="159" t="s">
        <v>48</v>
      </c>
      <c r="BA4" s="160"/>
      <c r="BB4" s="157" t="s">
        <v>49</v>
      </c>
      <c r="BC4" s="158"/>
      <c r="BD4" s="175" t="s">
        <v>50</v>
      </c>
      <c r="BE4" s="156"/>
      <c r="BF4" s="35" t="s">
        <v>0</v>
      </c>
      <c r="BG4" s="152" t="s">
        <v>51</v>
      </c>
      <c r="BH4" s="176" t="s">
        <v>52</v>
      </c>
      <c r="BI4" s="156"/>
      <c r="BJ4" s="166" t="s">
        <v>53</v>
      </c>
      <c r="BK4" s="158"/>
      <c r="BL4" s="177" t="s">
        <v>54</v>
      </c>
      <c r="BM4" s="160"/>
      <c r="BN4" s="166" t="s">
        <v>1</v>
      </c>
      <c r="BO4" s="158"/>
      <c r="BP4" s="35" t="s">
        <v>0</v>
      </c>
      <c r="BQ4" s="152" t="s">
        <v>55</v>
      </c>
      <c r="BR4" s="172" t="s">
        <v>2</v>
      </c>
      <c r="BS4" s="160"/>
      <c r="BT4" s="157" t="s">
        <v>3</v>
      </c>
      <c r="BU4" s="158"/>
      <c r="BV4" s="159" t="s">
        <v>4</v>
      </c>
      <c r="BW4" s="160"/>
      <c r="BX4" s="166" t="s">
        <v>129</v>
      </c>
      <c r="BY4" s="158"/>
      <c r="BZ4" s="130" t="s">
        <v>0</v>
      </c>
      <c r="CA4" s="152" t="s">
        <v>56</v>
      </c>
      <c r="CB4" s="155" t="s">
        <v>5</v>
      </c>
      <c r="CC4" s="156"/>
      <c r="CD4" s="157" t="s">
        <v>57</v>
      </c>
      <c r="CE4" s="158"/>
      <c r="CF4" s="159" t="s">
        <v>58</v>
      </c>
      <c r="CG4" s="160"/>
      <c r="CH4" s="157" t="s">
        <v>59</v>
      </c>
      <c r="CI4" s="158"/>
      <c r="CJ4" s="175" t="s">
        <v>60</v>
      </c>
      <c r="CK4" s="156"/>
      <c r="CL4" s="35" t="s">
        <v>0</v>
      </c>
      <c r="CM4" s="152" t="s">
        <v>65</v>
      </c>
      <c r="CN4" s="176" t="s">
        <v>61</v>
      </c>
      <c r="CO4" s="156"/>
      <c r="CP4" s="166" t="s">
        <v>62</v>
      </c>
      <c r="CQ4" s="158"/>
      <c r="CR4" s="177" t="s">
        <v>63</v>
      </c>
      <c r="CS4" s="160"/>
      <c r="CT4" s="166" t="s">
        <v>64</v>
      </c>
      <c r="CU4" s="158"/>
      <c r="CV4" s="35" t="s">
        <v>0</v>
      </c>
      <c r="CW4" s="152" t="s">
        <v>76</v>
      </c>
      <c r="CX4" s="155" t="s">
        <v>66</v>
      </c>
      <c r="CY4" s="156"/>
      <c r="CZ4" s="157" t="s">
        <v>72</v>
      </c>
      <c r="DA4" s="158"/>
      <c r="DB4" s="159" t="s">
        <v>73</v>
      </c>
      <c r="DC4" s="160"/>
      <c r="DD4" s="157" t="s">
        <v>74</v>
      </c>
      <c r="DE4" s="158"/>
      <c r="DF4" s="35" t="s">
        <v>0</v>
      </c>
      <c r="DG4" s="152" t="s">
        <v>77</v>
      </c>
      <c r="DH4" s="155" t="s">
        <v>75</v>
      </c>
      <c r="DI4" s="156"/>
      <c r="DJ4" s="157" t="s">
        <v>78</v>
      </c>
      <c r="DK4" s="158"/>
      <c r="DL4" s="159" t="s">
        <v>79</v>
      </c>
      <c r="DM4" s="160"/>
      <c r="DN4" s="157" t="s">
        <v>80</v>
      </c>
      <c r="DO4" s="158"/>
      <c r="DP4" s="175" t="s">
        <v>81</v>
      </c>
      <c r="DQ4" s="156"/>
      <c r="DR4" s="35" t="s">
        <v>0</v>
      </c>
      <c r="DS4" s="152" t="s">
        <v>82</v>
      </c>
      <c r="DT4" s="176" t="s">
        <v>83</v>
      </c>
      <c r="DU4" s="156"/>
      <c r="DV4" s="166" t="s">
        <v>84</v>
      </c>
      <c r="DW4" s="158"/>
      <c r="DX4" s="177" t="s">
        <v>85</v>
      </c>
      <c r="DY4" s="160"/>
      <c r="DZ4" s="166" t="s">
        <v>86</v>
      </c>
      <c r="EA4" s="158"/>
      <c r="EB4" s="177" t="s">
        <v>130</v>
      </c>
      <c r="EC4" s="160"/>
      <c r="ED4" s="35" t="s">
        <v>0</v>
      </c>
      <c r="EK4" s="99" t="s">
        <v>123</v>
      </c>
      <c r="EL4" s="100" t="s">
        <v>13</v>
      </c>
      <c r="EM4" s="101" t="s">
        <v>14</v>
      </c>
    </row>
    <row r="5" spans="1:143" ht="16.5" thickBot="1">
      <c r="A5" s="2" t="s">
        <v>46</v>
      </c>
      <c r="B5" s="79" t="s">
        <v>131</v>
      </c>
      <c r="C5" s="80"/>
      <c r="D5" s="81" t="s">
        <v>139</v>
      </c>
      <c r="E5" s="190"/>
      <c r="F5" s="42" t="s">
        <v>13</v>
      </c>
      <c r="G5" s="16" t="s">
        <v>14</v>
      </c>
      <c r="H5" s="6" t="s">
        <v>13</v>
      </c>
      <c r="I5" s="5" t="s">
        <v>14</v>
      </c>
      <c r="J5" s="15" t="s">
        <v>13</v>
      </c>
      <c r="K5" s="16" t="s">
        <v>14</v>
      </c>
      <c r="L5" s="25" t="s">
        <v>13</v>
      </c>
      <c r="M5" s="5" t="s">
        <v>14</v>
      </c>
      <c r="N5" s="55" t="s">
        <v>16</v>
      </c>
      <c r="O5" s="190"/>
      <c r="P5" s="48" t="s">
        <v>13</v>
      </c>
      <c r="Q5" s="16" t="s">
        <v>14</v>
      </c>
      <c r="R5" s="6" t="s">
        <v>13</v>
      </c>
      <c r="S5" s="5" t="s">
        <v>14</v>
      </c>
      <c r="T5" s="15" t="s">
        <v>13</v>
      </c>
      <c r="U5" s="16" t="s">
        <v>14</v>
      </c>
      <c r="V5" s="25" t="s">
        <v>13</v>
      </c>
      <c r="W5" s="5" t="s">
        <v>14</v>
      </c>
      <c r="X5" s="36" t="s">
        <v>24</v>
      </c>
      <c r="Y5" s="153"/>
      <c r="Z5" s="48" t="s">
        <v>13</v>
      </c>
      <c r="AA5" s="16" t="s">
        <v>14</v>
      </c>
      <c r="AB5" s="6" t="s">
        <v>13</v>
      </c>
      <c r="AC5" s="5" t="s">
        <v>14</v>
      </c>
      <c r="AD5" s="15" t="s">
        <v>13</v>
      </c>
      <c r="AE5" s="16" t="s">
        <v>14</v>
      </c>
      <c r="AF5" s="25" t="s">
        <v>13</v>
      </c>
      <c r="AG5" s="5" t="s">
        <v>14</v>
      </c>
      <c r="AH5" s="15" t="s">
        <v>13</v>
      </c>
      <c r="AI5" s="16" t="s">
        <v>14</v>
      </c>
      <c r="AJ5" s="36" t="s">
        <v>38</v>
      </c>
      <c r="AK5" s="153"/>
      <c r="AL5" s="42" t="s">
        <v>13</v>
      </c>
      <c r="AM5" s="16" t="s">
        <v>14</v>
      </c>
      <c r="AN5" s="6" t="s">
        <v>13</v>
      </c>
      <c r="AO5" s="5" t="s">
        <v>14</v>
      </c>
      <c r="AP5" s="15" t="s">
        <v>13</v>
      </c>
      <c r="AQ5" s="16" t="s">
        <v>14</v>
      </c>
      <c r="AR5" s="25" t="s">
        <v>13</v>
      </c>
      <c r="AS5" s="5" t="s">
        <v>14</v>
      </c>
      <c r="AT5" s="55" t="s">
        <v>39</v>
      </c>
      <c r="AU5" s="153"/>
      <c r="AV5" s="48" t="s">
        <v>13</v>
      </c>
      <c r="AW5" s="16" t="s">
        <v>14</v>
      </c>
      <c r="AX5" s="6" t="s">
        <v>13</v>
      </c>
      <c r="AY5" s="5" t="s">
        <v>14</v>
      </c>
      <c r="AZ5" s="15" t="s">
        <v>13</v>
      </c>
      <c r="BA5" s="16" t="s">
        <v>14</v>
      </c>
      <c r="BB5" s="25" t="s">
        <v>13</v>
      </c>
      <c r="BC5" s="5" t="s">
        <v>14</v>
      </c>
      <c r="BD5" s="15" t="s">
        <v>13</v>
      </c>
      <c r="BE5" s="16" t="s">
        <v>14</v>
      </c>
      <c r="BF5" s="36" t="s">
        <v>71</v>
      </c>
      <c r="BG5" s="153"/>
      <c r="BH5" s="48" t="s">
        <v>13</v>
      </c>
      <c r="BI5" s="16" t="s">
        <v>14</v>
      </c>
      <c r="BJ5" s="6" t="s">
        <v>13</v>
      </c>
      <c r="BK5" s="5" t="s">
        <v>14</v>
      </c>
      <c r="BL5" s="15" t="s">
        <v>13</v>
      </c>
      <c r="BM5" s="16" t="s">
        <v>14</v>
      </c>
      <c r="BN5" s="25" t="s">
        <v>13</v>
      </c>
      <c r="BO5" s="5" t="s">
        <v>14</v>
      </c>
      <c r="BP5" s="36" t="s">
        <v>70</v>
      </c>
      <c r="BQ5" s="153"/>
      <c r="BR5" s="42" t="s">
        <v>13</v>
      </c>
      <c r="BS5" s="16" t="s">
        <v>14</v>
      </c>
      <c r="BT5" s="6" t="s">
        <v>13</v>
      </c>
      <c r="BU5" s="5" t="s">
        <v>14</v>
      </c>
      <c r="BV5" s="15" t="s">
        <v>13</v>
      </c>
      <c r="BW5" s="16" t="s">
        <v>14</v>
      </c>
      <c r="BX5" s="25" t="s">
        <v>13</v>
      </c>
      <c r="BY5" s="5" t="s">
        <v>14</v>
      </c>
      <c r="BZ5" s="55" t="s">
        <v>69</v>
      </c>
      <c r="CA5" s="153"/>
      <c r="CB5" s="48" t="s">
        <v>13</v>
      </c>
      <c r="CC5" s="16" t="s">
        <v>14</v>
      </c>
      <c r="CD5" s="6" t="s">
        <v>13</v>
      </c>
      <c r="CE5" s="5" t="s">
        <v>14</v>
      </c>
      <c r="CF5" s="15" t="s">
        <v>13</v>
      </c>
      <c r="CG5" s="16" t="s">
        <v>14</v>
      </c>
      <c r="CH5" s="25" t="s">
        <v>13</v>
      </c>
      <c r="CI5" s="5" t="s">
        <v>14</v>
      </c>
      <c r="CJ5" s="15" t="s">
        <v>13</v>
      </c>
      <c r="CK5" s="16" t="s">
        <v>14</v>
      </c>
      <c r="CL5" s="36" t="s">
        <v>67</v>
      </c>
      <c r="CM5" s="153"/>
      <c r="CN5" s="48" t="s">
        <v>13</v>
      </c>
      <c r="CO5" s="16" t="s">
        <v>14</v>
      </c>
      <c r="CP5" s="6" t="s">
        <v>13</v>
      </c>
      <c r="CQ5" s="5" t="s">
        <v>14</v>
      </c>
      <c r="CR5" s="15" t="s">
        <v>13</v>
      </c>
      <c r="CS5" s="16" t="s">
        <v>14</v>
      </c>
      <c r="CT5" s="25" t="s">
        <v>13</v>
      </c>
      <c r="CU5" s="5" t="s">
        <v>14</v>
      </c>
      <c r="CV5" s="36" t="s">
        <v>68</v>
      </c>
      <c r="CW5" s="153"/>
      <c r="CX5" s="48" t="s">
        <v>13</v>
      </c>
      <c r="CY5" s="16" t="s">
        <v>14</v>
      </c>
      <c r="CZ5" s="6" t="s">
        <v>13</v>
      </c>
      <c r="DA5" s="5" t="s">
        <v>14</v>
      </c>
      <c r="DB5" s="15" t="s">
        <v>13</v>
      </c>
      <c r="DC5" s="16" t="s">
        <v>14</v>
      </c>
      <c r="DD5" s="25" t="s">
        <v>13</v>
      </c>
      <c r="DE5" s="5" t="s">
        <v>14</v>
      </c>
      <c r="DF5" s="36" t="s">
        <v>67</v>
      </c>
      <c r="DG5" s="153"/>
      <c r="DH5" s="48" t="s">
        <v>13</v>
      </c>
      <c r="DI5" s="16" t="s">
        <v>14</v>
      </c>
      <c r="DJ5" s="6" t="s">
        <v>13</v>
      </c>
      <c r="DK5" s="5" t="s">
        <v>14</v>
      </c>
      <c r="DL5" s="15" t="s">
        <v>13</v>
      </c>
      <c r="DM5" s="16" t="s">
        <v>14</v>
      </c>
      <c r="DN5" s="25" t="s">
        <v>13</v>
      </c>
      <c r="DO5" s="5" t="s">
        <v>14</v>
      </c>
      <c r="DP5" s="15" t="s">
        <v>13</v>
      </c>
      <c r="DQ5" s="16" t="s">
        <v>14</v>
      </c>
      <c r="DR5" s="36" t="s">
        <v>67</v>
      </c>
      <c r="DS5" s="153"/>
      <c r="DT5" s="48" t="s">
        <v>13</v>
      </c>
      <c r="DU5" s="16" t="s">
        <v>14</v>
      </c>
      <c r="DV5" s="6" t="s">
        <v>13</v>
      </c>
      <c r="DW5" s="5" t="s">
        <v>14</v>
      </c>
      <c r="DX5" s="15" t="s">
        <v>13</v>
      </c>
      <c r="DY5" s="16" t="s">
        <v>14</v>
      </c>
      <c r="DZ5" s="25" t="s">
        <v>13</v>
      </c>
      <c r="EA5" s="5" t="s">
        <v>14</v>
      </c>
      <c r="EB5" s="15" t="s">
        <v>13</v>
      </c>
      <c r="EC5" s="16" t="s">
        <v>14</v>
      </c>
      <c r="ED5" s="36" t="s">
        <v>68</v>
      </c>
      <c r="EK5" s="94"/>
      <c r="EL5" s="93"/>
      <c r="EM5" s="95"/>
    </row>
    <row r="6" spans="1:143" ht="15">
      <c r="A6" s="2" t="s">
        <v>51</v>
      </c>
      <c r="B6" s="192" t="s">
        <v>11</v>
      </c>
      <c r="C6" s="193"/>
      <c r="D6" s="194"/>
      <c r="E6" s="190"/>
      <c r="F6" s="43"/>
      <c r="G6" s="18"/>
      <c r="H6" s="11"/>
      <c r="I6" s="7"/>
      <c r="J6" s="17"/>
      <c r="K6" s="18"/>
      <c r="L6" s="26"/>
      <c r="M6" s="7"/>
      <c r="N6" s="56"/>
      <c r="O6" s="190"/>
      <c r="P6" s="49"/>
      <c r="Q6" s="18"/>
      <c r="R6" s="11"/>
      <c r="S6" s="7"/>
      <c r="T6" s="17"/>
      <c r="U6" s="18"/>
      <c r="V6" s="26"/>
      <c r="W6" s="7"/>
      <c r="X6" s="37"/>
      <c r="Y6" s="153"/>
      <c r="Z6" s="49"/>
      <c r="AA6" s="18"/>
      <c r="AB6" s="11"/>
      <c r="AC6" s="7"/>
      <c r="AD6" s="17"/>
      <c r="AE6" s="18"/>
      <c r="AF6" s="26"/>
      <c r="AG6" s="7"/>
      <c r="AH6" s="17"/>
      <c r="AI6" s="18"/>
      <c r="AJ6" s="37"/>
      <c r="AK6" s="153"/>
      <c r="AL6" s="43"/>
      <c r="AM6" s="18"/>
      <c r="AN6" s="11"/>
      <c r="AO6" s="7"/>
      <c r="AP6" s="17"/>
      <c r="AQ6" s="18"/>
      <c r="AR6" s="26"/>
      <c r="AS6" s="7"/>
      <c r="AT6" s="56"/>
      <c r="AU6" s="153"/>
      <c r="AV6" s="49"/>
      <c r="AW6" s="18"/>
      <c r="AX6" s="11"/>
      <c r="AY6" s="7"/>
      <c r="AZ6" s="17"/>
      <c r="BA6" s="18"/>
      <c r="BB6" s="26"/>
      <c r="BC6" s="7"/>
      <c r="BD6" s="17"/>
      <c r="BE6" s="18"/>
      <c r="BF6" s="37"/>
      <c r="BG6" s="153"/>
      <c r="BH6" s="49"/>
      <c r="BI6" s="18"/>
      <c r="BJ6" s="11"/>
      <c r="BK6" s="7"/>
      <c r="BL6" s="17"/>
      <c r="BM6" s="18"/>
      <c r="BN6" s="26"/>
      <c r="BO6" s="7"/>
      <c r="BP6" s="37"/>
      <c r="BQ6" s="153"/>
      <c r="BR6" s="43"/>
      <c r="BS6" s="18"/>
      <c r="BT6" s="11"/>
      <c r="BU6" s="7"/>
      <c r="BV6" s="17"/>
      <c r="BW6" s="18"/>
      <c r="BX6" s="26"/>
      <c r="BY6" s="7"/>
      <c r="BZ6" s="56"/>
      <c r="CA6" s="153"/>
      <c r="CB6" s="49"/>
      <c r="CC6" s="18"/>
      <c r="CD6" s="11"/>
      <c r="CE6" s="7"/>
      <c r="CF6" s="17"/>
      <c r="CG6" s="18"/>
      <c r="CH6" s="26"/>
      <c r="CI6" s="7"/>
      <c r="CJ6" s="17"/>
      <c r="CK6" s="18"/>
      <c r="CL6" s="37"/>
      <c r="CM6" s="153"/>
      <c r="CN6" s="49"/>
      <c r="CO6" s="18"/>
      <c r="CP6" s="11"/>
      <c r="CQ6" s="7"/>
      <c r="CR6" s="17"/>
      <c r="CS6" s="18"/>
      <c r="CT6" s="26"/>
      <c r="CU6" s="7"/>
      <c r="CV6" s="37"/>
      <c r="CW6" s="153"/>
      <c r="CX6" s="49"/>
      <c r="CY6" s="18"/>
      <c r="CZ6" s="11"/>
      <c r="DA6" s="7"/>
      <c r="DB6" s="17"/>
      <c r="DC6" s="18"/>
      <c r="DD6" s="26"/>
      <c r="DE6" s="7"/>
      <c r="DF6" s="37"/>
      <c r="DG6" s="153"/>
      <c r="DH6" s="49"/>
      <c r="DI6" s="18"/>
      <c r="DJ6" s="11"/>
      <c r="DK6" s="7"/>
      <c r="DL6" s="17"/>
      <c r="DM6" s="18"/>
      <c r="DN6" s="26"/>
      <c r="DO6" s="7"/>
      <c r="DP6" s="17"/>
      <c r="DQ6" s="18"/>
      <c r="DR6" s="37"/>
      <c r="DS6" s="153"/>
      <c r="DT6" s="49"/>
      <c r="DU6" s="18"/>
      <c r="DV6" s="11"/>
      <c r="DW6" s="7"/>
      <c r="DX6" s="17"/>
      <c r="DY6" s="18"/>
      <c r="DZ6" s="26"/>
      <c r="EA6" s="7"/>
      <c r="EB6" s="17"/>
      <c r="EC6" s="18"/>
      <c r="ED6" s="37"/>
      <c r="EK6" s="102" t="s">
        <v>117</v>
      </c>
      <c r="EL6" s="103"/>
      <c r="EM6" s="104">
        <f>SUM(G6,I6,K6,M6,Q6,S6,U6,W6,,AA6,AC6,AE6,AG6,AI6,AM6,AO6,AQ6,AS6,AW6,AY6,BA6,BC6,BE6,BI6,BK6,BM6,BO6,BS6,BU6,BW6,BY6,CC6,CE6,CG6,CI6,CK6,CO6,CQ6,CS6,CU6,CY6,DA6,DC6,DE6,DI6,DK6,DM6,DO6,DQ6,DU6,DW6,DY6,EA6,EC6,)</f>
        <v>0</v>
      </c>
    </row>
    <row r="7" spans="1:143" ht="15">
      <c r="A7" s="2" t="s">
        <v>55</v>
      </c>
      <c r="B7" s="195" t="s">
        <v>12</v>
      </c>
      <c r="C7" s="196"/>
      <c r="D7" s="197"/>
      <c r="E7" s="190"/>
      <c r="F7" s="44"/>
      <c r="G7" s="20"/>
      <c r="H7" s="12"/>
      <c r="I7" s="8"/>
      <c r="J7" s="19"/>
      <c r="K7" s="20"/>
      <c r="L7" s="27"/>
      <c r="M7" s="8"/>
      <c r="N7" s="56"/>
      <c r="O7" s="190"/>
      <c r="P7" s="50"/>
      <c r="Q7" s="20"/>
      <c r="R7" s="12"/>
      <c r="S7" s="8"/>
      <c r="T7" s="19"/>
      <c r="U7" s="20"/>
      <c r="V7" s="27"/>
      <c r="W7" s="8"/>
      <c r="X7" s="37"/>
      <c r="Y7" s="153"/>
      <c r="Z7" s="50"/>
      <c r="AA7" s="20"/>
      <c r="AB7" s="12"/>
      <c r="AC7" s="8"/>
      <c r="AD7" s="19"/>
      <c r="AE7" s="20"/>
      <c r="AF7" s="27"/>
      <c r="AG7" s="8"/>
      <c r="AH7" s="19"/>
      <c r="AI7" s="20"/>
      <c r="AJ7" s="37"/>
      <c r="AK7" s="153"/>
      <c r="AL7" s="44"/>
      <c r="AM7" s="20"/>
      <c r="AN7" s="12"/>
      <c r="AO7" s="8"/>
      <c r="AP7" s="19"/>
      <c r="AQ7" s="20"/>
      <c r="AR7" s="27"/>
      <c r="AS7" s="8"/>
      <c r="AT7" s="56"/>
      <c r="AU7" s="153"/>
      <c r="AV7" s="50"/>
      <c r="AW7" s="20"/>
      <c r="AX7" s="12"/>
      <c r="AY7" s="8"/>
      <c r="AZ7" s="19"/>
      <c r="BA7" s="20"/>
      <c r="BB7" s="27"/>
      <c r="BC7" s="8"/>
      <c r="BD7" s="19"/>
      <c r="BE7" s="20"/>
      <c r="BF7" s="37"/>
      <c r="BG7" s="153"/>
      <c r="BH7" s="50"/>
      <c r="BI7" s="20"/>
      <c r="BJ7" s="12"/>
      <c r="BK7" s="8"/>
      <c r="BL7" s="19"/>
      <c r="BM7" s="20"/>
      <c r="BN7" s="27"/>
      <c r="BO7" s="8"/>
      <c r="BP7" s="37"/>
      <c r="BQ7" s="153"/>
      <c r="BR7" s="44"/>
      <c r="BS7" s="20"/>
      <c r="BT7" s="12"/>
      <c r="BU7" s="8"/>
      <c r="BV7" s="19"/>
      <c r="BW7" s="20"/>
      <c r="BX7" s="27"/>
      <c r="BY7" s="8"/>
      <c r="BZ7" s="56"/>
      <c r="CA7" s="153"/>
      <c r="CB7" s="50"/>
      <c r="CC7" s="20"/>
      <c r="CD7" s="12"/>
      <c r="CE7" s="8"/>
      <c r="CF7" s="19"/>
      <c r="CG7" s="20"/>
      <c r="CH7" s="27"/>
      <c r="CI7" s="8"/>
      <c r="CJ7" s="19"/>
      <c r="CK7" s="20"/>
      <c r="CL7" s="37"/>
      <c r="CM7" s="153"/>
      <c r="CN7" s="50"/>
      <c r="CO7" s="20"/>
      <c r="CP7" s="12"/>
      <c r="CQ7" s="8"/>
      <c r="CR7" s="19"/>
      <c r="CS7" s="20"/>
      <c r="CT7" s="27"/>
      <c r="CU7" s="8"/>
      <c r="CV7" s="37"/>
      <c r="CW7" s="153"/>
      <c r="CX7" s="50"/>
      <c r="CY7" s="20"/>
      <c r="CZ7" s="12"/>
      <c r="DA7" s="8"/>
      <c r="DB7" s="19"/>
      <c r="DC7" s="20"/>
      <c r="DD7" s="27"/>
      <c r="DE7" s="8"/>
      <c r="DF7" s="37"/>
      <c r="DG7" s="153"/>
      <c r="DH7" s="50"/>
      <c r="DI7" s="20"/>
      <c r="DJ7" s="12"/>
      <c r="DK7" s="8"/>
      <c r="DL7" s="19"/>
      <c r="DM7" s="20"/>
      <c r="DN7" s="27"/>
      <c r="DO7" s="8"/>
      <c r="DP7" s="19"/>
      <c r="DQ7" s="20"/>
      <c r="DR7" s="37"/>
      <c r="DS7" s="153"/>
      <c r="DT7" s="50"/>
      <c r="DU7" s="20"/>
      <c r="DV7" s="12"/>
      <c r="DW7" s="8"/>
      <c r="DX7" s="19"/>
      <c r="DY7" s="20"/>
      <c r="DZ7" s="27"/>
      <c r="EA7" s="8"/>
      <c r="EB7" s="19"/>
      <c r="EC7" s="20"/>
      <c r="ED7" s="37"/>
      <c r="EK7" s="105" t="s">
        <v>118</v>
      </c>
      <c r="EL7" s="106"/>
      <c r="EM7" s="107">
        <f t="shared" ref="EM7:EM12" si="0">SUM(G7,I7,K7,M7,Q7,S7,U7,W7,AA7,AC7,AE7,AG7,AI7,AM7,AO7,AQ7,AS7,AW7,AY7,BA7,BC7,BE7,BI7,BK7,BM7,BO7,BS7,BU7,BW7,BY7,CC7,CE7,CG7,CI7,CK7,CO7,CQ7,CS7,CU7,CY7,DA7,DC7,DE7,DI7,DK7,DM7,DO7,DQ7,DU7,DW7,DY7,EA7,EC7,)</f>
        <v>0</v>
      </c>
    </row>
    <row r="8" spans="1:143" ht="15">
      <c r="A8" s="2" t="s">
        <v>56</v>
      </c>
      <c r="B8" s="195" t="s">
        <v>6</v>
      </c>
      <c r="C8" s="196"/>
      <c r="D8" s="197"/>
      <c r="E8" s="190"/>
      <c r="F8" s="44"/>
      <c r="G8" s="20"/>
      <c r="H8" s="12"/>
      <c r="I8" s="8"/>
      <c r="J8" s="19"/>
      <c r="K8" s="20"/>
      <c r="L8" s="27"/>
      <c r="M8" s="8"/>
      <c r="N8" s="56"/>
      <c r="O8" s="190"/>
      <c r="P8" s="50"/>
      <c r="Q8" s="20"/>
      <c r="R8" s="12"/>
      <c r="S8" s="8"/>
      <c r="T8" s="19"/>
      <c r="U8" s="20"/>
      <c r="V8" s="27"/>
      <c r="W8" s="8"/>
      <c r="X8" s="37"/>
      <c r="Y8" s="153"/>
      <c r="Z8" s="50"/>
      <c r="AA8" s="20"/>
      <c r="AB8" s="12"/>
      <c r="AC8" s="8"/>
      <c r="AD8" s="19"/>
      <c r="AE8" s="20"/>
      <c r="AF8" s="27"/>
      <c r="AG8" s="8"/>
      <c r="AH8" s="19"/>
      <c r="AI8" s="20"/>
      <c r="AJ8" s="37"/>
      <c r="AK8" s="153"/>
      <c r="AL8" s="44"/>
      <c r="AM8" s="20"/>
      <c r="AN8" s="12"/>
      <c r="AO8" s="8"/>
      <c r="AP8" s="19"/>
      <c r="AQ8" s="20"/>
      <c r="AR8" s="27"/>
      <c r="AS8" s="8"/>
      <c r="AT8" s="56"/>
      <c r="AU8" s="153"/>
      <c r="AV8" s="50"/>
      <c r="AW8" s="20"/>
      <c r="AX8" s="12"/>
      <c r="AY8" s="8"/>
      <c r="AZ8" s="19"/>
      <c r="BA8" s="20"/>
      <c r="BB8" s="27"/>
      <c r="BC8" s="8"/>
      <c r="BD8" s="19"/>
      <c r="BE8" s="20"/>
      <c r="BF8" s="37"/>
      <c r="BG8" s="153"/>
      <c r="BH8" s="50"/>
      <c r="BI8" s="20"/>
      <c r="BJ8" s="12"/>
      <c r="BK8" s="8"/>
      <c r="BL8" s="19"/>
      <c r="BM8" s="20"/>
      <c r="BN8" s="27"/>
      <c r="BO8" s="8"/>
      <c r="BP8" s="37"/>
      <c r="BQ8" s="153"/>
      <c r="BR8" s="44"/>
      <c r="BS8" s="20"/>
      <c r="BT8" s="12"/>
      <c r="BU8" s="8"/>
      <c r="BV8" s="19"/>
      <c r="BW8" s="20"/>
      <c r="BX8" s="27"/>
      <c r="BY8" s="8"/>
      <c r="BZ8" s="56"/>
      <c r="CA8" s="153"/>
      <c r="CB8" s="50"/>
      <c r="CC8" s="20"/>
      <c r="CD8" s="12"/>
      <c r="CE8" s="8"/>
      <c r="CF8" s="19"/>
      <c r="CG8" s="20"/>
      <c r="CH8" s="27"/>
      <c r="CI8" s="8"/>
      <c r="CJ8" s="19"/>
      <c r="CK8" s="20"/>
      <c r="CL8" s="37"/>
      <c r="CM8" s="153"/>
      <c r="CN8" s="50"/>
      <c r="CO8" s="20"/>
      <c r="CP8" s="12"/>
      <c r="CQ8" s="8"/>
      <c r="CR8" s="19"/>
      <c r="CS8" s="20"/>
      <c r="CT8" s="27"/>
      <c r="CU8" s="8"/>
      <c r="CV8" s="37"/>
      <c r="CW8" s="153"/>
      <c r="CX8" s="50"/>
      <c r="CY8" s="20"/>
      <c r="CZ8" s="12"/>
      <c r="DA8" s="8"/>
      <c r="DB8" s="19"/>
      <c r="DC8" s="20"/>
      <c r="DD8" s="27"/>
      <c r="DE8" s="8"/>
      <c r="DF8" s="37"/>
      <c r="DG8" s="153"/>
      <c r="DH8" s="50"/>
      <c r="DI8" s="20"/>
      <c r="DJ8" s="12"/>
      <c r="DK8" s="8"/>
      <c r="DL8" s="19"/>
      <c r="DM8" s="20"/>
      <c r="DN8" s="27"/>
      <c r="DO8" s="8"/>
      <c r="DP8" s="19"/>
      <c r="DQ8" s="20"/>
      <c r="DR8" s="37"/>
      <c r="DS8" s="153"/>
      <c r="DT8" s="50"/>
      <c r="DU8" s="20"/>
      <c r="DV8" s="12"/>
      <c r="DW8" s="8"/>
      <c r="DX8" s="19"/>
      <c r="DY8" s="20"/>
      <c r="DZ8" s="27"/>
      <c r="EA8" s="8"/>
      <c r="EB8" s="19"/>
      <c r="EC8" s="20"/>
      <c r="ED8" s="37"/>
      <c r="EK8" s="108" t="s">
        <v>119</v>
      </c>
      <c r="EL8" s="109">
        <f>SUM(F8,H8,J8,L8,P8,R8,T8,V8,Z8,AB8,AD8,AF8,AH8,AL8,AN8,AP8,AR8,AV8,AX8,AZ8,BB8,BD8,BH8,BJ8,BL8,BN8,BR8,BT8,BV8,BX8,CB8,CD8,CF8,CH8,CJ8,CN8,CP8,CR8,CT8,CX8,CZ8,DB8,DD8,DH8,DJ8,DL8,DN8,DP8,DT8,DV8,DX8,DZ8,EB8,)</f>
        <v>0</v>
      </c>
      <c r="EM8" s="107">
        <f t="shared" si="0"/>
        <v>0</v>
      </c>
    </row>
    <row r="9" spans="1:143" ht="15.75" thickBot="1">
      <c r="A9" s="2" t="s">
        <v>65</v>
      </c>
      <c r="B9" s="198"/>
      <c r="C9" s="199"/>
      <c r="D9" s="200"/>
      <c r="E9" s="190"/>
      <c r="F9" s="45"/>
      <c r="G9" s="22"/>
      <c r="H9" s="13"/>
      <c r="I9" s="9"/>
      <c r="J9" s="21"/>
      <c r="K9" s="22"/>
      <c r="L9" s="28"/>
      <c r="M9" s="9"/>
      <c r="N9" s="57"/>
      <c r="O9" s="190"/>
      <c r="P9" s="51"/>
      <c r="Q9" s="22"/>
      <c r="R9" s="13"/>
      <c r="S9" s="9"/>
      <c r="T9" s="21"/>
      <c r="U9" s="22"/>
      <c r="V9" s="28"/>
      <c r="W9" s="9"/>
      <c r="X9" s="38"/>
      <c r="Y9" s="153"/>
      <c r="Z9" s="51"/>
      <c r="AA9" s="22"/>
      <c r="AB9" s="13"/>
      <c r="AC9" s="9"/>
      <c r="AD9" s="21"/>
      <c r="AE9" s="22"/>
      <c r="AF9" s="28"/>
      <c r="AG9" s="9"/>
      <c r="AH9" s="21"/>
      <c r="AI9" s="22"/>
      <c r="AJ9" s="38"/>
      <c r="AK9" s="153"/>
      <c r="AL9" s="45"/>
      <c r="AM9" s="22"/>
      <c r="AN9" s="13"/>
      <c r="AO9" s="9"/>
      <c r="AP9" s="21"/>
      <c r="AQ9" s="22"/>
      <c r="AR9" s="28"/>
      <c r="AS9" s="9"/>
      <c r="AT9" s="57"/>
      <c r="AU9" s="153"/>
      <c r="AV9" s="51"/>
      <c r="AW9" s="22"/>
      <c r="AX9" s="13"/>
      <c r="AY9" s="9"/>
      <c r="AZ9" s="21"/>
      <c r="BA9" s="22"/>
      <c r="BB9" s="28"/>
      <c r="BC9" s="9"/>
      <c r="BD9" s="21"/>
      <c r="BE9" s="22"/>
      <c r="BF9" s="38"/>
      <c r="BG9" s="153"/>
      <c r="BH9" s="51"/>
      <c r="BI9" s="22"/>
      <c r="BJ9" s="13"/>
      <c r="BK9" s="9"/>
      <c r="BL9" s="21"/>
      <c r="BM9" s="22"/>
      <c r="BN9" s="28"/>
      <c r="BO9" s="9"/>
      <c r="BP9" s="38"/>
      <c r="BQ9" s="153"/>
      <c r="BR9" s="45"/>
      <c r="BS9" s="22"/>
      <c r="BT9" s="13"/>
      <c r="BU9" s="9"/>
      <c r="BV9" s="21"/>
      <c r="BW9" s="22"/>
      <c r="BX9" s="28"/>
      <c r="BY9" s="9"/>
      <c r="BZ9" s="57"/>
      <c r="CA9" s="153"/>
      <c r="CB9" s="51"/>
      <c r="CC9" s="22"/>
      <c r="CD9" s="13"/>
      <c r="CE9" s="9"/>
      <c r="CF9" s="21"/>
      <c r="CG9" s="22"/>
      <c r="CH9" s="28"/>
      <c r="CI9" s="9"/>
      <c r="CJ9" s="21"/>
      <c r="CK9" s="22"/>
      <c r="CL9" s="38"/>
      <c r="CM9" s="153"/>
      <c r="CN9" s="51"/>
      <c r="CO9" s="22"/>
      <c r="CP9" s="13"/>
      <c r="CQ9" s="9"/>
      <c r="CR9" s="21"/>
      <c r="CS9" s="22"/>
      <c r="CT9" s="28"/>
      <c r="CU9" s="9"/>
      <c r="CV9" s="38"/>
      <c r="CW9" s="153"/>
      <c r="CX9" s="51"/>
      <c r="CY9" s="22"/>
      <c r="CZ9" s="13"/>
      <c r="DA9" s="9"/>
      <c r="DB9" s="21"/>
      <c r="DC9" s="22"/>
      <c r="DD9" s="28"/>
      <c r="DE9" s="9"/>
      <c r="DF9" s="38"/>
      <c r="DG9" s="153"/>
      <c r="DH9" s="51"/>
      <c r="DI9" s="22"/>
      <c r="DJ9" s="13"/>
      <c r="DK9" s="9"/>
      <c r="DL9" s="21"/>
      <c r="DM9" s="22"/>
      <c r="DN9" s="28"/>
      <c r="DO9" s="9"/>
      <c r="DP9" s="21"/>
      <c r="DQ9" s="22"/>
      <c r="DR9" s="38"/>
      <c r="DS9" s="153"/>
      <c r="DT9" s="51"/>
      <c r="DU9" s="22"/>
      <c r="DV9" s="13"/>
      <c r="DW9" s="9"/>
      <c r="DX9" s="21"/>
      <c r="DY9" s="22"/>
      <c r="DZ9" s="28"/>
      <c r="EA9" s="9"/>
      <c r="EB9" s="21"/>
      <c r="EC9" s="22"/>
      <c r="ED9" s="38"/>
      <c r="EK9" s="110" t="s">
        <v>124</v>
      </c>
      <c r="EL9" s="109">
        <f>SUM(F9,H9,J9,L9,P9,R9,T9,V9,Z9,AB9,AD9,AF9,AH9,AL9,AN9,AP9,AR9,AV9,AX9,AZ9,BB9,BD9,BH9,BJ9,BL9,BN9,BR9,BT9,BV9,BX9,CB9,CD9,CF9,CH9,CJ9,CN9,CP9,CR9,CT9,CX9,CZ9,DB9,DD9,DH9,DJ9,DL9,DN9,DP9,DT9,DV9,DX9,DZ9,EB9,)</f>
        <v>0</v>
      </c>
      <c r="EM9" s="107">
        <f t="shared" si="0"/>
        <v>0</v>
      </c>
    </row>
    <row r="10" spans="1:143" ht="15">
      <c r="A10" s="2" t="s">
        <v>76</v>
      </c>
      <c r="B10" s="178" t="s">
        <v>7</v>
      </c>
      <c r="C10" s="179"/>
      <c r="D10" s="180"/>
      <c r="E10" s="190"/>
      <c r="F10" s="46"/>
      <c r="G10" s="24"/>
      <c r="H10" s="14"/>
      <c r="I10" s="10"/>
      <c r="J10" s="23"/>
      <c r="K10" s="24"/>
      <c r="L10" s="61"/>
      <c r="M10" s="60"/>
      <c r="N10" s="56"/>
      <c r="O10" s="190"/>
      <c r="P10" s="52"/>
      <c r="Q10" s="24"/>
      <c r="R10" s="14"/>
      <c r="S10" s="10"/>
      <c r="T10" s="23"/>
      <c r="U10" s="24"/>
      <c r="V10" s="61"/>
      <c r="W10" s="60"/>
      <c r="X10" s="37"/>
      <c r="Y10" s="153"/>
      <c r="Z10" s="52"/>
      <c r="AA10" s="24"/>
      <c r="AB10" s="14"/>
      <c r="AC10" s="10"/>
      <c r="AD10" s="23"/>
      <c r="AE10" s="24"/>
      <c r="AF10" s="61"/>
      <c r="AG10" s="60"/>
      <c r="AH10" s="23"/>
      <c r="AI10" s="24"/>
      <c r="AJ10" s="37"/>
      <c r="AK10" s="153"/>
      <c r="AL10" s="46"/>
      <c r="AM10" s="24"/>
      <c r="AN10" s="14"/>
      <c r="AO10" s="10"/>
      <c r="AP10" s="23"/>
      <c r="AQ10" s="24"/>
      <c r="AR10" s="61"/>
      <c r="AS10" s="60"/>
      <c r="AT10" s="56"/>
      <c r="AU10" s="153"/>
      <c r="AV10" s="52"/>
      <c r="AW10" s="24"/>
      <c r="AX10" s="14"/>
      <c r="AY10" s="10"/>
      <c r="AZ10" s="23"/>
      <c r="BA10" s="24"/>
      <c r="BB10" s="61"/>
      <c r="BC10" s="60"/>
      <c r="BD10" s="23"/>
      <c r="BE10" s="24"/>
      <c r="BF10" s="37"/>
      <c r="BG10" s="153"/>
      <c r="BH10" s="52"/>
      <c r="BI10" s="24"/>
      <c r="BJ10" s="14"/>
      <c r="BK10" s="10"/>
      <c r="BL10" s="23"/>
      <c r="BM10" s="24"/>
      <c r="BN10" s="61"/>
      <c r="BO10" s="60"/>
      <c r="BP10" s="37"/>
      <c r="BQ10" s="153"/>
      <c r="BR10" s="46"/>
      <c r="BS10" s="24"/>
      <c r="BT10" s="14"/>
      <c r="BU10" s="10"/>
      <c r="BV10" s="23"/>
      <c r="BW10" s="24"/>
      <c r="BX10" s="61"/>
      <c r="BY10" s="60"/>
      <c r="BZ10" s="56"/>
      <c r="CA10" s="153"/>
      <c r="CB10" s="52"/>
      <c r="CC10" s="24"/>
      <c r="CD10" s="14"/>
      <c r="CE10" s="10"/>
      <c r="CF10" s="23"/>
      <c r="CG10" s="24"/>
      <c r="CH10" s="61"/>
      <c r="CI10" s="60"/>
      <c r="CJ10" s="23"/>
      <c r="CK10" s="24"/>
      <c r="CL10" s="37"/>
      <c r="CM10" s="153"/>
      <c r="CN10" s="52"/>
      <c r="CO10" s="24"/>
      <c r="CP10" s="14"/>
      <c r="CQ10" s="10"/>
      <c r="CR10" s="23"/>
      <c r="CS10" s="24"/>
      <c r="CT10" s="61"/>
      <c r="CU10" s="60"/>
      <c r="CV10" s="37"/>
      <c r="CW10" s="153"/>
      <c r="CX10" s="52"/>
      <c r="CY10" s="24"/>
      <c r="CZ10" s="14"/>
      <c r="DA10" s="10"/>
      <c r="DB10" s="23"/>
      <c r="DC10" s="24"/>
      <c r="DD10" s="61"/>
      <c r="DE10" s="60"/>
      <c r="DF10" s="37"/>
      <c r="DG10" s="153"/>
      <c r="DH10" s="52"/>
      <c r="DI10" s="24"/>
      <c r="DJ10" s="14"/>
      <c r="DK10" s="10"/>
      <c r="DL10" s="23"/>
      <c r="DM10" s="24"/>
      <c r="DN10" s="61"/>
      <c r="DO10" s="60"/>
      <c r="DP10" s="23"/>
      <c r="DQ10" s="24"/>
      <c r="DR10" s="37"/>
      <c r="DS10" s="153"/>
      <c r="DT10" s="52"/>
      <c r="DU10" s="24"/>
      <c r="DV10" s="14"/>
      <c r="DW10" s="10"/>
      <c r="DX10" s="23"/>
      <c r="DY10" s="24"/>
      <c r="DZ10" s="61"/>
      <c r="EA10" s="60"/>
      <c r="EB10" s="23"/>
      <c r="EC10" s="24"/>
      <c r="ED10" s="37"/>
      <c r="EK10" s="105" t="s">
        <v>120</v>
      </c>
      <c r="EL10" s="109">
        <f>SUM(F10,H10,J10,L10,P10,R10,T10,V10,Z10,AB10,AD10,AF10,AH10,AL10,AN10,AP10,AR10,AV10,AX10,AZ10,BB10,BD10,BH10,BJ10,BL10,BN10,BR10,BT10,BV10,BX10,CB10,CD10,CF10,CH10,CJ10,CN10,CP10,CR10,CT10,CX10,CZ10,DB10,DD10,DH10,DJ10,DL10,DN10,DP10,DT10,DV10,DX10,DZ10,EB10)</f>
        <v>0</v>
      </c>
      <c r="EM10" s="107">
        <f t="shared" si="0"/>
        <v>0</v>
      </c>
    </row>
    <row r="11" spans="1:143" ht="15">
      <c r="A11" s="2" t="s">
        <v>77</v>
      </c>
      <c r="B11" s="181" t="s">
        <v>8</v>
      </c>
      <c r="C11" s="182"/>
      <c r="D11" s="183"/>
      <c r="E11" s="190"/>
      <c r="F11" s="44"/>
      <c r="G11" s="20"/>
      <c r="H11" s="12"/>
      <c r="I11" s="8"/>
      <c r="J11" s="19"/>
      <c r="K11" s="20"/>
      <c r="L11" s="27"/>
      <c r="M11" s="8"/>
      <c r="N11" s="56"/>
      <c r="O11" s="190"/>
      <c r="P11" s="50"/>
      <c r="Q11" s="20"/>
      <c r="R11" s="12"/>
      <c r="S11" s="8"/>
      <c r="T11" s="19"/>
      <c r="U11" s="20"/>
      <c r="V11" s="27"/>
      <c r="W11" s="8"/>
      <c r="X11" s="37"/>
      <c r="Y11" s="153"/>
      <c r="Z11" s="50"/>
      <c r="AA11" s="20"/>
      <c r="AB11" s="12"/>
      <c r="AC11" s="8"/>
      <c r="AD11" s="19"/>
      <c r="AE11" s="20"/>
      <c r="AF11" s="27"/>
      <c r="AG11" s="8"/>
      <c r="AH11" s="19"/>
      <c r="AI11" s="20"/>
      <c r="AJ11" s="37"/>
      <c r="AK11" s="153"/>
      <c r="AL11" s="44"/>
      <c r="AM11" s="20"/>
      <c r="AN11" s="12"/>
      <c r="AO11" s="8"/>
      <c r="AP11" s="19"/>
      <c r="AQ11" s="20"/>
      <c r="AR11" s="27"/>
      <c r="AS11" s="8"/>
      <c r="AT11" s="56"/>
      <c r="AU11" s="153"/>
      <c r="AV11" s="50"/>
      <c r="AW11" s="20"/>
      <c r="AX11" s="12"/>
      <c r="AY11" s="8"/>
      <c r="AZ11" s="19"/>
      <c r="BA11" s="20"/>
      <c r="BB11" s="27"/>
      <c r="BC11" s="8"/>
      <c r="BD11" s="19"/>
      <c r="BE11" s="20"/>
      <c r="BF11" s="37"/>
      <c r="BG11" s="153"/>
      <c r="BH11" s="50"/>
      <c r="BI11" s="20"/>
      <c r="BJ11" s="12"/>
      <c r="BK11" s="8"/>
      <c r="BL11" s="19"/>
      <c r="BM11" s="20"/>
      <c r="BN11" s="27"/>
      <c r="BO11" s="8"/>
      <c r="BP11" s="37"/>
      <c r="BQ11" s="153"/>
      <c r="BR11" s="44"/>
      <c r="BS11" s="20"/>
      <c r="BT11" s="12"/>
      <c r="BU11" s="8"/>
      <c r="BV11" s="19"/>
      <c r="BW11" s="20"/>
      <c r="BX11" s="27"/>
      <c r="BY11" s="8"/>
      <c r="BZ11" s="56"/>
      <c r="CA11" s="153"/>
      <c r="CB11" s="50"/>
      <c r="CC11" s="20"/>
      <c r="CD11" s="12"/>
      <c r="CE11" s="8"/>
      <c r="CF11" s="19"/>
      <c r="CG11" s="20"/>
      <c r="CH11" s="27"/>
      <c r="CI11" s="8"/>
      <c r="CJ11" s="19"/>
      <c r="CK11" s="20"/>
      <c r="CL11" s="37"/>
      <c r="CM11" s="153"/>
      <c r="CN11" s="50"/>
      <c r="CO11" s="20"/>
      <c r="CP11" s="12"/>
      <c r="CQ11" s="8"/>
      <c r="CR11" s="19"/>
      <c r="CS11" s="20"/>
      <c r="CT11" s="27"/>
      <c r="CU11" s="8"/>
      <c r="CV11" s="37"/>
      <c r="CW11" s="153"/>
      <c r="CX11" s="50"/>
      <c r="CY11" s="20"/>
      <c r="CZ11" s="12"/>
      <c r="DA11" s="8"/>
      <c r="DB11" s="19"/>
      <c r="DC11" s="20"/>
      <c r="DD11" s="27"/>
      <c r="DE11" s="8"/>
      <c r="DF11" s="37"/>
      <c r="DG11" s="153"/>
      <c r="DH11" s="50"/>
      <c r="DI11" s="20"/>
      <c r="DJ11" s="12"/>
      <c r="DK11" s="8"/>
      <c r="DL11" s="19"/>
      <c r="DM11" s="20"/>
      <c r="DN11" s="27"/>
      <c r="DO11" s="8"/>
      <c r="DP11" s="19"/>
      <c r="DQ11" s="20"/>
      <c r="DR11" s="37"/>
      <c r="DS11" s="153"/>
      <c r="DT11" s="50"/>
      <c r="DU11" s="20"/>
      <c r="DV11" s="12"/>
      <c r="DW11" s="8"/>
      <c r="DX11" s="19"/>
      <c r="DY11" s="20"/>
      <c r="DZ11" s="27"/>
      <c r="EA11" s="8"/>
      <c r="EB11" s="19"/>
      <c r="EC11" s="20"/>
      <c r="ED11" s="37"/>
      <c r="EK11" s="105" t="s">
        <v>121</v>
      </c>
      <c r="EL11" s="109">
        <f>SUM(F11,H11,J11,L11,P11,R11,T11,V11,Z11,AB11,AD11,AF11,AH11,AL11,AN11,AP11,AR11,,AV11,AX11,AZ11,BB11,BD11,BH11,BJ11,BL11,BN11,BR11,BT11,BV11,BX11,CB11,CD11,CF11,CH11,CJ11,CN11,CP11,CR11,CT11,CX11,CZ11,DB11,DD11,DH11,DJ11,DL11,DN11,DP11,DT11,DV11,DX11,DZ11,EB11,)</f>
        <v>0</v>
      </c>
      <c r="EM11" s="107">
        <f t="shared" si="0"/>
        <v>0</v>
      </c>
    </row>
    <row r="12" spans="1:143" ht="15.75" thickBot="1">
      <c r="A12" s="2" t="s">
        <v>82</v>
      </c>
      <c r="B12" s="184" t="s">
        <v>9</v>
      </c>
      <c r="C12" s="185"/>
      <c r="D12" s="186"/>
      <c r="E12" s="190"/>
      <c r="F12" s="47"/>
      <c r="G12" s="30"/>
      <c r="H12" s="31"/>
      <c r="I12" s="32"/>
      <c r="J12" s="29"/>
      <c r="K12" s="30"/>
      <c r="L12" s="128"/>
      <c r="M12" s="32"/>
      <c r="N12" s="58"/>
      <c r="O12" s="190"/>
      <c r="P12" s="53"/>
      <c r="Q12" s="30"/>
      <c r="R12" s="31"/>
      <c r="S12" s="32"/>
      <c r="T12" s="29"/>
      <c r="U12" s="30"/>
      <c r="V12" s="33"/>
      <c r="W12" s="34"/>
      <c r="X12" s="39"/>
      <c r="Y12" s="153"/>
      <c r="Z12" s="53"/>
      <c r="AA12" s="30"/>
      <c r="AB12" s="31"/>
      <c r="AC12" s="32"/>
      <c r="AD12" s="29"/>
      <c r="AE12" s="30"/>
      <c r="AF12" s="33"/>
      <c r="AG12" s="34"/>
      <c r="AH12" s="29"/>
      <c r="AI12" s="30"/>
      <c r="AJ12" s="39"/>
      <c r="AK12" s="153"/>
      <c r="AL12" s="47"/>
      <c r="AM12" s="30"/>
      <c r="AN12" s="31"/>
      <c r="AO12" s="32"/>
      <c r="AP12" s="29"/>
      <c r="AQ12" s="30"/>
      <c r="AR12" s="33"/>
      <c r="AS12" s="34"/>
      <c r="AT12" s="58"/>
      <c r="AU12" s="153"/>
      <c r="AV12" s="53"/>
      <c r="AW12" s="30"/>
      <c r="AX12" s="31"/>
      <c r="AY12" s="32"/>
      <c r="AZ12" s="29"/>
      <c r="BA12" s="30"/>
      <c r="BB12" s="33"/>
      <c r="BC12" s="34"/>
      <c r="BD12" s="29"/>
      <c r="BE12" s="30"/>
      <c r="BF12" s="39"/>
      <c r="BG12" s="153"/>
      <c r="BH12" s="53"/>
      <c r="BI12" s="30"/>
      <c r="BJ12" s="31"/>
      <c r="BK12" s="32"/>
      <c r="BL12" s="29"/>
      <c r="BM12" s="30"/>
      <c r="BN12" s="33"/>
      <c r="BO12" s="34"/>
      <c r="BP12" s="39"/>
      <c r="BQ12" s="153"/>
      <c r="BR12" s="47"/>
      <c r="BS12" s="30"/>
      <c r="BT12" s="31"/>
      <c r="BU12" s="32"/>
      <c r="BV12" s="29"/>
      <c r="BW12" s="30"/>
      <c r="BX12" s="33"/>
      <c r="BY12" s="34"/>
      <c r="BZ12" s="58"/>
      <c r="CA12" s="153"/>
      <c r="CB12" s="53"/>
      <c r="CC12" s="30"/>
      <c r="CD12" s="31"/>
      <c r="CE12" s="32"/>
      <c r="CF12" s="29"/>
      <c r="CG12" s="30"/>
      <c r="CH12" s="33"/>
      <c r="CI12" s="34"/>
      <c r="CJ12" s="29"/>
      <c r="CK12" s="30"/>
      <c r="CL12" s="39"/>
      <c r="CM12" s="153"/>
      <c r="CN12" s="53"/>
      <c r="CO12" s="30"/>
      <c r="CP12" s="31"/>
      <c r="CQ12" s="32"/>
      <c r="CR12" s="29"/>
      <c r="CS12" s="30"/>
      <c r="CT12" s="33"/>
      <c r="CU12" s="34"/>
      <c r="CV12" s="39"/>
      <c r="CW12" s="153"/>
      <c r="CX12" s="53"/>
      <c r="CY12" s="30"/>
      <c r="CZ12" s="31"/>
      <c r="DA12" s="32"/>
      <c r="DB12" s="29"/>
      <c r="DC12" s="30"/>
      <c r="DD12" s="33"/>
      <c r="DE12" s="34"/>
      <c r="DF12" s="39"/>
      <c r="DG12" s="153"/>
      <c r="DH12" s="53"/>
      <c r="DI12" s="30"/>
      <c r="DJ12" s="31"/>
      <c r="DK12" s="32"/>
      <c r="DL12" s="29"/>
      <c r="DM12" s="30"/>
      <c r="DN12" s="33"/>
      <c r="DO12" s="34"/>
      <c r="DP12" s="29"/>
      <c r="DQ12" s="30"/>
      <c r="DR12" s="39"/>
      <c r="DS12" s="153"/>
      <c r="DT12" s="53"/>
      <c r="DU12" s="30"/>
      <c r="DV12" s="31"/>
      <c r="DW12" s="32"/>
      <c r="DX12" s="29"/>
      <c r="DY12" s="30"/>
      <c r="DZ12" s="33"/>
      <c r="EA12" s="34"/>
      <c r="EB12" s="29"/>
      <c r="EC12" s="30"/>
      <c r="ED12" s="39"/>
      <c r="EK12" s="96" t="s">
        <v>122</v>
      </c>
      <c r="EL12" s="97">
        <f>SUM(F12,H12,J12,L12,P12,R12,T12,V12,Z12,AB12,AD12,AF12,AH12,AL12,AN12,AP12,AR12,AV12,AX12,AZ12,BB12,BD12,BH12,BJ12,BL12,BN12,BR12,BT12,BV12,BX12,CB12,CD12,CF12,CH12,CJ12,CN12,CP12,CR12,CT12,CX12,CZ12,DB12,DD12,DH12,DJ12,DL12,DN12,DP12,DT12,DV12,DX12,DZ12,EB12,)</f>
        <v>0</v>
      </c>
      <c r="EM12" s="98">
        <f t="shared" si="0"/>
        <v>0</v>
      </c>
    </row>
    <row r="13" spans="1:143" ht="15">
      <c r="B13" s="187" t="s">
        <v>15</v>
      </c>
      <c r="C13" s="188"/>
      <c r="D13" s="63" t="s">
        <v>28</v>
      </c>
      <c r="E13" s="190"/>
      <c r="F13" s="174">
        <f>SUM(G6:G7)</f>
        <v>0</v>
      </c>
      <c r="G13" s="162"/>
      <c r="H13" s="163">
        <f>SUM(I6:I7)</f>
        <v>0</v>
      </c>
      <c r="I13" s="164"/>
      <c r="J13" s="165">
        <f>SUM(K6:K7)</f>
        <v>0</v>
      </c>
      <c r="K13" s="162"/>
      <c r="L13" s="163">
        <f>SUM(M6:M7)</f>
        <v>0</v>
      </c>
      <c r="M13" s="164"/>
      <c r="N13" s="59">
        <f>SUM(F13:M13)</f>
        <v>0</v>
      </c>
      <c r="O13" s="190"/>
      <c r="P13" s="161">
        <f>SUM(Q6:Q7)</f>
        <v>0</v>
      </c>
      <c r="Q13" s="162"/>
      <c r="R13" s="163">
        <f>SUM(S6:S7)</f>
        <v>0</v>
      </c>
      <c r="S13" s="164"/>
      <c r="T13" s="165">
        <f>SUM(U6:U7)</f>
        <v>0</v>
      </c>
      <c r="U13" s="162"/>
      <c r="V13" s="163">
        <f>SUM(W6:W7)</f>
        <v>0</v>
      </c>
      <c r="W13" s="164"/>
      <c r="X13" s="40">
        <f>SUM(P13:W13)</f>
        <v>0</v>
      </c>
      <c r="Y13" s="153"/>
      <c r="Z13" s="161">
        <f>SUM(AA6:AA7)</f>
        <v>0</v>
      </c>
      <c r="AA13" s="162"/>
      <c r="AB13" s="163">
        <f>SUM(AC6:AC7)</f>
        <v>0</v>
      </c>
      <c r="AC13" s="164"/>
      <c r="AD13" s="165">
        <f>SUM(AE6:AE7)</f>
        <v>0</v>
      </c>
      <c r="AE13" s="162"/>
      <c r="AF13" s="163">
        <f>SUM(AG6:AG7)</f>
        <v>0</v>
      </c>
      <c r="AG13" s="164"/>
      <c r="AH13" s="165">
        <f>SUM(AI6:AI7)</f>
        <v>0</v>
      </c>
      <c r="AI13" s="162"/>
      <c r="AJ13" s="40">
        <f>SUM(Z13:AI13)</f>
        <v>0</v>
      </c>
      <c r="AK13" s="153"/>
      <c r="AL13" s="174">
        <f>SUM(AM6:AM7)</f>
        <v>0</v>
      </c>
      <c r="AM13" s="162"/>
      <c r="AN13" s="163">
        <f>SUM(AO6:AO7)</f>
        <v>0</v>
      </c>
      <c r="AO13" s="164"/>
      <c r="AP13" s="165">
        <f>SUM(AQ6:AQ7)</f>
        <v>0</v>
      </c>
      <c r="AQ13" s="162"/>
      <c r="AR13" s="163">
        <f>SUM(AS6:AS7)</f>
        <v>0</v>
      </c>
      <c r="AS13" s="164"/>
      <c r="AT13" s="59">
        <f>SUM(AL13:AS13)</f>
        <v>0</v>
      </c>
      <c r="AU13" s="153"/>
      <c r="AV13" s="161">
        <f>SUM(AW6:AW7)</f>
        <v>0</v>
      </c>
      <c r="AW13" s="162"/>
      <c r="AX13" s="163">
        <f>SUM(AY6:AY7)</f>
        <v>0</v>
      </c>
      <c r="AY13" s="164"/>
      <c r="AZ13" s="165">
        <f>SUM(BA6:BA7)</f>
        <v>0</v>
      </c>
      <c r="BA13" s="162"/>
      <c r="BB13" s="163">
        <f>SUM(BC6:BC7)</f>
        <v>0</v>
      </c>
      <c r="BC13" s="164"/>
      <c r="BD13" s="165">
        <f>SUM(BE6:BE7)</f>
        <v>0</v>
      </c>
      <c r="BE13" s="162"/>
      <c r="BF13" s="40">
        <f>SUM(AV13:BE13)</f>
        <v>0</v>
      </c>
      <c r="BG13" s="153"/>
      <c r="BH13" s="161">
        <f>SUM(BI6:BI7)</f>
        <v>0</v>
      </c>
      <c r="BI13" s="162"/>
      <c r="BJ13" s="163">
        <f>SUM(BK6:BK7)</f>
        <v>0</v>
      </c>
      <c r="BK13" s="164"/>
      <c r="BL13" s="165">
        <f>SUM(BM6:BM7)</f>
        <v>0</v>
      </c>
      <c r="BM13" s="162"/>
      <c r="BN13" s="163">
        <f>SUM(BO6:BO7)</f>
        <v>0</v>
      </c>
      <c r="BO13" s="164"/>
      <c r="BP13" s="40">
        <f>SUM(BH13:BO13)</f>
        <v>0</v>
      </c>
      <c r="BQ13" s="153"/>
      <c r="BR13" s="174">
        <f>SUM(BS6:BS7)</f>
        <v>0</v>
      </c>
      <c r="BS13" s="162"/>
      <c r="BT13" s="163">
        <f>SUM(BU6:BU7)</f>
        <v>0</v>
      </c>
      <c r="BU13" s="164"/>
      <c r="BV13" s="165">
        <f>SUM(BW6:BW7)</f>
        <v>0</v>
      </c>
      <c r="BW13" s="162"/>
      <c r="BX13" s="163">
        <f>SUM(BY6:BY7)</f>
        <v>0</v>
      </c>
      <c r="BY13" s="164"/>
      <c r="BZ13" s="59">
        <f>SUM(BR13:BY13)</f>
        <v>0</v>
      </c>
      <c r="CA13" s="153"/>
      <c r="CB13" s="161">
        <f>SUM(CC6:CC7)</f>
        <v>0</v>
      </c>
      <c r="CC13" s="162"/>
      <c r="CD13" s="163">
        <f>SUM(CE6:CE7)</f>
        <v>0</v>
      </c>
      <c r="CE13" s="164"/>
      <c r="CF13" s="165">
        <f>SUM(CG6:CG7)</f>
        <v>0</v>
      </c>
      <c r="CG13" s="162"/>
      <c r="CH13" s="163">
        <f>SUM(CI6:CI7)</f>
        <v>0</v>
      </c>
      <c r="CI13" s="164"/>
      <c r="CJ13" s="165">
        <f>SUM(CK6:CK7)</f>
        <v>0</v>
      </c>
      <c r="CK13" s="162"/>
      <c r="CL13" s="40">
        <f>SUM(CB13:CK13)</f>
        <v>0</v>
      </c>
      <c r="CM13" s="153"/>
      <c r="CN13" s="161">
        <f>SUM(CO6:CO7)</f>
        <v>0</v>
      </c>
      <c r="CO13" s="162"/>
      <c r="CP13" s="163">
        <f>SUM(CQ6:CQ7)</f>
        <v>0</v>
      </c>
      <c r="CQ13" s="164"/>
      <c r="CR13" s="165">
        <f>SUM(CS6:CS7)</f>
        <v>0</v>
      </c>
      <c r="CS13" s="162"/>
      <c r="CT13" s="163">
        <f>SUM(CU6:CU7)</f>
        <v>0</v>
      </c>
      <c r="CU13" s="164"/>
      <c r="CV13" s="40">
        <f>SUM(CN13:CU13)</f>
        <v>0</v>
      </c>
      <c r="CW13" s="153"/>
      <c r="CX13" s="161">
        <f>SUM(CY6:CY7)</f>
        <v>0</v>
      </c>
      <c r="CY13" s="162"/>
      <c r="CZ13" s="163">
        <f>SUM(DA6:DA7)</f>
        <v>0</v>
      </c>
      <c r="DA13" s="164"/>
      <c r="DB13" s="165">
        <f>SUM(DC6:DC7)</f>
        <v>0</v>
      </c>
      <c r="DC13" s="162"/>
      <c r="DD13" s="163">
        <f>SUM(DE6:DE7)</f>
        <v>0</v>
      </c>
      <c r="DE13" s="164"/>
      <c r="DF13" s="40">
        <f>SUM(CX13:DE13)</f>
        <v>0</v>
      </c>
      <c r="DG13" s="153"/>
      <c r="DH13" s="161">
        <f>SUM(DI6:DI7)</f>
        <v>0</v>
      </c>
      <c r="DI13" s="162"/>
      <c r="DJ13" s="163">
        <f>SUM(DK6:DK7)</f>
        <v>0</v>
      </c>
      <c r="DK13" s="164"/>
      <c r="DL13" s="165">
        <f>SUM(DM6:DM7)</f>
        <v>0</v>
      </c>
      <c r="DM13" s="162"/>
      <c r="DN13" s="163">
        <f>SUM(DO6:DO7)</f>
        <v>0</v>
      </c>
      <c r="DO13" s="164"/>
      <c r="DP13" s="165">
        <f>SUM(DQ6:DQ7)</f>
        <v>0</v>
      </c>
      <c r="DQ13" s="162"/>
      <c r="DR13" s="40">
        <f>SUM(DH13:DQ13)</f>
        <v>0</v>
      </c>
      <c r="DS13" s="153"/>
      <c r="DT13" s="161">
        <f>SUM(DU6:DU7)</f>
        <v>0</v>
      </c>
      <c r="DU13" s="162"/>
      <c r="DV13" s="163">
        <f>SUM(DW6:DW7)</f>
        <v>0</v>
      </c>
      <c r="DW13" s="164"/>
      <c r="DX13" s="165">
        <f>SUM(DY6:DY7)</f>
        <v>0</v>
      </c>
      <c r="DY13" s="162"/>
      <c r="DZ13" s="163">
        <f>SUM(EA6:EA7)</f>
        <v>0</v>
      </c>
      <c r="EA13" s="164"/>
      <c r="EB13" s="165">
        <f>SUM(EC6:EC7)</f>
        <v>0</v>
      </c>
      <c r="EC13" s="162"/>
      <c r="ED13" s="40">
        <f>SUM(DT13:EC13)</f>
        <v>0</v>
      </c>
    </row>
    <row r="14" spans="1:143" ht="15">
      <c r="B14" s="67" t="s">
        <v>87</v>
      </c>
      <c r="C14" s="68">
        <f>N17</f>
        <v>0</v>
      </c>
      <c r="D14" s="1" t="s">
        <v>29</v>
      </c>
      <c r="E14" s="190"/>
      <c r="F14" s="173">
        <f>SUM(G6,G8:G9)</f>
        <v>0</v>
      </c>
      <c r="G14" s="168"/>
      <c r="H14" s="169">
        <f>SUM(I6,I8:I9)</f>
        <v>0</v>
      </c>
      <c r="I14" s="170"/>
      <c r="J14" s="171">
        <f>SUM(K6,K8:K9)</f>
        <v>0</v>
      </c>
      <c r="K14" s="168"/>
      <c r="L14" s="169">
        <f>SUM(M6,M8:M9)</f>
        <v>0</v>
      </c>
      <c r="M14" s="170"/>
      <c r="N14" s="59">
        <f>SUM(F14:M14)</f>
        <v>0</v>
      </c>
      <c r="O14" s="190"/>
      <c r="P14" s="167">
        <f>SUM(Q6,Q8:Q9)</f>
        <v>0</v>
      </c>
      <c r="Q14" s="168"/>
      <c r="R14" s="169">
        <f>SUM(S6,S8:S9)</f>
        <v>0</v>
      </c>
      <c r="S14" s="170"/>
      <c r="T14" s="171">
        <f>SUM(U6,U8:U9)</f>
        <v>0</v>
      </c>
      <c r="U14" s="168"/>
      <c r="V14" s="169">
        <f>SUM(W6,W8:W9)</f>
        <v>0</v>
      </c>
      <c r="W14" s="170"/>
      <c r="X14" s="40">
        <f>SUM(P14:W14)</f>
        <v>0</v>
      </c>
      <c r="Y14" s="153"/>
      <c r="Z14" s="167">
        <f>SUM(AA6,AA8:AA9)</f>
        <v>0</v>
      </c>
      <c r="AA14" s="168"/>
      <c r="AB14" s="169">
        <f>SUM(AC6,AC8:AC9)</f>
        <v>0</v>
      </c>
      <c r="AC14" s="170"/>
      <c r="AD14" s="171">
        <f>SUM(AE6,AE8:AE9)</f>
        <v>0</v>
      </c>
      <c r="AE14" s="168"/>
      <c r="AF14" s="169">
        <f>SUM(AG6,AG8:AG9)</f>
        <v>0</v>
      </c>
      <c r="AG14" s="170"/>
      <c r="AH14" s="171">
        <f>SUM(AI6,AI8:AI9)</f>
        <v>0</v>
      </c>
      <c r="AI14" s="168"/>
      <c r="AJ14" s="40">
        <f>SUM(Z14:AI14)</f>
        <v>0</v>
      </c>
      <c r="AK14" s="153"/>
      <c r="AL14" s="173">
        <f>SUM(AM6,AM8:AM9)</f>
        <v>0</v>
      </c>
      <c r="AM14" s="168"/>
      <c r="AN14" s="169">
        <f>SUM(AO6,AO8:AO9)</f>
        <v>0</v>
      </c>
      <c r="AO14" s="170"/>
      <c r="AP14" s="171">
        <f>SUM(AQ6,AQ8:AQ9)</f>
        <v>0</v>
      </c>
      <c r="AQ14" s="168"/>
      <c r="AR14" s="169">
        <f>SUM(AS6,AS8:AS9)</f>
        <v>0</v>
      </c>
      <c r="AS14" s="170"/>
      <c r="AT14" s="59">
        <f>SUM(AL14:AS14)</f>
        <v>0</v>
      </c>
      <c r="AU14" s="153"/>
      <c r="AV14" s="167">
        <f>SUM(AW6,AW8:AW9)</f>
        <v>0</v>
      </c>
      <c r="AW14" s="168"/>
      <c r="AX14" s="169">
        <f>SUM(AY6,AY8:AY9)</f>
        <v>0</v>
      </c>
      <c r="AY14" s="170"/>
      <c r="AZ14" s="171">
        <f>SUM(BA6,BA8:BA9)</f>
        <v>0</v>
      </c>
      <c r="BA14" s="168"/>
      <c r="BB14" s="169">
        <f>SUM(BC6,BC8:BC9)</f>
        <v>0</v>
      </c>
      <c r="BC14" s="170"/>
      <c r="BD14" s="171">
        <f>SUM(BE6,BE8:BE9)</f>
        <v>0</v>
      </c>
      <c r="BE14" s="168"/>
      <c r="BF14" s="40">
        <f>SUM(AV14:BE14)</f>
        <v>0</v>
      </c>
      <c r="BG14" s="153"/>
      <c r="BH14" s="167">
        <f>SUM(BI6,BI8:BI9)</f>
        <v>0</v>
      </c>
      <c r="BI14" s="168"/>
      <c r="BJ14" s="169">
        <f>SUM(BK6,BK8:BK9)</f>
        <v>0</v>
      </c>
      <c r="BK14" s="170"/>
      <c r="BL14" s="171">
        <f>SUM(BM6,BM8:BM9)</f>
        <v>0</v>
      </c>
      <c r="BM14" s="168"/>
      <c r="BN14" s="169">
        <f>SUM(BO6,BO8:BO9)</f>
        <v>0</v>
      </c>
      <c r="BO14" s="170"/>
      <c r="BP14" s="40">
        <f>SUM(BH14:BO14)</f>
        <v>0</v>
      </c>
      <c r="BQ14" s="153"/>
      <c r="BR14" s="173">
        <f>SUM(BS6,BS8:BS9)</f>
        <v>0</v>
      </c>
      <c r="BS14" s="168"/>
      <c r="BT14" s="169">
        <f>SUM(BU6,BU8:BU9)</f>
        <v>0</v>
      </c>
      <c r="BU14" s="170"/>
      <c r="BV14" s="171">
        <f>SUM(BW6,BW8:BW9)</f>
        <v>0</v>
      </c>
      <c r="BW14" s="168"/>
      <c r="BX14" s="169">
        <f>SUM(BY6,BY8:BY9)</f>
        <v>0</v>
      </c>
      <c r="BY14" s="170"/>
      <c r="BZ14" s="59">
        <f>SUM(BR14:BY14)</f>
        <v>0</v>
      </c>
      <c r="CA14" s="153"/>
      <c r="CB14" s="167">
        <f>SUM(CC6,CC8:CC9)</f>
        <v>0</v>
      </c>
      <c r="CC14" s="168"/>
      <c r="CD14" s="169">
        <f>SUM(CE6,CE8:CE9)</f>
        <v>0</v>
      </c>
      <c r="CE14" s="170"/>
      <c r="CF14" s="171">
        <f>SUM(CG6,CG8:CG9)</f>
        <v>0</v>
      </c>
      <c r="CG14" s="168"/>
      <c r="CH14" s="169">
        <f>SUM(CI6,CI8:CI9)</f>
        <v>0</v>
      </c>
      <c r="CI14" s="170"/>
      <c r="CJ14" s="171">
        <f>SUM(CK6,CK8:CK9)</f>
        <v>0</v>
      </c>
      <c r="CK14" s="168"/>
      <c r="CL14" s="40">
        <f>SUM(CB14:CK14)</f>
        <v>0</v>
      </c>
      <c r="CM14" s="153"/>
      <c r="CN14" s="167">
        <f>SUM(CO6,CO8:CO9)</f>
        <v>0</v>
      </c>
      <c r="CO14" s="168"/>
      <c r="CP14" s="169">
        <f>SUM(CQ6,CQ8:CQ9)</f>
        <v>0</v>
      </c>
      <c r="CQ14" s="170"/>
      <c r="CR14" s="171">
        <f>SUM(CS6,CS8:CS9)</f>
        <v>0</v>
      </c>
      <c r="CS14" s="168"/>
      <c r="CT14" s="169">
        <f>SUM(CU6,CU8:CU9)</f>
        <v>0</v>
      </c>
      <c r="CU14" s="170"/>
      <c r="CV14" s="40">
        <f>SUM(CN14:CU14)</f>
        <v>0</v>
      </c>
      <c r="CW14" s="153"/>
      <c r="CX14" s="167">
        <f>SUM(CY6,CY8:CY9)</f>
        <v>0</v>
      </c>
      <c r="CY14" s="168"/>
      <c r="CZ14" s="169">
        <f>SUM(DA6,DA8:DA9)</f>
        <v>0</v>
      </c>
      <c r="DA14" s="170"/>
      <c r="DB14" s="171">
        <f>SUM(DC6,DC8:DC9)</f>
        <v>0</v>
      </c>
      <c r="DC14" s="168"/>
      <c r="DD14" s="169">
        <f>SUM(DE6,DE8:DE9)</f>
        <v>0</v>
      </c>
      <c r="DE14" s="170"/>
      <c r="DF14" s="40">
        <f>SUM(CX14:DE14)</f>
        <v>0</v>
      </c>
      <c r="DG14" s="153"/>
      <c r="DH14" s="167">
        <f>SUM(DI6,DI8:DI9)</f>
        <v>0</v>
      </c>
      <c r="DI14" s="168"/>
      <c r="DJ14" s="169">
        <f>SUM(DK6,DK8:DK9)</f>
        <v>0</v>
      </c>
      <c r="DK14" s="170"/>
      <c r="DL14" s="171">
        <f>SUM(DM6,DM8:DM9)</f>
        <v>0</v>
      </c>
      <c r="DM14" s="168"/>
      <c r="DN14" s="169">
        <f>SUM(DO6,DO8:DO9)</f>
        <v>0</v>
      </c>
      <c r="DO14" s="170"/>
      <c r="DP14" s="171">
        <f>SUM(DQ6,DQ8:DQ9)</f>
        <v>0</v>
      </c>
      <c r="DQ14" s="168"/>
      <c r="DR14" s="40">
        <f>SUM(DH14:DQ14)</f>
        <v>0</v>
      </c>
      <c r="DS14" s="153"/>
      <c r="DT14" s="167">
        <f>SUM(DU6,DU8:DU9)</f>
        <v>0</v>
      </c>
      <c r="DU14" s="168"/>
      <c r="DV14" s="169">
        <f>SUM(DW6,DW8:DW9)</f>
        <v>0</v>
      </c>
      <c r="DW14" s="170"/>
      <c r="DX14" s="171">
        <f>SUM(DY6,DY8:DY9)</f>
        <v>0</v>
      </c>
      <c r="DY14" s="168"/>
      <c r="DZ14" s="169">
        <f>SUM(EA6,EA8:EA9)</f>
        <v>0</v>
      </c>
      <c r="EA14" s="170"/>
      <c r="EB14" s="171">
        <f>SUM(EC6,EC8:EC9)</f>
        <v>0</v>
      </c>
      <c r="EC14" s="168"/>
      <c r="ED14" s="40">
        <f>SUM(DT14:EC14)</f>
        <v>0</v>
      </c>
    </row>
    <row r="15" spans="1:143" ht="15">
      <c r="B15" s="67" t="s">
        <v>88</v>
      </c>
      <c r="C15" s="68">
        <f>X17</f>
        <v>0</v>
      </c>
      <c r="D15" s="64" t="s">
        <v>10</v>
      </c>
      <c r="E15" s="190"/>
      <c r="F15" s="151"/>
      <c r="G15" s="147"/>
      <c r="H15" s="149"/>
      <c r="I15" s="150"/>
      <c r="J15" s="146"/>
      <c r="K15" s="147"/>
      <c r="L15" s="149"/>
      <c r="M15" s="150"/>
      <c r="N15" s="59">
        <f>SUM(F15:M15)</f>
        <v>0</v>
      </c>
      <c r="O15" s="190"/>
      <c r="P15" s="148"/>
      <c r="Q15" s="147"/>
      <c r="R15" s="149"/>
      <c r="S15" s="150"/>
      <c r="T15" s="146"/>
      <c r="U15" s="147"/>
      <c r="V15" s="149"/>
      <c r="W15" s="150"/>
      <c r="X15" s="40">
        <f>SUM(P15:W15)</f>
        <v>0</v>
      </c>
      <c r="Y15" s="153"/>
      <c r="Z15" s="148"/>
      <c r="AA15" s="147"/>
      <c r="AB15" s="149"/>
      <c r="AC15" s="150"/>
      <c r="AD15" s="146"/>
      <c r="AE15" s="147"/>
      <c r="AF15" s="149"/>
      <c r="AG15" s="150"/>
      <c r="AH15" s="146"/>
      <c r="AI15" s="147"/>
      <c r="AJ15" s="40">
        <f>SUM(Z15:AI15)</f>
        <v>0</v>
      </c>
      <c r="AK15" s="153"/>
      <c r="AL15" s="151"/>
      <c r="AM15" s="147"/>
      <c r="AN15" s="149"/>
      <c r="AO15" s="150"/>
      <c r="AP15" s="146"/>
      <c r="AQ15" s="147"/>
      <c r="AR15" s="149"/>
      <c r="AS15" s="150"/>
      <c r="AT15" s="59">
        <f>SUM(AL15:AS15)</f>
        <v>0</v>
      </c>
      <c r="AU15" s="153"/>
      <c r="AV15" s="148"/>
      <c r="AW15" s="147"/>
      <c r="AX15" s="149"/>
      <c r="AY15" s="150"/>
      <c r="AZ15" s="146"/>
      <c r="BA15" s="147"/>
      <c r="BB15" s="149"/>
      <c r="BC15" s="150"/>
      <c r="BD15" s="146"/>
      <c r="BE15" s="147"/>
      <c r="BF15" s="40">
        <f>SUM(AV15:BE15)</f>
        <v>0</v>
      </c>
      <c r="BG15" s="153"/>
      <c r="BH15" s="148"/>
      <c r="BI15" s="147"/>
      <c r="BJ15" s="149"/>
      <c r="BK15" s="150"/>
      <c r="BL15" s="146"/>
      <c r="BM15" s="147"/>
      <c r="BN15" s="149"/>
      <c r="BO15" s="150"/>
      <c r="BP15" s="40">
        <f>SUM(BH15:BO15)</f>
        <v>0</v>
      </c>
      <c r="BQ15" s="153"/>
      <c r="BR15" s="151"/>
      <c r="BS15" s="147"/>
      <c r="BT15" s="149"/>
      <c r="BU15" s="150"/>
      <c r="BV15" s="146"/>
      <c r="BW15" s="147"/>
      <c r="BX15" s="149"/>
      <c r="BY15" s="150"/>
      <c r="BZ15" s="59">
        <f>SUM(BR15:BY15)</f>
        <v>0</v>
      </c>
      <c r="CA15" s="153"/>
      <c r="CB15" s="148"/>
      <c r="CC15" s="147"/>
      <c r="CD15" s="149"/>
      <c r="CE15" s="150"/>
      <c r="CF15" s="146"/>
      <c r="CG15" s="147"/>
      <c r="CH15" s="149"/>
      <c r="CI15" s="150"/>
      <c r="CJ15" s="146"/>
      <c r="CK15" s="147"/>
      <c r="CL15" s="40">
        <f>SUM(CB15:CK15)</f>
        <v>0</v>
      </c>
      <c r="CM15" s="153"/>
      <c r="CN15" s="148"/>
      <c r="CO15" s="147"/>
      <c r="CP15" s="149"/>
      <c r="CQ15" s="150"/>
      <c r="CR15" s="146"/>
      <c r="CS15" s="147"/>
      <c r="CT15" s="149"/>
      <c r="CU15" s="150"/>
      <c r="CV15" s="40">
        <f>SUM(CN15:CU15)</f>
        <v>0</v>
      </c>
      <c r="CW15" s="153"/>
      <c r="CX15" s="148"/>
      <c r="CY15" s="147"/>
      <c r="CZ15" s="149"/>
      <c r="DA15" s="150"/>
      <c r="DB15" s="146"/>
      <c r="DC15" s="147"/>
      <c r="DD15" s="149"/>
      <c r="DE15" s="150"/>
      <c r="DF15" s="40">
        <f>SUM(CX15:DE15)</f>
        <v>0</v>
      </c>
      <c r="DG15" s="153"/>
      <c r="DH15" s="148"/>
      <c r="DI15" s="147"/>
      <c r="DJ15" s="149"/>
      <c r="DK15" s="150"/>
      <c r="DL15" s="146"/>
      <c r="DM15" s="147"/>
      <c r="DN15" s="149"/>
      <c r="DO15" s="150"/>
      <c r="DP15" s="146"/>
      <c r="DQ15" s="147"/>
      <c r="DR15" s="40">
        <f>SUM(DH15:DQ15)</f>
        <v>0</v>
      </c>
      <c r="DS15" s="153"/>
      <c r="DT15" s="148"/>
      <c r="DU15" s="147"/>
      <c r="DV15" s="149"/>
      <c r="DW15" s="150"/>
      <c r="DX15" s="146"/>
      <c r="DY15" s="147"/>
      <c r="DZ15" s="149"/>
      <c r="EA15" s="150"/>
      <c r="EB15" s="146"/>
      <c r="EC15" s="147"/>
      <c r="ED15" s="40">
        <f>SUM(DT15:EC15)</f>
        <v>0</v>
      </c>
    </row>
    <row r="16" spans="1:143" ht="15">
      <c r="B16" s="67" t="s">
        <v>89</v>
      </c>
      <c r="C16" s="68">
        <f>AJ17</f>
        <v>0</v>
      </c>
      <c r="D16" s="1" t="s">
        <v>30</v>
      </c>
      <c r="E16" s="190"/>
      <c r="F16" s="116"/>
      <c r="G16" s="117"/>
      <c r="H16" s="118"/>
      <c r="I16" s="119"/>
      <c r="J16" s="120"/>
      <c r="K16" s="117"/>
      <c r="L16" s="118"/>
      <c r="M16" s="119"/>
      <c r="N16" s="59"/>
      <c r="O16" s="190"/>
      <c r="P16" s="139"/>
      <c r="Q16" s="140"/>
      <c r="R16" s="141"/>
      <c r="S16" s="142"/>
      <c r="T16" s="143"/>
      <c r="U16" s="140"/>
      <c r="V16" s="141"/>
      <c r="W16" s="142"/>
      <c r="X16" s="40"/>
      <c r="Y16" s="153"/>
      <c r="Z16" s="139"/>
      <c r="AA16" s="140"/>
      <c r="AB16" s="141"/>
      <c r="AC16" s="142"/>
      <c r="AD16" s="143"/>
      <c r="AE16" s="140"/>
      <c r="AF16" s="141"/>
      <c r="AG16" s="142"/>
      <c r="AH16" s="143"/>
      <c r="AI16" s="140"/>
      <c r="AJ16" s="40"/>
      <c r="AK16" s="153"/>
      <c r="AL16" s="145"/>
      <c r="AM16" s="140"/>
      <c r="AN16" s="118"/>
      <c r="AO16" s="119"/>
      <c r="AP16" s="120"/>
      <c r="AQ16" s="117"/>
      <c r="AR16" s="118"/>
      <c r="AS16" s="119"/>
      <c r="AT16" s="59"/>
      <c r="AU16" s="153"/>
      <c r="AV16" s="139"/>
      <c r="AW16" s="140"/>
      <c r="AX16" s="141"/>
      <c r="AY16" s="142"/>
      <c r="AZ16" s="143"/>
      <c r="BA16" s="140"/>
      <c r="BB16" s="141"/>
      <c r="BC16" s="142"/>
      <c r="BD16" s="143"/>
      <c r="BE16" s="140"/>
      <c r="BF16" s="40"/>
      <c r="BG16" s="153"/>
      <c r="BH16" s="139"/>
      <c r="BI16" s="140"/>
      <c r="BJ16" s="141"/>
      <c r="BK16" s="142"/>
      <c r="BL16" s="143"/>
      <c r="BM16" s="140"/>
      <c r="BN16" s="141"/>
      <c r="BO16" s="142"/>
      <c r="BP16" s="40"/>
      <c r="BQ16" s="153"/>
      <c r="BR16" s="145"/>
      <c r="BS16" s="140"/>
      <c r="BT16" s="118"/>
      <c r="BU16" s="119"/>
      <c r="BV16" s="120"/>
      <c r="BW16" s="117"/>
      <c r="BX16" s="118"/>
      <c r="BY16" s="119"/>
      <c r="BZ16" s="59"/>
      <c r="CA16" s="153"/>
      <c r="CB16" s="139"/>
      <c r="CC16" s="140"/>
      <c r="CD16" s="141"/>
      <c r="CE16" s="142"/>
      <c r="CF16" s="143"/>
      <c r="CG16" s="140"/>
      <c r="CH16" s="141"/>
      <c r="CI16" s="142"/>
      <c r="CJ16" s="143"/>
      <c r="CK16" s="140"/>
      <c r="CL16" s="40"/>
      <c r="CM16" s="153"/>
      <c r="CN16" s="139"/>
      <c r="CO16" s="140"/>
      <c r="CP16" s="141"/>
      <c r="CQ16" s="142"/>
      <c r="CR16" s="143"/>
      <c r="CS16" s="140"/>
      <c r="CT16" s="141"/>
      <c r="CU16" s="142"/>
      <c r="CV16" s="40"/>
      <c r="CW16" s="153"/>
      <c r="CX16" s="139"/>
      <c r="CY16" s="140"/>
      <c r="CZ16" s="141"/>
      <c r="DA16" s="142"/>
      <c r="DB16" s="143"/>
      <c r="DC16" s="140"/>
      <c r="DD16" s="141"/>
      <c r="DE16" s="142"/>
      <c r="DF16" s="40"/>
      <c r="DG16" s="153"/>
      <c r="DH16" s="139"/>
      <c r="DI16" s="140"/>
      <c r="DJ16" s="141"/>
      <c r="DK16" s="142"/>
      <c r="DL16" s="143"/>
      <c r="DM16" s="140"/>
      <c r="DN16" s="141"/>
      <c r="DO16" s="142"/>
      <c r="DP16" s="143"/>
      <c r="DQ16" s="140"/>
      <c r="DR16" s="40"/>
      <c r="DS16" s="153"/>
      <c r="DT16" s="139"/>
      <c r="DU16" s="140"/>
      <c r="DV16" s="141"/>
      <c r="DW16" s="142"/>
      <c r="DX16" s="143"/>
      <c r="DY16" s="140"/>
      <c r="DZ16" s="141"/>
      <c r="EA16" s="142"/>
      <c r="EB16" s="143"/>
      <c r="EC16" s="140"/>
      <c r="ED16" s="40"/>
    </row>
    <row r="17" spans="2:134" s="4" customFormat="1" ht="13.5" thickBot="1">
      <c r="B17" s="67" t="s">
        <v>90</v>
      </c>
      <c r="C17" s="68">
        <f>AT17</f>
        <v>0</v>
      </c>
      <c r="D17" s="65" t="s">
        <v>15</v>
      </c>
      <c r="E17" s="191"/>
      <c r="F17" s="144">
        <f>IF(COUNT(F6:G12)=0,0,F14-F15+G7)</f>
        <v>0</v>
      </c>
      <c r="G17" s="135" t="s">
        <v>20</v>
      </c>
      <c r="H17" s="132">
        <f>IF(COUNT(H6:I12)=0,0,H14-H15+I7)</f>
        <v>0</v>
      </c>
      <c r="I17" s="133" t="s">
        <v>20</v>
      </c>
      <c r="J17" s="134">
        <f>IF(COUNT(J6:K12)=0,0,J14-J15+K7)</f>
        <v>0</v>
      </c>
      <c r="K17" s="135" t="s">
        <v>20</v>
      </c>
      <c r="L17" s="132">
        <f>IF(COUNT(L6:M12)=0,0,L14-L15+M7)</f>
        <v>0</v>
      </c>
      <c r="M17" s="133" t="s">
        <v>20</v>
      </c>
      <c r="N17" s="62">
        <f>SUM(E17:M17)</f>
        <v>0</v>
      </c>
      <c r="O17" s="191"/>
      <c r="P17" s="138">
        <f>IF(COUNT(P6:Q12)=0,0,P14-P15+Q7)</f>
        <v>0</v>
      </c>
      <c r="Q17" s="135" t="s">
        <v>20</v>
      </c>
      <c r="R17" s="132">
        <f>IF(COUNT(R6:S12)=0,0,R14-R15+S7)</f>
        <v>0</v>
      </c>
      <c r="S17" s="133" t="s">
        <v>20</v>
      </c>
      <c r="T17" s="134">
        <f>IF(COUNT(T6:U12)=0,0,T14-T15+U7)</f>
        <v>0</v>
      </c>
      <c r="U17" s="135" t="s">
        <v>20</v>
      </c>
      <c r="V17" s="132">
        <f>IF(COUNT(V6:W12)=0,0,V14-V15+W7)</f>
        <v>0</v>
      </c>
      <c r="W17" s="133" t="s">
        <v>20</v>
      </c>
      <c r="X17" s="66">
        <f>SUM(O17:W17)</f>
        <v>0</v>
      </c>
      <c r="Y17" s="154"/>
      <c r="Z17" s="138">
        <f>IF(COUNT(Z6:AA12)=0,0,Z14-Z15+AA7)</f>
        <v>0</v>
      </c>
      <c r="AA17" s="135" t="s">
        <v>20</v>
      </c>
      <c r="AB17" s="132">
        <f>IF(COUNT(AB6:AC12)=0,0,AB14-AB15+AC7)</f>
        <v>0</v>
      </c>
      <c r="AC17" s="133" t="s">
        <v>20</v>
      </c>
      <c r="AD17" s="134">
        <f>IF(COUNT(AD6:AE12)=0,0,AD14-AD15+AE7)</f>
        <v>0</v>
      </c>
      <c r="AE17" s="135" t="s">
        <v>20</v>
      </c>
      <c r="AF17" s="132">
        <f>IF(COUNT(AF6:AG12)=0,0,AF14-AF15+AG7)</f>
        <v>0</v>
      </c>
      <c r="AG17" s="133" t="s">
        <v>20</v>
      </c>
      <c r="AH17" s="136">
        <f>IF(COUNT(AH6:AI12)=0,0,AH14-AH15+AI7)</f>
        <v>0</v>
      </c>
      <c r="AI17" s="137" t="s">
        <v>20</v>
      </c>
      <c r="AJ17" s="66">
        <f>SUM(Y17:AI17)</f>
        <v>0</v>
      </c>
      <c r="AK17" s="154"/>
      <c r="AL17" s="144">
        <f>IF(COUNT(AL6:AM12)=0,0,AL14-AL15+AM7)</f>
        <v>0</v>
      </c>
      <c r="AM17" s="135" t="s">
        <v>20</v>
      </c>
      <c r="AN17" s="132">
        <f>IF(COUNT(AN6:AO12)=0,0,AN14-AN15+AO7)</f>
        <v>0</v>
      </c>
      <c r="AO17" s="133" t="s">
        <v>20</v>
      </c>
      <c r="AP17" s="134">
        <f>IF(COUNT(AP6:AQ12)=0,0,AP14-AP15+AQ7)</f>
        <v>0</v>
      </c>
      <c r="AQ17" s="135" t="s">
        <v>20</v>
      </c>
      <c r="AR17" s="132">
        <f>IF(COUNT(AR6:AS12)=0,0,AR14-AR15+AS7)</f>
        <v>0</v>
      </c>
      <c r="AS17" s="133" t="s">
        <v>20</v>
      </c>
      <c r="AT17" s="62">
        <f>SUM(AK17:AS17)</f>
        <v>0</v>
      </c>
      <c r="AU17" s="154"/>
      <c r="AV17" s="138">
        <f>IF(COUNT(AV6:AW12)=0,0,AV14-AV15+AW7)</f>
        <v>0</v>
      </c>
      <c r="AW17" s="135" t="s">
        <v>20</v>
      </c>
      <c r="AX17" s="132">
        <f>IF(COUNT(AX6:AY12)=0,0,AX14-AX15+AY7)</f>
        <v>0</v>
      </c>
      <c r="AY17" s="133" t="s">
        <v>20</v>
      </c>
      <c r="AZ17" s="134">
        <f>IF(COUNT(AZ6:BA12)=0,0,AZ14-AZ15+BA7)</f>
        <v>0</v>
      </c>
      <c r="BA17" s="135" t="s">
        <v>20</v>
      </c>
      <c r="BB17" s="132">
        <f>IF(COUNT(BB6:BC12)=0,0,BB14-BB15+BC7)</f>
        <v>0</v>
      </c>
      <c r="BC17" s="133" t="s">
        <v>20</v>
      </c>
      <c r="BD17" s="136">
        <f>IF(COUNT(BD6:BE12)=0,0,BD14-BD15+BE7)</f>
        <v>0</v>
      </c>
      <c r="BE17" s="137" t="s">
        <v>20</v>
      </c>
      <c r="BF17" s="66">
        <f>SUM(AU17:BE17)</f>
        <v>0</v>
      </c>
      <c r="BG17" s="154"/>
      <c r="BH17" s="138">
        <f>IF(COUNT(BH6:BI12)=0,0,BH14-BH15+BI7)</f>
        <v>0</v>
      </c>
      <c r="BI17" s="135" t="s">
        <v>20</v>
      </c>
      <c r="BJ17" s="132">
        <f>IF(COUNT(BJ6:BK12)=0,0,BJ14-BJ15+BK7)</f>
        <v>0</v>
      </c>
      <c r="BK17" s="133" t="s">
        <v>20</v>
      </c>
      <c r="BL17" s="134">
        <f>IF(COUNT(BL6:BM12)=0,0,BL14-BL15+BM7)</f>
        <v>0</v>
      </c>
      <c r="BM17" s="135" t="s">
        <v>20</v>
      </c>
      <c r="BN17" s="132">
        <f>IF(COUNT(BN6:BO12)=0,0,BN14-BN15+BO7)</f>
        <v>0</v>
      </c>
      <c r="BO17" s="133" t="s">
        <v>20</v>
      </c>
      <c r="BP17" s="66">
        <f>SUM(BG17:BO17)</f>
        <v>0</v>
      </c>
      <c r="BQ17" s="154"/>
      <c r="BR17" s="144">
        <f>IF(COUNT(BR6:BS12)=0,0,BR14-BR15+BS7)</f>
        <v>0</v>
      </c>
      <c r="BS17" s="135" t="s">
        <v>20</v>
      </c>
      <c r="BT17" s="132">
        <f>IF(COUNT(BT6:BU12)=0,0,BT14-BT15+BU7)</f>
        <v>0</v>
      </c>
      <c r="BU17" s="133" t="s">
        <v>20</v>
      </c>
      <c r="BV17" s="134">
        <f>IF(COUNT(BV6:BW12)=0,0,BV14-BV15+BW7)</f>
        <v>0</v>
      </c>
      <c r="BW17" s="135" t="s">
        <v>20</v>
      </c>
      <c r="BX17" s="132">
        <f>IF(COUNT(BX6:BY12)=0,0,BX14-BX15+BY7)</f>
        <v>0</v>
      </c>
      <c r="BY17" s="133" t="s">
        <v>20</v>
      </c>
      <c r="BZ17" s="62">
        <f>SUM(BQ17:BY17)</f>
        <v>0</v>
      </c>
      <c r="CA17" s="154"/>
      <c r="CB17" s="138">
        <f>IF(COUNT(CB6:CC12)=0,0,CB14-CB15+CC7)</f>
        <v>0</v>
      </c>
      <c r="CC17" s="135" t="s">
        <v>20</v>
      </c>
      <c r="CD17" s="132">
        <f>IF(COUNT(CD6:CE12)=0,0,CD14-CD15+CE7)</f>
        <v>0</v>
      </c>
      <c r="CE17" s="133" t="s">
        <v>20</v>
      </c>
      <c r="CF17" s="134">
        <f>IF(COUNT(CF6:CG12)=0,0,CF14-CF15+CG7)</f>
        <v>0</v>
      </c>
      <c r="CG17" s="135" t="s">
        <v>20</v>
      </c>
      <c r="CH17" s="132">
        <f>IF(COUNT(CH6:CI12)=0,0,CH14-CH15+CI7)</f>
        <v>0</v>
      </c>
      <c r="CI17" s="133" t="s">
        <v>20</v>
      </c>
      <c r="CJ17" s="136">
        <f>IF(COUNT(CJ6:CK12)=0,0,CJ14-CJ15+CK7)</f>
        <v>0</v>
      </c>
      <c r="CK17" s="137" t="s">
        <v>20</v>
      </c>
      <c r="CL17" s="66">
        <f>SUM(CA17:CK17)</f>
        <v>0</v>
      </c>
      <c r="CM17" s="154"/>
      <c r="CN17" s="138">
        <f>IF(COUNT(CN6:CO12)=0,0,CN14-CN15+CO7)</f>
        <v>0</v>
      </c>
      <c r="CO17" s="135" t="s">
        <v>20</v>
      </c>
      <c r="CP17" s="132">
        <f>IF(COUNT(CP6:CQ12)=0,0,CP14-CP15+CQ7)</f>
        <v>0</v>
      </c>
      <c r="CQ17" s="133" t="s">
        <v>20</v>
      </c>
      <c r="CR17" s="134">
        <f>IF(COUNT(CR6:CS12)=0,0,CR14-CR15+CS7)</f>
        <v>0</v>
      </c>
      <c r="CS17" s="135" t="s">
        <v>20</v>
      </c>
      <c r="CT17" s="132">
        <f>IF(COUNT(CT6:CU12)=0,0,CT14-CT15+CU7)</f>
        <v>0</v>
      </c>
      <c r="CU17" s="133" t="s">
        <v>20</v>
      </c>
      <c r="CV17" s="66">
        <f>SUM(CM17:CU17)</f>
        <v>0</v>
      </c>
      <c r="CW17" s="154"/>
      <c r="CX17" s="138">
        <f>IF(COUNT(CX6:CY12)=0,0,CX14-CX15+CY7)</f>
        <v>0</v>
      </c>
      <c r="CY17" s="135" t="s">
        <v>20</v>
      </c>
      <c r="CZ17" s="132">
        <f>IF(COUNT(CZ6:DA12)=0,0,CZ14-CZ15+DA7)</f>
        <v>0</v>
      </c>
      <c r="DA17" s="133" t="s">
        <v>20</v>
      </c>
      <c r="DB17" s="134">
        <f>IF(COUNT(DB6:DC12)=0,0,DB14-DB15+DC7)</f>
        <v>0</v>
      </c>
      <c r="DC17" s="135" t="s">
        <v>20</v>
      </c>
      <c r="DD17" s="132">
        <f>IF(COUNT(DD6:DE12)=0,0,DD14-DD15+DE7)</f>
        <v>0</v>
      </c>
      <c r="DE17" s="133" t="s">
        <v>20</v>
      </c>
      <c r="DF17" s="66">
        <f>SUM(CW17:DE17)</f>
        <v>0</v>
      </c>
      <c r="DG17" s="154"/>
      <c r="DH17" s="138">
        <f>IF(COUNT(DH6:DI12)=0,0,DH14-DH15+DI7)</f>
        <v>0</v>
      </c>
      <c r="DI17" s="135" t="s">
        <v>20</v>
      </c>
      <c r="DJ17" s="132">
        <f>IF(COUNT(DJ6:DK12)=0,0,DJ14-DJ15+DK7)</f>
        <v>0</v>
      </c>
      <c r="DK17" s="133" t="s">
        <v>20</v>
      </c>
      <c r="DL17" s="134">
        <f>IF(COUNT(DL6:DM12)=0,0,DL14-DL15+DM7)</f>
        <v>0</v>
      </c>
      <c r="DM17" s="135" t="s">
        <v>20</v>
      </c>
      <c r="DN17" s="132">
        <f>IF(COUNT(DN6:DO12)=0,0,DN14-DN15+DO7)</f>
        <v>0</v>
      </c>
      <c r="DO17" s="133" t="s">
        <v>20</v>
      </c>
      <c r="DP17" s="136">
        <f>IF(COUNT(DP6:DQ12)=0,0,DP14-DP15+DQ7)</f>
        <v>0</v>
      </c>
      <c r="DQ17" s="137" t="s">
        <v>20</v>
      </c>
      <c r="DR17" s="66">
        <f>SUM(DG17:DQ17)</f>
        <v>0</v>
      </c>
      <c r="DS17" s="154"/>
      <c r="DT17" s="138">
        <f>IF(COUNT(DT6:DU12)=0,0,DT14-DT15+DU7)</f>
        <v>0</v>
      </c>
      <c r="DU17" s="135" t="s">
        <v>20</v>
      </c>
      <c r="DV17" s="132">
        <f>IF(COUNT(DV6:DW12)=0,0,DV14-DV15+DW7)</f>
        <v>0</v>
      </c>
      <c r="DW17" s="133" t="s">
        <v>20</v>
      </c>
      <c r="DX17" s="134">
        <f>IF(COUNT(DX6:DY12)=0,0,DX14-DX15+DY7)</f>
        <v>0</v>
      </c>
      <c r="DY17" s="135" t="s">
        <v>20</v>
      </c>
      <c r="DZ17" s="132">
        <f>IF(COUNT(DZ6:EA12)=0,0,DZ14-DZ15+EA7)</f>
        <v>0</v>
      </c>
      <c r="EA17" s="133" t="s">
        <v>20</v>
      </c>
      <c r="EB17" s="134">
        <f>IF(COUNT(EB6:EC12)=0,0,EB14-EB15+EC7)</f>
        <v>0</v>
      </c>
      <c r="EC17" s="135" t="s">
        <v>20</v>
      </c>
      <c r="ED17" s="66">
        <f>SUM(DS17:EC17)</f>
        <v>0</v>
      </c>
    </row>
    <row r="18" spans="2:134" ht="13.5" thickTop="1">
      <c r="B18" s="67" t="s">
        <v>91</v>
      </c>
      <c r="C18" s="71">
        <f>BF17</f>
        <v>0</v>
      </c>
      <c r="H18" s="3"/>
      <c r="I18" s="3"/>
      <c r="J18" s="3"/>
      <c r="K18" s="3"/>
      <c r="L18" s="3"/>
      <c r="M18" s="3"/>
      <c r="AN18" s="3"/>
      <c r="AO18" s="3"/>
      <c r="AP18" s="3"/>
      <c r="AQ18" s="3"/>
      <c r="AR18" s="3"/>
      <c r="AS18" s="3"/>
      <c r="BQ18"/>
    </row>
    <row r="19" spans="2:134">
      <c r="B19" s="67" t="s">
        <v>92</v>
      </c>
      <c r="C19" s="71">
        <f>BP17</f>
        <v>0</v>
      </c>
      <c r="H19" s="3"/>
      <c r="I19" s="3"/>
      <c r="J19" s="3"/>
      <c r="K19" s="3"/>
      <c r="L19" s="3"/>
      <c r="M19" s="3"/>
      <c r="AN19" s="3"/>
      <c r="AO19" s="3"/>
      <c r="AP19" s="3"/>
      <c r="AQ19" s="3"/>
      <c r="AR19" s="3"/>
      <c r="AS19" s="3"/>
      <c r="BT19" s="3"/>
      <c r="BU19" s="3"/>
      <c r="BV19" s="3"/>
      <c r="BW19" s="3"/>
      <c r="BX19" s="3"/>
      <c r="BY19" s="3"/>
    </row>
    <row r="20" spans="2:134">
      <c r="B20" s="67" t="s">
        <v>93</v>
      </c>
      <c r="C20" s="71">
        <f>BZ17</f>
        <v>0</v>
      </c>
    </row>
    <row r="21" spans="2:134">
      <c r="B21" s="67" t="s">
        <v>94</v>
      </c>
      <c r="C21" s="71">
        <f>CL17</f>
        <v>0</v>
      </c>
    </row>
    <row r="22" spans="2:134">
      <c r="B22" s="67" t="s">
        <v>95</v>
      </c>
      <c r="C22" s="71">
        <f>CV17</f>
        <v>0</v>
      </c>
      <c r="G22" s="2"/>
      <c r="AM22" s="2"/>
      <c r="BS22" s="2"/>
    </row>
    <row r="23" spans="2:134">
      <c r="B23" s="67" t="s">
        <v>96</v>
      </c>
      <c r="C23" s="71">
        <f>DF17</f>
        <v>0</v>
      </c>
      <c r="DM23" s="127"/>
    </row>
    <row r="24" spans="2:134">
      <c r="B24" s="67" t="s">
        <v>97</v>
      </c>
      <c r="C24" s="71">
        <f>DR17</f>
        <v>0</v>
      </c>
    </row>
    <row r="25" spans="2:134">
      <c r="B25" s="67" t="s">
        <v>98</v>
      </c>
      <c r="C25" s="71">
        <f>ED17</f>
        <v>0</v>
      </c>
    </row>
    <row r="26" spans="2:134">
      <c r="B26" s="69"/>
      <c r="C26" s="72"/>
    </row>
    <row r="27" spans="2:134" ht="13.5" thickBot="1">
      <c r="B27" s="73" t="s">
        <v>99</v>
      </c>
      <c r="C27" s="74">
        <f>SUM(N17,X17,AJ17,AT17,BF17,BP17,BZ17,CL17,CV17,DF17,DR17,ED17)</f>
        <v>0</v>
      </c>
    </row>
    <row r="28" spans="2:134" ht="13.5" thickTop="1"/>
  </sheetData>
  <sheetProtection sheet="1" objects="1" scenarios="1"/>
  <mergeCells count="328">
    <mergeCell ref="DP17:DQ17"/>
    <mergeCell ref="DT17:DU17"/>
    <mergeCell ref="DV17:DW17"/>
    <mergeCell ref="DX17:DY17"/>
    <mergeCell ref="DZ17:EA17"/>
    <mergeCell ref="EB17:EC17"/>
    <mergeCell ref="DB17:DC17"/>
    <mergeCell ref="DD17:DE17"/>
    <mergeCell ref="DH17:DI17"/>
    <mergeCell ref="DJ17:DK17"/>
    <mergeCell ref="DL17:DM17"/>
    <mergeCell ref="DN17:DO17"/>
    <mergeCell ref="CN17:CO17"/>
    <mergeCell ref="CP17:CQ17"/>
    <mergeCell ref="CR17:CS17"/>
    <mergeCell ref="CT17:CU17"/>
    <mergeCell ref="CX17:CY17"/>
    <mergeCell ref="CZ17:DA17"/>
    <mergeCell ref="BX17:BY17"/>
    <mergeCell ref="CB17:CC17"/>
    <mergeCell ref="CD17:CE17"/>
    <mergeCell ref="CF17:CG17"/>
    <mergeCell ref="CH17:CI17"/>
    <mergeCell ref="CJ17:CK17"/>
    <mergeCell ref="BJ17:BK17"/>
    <mergeCell ref="BL17:BM17"/>
    <mergeCell ref="BN17:BO17"/>
    <mergeCell ref="BR17:BS17"/>
    <mergeCell ref="BT17:BU17"/>
    <mergeCell ref="BV17:BW17"/>
    <mergeCell ref="AV17:AW17"/>
    <mergeCell ref="AX17:AY17"/>
    <mergeCell ref="AZ17:BA17"/>
    <mergeCell ref="BB17:BC17"/>
    <mergeCell ref="BD17:BE17"/>
    <mergeCell ref="BH17:BI17"/>
    <mergeCell ref="AF17:AG17"/>
    <mergeCell ref="AH17:AI17"/>
    <mergeCell ref="AL17:AM17"/>
    <mergeCell ref="AN17:AO17"/>
    <mergeCell ref="AP17:AQ17"/>
    <mergeCell ref="AR17:AS17"/>
    <mergeCell ref="R17:S17"/>
    <mergeCell ref="T17:U17"/>
    <mergeCell ref="V17:W17"/>
    <mergeCell ref="Z17:AA17"/>
    <mergeCell ref="AB17:AC17"/>
    <mergeCell ref="AD17:AE17"/>
    <mergeCell ref="DT16:DU16"/>
    <mergeCell ref="DV16:DW16"/>
    <mergeCell ref="DX16:DY16"/>
    <mergeCell ref="DZ16:EA16"/>
    <mergeCell ref="EB16:EC16"/>
    <mergeCell ref="F17:G17"/>
    <mergeCell ref="H17:I17"/>
    <mergeCell ref="J17:K17"/>
    <mergeCell ref="L17:M17"/>
    <mergeCell ref="P17:Q17"/>
    <mergeCell ref="DD16:DE16"/>
    <mergeCell ref="DH16:DI16"/>
    <mergeCell ref="DJ16:DK16"/>
    <mergeCell ref="DL16:DM16"/>
    <mergeCell ref="DN16:DO16"/>
    <mergeCell ref="DP16:DQ16"/>
    <mergeCell ref="CP16:CQ16"/>
    <mergeCell ref="CR16:CS16"/>
    <mergeCell ref="CT16:CU16"/>
    <mergeCell ref="CX16:CY16"/>
    <mergeCell ref="CZ16:DA16"/>
    <mergeCell ref="DB16:DC16"/>
    <mergeCell ref="CB16:CC16"/>
    <mergeCell ref="CD16:CE16"/>
    <mergeCell ref="CF16:CG16"/>
    <mergeCell ref="CH16:CI16"/>
    <mergeCell ref="CJ16:CK16"/>
    <mergeCell ref="CN16:CO16"/>
    <mergeCell ref="BD16:BE16"/>
    <mergeCell ref="BH16:BI16"/>
    <mergeCell ref="BJ16:BK16"/>
    <mergeCell ref="BL16:BM16"/>
    <mergeCell ref="BN16:BO16"/>
    <mergeCell ref="BR16:BS16"/>
    <mergeCell ref="AH16:AI16"/>
    <mergeCell ref="AL16:AM16"/>
    <mergeCell ref="AV16:AW16"/>
    <mergeCell ref="AX16:AY16"/>
    <mergeCell ref="AZ16:BA16"/>
    <mergeCell ref="BB16:BC16"/>
    <mergeCell ref="DZ15:EA15"/>
    <mergeCell ref="EB15:EC15"/>
    <mergeCell ref="P16:Q16"/>
    <mergeCell ref="R16:S16"/>
    <mergeCell ref="T16:U16"/>
    <mergeCell ref="V16:W16"/>
    <mergeCell ref="Z16:AA16"/>
    <mergeCell ref="AB16:AC16"/>
    <mergeCell ref="AD16:AE16"/>
    <mergeCell ref="AF16:AG16"/>
    <mergeCell ref="DL15:DM15"/>
    <mergeCell ref="DN15:DO15"/>
    <mergeCell ref="DP15:DQ15"/>
    <mergeCell ref="DT15:DU15"/>
    <mergeCell ref="DV15:DW15"/>
    <mergeCell ref="DX15:DY15"/>
    <mergeCell ref="CX15:CY15"/>
    <mergeCell ref="CZ15:DA15"/>
    <mergeCell ref="DB15:DC15"/>
    <mergeCell ref="DD15:DE15"/>
    <mergeCell ref="DH15:DI15"/>
    <mergeCell ref="DJ15:DK15"/>
    <mergeCell ref="CH15:CI15"/>
    <mergeCell ref="CJ15:CK15"/>
    <mergeCell ref="CN15:CO15"/>
    <mergeCell ref="CP15:CQ15"/>
    <mergeCell ref="CR15:CS15"/>
    <mergeCell ref="CT15:CU15"/>
    <mergeCell ref="BT15:BU15"/>
    <mergeCell ref="BV15:BW15"/>
    <mergeCell ref="BX15:BY15"/>
    <mergeCell ref="CB15:CC15"/>
    <mergeCell ref="CD15:CE15"/>
    <mergeCell ref="CF15:CG15"/>
    <mergeCell ref="BD15:BE15"/>
    <mergeCell ref="BH15:BI15"/>
    <mergeCell ref="BJ15:BK15"/>
    <mergeCell ref="BL15:BM15"/>
    <mergeCell ref="BN15:BO15"/>
    <mergeCell ref="BR15:BS15"/>
    <mergeCell ref="AP15:AQ15"/>
    <mergeCell ref="AR15:AS15"/>
    <mergeCell ref="AV15:AW15"/>
    <mergeCell ref="AX15:AY15"/>
    <mergeCell ref="AZ15:BA15"/>
    <mergeCell ref="BB15:BC15"/>
    <mergeCell ref="Z15:AA15"/>
    <mergeCell ref="AB15:AC15"/>
    <mergeCell ref="AD15:AE15"/>
    <mergeCell ref="AF15:AG15"/>
    <mergeCell ref="AH15:AI15"/>
    <mergeCell ref="AL15:AM15"/>
    <mergeCell ref="DZ14:EA14"/>
    <mergeCell ref="EB14:EC14"/>
    <mergeCell ref="F15:G15"/>
    <mergeCell ref="H15:I15"/>
    <mergeCell ref="J15:K15"/>
    <mergeCell ref="L15:M15"/>
    <mergeCell ref="P15:Q15"/>
    <mergeCell ref="R15:S15"/>
    <mergeCell ref="T15:U15"/>
    <mergeCell ref="V15:W15"/>
    <mergeCell ref="DL14:DM14"/>
    <mergeCell ref="DN14:DO14"/>
    <mergeCell ref="DP14:DQ14"/>
    <mergeCell ref="DT14:DU14"/>
    <mergeCell ref="DV14:DW14"/>
    <mergeCell ref="DX14:DY14"/>
    <mergeCell ref="CX14:CY14"/>
    <mergeCell ref="CZ14:DA14"/>
    <mergeCell ref="DB14:DC14"/>
    <mergeCell ref="DD14:DE14"/>
    <mergeCell ref="DH14:DI14"/>
    <mergeCell ref="DJ14:DK14"/>
    <mergeCell ref="BX14:BY14"/>
    <mergeCell ref="CB14:CC14"/>
    <mergeCell ref="CD14:CE14"/>
    <mergeCell ref="CF14:CG14"/>
    <mergeCell ref="CH14:CI14"/>
    <mergeCell ref="CJ14:CK14"/>
    <mergeCell ref="AZ14:BA14"/>
    <mergeCell ref="BB14:BC14"/>
    <mergeCell ref="BD14:BE14"/>
    <mergeCell ref="BH14:BI14"/>
    <mergeCell ref="BJ14:BK14"/>
    <mergeCell ref="BL14:BM14"/>
    <mergeCell ref="AD14:AE14"/>
    <mergeCell ref="AF14:AG14"/>
    <mergeCell ref="AH14:AI14"/>
    <mergeCell ref="AL14:AM14"/>
    <mergeCell ref="AN14:AO14"/>
    <mergeCell ref="AP14:AQ14"/>
    <mergeCell ref="P14:Q14"/>
    <mergeCell ref="R14:S14"/>
    <mergeCell ref="T14:U14"/>
    <mergeCell ref="V14:W14"/>
    <mergeCell ref="Z14:AA14"/>
    <mergeCell ref="AB14:AC14"/>
    <mergeCell ref="DP13:DQ13"/>
    <mergeCell ref="DT13:DU13"/>
    <mergeCell ref="DV13:DW13"/>
    <mergeCell ref="DX13:DY13"/>
    <mergeCell ref="DZ13:EA13"/>
    <mergeCell ref="EB13:EC13"/>
    <mergeCell ref="CH13:CI13"/>
    <mergeCell ref="CJ13:CK13"/>
    <mergeCell ref="CN13:CO13"/>
    <mergeCell ref="CP13:CQ13"/>
    <mergeCell ref="CR13:CS13"/>
    <mergeCell ref="CT13:CU13"/>
    <mergeCell ref="BJ13:BK13"/>
    <mergeCell ref="BL13:BM13"/>
    <mergeCell ref="BN13:BO13"/>
    <mergeCell ref="BR13:BS13"/>
    <mergeCell ref="BT13:BU13"/>
    <mergeCell ref="BV13:BW13"/>
    <mergeCell ref="AL13:AM13"/>
    <mergeCell ref="AN13:AO13"/>
    <mergeCell ref="AP13:AQ13"/>
    <mergeCell ref="AR13:AS13"/>
    <mergeCell ref="AV13:AW13"/>
    <mergeCell ref="AX13:AY13"/>
    <mergeCell ref="B13:C13"/>
    <mergeCell ref="F13:G13"/>
    <mergeCell ref="H13:I13"/>
    <mergeCell ref="J13:K13"/>
    <mergeCell ref="L13:M13"/>
    <mergeCell ref="P13:Q13"/>
    <mergeCell ref="B7:D7"/>
    <mergeCell ref="B8:D8"/>
    <mergeCell ref="B9:D9"/>
    <mergeCell ref="B10:D10"/>
    <mergeCell ref="B11:D11"/>
    <mergeCell ref="B12:D12"/>
    <mergeCell ref="DT4:DU4"/>
    <mergeCell ref="DV4:DW4"/>
    <mergeCell ref="DX4:DY4"/>
    <mergeCell ref="DZ4:EA4"/>
    <mergeCell ref="EB4:EC4"/>
    <mergeCell ref="B6:D6"/>
    <mergeCell ref="DH4:DI4"/>
    <mergeCell ref="DJ4:DK4"/>
    <mergeCell ref="DL4:DM4"/>
    <mergeCell ref="DN4:DO4"/>
    <mergeCell ref="DP4:DQ4"/>
    <mergeCell ref="DS4:DS17"/>
    <mergeCell ref="DH13:DI13"/>
    <mergeCell ref="DJ13:DK13"/>
    <mergeCell ref="DL13:DM13"/>
    <mergeCell ref="DN13:DO13"/>
    <mergeCell ref="CW4:CW17"/>
    <mergeCell ref="CX4:CY4"/>
    <mergeCell ref="CZ4:DA4"/>
    <mergeCell ref="DB4:DC4"/>
    <mergeCell ref="DD4:DE4"/>
    <mergeCell ref="DG4:DG17"/>
    <mergeCell ref="CX13:CY13"/>
    <mergeCell ref="CZ13:DA13"/>
    <mergeCell ref="DB13:DC13"/>
    <mergeCell ref="DD13:DE13"/>
    <mergeCell ref="CJ4:CK4"/>
    <mergeCell ref="CM4:CM17"/>
    <mergeCell ref="CN4:CO4"/>
    <mergeCell ref="CP4:CQ4"/>
    <mergeCell ref="CR4:CS4"/>
    <mergeCell ref="CT4:CU4"/>
    <mergeCell ref="CN14:CO14"/>
    <mergeCell ref="CP14:CQ14"/>
    <mergeCell ref="CR14:CS14"/>
    <mergeCell ref="CT14:CU14"/>
    <mergeCell ref="BX4:BY4"/>
    <mergeCell ref="CA4:CA17"/>
    <mergeCell ref="CB4:CC4"/>
    <mergeCell ref="CD4:CE4"/>
    <mergeCell ref="CF4:CG4"/>
    <mergeCell ref="CH4:CI4"/>
    <mergeCell ref="BX13:BY13"/>
    <mergeCell ref="CB13:CC13"/>
    <mergeCell ref="CD13:CE13"/>
    <mergeCell ref="CF13:CG13"/>
    <mergeCell ref="BL4:BM4"/>
    <mergeCell ref="BN4:BO4"/>
    <mergeCell ref="BQ4:BQ17"/>
    <mergeCell ref="BR4:BS4"/>
    <mergeCell ref="BT4:BU4"/>
    <mergeCell ref="BV4:BW4"/>
    <mergeCell ref="BN14:BO14"/>
    <mergeCell ref="BR14:BS14"/>
    <mergeCell ref="BT14:BU14"/>
    <mergeCell ref="BV14:BW14"/>
    <mergeCell ref="AZ4:BA4"/>
    <mergeCell ref="BB4:BC4"/>
    <mergeCell ref="BD4:BE4"/>
    <mergeCell ref="BG4:BG17"/>
    <mergeCell ref="BH4:BI4"/>
    <mergeCell ref="BJ4:BK4"/>
    <mergeCell ref="AZ13:BA13"/>
    <mergeCell ref="BB13:BC13"/>
    <mergeCell ref="BD13:BE13"/>
    <mergeCell ref="BH13:BI13"/>
    <mergeCell ref="AN4:AO4"/>
    <mergeCell ref="AP4:AQ4"/>
    <mergeCell ref="AR4:AS4"/>
    <mergeCell ref="AU4:AU17"/>
    <mergeCell ref="AV4:AW4"/>
    <mergeCell ref="AX4:AY4"/>
    <mergeCell ref="AR14:AS14"/>
    <mergeCell ref="AV14:AW14"/>
    <mergeCell ref="AX14:AY14"/>
    <mergeCell ref="AN15:AO15"/>
    <mergeCell ref="AB4:AC4"/>
    <mergeCell ref="AD4:AE4"/>
    <mergeCell ref="AF4:AG4"/>
    <mergeCell ref="AH4:AI4"/>
    <mergeCell ref="AK4:AK17"/>
    <mergeCell ref="AL4:AM4"/>
    <mergeCell ref="AB13:AC13"/>
    <mergeCell ref="AD13:AE13"/>
    <mergeCell ref="AF13:AG13"/>
    <mergeCell ref="AH13:AI13"/>
    <mergeCell ref="P4:Q4"/>
    <mergeCell ref="R4:S4"/>
    <mergeCell ref="T4:U4"/>
    <mergeCell ref="V4:W4"/>
    <mergeCell ref="Y4:Y17"/>
    <mergeCell ref="Z4:AA4"/>
    <mergeCell ref="R13:S13"/>
    <mergeCell ref="T13:U13"/>
    <mergeCell ref="V13:W13"/>
    <mergeCell ref="Z13:AA13"/>
    <mergeCell ref="E4:E17"/>
    <mergeCell ref="F4:G4"/>
    <mergeCell ref="H4:I4"/>
    <mergeCell ref="J4:K4"/>
    <mergeCell ref="L4:M4"/>
    <mergeCell ref="O4:O17"/>
    <mergeCell ref="F14:G14"/>
    <mergeCell ref="H14:I14"/>
    <mergeCell ref="J14:K14"/>
    <mergeCell ref="L14:M14"/>
  </mergeCells>
  <conditionalFormatting sqref="I7">
    <cfRule type="colorScale" priority="835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834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833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831">
      <colorScale>
        <cfvo type="min"/>
        <cfvo type="max"/>
        <color theme="5" tint="0.79998168889431442"/>
        <color theme="3" tint="0.59999389629810485"/>
      </colorScale>
    </cfRule>
    <cfRule type="colorScale" priority="832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828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827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826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825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824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823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822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821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818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816">
      <colorScale>
        <cfvo type="min"/>
        <cfvo type="max"/>
        <color theme="5" tint="0.79998168889431442"/>
        <color theme="3" tint="0.59999389629810485"/>
      </colorScale>
    </cfRule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815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814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813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812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810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809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808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807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806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801">
      <colorScale>
        <cfvo type="min"/>
        <cfvo type="max"/>
        <color theme="5" tint="0.79998168889431442"/>
        <color theme="3" tint="0.59999389629810485"/>
      </colorScale>
    </cfRule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798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797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792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791">
      <colorScale>
        <cfvo type="min"/>
        <cfvo type="max"/>
        <color theme="5" tint="0.79998168889431442"/>
        <color rgb="FFFFFF66"/>
      </colorScale>
    </cfRule>
  </conditionalFormatting>
  <conditionalFormatting sqref="N17">
    <cfRule type="cellIs" dxfId="23" priority="789" operator="greaterThan">
      <formula>0</formula>
    </cfRule>
    <cfRule type="cellIs" dxfId="22" priority="790" operator="lessThan">
      <formula>0</formula>
    </cfRule>
  </conditionalFormatting>
  <conditionalFormatting sqref="G7"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787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784">
      <colorScale>
        <cfvo type="min"/>
        <cfvo type="max"/>
        <color theme="5" tint="0.79998168889431442"/>
        <color theme="3" tint="0.59999389629810485"/>
      </colorScale>
    </cfRule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782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781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780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776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775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774">
      <colorScale>
        <cfvo type="min"/>
        <cfvo type="max"/>
        <color theme="5" tint="0.79998168889431442"/>
        <color rgb="FFFFFF66"/>
      </colorScale>
    </cfRule>
  </conditionalFormatting>
  <conditionalFormatting sqref="S7"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772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769">
      <colorScale>
        <cfvo type="min"/>
        <cfvo type="max"/>
        <color theme="5" tint="0.79998168889431442"/>
        <color theme="3" tint="0.59999389629810485"/>
      </colorScale>
    </cfRule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767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766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765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761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760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759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758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757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756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754">
      <colorScale>
        <cfvo type="min"/>
        <cfvo type="max"/>
        <color theme="5" tint="0.79998168889431442"/>
        <color theme="3" tint="0.59999389629810485"/>
      </colorScale>
    </cfRule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751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749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748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747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743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741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739">
      <colorScale>
        <cfvo type="min"/>
        <cfvo type="max"/>
        <color theme="5" tint="0.79998168889431442"/>
        <color theme="3" tint="0.59999389629810485"/>
      </colorScale>
    </cfRule>
    <cfRule type="colorScale" priority="740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738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737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736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734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733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732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731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730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729">
      <colorScale>
        <cfvo type="min"/>
        <cfvo type="max"/>
        <color theme="5" tint="0.79998168889431442"/>
        <color rgb="FFFFFF66"/>
      </colorScale>
    </cfRule>
  </conditionalFormatting>
  <conditionalFormatting sqref="X17">
    <cfRule type="cellIs" dxfId="21" priority="727" operator="greaterThan">
      <formula>0</formula>
    </cfRule>
    <cfRule type="cellIs" dxfId="20" priority="728" operator="lessThan">
      <formula>0</formula>
    </cfRule>
  </conditionalFormatting>
  <conditionalFormatting sqref="Q7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P7:P9">
    <cfRule type="colorScale" priority="722">
      <colorScale>
        <cfvo type="min"/>
        <cfvo type="max"/>
        <color theme="5" tint="0.79998168889431442"/>
        <color theme="3" tint="0.59999389629810485"/>
      </colorScale>
    </cfRule>
    <cfRule type="colorScale" priority="723">
      <colorScale>
        <cfvo type="min"/>
        <cfvo type="max"/>
        <color theme="5" tint="0.79998168889431442"/>
        <color theme="3" tint="0.79998168889431442"/>
      </colorScale>
    </cfRule>
  </conditionalFormatting>
  <conditionalFormatting sqref="P7">
    <cfRule type="colorScale" priority="721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720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719">
      <colorScale>
        <cfvo type="min"/>
        <cfvo type="max"/>
        <color theme="5" tint="0.79998168889431442"/>
        <color theme="3" tint="0.79998168889431442"/>
      </colorScale>
    </cfRule>
  </conditionalFormatting>
  <conditionalFormatting sqref="P9">
    <cfRule type="colorScale" priority="718">
      <colorScale>
        <cfvo type="min"/>
        <cfvo type="max"/>
        <color theme="5" tint="0.79998168889431442"/>
        <color theme="3" tint="0.79998168889431442"/>
      </colorScale>
    </cfRule>
  </conditionalFormatting>
  <conditionalFormatting sqref="P10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Q10">
    <cfRule type="colorScale" priority="716">
      <colorScale>
        <cfvo type="min"/>
        <cfvo type="max"/>
        <color theme="5" tint="0.79998168889431442"/>
        <color rgb="FFFFFF66"/>
      </colorScale>
    </cfRule>
  </conditionalFormatting>
  <conditionalFormatting sqref="P11">
    <cfRule type="colorScale" priority="715">
      <colorScale>
        <cfvo type="min"/>
        <cfvo type="max"/>
        <color theme="5" tint="0.79998168889431442"/>
        <color rgb="FFFFFF66"/>
      </colorScale>
    </cfRule>
  </conditionalFormatting>
  <conditionalFormatting sqref="P12">
    <cfRule type="colorScale" priority="714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713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712">
      <colorScale>
        <cfvo type="min"/>
        <cfvo type="max"/>
        <color theme="5" tint="0.79998168889431442"/>
        <color rgb="FFFFFF66"/>
      </colorScale>
    </cfRule>
  </conditionalFormatting>
  <conditionalFormatting sqref="P16:Q16">
    <cfRule type="colorScale" priority="7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C7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7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:AB9">
    <cfRule type="colorScale" priority="706">
      <colorScale>
        <cfvo type="min"/>
        <cfvo type="max"/>
        <color theme="5" tint="0.79998168889431442"/>
        <color theme="3" tint="0.59999389629810485"/>
      </colorScale>
    </cfRule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7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B9">
    <cfRule type="colorScale" priority="7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B10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AC10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AB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AB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697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696">
      <colorScale>
        <cfvo type="min"/>
        <cfvo type="max"/>
        <color theme="5" tint="0.79998168889431442"/>
        <color rgb="FFFFFF66"/>
      </colorScale>
    </cfRule>
  </conditionalFormatting>
  <conditionalFormatting sqref="AG7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6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691">
      <colorScale>
        <cfvo type="min"/>
        <cfvo type="max"/>
        <color theme="5" tint="0.79998168889431442"/>
        <color theme="3" tint="0.59999389629810485"/>
      </colorScale>
    </cfRule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688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68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682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681">
      <colorScale>
        <cfvo type="min"/>
        <cfvo type="max"/>
        <color theme="5" tint="0.79998168889431442"/>
        <color rgb="FFFFFF66"/>
      </colorScale>
    </cfRule>
  </conditionalFormatting>
  <conditionalFormatting sqref="AE7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6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676">
      <colorScale>
        <cfvo type="min"/>
        <cfvo type="max"/>
        <color theme="5" tint="0.79998168889431442"/>
        <color theme="3" tint="0.59999389629810485"/>
      </colorScale>
    </cfRule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67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AJ17">
    <cfRule type="cellIs" dxfId="19" priority="664" operator="greaterThan">
      <formula>0</formula>
    </cfRule>
    <cfRule type="cellIs" dxfId="18" priority="665" operator="lessThan">
      <formula>0</formula>
    </cfRule>
  </conditionalFormatting>
  <conditionalFormatting sqref="AA7">
    <cfRule type="colorScale" priority="6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6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659">
      <colorScale>
        <cfvo type="min"/>
        <cfvo type="max"/>
        <color theme="5" tint="0.79998168889431442"/>
        <color theme="3" tint="0.59999389629810485"/>
      </colorScale>
    </cfRule>
    <cfRule type="colorScale" priority="660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657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654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653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649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64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I7">
    <cfRule type="colorScale" priority="6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646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6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643">
      <colorScale>
        <cfvo type="min"/>
        <cfvo type="max"/>
        <color theme="5" tint="0.79998168889431442"/>
        <color theme="3" tint="0.59999389629810485"/>
      </colorScale>
    </cfRule>
    <cfRule type="colorScale" priority="6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6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6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6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638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637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636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635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634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633">
      <colorScale>
        <cfvo type="min"/>
        <cfvo type="max"/>
        <color theme="5" tint="0.79998168889431442"/>
        <color rgb="FFFFFF66"/>
      </colorScale>
    </cfRule>
  </conditionalFormatting>
  <conditionalFormatting sqref="AH16:AI16">
    <cfRule type="colorScale" priority="6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O7"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6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:AN9">
    <cfRule type="colorScale" priority="627">
      <colorScale>
        <cfvo type="min"/>
        <cfvo type="max"/>
        <color theme="5" tint="0.79998168889431442"/>
        <color theme="3" tint="0.59999389629810485"/>
      </colorScale>
    </cfRule>
    <cfRule type="colorScale" priority="6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">
    <cfRule type="colorScale" priority="626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6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6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N9">
    <cfRule type="colorScale" priority="6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N10">
    <cfRule type="colorScale" priority="622">
      <colorScale>
        <cfvo type="min"/>
        <cfvo type="max"/>
        <color theme="5" tint="0.79998168889431442"/>
        <color rgb="FFFFFF66"/>
      </colorScale>
    </cfRule>
  </conditionalFormatting>
  <conditionalFormatting sqref="AO10">
    <cfRule type="colorScale" priority="621">
      <colorScale>
        <cfvo type="min"/>
        <cfvo type="max"/>
        <color theme="5" tint="0.79998168889431442"/>
        <color rgb="FFFFFF66"/>
      </colorScale>
    </cfRule>
  </conditionalFormatting>
  <conditionalFormatting sqref="AN11">
    <cfRule type="colorScale" priority="620">
      <colorScale>
        <cfvo type="min"/>
        <cfvo type="max"/>
        <color theme="5" tint="0.79998168889431442"/>
        <color rgb="FFFFFF66"/>
      </colorScale>
    </cfRule>
  </conditionalFormatting>
  <conditionalFormatting sqref="AN12">
    <cfRule type="colorScale" priority="619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618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617">
      <colorScale>
        <cfvo type="min"/>
        <cfvo type="max"/>
        <color theme="5" tint="0.79998168889431442"/>
        <color rgb="FFFFFF66"/>
      </colorScale>
    </cfRule>
  </conditionalFormatting>
  <conditionalFormatting sqref="AS7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612">
      <colorScale>
        <cfvo type="min"/>
        <cfvo type="max"/>
        <color theme="5" tint="0.79998168889431442"/>
        <color theme="3" tint="0.59999389629810485"/>
      </colorScale>
    </cfRule>
    <cfRule type="colorScale" priority="6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6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6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603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602">
      <colorScale>
        <cfvo type="min"/>
        <cfvo type="max"/>
        <color theme="5" tint="0.79998168889431442"/>
        <color rgb="FFFFFF66"/>
      </colorScale>
    </cfRule>
  </conditionalFormatting>
  <conditionalFormatting sqref="AQ7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5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597">
      <colorScale>
        <cfvo type="min"/>
        <cfvo type="max"/>
        <color theme="5" tint="0.79998168889431442"/>
        <color theme="3" tint="0.59999389629810485"/>
      </colorScale>
    </cfRule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5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5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588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587">
      <colorScale>
        <cfvo type="min"/>
        <cfvo type="max"/>
        <color theme="5" tint="0.79998168889431442"/>
        <color rgb="FFFFFF66"/>
      </colorScale>
    </cfRule>
  </conditionalFormatting>
  <conditionalFormatting sqref="AT17">
    <cfRule type="cellIs" dxfId="17" priority="585" operator="greaterThan">
      <formula>0</formula>
    </cfRule>
    <cfRule type="cellIs" dxfId="16" priority="586" operator="lessThan">
      <formula>0</formula>
    </cfRule>
  </conditionalFormatting>
  <conditionalFormatting sqref="AM7">
    <cfRule type="colorScale" priority="5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580">
      <colorScale>
        <cfvo type="min"/>
        <cfvo type="max"/>
        <color theme="5" tint="0.79998168889431442"/>
        <color theme="3" tint="0.59999389629810485"/>
      </colorScale>
    </cfRule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5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5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570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569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568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565">
      <colorScale>
        <cfvo type="min"/>
        <cfvo type="max"/>
        <color theme="5" tint="0.79998168889431442"/>
        <color theme="3" tint="0.59999389629810485"/>
      </colorScale>
    </cfRule>
    <cfRule type="colorScale" priority="566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560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559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BC7">
    <cfRule type="colorScale" priority="5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5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5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550">
      <colorScale>
        <cfvo type="min"/>
        <cfvo type="max"/>
        <color theme="5" tint="0.79998168889431442"/>
        <color theme="3" tint="0.59999389629810485"/>
      </colorScale>
    </cfRule>
    <cfRule type="colorScale" priority="55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546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545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544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543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542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541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540">
      <colorScale>
        <cfvo type="min"/>
        <cfvo type="max"/>
        <color theme="5" tint="0.79998168889431442"/>
        <color rgb="FFFFFF66"/>
      </colorScale>
    </cfRule>
  </conditionalFormatting>
  <conditionalFormatting sqref="BA7">
    <cfRule type="colorScale" priority="5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:AZ9">
    <cfRule type="colorScale" priority="535">
      <colorScale>
        <cfvo type="min"/>
        <cfvo type="max"/>
        <color theme="5" tint="0.79998168889431442"/>
        <color theme="3" tint="0.59999389629810485"/>
      </colorScale>
    </cfRule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">
    <cfRule type="colorScale" priority="5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533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532">
      <colorScale>
        <cfvo type="min"/>
        <cfvo type="max"/>
        <color theme="5" tint="0.79998168889431442"/>
        <color theme="3" tint="0.79998168889431442"/>
      </colorScale>
    </cfRule>
  </conditionalFormatting>
  <conditionalFormatting sqref="AZ9">
    <cfRule type="colorScale" priority="531">
      <colorScale>
        <cfvo type="min"/>
        <cfvo type="max"/>
        <color theme="5" tint="0.79998168889431442"/>
        <color theme="3" tint="0.79998168889431442"/>
      </colorScale>
    </cfRule>
  </conditionalFormatting>
  <conditionalFormatting sqref="AZ10">
    <cfRule type="colorScale" priority="530">
      <colorScale>
        <cfvo type="min"/>
        <cfvo type="max"/>
        <color theme="5" tint="0.79998168889431442"/>
        <color rgb="FFFFFF66"/>
      </colorScale>
    </cfRule>
  </conditionalFormatting>
  <conditionalFormatting sqref="BA10">
    <cfRule type="colorScale" priority="529">
      <colorScale>
        <cfvo type="min"/>
        <cfvo type="max"/>
        <color theme="5" tint="0.79998168889431442"/>
        <color rgb="FFFFFF66"/>
      </colorScale>
    </cfRule>
  </conditionalFormatting>
  <conditionalFormatting sqref="AZ11">
    <cfRule type="colorScale" priority="528">
      <colorScale>
        <cfvo type="min"/>
        <cfvo type="max"/>
        <color theme="5" tint="0.79998168889431442"/>
        <color rgb="FFFFFF66"/>
      </colorScale>
    </cfRule>
  </conditionalFormatting>
  <conditionalFormatting sqref="AZ12">
    <cfRule type="colorScale" priority="527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526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525">
      <colorScale>
        <cfvo type="min"/>
        <cfvo type="max"/>
        <color theme="5" tint="0.79998168889431442"/>
        <color rgb="FFFFFF66"/>
      </colorScale>
    </cfRule>
  </conditionalFormatting>
  <conditionalFormatting sqref="BF17">
    <cfRule type="cellIs" dxfId="15" priority="523" operator="greaterThan">
      <formula>0</formula>
    </cfRule>
    <cfRule type="cellIs" dxfId="14" priority="524" operator="lessThan">
      <formula>0</formula>
    </cfRule>
  </conditionalFormatting>
  <conditionalFormatting sqref="AW7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5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518">
      <colorScale>
        <cfvo type="min"/>
        <cfvo type="max"/>
        <color theme="5" tint="0.79998168889431442"/>
        <color theme="3" tint="0.59999389629810485"/>
      </colorScale>
    </cfRule>
    <cfRule type="colorScale" priority="5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5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5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5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5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513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512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511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510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509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508">
      <colorScale>
        <cfvo type="min"/>
        <cfvo type="max"/>
        <color theme="5" tint="0.79998168889431442"/>
        <color rgb="FFFFFF66"/>
      </colorScale>
    </cfRule>
  </conditionalFormatting>
  <conditionalFormatting sqref="AV16:AW16">
    <cfRule type="colorScale" priority="5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5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502">
      <colorScale>
        <cfvo type="min"/>
        <cfvo type="max"/>
        <color theme="5" tint="0.79998168889431442"/>
        <color theme="3" tint="0.59999389629810485"/>
      </colorScale>
    </cfRule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5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5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4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4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495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494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493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492">
      <colorScale>
        <cfvo type="min"/>
        <cfvo type="max"/>
        <color theme="5" tint="0.79998168889431442"/>
        <color rgb="FFFFFF66"/>
      </colorScale>
    </cfRule>
  </conditionalFormatting>
  <conditionalFormatting sqref="BD16:BE16">
    <cfRule type="colorScale" priority="49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486">
      <colorScale>
        <cfvo type="min"/>
        <cfvo type="max"/>
        <color theme="5" tint="0.79998168889431442"/>
        <color theme="3" tint="0.59999389629810485"/>
      </colorScale>
    </cfRule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4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4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476">
      <colorScale>
        <cfvo type="min"/>
        <cfvo type="max"/>
        <color theme="5" tint="0.79998168889431442"/>
        <color rgb="FFFFFF66"/>
      </colorScale>
    </cfRule>
  </conditionalFormatting>
  <conditionalFormatting sqref="BO7">
    <cfRule type="colorScale" priority="4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471">
      <colorScale>
        <cfvo type="min"/>
        <cfvo type="max"/>
        <color theme="5" tint="0.79998168889431442"/>
        <color theme="3" tint="0.59999389629810485"/>
      </colorScale>
    </cfRule>
    <cfRule type="colorScale" priority="472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4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466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461">
      <colorScale>
        <cfvo type="min"/>
        <cfvo type="max"/>
        <color theme="5" tint="0.79998168889431442"/>
        <color rgb="FFFFFF66"/>
      </colorScale>
    </cfRule>
  </conditionalFormatting>
  <conditionalFormatting sqref="BM7">
    <cfRule type="colorScale" priority="460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4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4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:BL9">
    <cfRule type="colorScale" priority="456">
      <colorScale>
        <cfvo type="min"/>
        <cfvo type="max"/>
        <color theme="5" tint="0.79998168889431442"/>
        <color theme="3" tint="0.59999389629810485"/>
      </colorScale>
    </cfRule>
    <cfRule type="colorScale" priority="457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">
    <cfRule type="colorScale" priority="4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L9">
    <cfRule type="colorScale" priority="4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L10">
    <cfRule type="colorScale" priority="451">
      <colorScale>
        <cfvo type="min"/>
        <cfvo type="max"/>
        <color theme="5" tint="0.79998168889431442"/>
        <color rgb="FFFFFF66"/>
      </colorScale>
    </cfRule>
  </conditionalFormatting>
  <conditionalFormatting sqref="BM10">
    <cfRule type="colorScale" priority="450">
      <colorScale>
        <cfvo type="min"/>
        <cfvo type="max"/>
        <color theme="5" tint="0.79998168889431442"/>
        <color rgb="FFFFFF66"/>
      </colorScale>
    </cfRule>
  </conditionalFormatting>
  <conditionalFormatting sqref="BL11">
    <cfRule type="colorScale" priority="449">
      <colorScale>
        <cfvo type="min"/>
        <cfvo type="max"/>
        <color theme="5" tint="0.79998168889431442"/>
        <color rgb="FFFFFF66"/>
      </colorScale>
    </cfRule>
  </conditionalFormatting>
  <conditionalFormatting sqref="BL12">
    <cfRule type="colorScale" priority="448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447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446">
      <colorScale>
        <cfvo type="min"/>
        <cfvo type="max"/>
        <color theme="5" tint="0.79998168889431442"/>
        <color rgb="FFFFFF66"/>
      </colorScale>
    </cfRule>
  </conditionalFormatting>
  <conditionalFormatting sqref="BP17">
    <cfRule type="cellIs" dxfId="13" priority="444" operator="greaterThan">
      <formula>0</formula>
    </cfRule>
    <cfRule type="cellIs" dxfId="12" priority="445" operator="lessThan">
      <formula>0</formula>
    </cfRule>
  </conditionalFormatting>
  <conditionalFormatting sqref="BI7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4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439">
      <colorScale>
        <cfvo type="min"/>
        <cfvo type="max"/>
        <color theme="5" tint="0.79998168889431442"/>
        <color theme="3" tint="0.59999389629810485"/>
      </colorScale>
    </cfRule>
    <cfRule type="colorScale" priority="440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4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4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4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4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434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433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432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431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430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429">
      <colorScale>
        <cfvo type="min"/>
        <cfvo type="max"/>
        <color theme="5" tint="0.79998168889431442"/>
        <color rgb="FFFFFF66"/>
      </colorScale>
    </cfRule>
  </conditionalFormatting>
  <conditionalFormatting sqref="BH16:BI16">
    <cfRule type="colorScale" priority="42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U7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423">
      <colorScale>
        <cfvo type="min"/>
        <cfvo type="max"/>
        <color theme="5" tint="0.79998168889431442"/>
        <color theme="3" tint="0.59999389629810485"/>
      </colorScale>
    </cfRule>
    <cfRule type="colorScale" priority="4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4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4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4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4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416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415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414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413">
      <colorScale>
        <cfvo type="min"/>
        <cfvo type="max"/>
        <color theme="5" tint="0.79998168889431442"/>
        <color rgb="FFFFFF66"/>
      </colorScale>
    </cfRule>
  </conditionalFormatting>
  <conditionalFormatting sqref="BY7">
    <cfRule type="colorScale" priority="4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:BX9">
    <cfRule type="colorScale" priority="408">
      <colorScale>
        <cfvo type="min"/>
        <cfvo type="max"/>
        <color theme="5" tint="0.79998168889431442"/>
        <color theme="3" tint="0.59999389629810485"/>
      </colorScale>
    </cfRule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">
    <cfRule type="colorScale" priority="407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4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X9">
    <cfRule type="colorScale" priority="4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X10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BY10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BX11">
    <cfRule type="colorScale" priority="401">
      <colorScale>
        <cfvo type="min"/>
        <cfvo type="max"/>
        <color theme="5" tint="0.79998168889431442"/>
        <color rgb="FFFFFF66"/>
      </colorScale>
    </cfRule>
  </conditionalFormatting>
  <conditionalFormatting sqref="BX12">
    <cfRule type="colorScale" priority="400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399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398">
      <colorScale>
        <cfvo type="min"/>
        <cfvo type="max"/>
        <color theme="5" tint="0.79998168889431442"/>
        <color rgb="FFFFFF66"/>
      </colorScale>
    </cfRule>
  </conditionalFormatting>
  <conditionalFormatting sqref="BW7">
    <cfRule type="colorScale" priority="3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393">
      <colorScale>
        <cfvo type="min"/>
        <cfvo type="max"/>
        <color theme="5" tint="0.79998168889431442"/>
        <color theme="3" tint="0.59999389629810485"/>
      </colorScale>
    </cfRule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3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3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383">
      <colorScale>
        <cfvo type="min"/>
        <cfvo type="max"/>
        <color theme="5" tint="0.79998168889431442"/>
        <color rgb="FFFFFF66"/>
      </colorScale>
    </cfRule>
  </conditionalFormatting>
  <conditionalFormatting sqref="BZ17">
    <cfRule type="cellIs" dxfId="11" priority="381" operator="greaterThan">
      <formula>0</formula>
    </cfRule>
    <cfRule type="cellIs" dxfId="10" priority="382" operator="lessThan">
      <formula>0</formula>
    </cfRule>
  </conditionalFormatting>
  <conditionalFormatting sqref="BS7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376">
      <colorScale>
        <cfvo type="min"/>
        <cfvo type="max"/>
        <color theme="5" tint="0.79998168889431442"/>
        <color theme="3" tint="0.59999389629810485"/>
      </colorScale>
    </cfRule>
    <cfRule type="colorScale" priority="3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3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3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3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361">
      <colorScale>
        <cfvo type="min"/>
        <cfvo type="max"/>
        <color theme="5" tint="0.79998168889431442"/>
        <color theme="3" tint="0.59999389629810485"/>
      </colorScale>
    </cfRule>
    <cfRule type="colorScale" priority="3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356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355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354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353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352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3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3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3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346">
      <colorScale>
        <cfvo type="min"/>
        <cfvo type="max"/>
        <color theme="5" tint="0.79998168889431442"/>
        <color theme="3" tint="0.59999389629810485"/>
      </colorScale>
    </cfRule>
    <cfRule type="colorScale" priority="3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345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3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3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3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341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340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339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338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337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336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331">
      <colorScale>
        <cfvo type="min"/>
        <cfvo type="max"/>
        <color theme="5" tint="0.79998168889431442"/>
        <color theme="3" tint="0.59999389629810485"/>
      </colorScale>
    </cfRule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3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3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3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326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322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321">
      <colorScale>
        <cfvo type="min"/>
        <cfvo type="max"/>
        <color theme="5" tint="0.79998168889431442"/>
        <color rgb="FFFFFF66"/>
      </colorScale>
    </cfRule>
  </conditionalFormatting>
  <conditionalFormatting sqref="CL17">
    <cfRule type="cellIs" dxfId="9" priority="319" operator="greaterThan">
      <formula>0</formula>
    </cfRule>
    <cfRule type="cellIs" dxfId="8" priority="320" operator="lessThan">
      <formula>0</formula>
    </cfRule>
  </conditionalFormatting>
  <conditionalFormatting sqref="CC7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314">
      <colorScale>
        <cfvo type="min"/>
        <cfvo type="max"/>
        <color theme="5" tint="0.79998168889431442"/>
        <color theme="3" tint="0.59999389629810485"/>
      </colorScale>
    </cfRule>
    <cfRule type="colorScale" priority="31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3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304">
      <colorScale>
        <cfvo type="min"/>
        <cfvo type="max"/>
        <color theme="5" tint="0.79998168889431442"/>
        <color rgb="FFFFFF66"/>
      </colorScale>
    </cfRule>
  </conditionalFormatting>
  <conditionalFormatting sqref="CB16:CC16">
    <cfRule type="colorScale" priority="30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K7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:CJ9">
    <cfRule type="colorScale" priority="298">
      <colorScale>
        <cfvo type="min"/>
        <cfvo type="max"/>
        <color theme="5" tint="0.79998168889431442"/>
        <color theme="3" tint="0.59999389629810485"/>
      </colorScale>
    </cfRule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J9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J10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CK10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CJ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CJ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CJ16:CK16">
    <cfRule type="colorScale" priority="28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Q7"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2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282">
      <colorScale>
        <cfvo type="min"/>
        <cfvo type="max"/>
        <color theme="5" tint="0.79998168889431442"/>
        <color theme="3" tint="0.59999389629810485"/>
      </colorScale>
    </cfRule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2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2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27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274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273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272">
      <colorScale>
        <cfvo type="min"/>
        <cfvo type="max"/>
        <color theme="5" tint="0.79998168889431442"/>
        <color rgb="FFFFFF66"/>
      </colorScale>
    </cfRule>
  </conditionalFormatting>
  <conditionalFormatting sqref="CU7">
    <cfRule type="colorScale" priority="2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2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2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267">
      <colorScale>
        <cfvo type="min"/>
        <cfvo type="max"/>
        <color theme="5" tint="0.79998168889431442"/>
        <color theme="3" tint="0.59999389629810485"/>
      </colorScale>
    </cfRule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2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262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261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260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256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2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2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252">
      <colorScale>
        <cfvo type="min"/>
        <cfvo type="max"/>
        <color theme="5" tint="0.79998168889431442"/>
        <color theme="3" tint="0.59999389629810485"/>
      </colorScale>
    </cfRule>
    <cfRule type="colorScale" priority="2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251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2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2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247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246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245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244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243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242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7" priority="240" operator="greaterThan">
      <formula>0</formula>
    </cfRule>
    <cfRule type="cellIs" dxfId="6" priority="241" operator="lessThan">
      <formula>0</formula>
    </cfRule>
  </conditionalFormatting>
  <conditionalFormatting sqref="CO7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235">
      <colorScale>
        <cfvo type="min"/>
        <cfvo type="max"/>
        <color theme="5" tint="0.79998168889431442"/>
        <color theme="3" tint="0.59999389629810485"/>
      </colorScale>
    </cfRule>
    <cfRule type="colorScale" priority="23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2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2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231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229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228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227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226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225">
      <colorScale>
        <cfvo type="min"/>
        <cfvo type="max"/>
        <color theme="5" tint="0.79998168889431442"/>
        <color rgb="FFFFFF66"/>
      </colorScale>
    </cfRule>
  </conditionalFormatting>
  <conditionalFormatting sqref="CN16:CO16">
    <cfRule type="colorScale" priority="22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221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219">
      <colorScale>
        <cfvo type="min"/>
        <cfvo type="max"/>
        <color theme="5" tint="0.79998168889431442"/>
        <color theme="3" tint="0.59999389629810485"/>
      </colorScale>
    </cfRule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2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215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210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209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204">
      <colorScale>
        <cfvo type="min"/>
        <cfvo type="max"/>
        <color theme="5" tint="0.79998168889431442"/>
        <color theme="3" tint="0.59999389629810485"/>
      </colorScale>
    </cfRule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1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189">
      <colorScale>
        <cfvo type="min"/>
        <cfvo type="max"/>
        <color theme="5" tint="0.79998168889431442"/>
        <color theme="3" tint="0.59999389629810485"/>
      </colorScale>
    </cfRule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1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1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184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180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179">
      <colorScale>
        <cfvo type="min"/>
        <cfvo type="max"/>
        <color theme="5" tint="0.79998168889431442"/>
        <color rgb="FFFFFF66"/>
      </colorScale>
    </cfRule>
  </conditionalFormatting>
  <conditionalFormatting sqref="DF17">
    <cfRule type="cellIs" dxfId="5" priority="177" operator="greaterThan">
      <formula>0</formula>
    </cfRule>
    <cfRule type="cellIs" dxfId="4" priority="178" operator="lessThan">
      <formula>0</formula>
    </cfRule>
  </conditionalFormatting>
  <conditionalFormatting sqref="CY7">
    <cfRule type="colorScale" priority="1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172">
      <colorScale>
        <cfvo type="min"/>
        <cfvo type="max"/>
        <color theme="5" tint="0.79998168889431442"/>
        <color theme="3" tint="0.59999389629810485"/>
      </colorScale>
    </cfRule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167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166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16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K7">
    <cfRule type="colorScale" priority="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:DJ9">
    <cfRule type="colorScale" priority="156">
      <colorScale>
        <cfvo type="min"/>
        <cfvo type="max"/>
        <color theme="5" tint="0.79998168889431442"/>
        <color theme="3" tint="0.59999389629810485"/>
      </colorScale>
    </cfRule>
    <cfRule type="colorScale" priority="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">
    <cfRule type="colorScale" priority="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J9">
    <cfRule type="colorScale" priority="1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J10">
    <cfRule type="colorScale" priority="151">
      <colorScale>
        <cfvo type="min"/>
        <cfvo type="max"/>
        <color theme="5" tint="0.79998168889431442"/>
        <color rgb="FFFFFF66"/>
      </colorScale>
    </cfRule>
  </conditionalFormatting>
  <conditionalFormatting sqref="DK10">
    <cfRule type="colorScale" priority="150">
      <colorScale>
        <cfvo type="min"/>
        <cfvo type="max"/>
        <color theme="5" tint="0.79998168889431442"/>
        <color rgb="FFFFFF66"/>
      </colorScale>
    </cfRule>
  </conditionalFormatting>
  <conditionalFormatting sqref="DJ11">
    <cfRule type="colorScale" priority="149">
      <colorScale>
        <cfvo type="min"/>
        <cfvo type="max"/>
        <color theme="5" tint="0.79998168889431442"/>
        <color rgb="FFFFFF66"/>
      </colorScale>
    </cfRule>
  </conditionalFormatting>
  <conditionalFormatting sqref="DJ12">
    <cfRule type="colorScale" priority="148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147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146">
      <colorScale>
        <cfvo type="min"/>
        <cfvo type="max"/>
        <color theme="5" tint="0.79998168889431442"/>
        <color rgb="FFFFFF66"/>
      </colorScale>
    </cfRule>
  </conditionalFormatting>
  <conditionalFormatting sqref="DO7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141">
      <colorScale>
        <cfvo type="min"/>
        <cfvo type="max"/>
        <color theme="5" tint="0.79998168889431442"/>
        <color theme="3" tint="0.59999389629810485"/>
      </colorScale>
    </cfRule>
    <cfRule type="colorScale" priority="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1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1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135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134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133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132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131">
      <colorScale>
        <cfvo type="min"/>
        <cfvo type="max"/>
        <color theme="5" tint="0.79998168889431442"/>
        <color rgb="FFFFFF66"/>
      </colorScale>
    </cfRule>
  </conditionalFormatting>
  <conditionalFormatting sqref="DM7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126">
      <colorScale>
        <cfvo type="min"/>
        <cfvo type="max"/>
        <color theme="5" tint="0.79998168889431442"/>
        <color theme="3" tint="0.59999389629810485"/>
      </colorScale>
    </cfRule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1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116">
      <colorScale>
        <cfvo type="min"/>
        <cfvo type="max"/>
        <color theme="5" tint="0.79998168889431442"/>
        <color rgb="FFFFFF66"/>
      </colorScale>
    </cfRule>
  </conditionalFormatting>
  <conditionalFormatting sqref="DR17">
    <cfRule type="cellIs" dxfId="3" priority="114" operator="greaterThan">
      <formula>0</formula>
    </cfRule>
    <cfRule type="cellIs" dxfId="2" priority="115" operator="lessThan">
      <formula>0</formula>
    </cfRule>
  </conditionalFormatting>
  <conditionalFormatting sqref="DI7"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109">
      <colorScale>
        <cfvo type="min"/>
        <cfvo type="max"/>
        <color theme="5" tint="0.79998168889431442"/>
        <color theme="3" tint="0.59999389629810485"/>
      </colorScale>
    </cfRule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Q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DP16:DQ16">
    <cfRule type="colorScale" priority="8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W7">
    <cfRule type="colorScale" priority="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:DV9">
    <cfRule type="colorScale" priority="77">
      <colorScale>
        <cfvo type="min"/>
        <cfvo type="max"/>
        <color theme="5" tint="0.79998168889431442"/>
        <color theme="3" tint="0.59999389629810485"/>
      </colorScale>
    </cfRule>
    <cfRule type="colorScale" priority="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V9"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V10">
    <cfRule type="colorScale" priority="72">
      <colorScale>
        <cfvo type="min"/>
        <cfvo type="max"/>
        <color theme="5" tint="0.79998168889431442"/>
        <color rgb="FFFFFF66"/>
      </colorScale>
    </cfRule>
  </conditionalFormatting>
  <conditionalFormatting sqref="DW10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DV11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DV12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A7">
    <cfRule type="colorScale" priority="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65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62">
      <colorScale>
        <cfvo type="min"/>
        <cfvo type="max"/>
        <color theme="5" tint="0.79998168889431442"/>
        <color theme="3" tint="0.59999389629810485"/>
      </colorScale>
    </cfRule>
    <cfRule type="colorScale" priority="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57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56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55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54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53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52">
      <colorScale>
        <cfvo type="min"/>
        <cfvo type="max"/>
        <color theme="5" tint="0.79998168889431442"/>
        <color rgb="FFFFFF66"/>
      </colorScale>
    </cfRule>
  </conditionalFormatting>
  <conditionalFormatting sqref="DY7">
    <cfRule type="colorScale" priority="51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47">
      <colorScale>
        <cfvo type="min"/>
        <cfvo type="max"/>
        <color theme="5" tint="0.79998168889431442"/>
        <color theme="3" tint="0.59999389629810485"/>
      </colorScale>
    </cfRule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42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41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40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39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38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37">
      <colorScale>
        <cfvo type="min"/>
        <cfvo type="max"/>
        <color theme="5" tint="0.79998168889431442"/>
        <color rgb="FFFFFF66"/>
      </colorScale>
    </cfRule>
  </conditionalFormatting>
  <conditionalFormatting sqref="ED17">
    <cfRule type="cellIs" dxfId="1" priority="35" operator="greaterThan">
      <formula>0</formula>
    </cfRule>
    <cfRule type="cellIs" dxfId="0" priority="36" operator="lessThan">
      <formula>0</formula>
    </cfRule>
  </conditionalFormatting>
  <conditionalFormatting sqref="DU7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30">
      <colorScale>
        <cfvo type="min"/>
        <cfvo type="max"/>
        <color theme="5" tint="0.79998168889431442"/>
        <color theme="3" tint="0.59999389629810485"/>
      </colorScale>
    </cfRule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22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21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20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B8">
    <cfRule type="colorScale" priority="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C7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4">
      <colorScale>
        <cfvo type="min"/>
        <cfvo type="max"/>
        <color theme="5" tint="0.79998168889431442"/>
        <color theme="3" tint="0.59999389629810485"/>
      </colorScale>
    </cfRule>
    <cfRule type="colorScale" priority="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8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7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6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5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4">
      <colorScale>
        <cfvo type="min"/>
        <cfvo type="max"/>
        <color theme="5" tint="0.79998168889431442"/>
        <color rgb="FFFFFF66"/>
      </colorScale>
    </cfRule>
  </conditionalFormatting>
  <conditionalFormatting sqref="C14:C27">
    <cfRule type="colorScale" priority="3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P17:Q17 T17:U17 Z17:AA17 AD17:AE17 AH17:AI17 AL17:AM17 AP17:AQ17 AV17:AW17 AZ17:BA17 BD17:BE17 BH17:BI17 BL17:BM17 BR17:BS17 BV17:BW17 CB17:CC17 CF17:CG17 CJ17:CK17 CN17:CO17 CR17:CS17 CX17:CY17 DB17:DC17 DH17:DI17 DL17:DM17 DP17:DQ17 DT17:DU17 DX17:DY17 EB17:EC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R17:S17 V17:W17 AB17:AC17 AF17:AG17 AN17:AO17 AR17:AS17 AX17:AY17 BB17:BC17 BJ17:BK17 BN17:BO17 BT17:BU17 BX17:BY17 CD17:CE17 CH17:CI17 CP17:CQ17 CT17:CU17 CZ17:DA17 DD17:DE17 DJ17:DK17 DN17:DO17 DV17:DW17 DZ17:EA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4D1440D8-A4A9-4023-BF33-885986468C73}">
      <formula1>$A$1:$A$12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4017" r:id="rId4" name="Button 1">
              <controlPr defaultSize="0" print="0" autoFill="0" autoPict="0" macro="[0]!retour">
                <anchor>
                  <from>
                    <xdr:col>3</xdr:col>
                    <xdr:colOff>228600</xdr:colOff>
                    <xdr:row>17</xdr:row>
                    <xdr:rowOff>66675</xdr:rowOff>
                  </from>
                  <to>
                    <xdr:col>3</xdr:col>
                    <xdr:colOff>1057275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18" r:id="rId5" name="Button 2">
              <controlPr defaultSize="0" print="0" autoFill="0" autoPict="0" macro="[0]!pense_bete">
                <anchor moveWithCells="1" sizeWithCells="1">
                  <from>
                    <xdr:col>3</xdr:col>
                    <xdr:colOff>219075</xdr:colOff>
                    <xdr:row>21</xdr:row>
                    <xdr:rowOff>47625</xdr:rowOff>
                  </from>
                  <to>
                    <xdr:col>4</xdr:col>
                    <xdr:colOff>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19" r:id="rId6" name="Button 3">
              <controlPr defaultSize="0" print="0" autoFill="0" autoPict="0" macro="[0]!pense_bete" altText="Interface">
                <anchor moveWithCells="1" sizeWithCells="1">
                  <from>
                    <xdr:col>3</xdr:col>
                    <xdr:colOff>219075</xdr:colOff>
                    <xdr:row>24</xdr:row>
                    <xdr:rowOff>133350</xdr:rowOff>
                  </from>
                  <to>
                    <xdr:col>3</xdr:col>
                    <xdr:colOff>1057275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aainterface</vt:lpstr>
      <vt:lpstr>aamodele</vt:lpstr>
      <vt:lpstr>accueil</vt:lpstr>
      <vt:lpstr>LEFEVRE Michel</vt:lpstr>
      <vt:lpstr>BRAND Mike</vt:lpstr>
      <vt:lpstr>Michel LEFEVRE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direction</cp:lastModifiedBy>
  <dcterms:created xsi:type="dcterms:W3CDTF">2018-07-02T13:56:53Z</dcterms:created>
  <dcterms:modified xsi:type="dcterms:W3CDTF">2019-08-20T14:01:42Z</dcterms:modified>
</cp:coreProperties>
</file>