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ole\Desktop\"/>
    </mc:Choice>
  </mc:AlternateContent>
  <bookViews>
    <workbookView xWindow="0" yWindow="0" windowWidth="24000" windowHeight="7110"/>
  </bookViews>
  <sheets>
    <sheet name="Calcul routier" sheetId="1" r:id="rId1"/>
  </sheets>
  <functionGroups builtInGroupCount="19"/>
  <externalReferences>
    <externalReference r:id="rId2"/>
    <externalReference r:id="rId3"/>
  </externalReferences>
  <definedNames>
    <definedName name="Aéro" localSheetId="0">'[1]Base de calcul'!$B$217:$B$311</definedName>
    <definedName name="Aéroport">#REF!</definedName>
    <definedName name="AEROPORTS" localSheetId="0">#REF!</definedName>
    <definedName name="AEROPORTS">#REF!</definedName>
    <definedName name="rrr">#REF!</definedName>
    <definedName name="_xlnm.Print_Area" localSheetId="0">'Calcul routier'!$A$1:$J$33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8" i="1" l="1"/>
  <c r="C68" i="1"/>
  <c r="G67" i="1"/>
  <c r="C67" i="1"/>
  <c r="G66" i="1"/>
  <c r="C66" i="1"/>
  <c r="H65" i="1"/>
  <c r="G65" i="1"/>
  <c r="I65" i="1" s="1"/>
  <c r="F65" i="1"/>
  <c r="C65" i="1"/>
  <c r="H64" i="1"/>
  <c r="G64" i="1"/>
  <c r="F64" i="1"/>
  <c r="C64" i="1"/>
  <c r="H63" i="1"/>
  <c r="G63" i="1"/>
  <c r="F63" i="1"/>
  <c r="C63" i="1"/>
  <c r="H62" i="1"/>
  <c r="G62" i="1"/>
  <c r="F62" i="1"/>
  <c r="C62" i="1"/>
  <c r="H61" i="1"/>
  <c r="G61" i="1"/>
  <c r="F61" i="1"/>
  <c r="C61" i="1"/>
  <c r="H60" i="1"/>
  <c r="G60" i="1"/>
  <c r="F60" i="1"/>
  <c r="C60" i="1"/>
  <c r="H59" i="1"/>
  <c r="G59" i="1"/>
  <c r="F59" i="1"/>
  <c r="C59" i="1"/>
  <c r="H58" i="1"/>
  <c r="G58" i="1"/>
  <c r="F58" i="1"/>
  <c r="C58" i="1"/>
  <c r="H57" i="1"/>
  <c r="G57" i="1"/>
  <c r="F57" i="1"/>
  <c r="C57" i="1"/>
  <c r="H56" i="1"/>
  <c r="G56" i="1"/>
  <c r="F56" i="1"/>
  <c r="I56" i="1" s="1"/>
  <c r="J56" i="1" s="1"/>
  <c r="C56" i="1"/>
  <c r="H55" i="1"/>
  <c r="G55" i="1"/>
  <c r="F55" i="1"/>
  <c r="C55" i="1"/>
  <c r="H54" i="1"/>
  <c r="G54" i="1"/>
  <c r="F54" i="1"/>
  <c r="I54" i="1" s="1"/>
  <c r="J54" i="1" s="1"/>
  <c r="C54" i="1"/>
  <c r="H53" i="1"/>
  <c r="G53" i="1"/>
  <c r="F53" i="1"/>
  <c r="C53" i="1"/>
  <c r="H52" i="1"/>
  <c r="G52" i="1"/>
  <c r="F52" i="1"/>
  <c r="C52" i="1"/>
  <c r="H51" i="1"/>
  <c r="G51" i="1"/>
  <c r="F51" i="1"/>
  <c r="C51" i="1"/>
  <c r="H50" i="1"/>
  <c r="G50" i="1"/>
  <c r="F50" i="1"/>
  <c r="I50" i="1" s="1"/>
  <c r="J50" i="1" s="1"/>
  <c r="C50" i="1"/>
  <c r="H49" i="1"/>
  <c r="G49" i="1"/>
  <c r="F49" i="1"/>
  <c r="C49" i="1"/>
  <c r="H48" i="1"/>
  <c r="G48" i="1"/>
  <c r="F48" i="1"/>
  <c r="I48" i="1" s="1"/>
  <c r="J48" i="1" s="1"/>
  <c r="C48" i="1"/>
  <c r="H47" i="1"/>
  <c r="G47" i="1"/>
  <c r="F47" i="1"/>
  <c r="C47" i="1"/>
  <c r="H46" i="1"/>
  <c r="G46" i="1"/>
  <c r="F46" i="1"/>
  <c r="C46" i="1"/>
  <c r="H45" i="1"/>
  <c r="G45" i="1"/>
  <c r="F45" i="1"/>
  <c r="C45" i="1"/>
  <c r="H44" i="1"/>
  <c r="G44" i="1"/>
  <c r="F44" i="1"/>
  <c r="I44" i="1" s="1"/>
  <c r="J44" i="1" s="1"/>
  <c r="C44" i="1"/>
  <c r="H43" i="1"/>
  <c r="G43" i="1"/>
  <c r="F43" i="1"/>
  <c r="C43" i="1"/>
  <c r="H42" i="1"/>
  <c r="G42" i="1"/>
  <c r="F42" i="1"/>
  <c r="I42" i="1" s="1"/>
  <c r="J42" i="1" s="1"/>
  <c r="C42" i="1"/>
  <c r="H41" i="1"/>
  <c r="G41" i="1"/>
  <c r="F41" i="1"/>
  <c r="C41" i="1"/>
  <c r="H40" i="1"/>
  <c r="G40" i="1"/>
  <c r="F40" i="1"/>
  <c r="C40" i="1"/>
  <c r="H39" i="1"/>
  <c r="G39" i="1"/>
  <c r="F39" i="1"/>
  <c r="C39" i="1"/>
  <c r="H38" i="1"/>
  <c r="G38" i="1"/>
  <c r="F38" i="1"/>
  <c r="C38" i="1"/>
  <c r="H37" i="1"/>
  <c r="G37" i="1"/>
  <c r="F37" i="1"/>
  <c r="C37" i="1"/>
  <c r="H36" i="1"/>
  <c r="G36" i="1"/>
  <c r="F36" i="1"/>
  <c r="C36" i="1"/>
  <c r="H35" i="1"/>
  <c r="G35" i="1"/>
  <c r="F35" i="1"/>
  <c r="C35" i="1"/>
  <c r="H34" i="1"/>
  <c r="G34" i="1"/>
  <c r="F34" i="1"/>
  <c r="C34" i="1"/>
  <c r="K20" i="1"/>
  <c r="B23" i="1" s="1"/>
  <c r="B13" i="1"/>
  <c r="B12" i="1"/>
  <c r="I46" i="1" l="1"/>
  <c r="J46" i="1" s="1"/>
  <c r="I52" i="1"/>
  <c r="J52" i="1" s="1"/>
  <c r="I58" i="1"/>
  <c r="J58" i="1" s="1"/>
  <c r="I60" i="1"/>
  <c r="J60" i="1" s="1"/>
  <c r="I62" i="1"/>
  <c r="J62" i="1" s="1"/>
  <c r="I64" i="1"/>
  <c r="J64" i="1" s="1"/>
  <c r="I43" i="1"/>
  <c r="J43" i="1" s="1"/>
  <c r="I45" i="1"/>
  <c r="I47" i="1"/>
  <c r="I49" i="1"/>
  <c r="I51" i="1"/>
  <c r="I53" i="1"/>
  <c r="I55" i="1"/>
  <c r="I57" i="1"/>
  <c r="I59" i="1"/>
  <c r="J59" i="1" s="1"/>
  <c r="I61" i="1"/>
  <c r="I63" i="1"/>
  <c r="J63" i="1" s="1"/>
  <c r="K35" i="1"/>
  <c r="J68" i="1"/>
  <c r="J45" i="1"/>
  <c r="J47" i="1"/>
  <c r="J49" i="1"/>
  <c r="J51" i="1"/>
  <c r="J53" i="1"/>
  <c r="J55" i="1"/>
  <c r="J57" i="1"/>
  <c r="J61" i="1"/>
  <c r="J65" i="1"/>
  <c r="J67" i="1"/>
  <c r="J66" i="1"/>
  <c r="K37" i="1"/>
  <c r="K38" i="1" l="1"/>
  <c r="K39" i="1" s="1"/>
  <c r="K40" i="1" s="1"/>
  <c r="B10" i="1" s="1"/>
  <c r="B11" i="1" s="1"/>
  <c r="B16" i="1" s="1"/>
  <c r="B17" i="1" s="1"/>
  <c r="K16" i="1" l="1"/>
  <c r="B25" i="1"/>
</calcChain>
</file>

<file path=xl/sharedStrings.xml><?xml version="1.0" encoding="utf-8"?>
<sst xmlns="http://schemas.openxmlformats.org/spreadsheetml/2006/main" count="133" uniqueCount="92">
  <si>
    <t>CALCUL FRET ROUTIER</t>
  </si>
  <si>
    <t>Colis 1</t>
  </si>
  <si>
    <t>Colis 2</t>
  </si>
  <si>
    <t>Colis 3</t>
  </si>
  <si>
    <t>Harnais</t>
  </si>
  <si>
    <t xml:space="preserve">   Poids (kg)</t>
  </si>
  <si>
    <t xml:space="preserve">   Dimensions (cm)   </t>
  </si>
  <si>
    <t>Longeur</t>
  </si>
  <si>
    <r>
      <t xml:space="preserve">   300kg=1m</t>
    </r>
    <r>
      <rPr>
        <i/>
        <vertAlign val="superscript"/>
        <sz val="12"/>
        <rFont val="Arial"/>
        <family val="2"/>
      </rPr>
      <t>3</t>
    </r>
  </si>
  <si>
    <t>largeur</t>
  </si>
  <si>
    <t>hauteur</t>
  </si>
  <si>
    <t xml:space="preserve">   Metre linéaire</t>
  </si>
  <si>
    <t>&gt; Somme mètre linéaire colis 1 à colis 3</t>
  </si>
  <si>
    <t xml:space="preserve">   Poids mètre linéaire</t>
  </si>
  <si>
    <t>&gt; Mètre linéaire *1750</t>
  </si>
  <si>
    <t xml:space="preserve">   Poids total (kg)</t>
  </si>
  <si>
    <t>&gt; Somme poids colis 1 à colis 3</t>
  </si>
  <si>
    <t xml:space="preserve">   Poids volume (kg)</t>
  </si>
  <si>
    <t>&gt; Somme poids volume colis 1 à colis 3</t>
  </si>
  <si>
    <t xml:space="preserve">   Valeur Marchandises (€)</t>
  </si>
  <si>
    <t>avec : (L x l x h en cm) / 3333</t>
  </si>
  <si>
    <t xml:space="preserve">   Valeur KG taxée</t>
  </si>
  <si>
    <t xml:space="preserve">   Valeur taxée</t>
  </si>
  <si>
    <t xml:space="preserve">   Lieu de chargement</t>
  </si>
  <si>
    <t>Faverges</t>
  </si>
  <si>
    <t xml:space="preserve">   Pays de destination</t>
  </si>
  <si>
    <t>Autriche</t>
  </si>
  <si>
    <t xml:space="preserve">   Code postal commence par</t>
  </si>
  <si>
    <t>03</t>
  </si>
  <si>
    <t xml:space="preserve">   Taux applicable (€/kg)</t>
  </si>
  <si>
    <t>&gt; Taux correspondant au poids taxable / lieu de déstination</t>
  </si>
  <si>
    <t xml:space="preserve">   CPT lieu de déstination</t>
  </si>
  <si>
    <t>€</t>
  </si>
  <si>
    <t>A</t>
  </si>
  <si>
    <t>B7+D7+F7</t>
  </si>
  <si>
    <t>B</t>
  </si>
  <si>
    <t xml:space="preserve"> B7+ D7+F8</t>
  </si>
  <si>
    <t>C</t>
  </si>
  <si>
    <t>B7+D8+F7</t>
  </si>
  <si>
    <t>D</t>
  </si>
  <si>
    <t>B8+D7+F7</t>
  </si>
  <si>
    <t>E</t>
  </si>
  <si>
    <t>B8+D8+F7</t>
  </si>
  <si>
    <t>F</t>
  </si>
  <si>
    <t>B8+D7+F8</t>
  </si>
  <si>
    <t>G</t>
  </si>
  <si>
    <t>B7+D8+F8</t>
  </si>
  <si>
    <t>H</t>
  </si>
  <si>
    <t>B8+D8+F8</t>
  </si>
  <si>
    <t>I</t>
  </si>
  <si>
    <t>D7+F7</t>
  </si>
  <si>
    <t>B7</t>
  </si>
  <si>
    <t>J</t>
  </si>
  <si>
    <t>B7+D7</t>
  </si>
  <si>
    <t>F7</t>
  </si>
  <si>
    <t>K</t>
  </si>
  <si>
    <t>B7+F7</t>
  </si>
  <si>
    <t>D7</t>
  </si>
  <si>
    <t>L</t>
  </si>
  <si>
    <t>D7+F8</t>
  </si>
  <si>
    <t>M</t>
  </si>
  <si>
    <t>F8</t>
  </si>
  <si>
    <t>N</t>
  </si>
  <si>
    <t>B7+F8</t>
  </si>
  <si>
    <t>O</t>
  </si>
  <si>
    <t>D8+F7</t>
  </si>
  <si>
    <t>P</t>
  </si>
  <si>
    <t>B7+D8</t>
  </si>
  <si>
    <t>Q</t>
  </si>
  <si>
    <t>D8</t>
  </si>
  <si>
    <t>R</t>
  </si>
  <si>
    <t>B8</t>
  </si>
  <si>
    <t>S</t>
  </si>
  <si>
    <t>B8+D7</t>
  </si>
  <si>
    <t>T</t>
  </si>
  <si>
    <t>B8+F7</t>
  </si>
  <si>
    <t>U</t>
  </si>
  <si>
    <t>V</t>
  </si>
  <si>
    <t>B8+D8</t>
  </si>
  <si>
    <t>W</t>
  </si>
  <si>
    <t>X</t>
  </si>
  <si>
    <t>Y</t>
  </si>
  <si>
    <t>Z</t>
  </si>
  <si>
    <t>B8+F8</t>
  </si>
  <si>
    <t>AA</t>
  </si>
  <si>
    <t>D8+F8</t>
  </si>
  <si>
    <t>AB</t>
  </si>
  <si>
    <t>AC</t>
  </si>
  <si>
    <t>AD</t>
  </si>
  <si>
    <t>AE</t>
  </si>
  <si>
    <t>AF</t>
  </si>
  <si>
    <t>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</si>
</sst>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"/>
    <numFmt numFmtId="166" formatCode="#,##0.00\ &quot;€&quot;"/>
  </numFmts>
  <fonts count="16" x14ac:knownFonts="1">
    <font>
      <sz val="10"/>
      <name val="Arial"/>
    </font>
    <font>
      <b/>
      <sz val="18"/>
      <color indexed="9"/>
      <name val="Arial"/>
      <family val="2"/>
    </font>
    <font>
      <sz val="12"/>
      <color indexed="9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sz val="10"/>
      <color indexed="18"/>
      <name val="Arial"/>
      <family val="2"/>
    </font>
    <font>
      <sz val="12"/>
      <color theme="0"/>
      <name val="Arial"/>
      <family val="2"/>
    </font>
    <font>
      <i/>
      <sz val="12"/>
      <name val="Arial"/>
      <family val="2"/>
    </font>
    <font>
      <i/>
      <vertAlign val="superscript"/>
      <sz val="12"/>
      <name val="Arial"/>
      <family val="2"/>
    </font>
    <font>
      <b/>
      <sz val="12"/>
      <color indexed="14"/>
      <name val="Arial"/>
      <family val="2"/>
    </font>
    <font>
      <sz val="12"/>
      <color rgb="FFFF0000"/>
      <name val="Arial"/>
      <family val="2"/>
    </font>
    <font>
      <b/>
      <sz val="12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 applyFill="1" applyProtection="1">
      <protection hidden="1"/>
    </xf>
    <xf numFmtId="0" fontId="2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Fill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center" vertical="center"/>
    </xf>
    <xf numFmtId="0" fontId="5" fillId="3" borderId="4" xfId="0" applyFont="1" applyFill="1" applyBorder="1"/>
    <xf numFmtId="1" fontId="6" fillId="0" borderId="9" xfId="0" applyNumberFormat="1" applyFont="1" applyFill="1" applyBorder="1" applyAlignment="1" applyProtection="1">
      <alignment vertical="center"/>
      <protection locked="0"/>
    </xf>
    <xf numFmtId="0" fontId="6" fillId="3" borderId="0" xfId="0" applyFont="1" applyFill="1" applyBorder="1" applyAlignment="1" applyProtection="1">
      <alignment vertical="center"/>
    </xf>
    <xf numFmtId="2" fontId="6" fillId="0" borderId="9" xfId="0" applyNumberFormat="1" applyFont="1" applyFill="1" applyBorder="1" applyAlignment="1" applyProtection="1">
      <alignment vertical="center"/>
      <protection locked="0"/>
    </xf>
    <xf numFmtId="0" fontId="6" fillId="3" borderId="0" xfId="0" applyFont="1" applyFill="1" applyBorder="1" applyAlignment="1" applyProtection="1"/>
    <xf numFmtId="2" fontId="6" fillId="0" borderId="9" xfId="0" applyNumberFormat="1" applyFont="1" applyFill="1" applyBorder="1" applyAlignment="1" applyProtection="1">
      <protection locked="0"/>
    </xf>
    <xf numFmtId="0" fontId="3" fillId="3" borderId="5" xfId="0" applyFont="1" applyFill="1" applyBorder="1"/>
    <xf numFmtId="0" fontId="2" fillId="0" borderId="0" xfId="0" applyFont="1" applyFill="1" applyBorder="1" applyProtection="1">
      <protection hidden="1"/>
    </xf>
    <xf numFmtId="2" fontId="6" fillId="3" borderId="0" xfId="0" applyNumberFormat="1" applyFont="1" applyFill="1" applyBorder="1" applyAlignment="1" applyProtection="1">
      <alignment vertical="center"/>
    </xf>
    <xf numFmtId="2" fontId="6" fillId="3" borderId="0" xfId="0" applyNumberFormat="1" applyFont="1" applyFill="1" applyBorder="1" applyAlignment="1">
      <alignment vertical="center"/>
    </xf>
    <xf numFmtId="2" fontId="6" fillId="3" borderId="0" xfId="0" applyNumberFormat="1" applyFont="1" applyFill="1" applyBorder="1" applyAlignment="1"/>
    <xf numFmtId="0" fontId="2" fillId="0" borderId="0" xfId="0" applyFont="1" applyFill="1" applyBorder="1" applyProtection="1"/>
    <xf numFmtId="0" fontId="3" fillId="0" borderId="0" xfId="0" applyFont="1" applyFill="1" applyBorder="1" applyProtection="1"/>
    <xf numFmtId="0" fontId="5" fillId="3" borderId="4" xfId="0" applyFont="1" applyFill="1" applyBorder="1" applyAlignment="1">
      <alignment horizontal="left"/>
    </xf>
    <xf numFmtId="1" fontId="6" fillId="0" borderId="9" xfId="0" applyNumberFormat="1" applyFont="1" applyFill="1" applyBorder="1" applyAlignment="1" applyProtection="1">
      <alignment horizontal="right" vertical="center"/>
      <protection locked="0"/>
    </xf>
    <xf numFmtId="0" fontId="7" fillId="3" borderId="0" xfId="0" applyFont="1" applyFill="1" applyBorder="1" applyAlignment="1" applyProtection="1">
      <alignment horizontal="center" vertical="center"/>
    </xf>
    <xf numFmtId="2" fontId="6" fillId="0" borderId="9" xfId="0" applyNumberFormat="1" applyFont="1" applyFill="1" applyBorder="1" applyAlignment="1" applyProtection="1">
      <alignment horizontal="right" vertical="center"/>
      <protection locked="0"/>
    </xf>
    <xf numFmtId="2" fontId="6" fillId="0" borderId="9" xfId="0" applyNumberFormat="1" applyFont="1" applyFill="1" applyBorder="1" applyAlignment="1" applyProtection="1">
      <alignment horizontal="right"/>
      <protection locked="0"/>
    </xf>
    <xf numFmtId="0" fontId="3" fillId="3" borderId="0" xfId="0" applyFont="1" applyFill="1" applyBorder="1" applyAlignment="1" applyProtection="1">
      <alignment horizontal="left"/>
    </xf>
    <xf numFmtId="0" fontId="3" fillId="3" borderId="5" xfId="0" applyFont="1" applyFill="1" applyBorder="1" applyAlignment="1">
      <alignment horizontal="left"/>
    </xf>
    <xf numFmtId="0" fontId="8" fillId="0" borderId="0" xfId="0" applyFont="1" applyFill="1" applyBorder="1" applyAlignment="1" applyProtection="1">
      <alignment horizontal="left"/>
      <protection hidden="1"/>
    </xf>
    <xf numFmtId="0" fontId="8" fillId="0" borderId="0" xfId="0" applyFont="1" applyFill="1" applyAlignment="1" applyProtection="1">
      <alignment horizontal="left"/>
      <protection hidden="1"/>
    </xf>
    <xf numFmtId="0" fontId="2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9" fillId="3" borderId="4" xfId="0" applyFont="1" applyFill="1" applyBorder="1" applyAlignment="1">
      <alignment horizontal="left"/>
    </xf>
    <xf numFmtId="0" fontId="8" fillId="0" borderId="0" xfId="0" applyFont="1" applyFill="1" applyBorder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2" fontId="6" fillId="0" borderId="10" xfId="0" applyNumberFormat="1" applyFont="1" applyFill="1" applyBorder="1" applyAlignment="1" applyProtection="1">
      <alignment horizontal="right" vertical="center"/>
      <protection locked="0"/>
    </xf>
    <xf numFmtId="0" fontId="5" fillId="3" borderId="4" xfId="0" applyFont="1" applyFill="1" applyBorder="1" applyProtection="1"/>
    <xf numFmtId="164" fontId="11" fillId="3" borderId="0" xfId="0" applyNumberFormat="1" applyFont="1" applyFill="1" applyBorder="1" applyAlignment="1" applyProtection="1">
      <alignment horizontal="right"/>
    </xf>
    <xf numFmtId="0" fontId="3" fillId="3" borderId="0" xfId="0" applyFont="1" applyFill="1" applyBorder="1" applyAlignment="1" applyProtection="1">
      <alignment horizontal="right"/>
    </xf>
    <xf numFmtId="0" fontId="9" fillId="3" borderId="0" xfId="0" applyFont="1" applyFill="1" applyBorder="1" applyProtection="1"/>
    <xf numFmtId="0" fontId="3" fillId="3" borderId="0" xfId="0" applyFont="1" applyFill="1" applyBorder="1" applyAlignment="1" applyProtection="1">
      <alignment horizontal="center"/>
    </xf>
    <xf numFmtId="0" fontId="3" fillId="3" borderId="5" xfId="0" applyFont="1" applyFill="1" applyBorder="1" applyAlignment="1" applyProtection="1">
      <alignment horizontal="left"/>
    </xf>
    <xf numFmtId="0" fontId="8" fillId="0" borderId="0" xfId="0" applyFont="1" applyFill="1" applyBorder="1" applyProtection="1">
      <protection hidden="1"/>
    </xf>
    <xf numFmtId="0" fontId="8" fillId="0" borderId="0" xfId="0" applyFont="1" applyFill="1" applyProtection="1">
      <protection hidden="1"/>
    </xf>
    <xf numFmtId="0" fontId="12" fillId="0" borderId="0" xfId="0" applyFont="1" applyFill="1" applyProtection="1"/>
    <xf numFmtId="1" fontId="11" fillId="3" borderId="0" xfId="0" applyNumberFormat="1" applyFont="1" applyFill="1" applyBorder="1" applyAlignment="1" applyProtection="1">
      <alignment horizontal="right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/>
    </xf>
    <xf numFmtId="1" fontId="11" fillId="3" borderId="0" xfId="0" applyNumberFormat="1" applyFont="1" applyFill="1" applyBorder="1" applyAlignment="1" applyProtection="1">
      <alignment horizontal="right"/>
    </xf>
    <xf numFmtId="0" fontId="3" fillId="3" borderId="0" xfId="0" applyFont="1" applyFill="1" applyBorder="1" applyProtection="1"/>
    <xf numFmtId="0" fontId="5" fillId="3" borderId="0" xfId="0" applyFont="1" applyFill="1" applyBorder="1" applyAlignment="1" applyProtection="1">
      <alignment horizontal="left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/>
    <xf numFmtId="0" fontId="3" fillId="3" borderId="4" xfId="0" applyFont="1" applyFill="1" applyBorder="1"/>
    <xf numFmtId="0" fontId="3" fillId="3" borderId="0" xfId="0" applyFont="1" applyFill="1" applyBorder="1" applyAlignment="1">
      <alignment horizontal="right"/>
    </xf>
    <xf numFmtId="0" fontId="5" fillId="3" borderId="0" xfId="0" applyFont="1" applyFill="1" applyBorder="1" applyAlignment="1" applyProtection="1">
      <alignment horizontal="right"/>
    </xf>
    <xf numFmtId="3" fontId="11" fillId="3" borderId="0" xfId="0" applyNumberFormat="1" applyFont="1" applyFill="1" applyBorder="1" applyAlignment="1">
      <alignment horizontal="right"/>
    </xf>
    <xf numFmtId="0" fontId="5" fillId="3" borderId="0" xfId="0" applyFont="1" applyFill="1" applyBorder="1" applyAlignment="1">
      <alignment horizontal="center"/>
    </xf>
    <xf numFmtId="1" fontId="8" fillId="0" borderId="0" xfId="0" applyNumberFormat="1" applyFont="1" applyFill="1" applyProtection="1">
      <protection hidden="1"/>
    </xf>
    <xf numFmtId="165" fontId="11" fillId="3" borderId="0" xfId="0" applyNumberFormat="1" applyFont="1" applyFill="1" applyBorder="1" applyAlignment="1">
      <alignment horizontal="right"/>
    </xf>
    <xf numFmtId="1" fontId="3" fillId="0" borderId="0" xfId="0" applyNumberFormat="1" applyFont="1" applyFill="1" applyProtection="1">
      <protection hidden="1"/>
    </xf>
    <xf numFmtId="4" fontId="6" fillId="0" borderId="0" xfId="0" applyNumberFormat="1" applyFont="1" applyFill="1" applyBorder="1" applyAlignment="1" applyProtection="1">
      <alignment horizontal="left"/>
      <protection locked="0"/>
    </xf>
    <xf numFmtId="0" fontId="11" fillId="3" borderId="0" xfId="0" applyFont="1" applyFill="1" applyBorder="1" applyAlignment="1">
      <alignment horizontal="left"/>
    </xf>
    <xf numFmtId="1" fontId="12" fillId="0" borderId="0" xfId="0" applyNumberFormat="1" applyFont="1" applyFill="1" applyProtection="1"/>
    <xf numFmtId="3" fontId="6" fillId="0" borderId="0" xfId="0" applyNumberFormat="1" applyFont="1" applyFill="1" applyBorder="1" applyAlignment="1" applyProtection="1">
      <alignment horizontal="left"/>
      <protection locked="0"/>
    </xf>
    <xf numFmtId="0" fontId="5" fillId="3" borderId="0" xfId="0" applyFont="1" applyFill="1" applyBorder="1" applyAlignment="1">
      <alignment horizontal="left"/>
    </xf>
    <xf numFmtId="0" fontId="11" fillId="3" borderId="0" xfId="0" applyFont="1" applyFill="1" applyBorder="1"/>
    <xf numFmtId="2" fontId="6" fillId="3" borderId="0" xfId="0" applyNumberFormat="1" applyFont="1" applyFill="1" applyBorder="1" applyAlignment="1">
      <alignment horizontal="right"/>
    </xf>
    <xf numFmtId="2" fontId="13" fillId="3" borderId="0" xfId="0" applyNumberFormat="1" applyFont="1" applyFill="1" applyBorder="1" applyAlignment="1" applyProtection="1">
      <alignment horizontal="right" wrapText="1"/>
    </xf>
    <xf numFmtId="0" fontId="9" fillId="3" borderId="0" xfId="0" applyFont="1" applyFill="1" applyBorder="1"/>
    <xf numFmtId="2" fontId="5" fillId="3" borderId="0" xfId="0" applyNumberFormat="1" applyFont="1" applyFill="1" applyBorder="1" applyAlignment="1">
      <alignment horizontal="right"/>
    </xf>
    <xf numFmtId="4" fontId="13" fillId="3" borderId="0" xfId="0" applyNumberFormat="1" applyFont="1" applyFill="1" applyBorder="1" applyAlignment="1">
      <alignment horizontal="right"/>
    </xf>
    <xf numFmtId="0" fontId="13" fillId="3" borderId="0" xfId="0" applyFont="1" applyFill="1" applyBorder="1" applyAlignment="1">
      <alignment horizontal="left"/>
    </xf>
    <xf numFmtId="2" fontId="13" fillId="3" borderId="0" xfId="0" applyNumberFormat="1" applyFont="1" applyFill="1" applyBorder="1" applyAlignment="1">
      <alignment horizontal="right"/>
    </xf>
    <xf numFmtId="0" fontId="14" fillId="3" borderId="0" xfId="0" applyFont="1" applyFill="1" applyBorder="1" applyAlignment="1">
      <alignment horizontal="left"/>
    </xf>
    <xf numFmtId="2" fontId="5" fillId="3" borderId="4" xfId="0" applyNumberFormat="1" applyFont="1" applyFill="1" applyBorder="1" applyAlignment="1">
      <alignment horizontal="right"/>
    </xf>
    <xf numFmtId="2" fontId="5" fillId="3" borderId="0" xfId="0" applyNumberFormat="1" applyFont="1" applyFill="1" applyBorder="1" applyAlignment="1">
      <alignment horizontal="left"/>
    </xf>
    <xf numFmtId="0" fontId="14" fillId="3" borderId="0" xfId="0" applyFont="1" applyFill="1" applyBorder="1" applyAlignment="1">
      <alignment horizontal="center"/>
    </xf>
    <xf numFmtId="166" fontId="15" fillId="3" borderId="0" xfId="0" applyNumberFormat="1" applyFont="1" applyFill="1" applyBorder="1" applyAlignment="1">
      <alignment horizontal="center"/>
    </xf>
    <xf numFmtId="166" fontId="15" fillId="3" borderId="5" xfId="0" applyNumberFormat="1" applyFont="1" applyFill="1" applyBorder="1" applyAlignment="1">
      <alignment horizontal="center"/>
    </xf>
    <xf numFmtId="0" fontId="14" fillId="3" borderId="0" xfId="0" applyFont="1" applyFill="1" applyBorder="1" applyAlignment="1">
      <alignment horizontal="right"/>
    </xf>
    <xf numFmtId="0" fontId="5" fillId="3" borderId="0" xfId="0" applyFont="1" applyFill="1" applyBorder="1"/>
    <xf numFmtId="0" fontId="5" fillId="3" borderId="6" xfId="0" applyFont="1" applyFill="1" applyBorder="1"/>
    <xf numFmtId="2" fontId="6" fillId="3" borderId="7" xfId="0" applyNumberFormat="1" applyFont="1" applyFill="1" applyBorder="1" applyAlignment="1">
      <alignment horizontal="right"/>
    </xf>
    <xf numFmtId="0" fontId="3" fillId="3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right"/>
    </xf>
    <xf numFmtId="0" fontId="3" fillId="3" borderId="7" xfId="0" applyFont="1" applyFill="1" applyBorder="1"/>
    <xf numFmtId="0" fontId="3" fillId="3" borderId="8" xfId="0" applyFont="1" applyFill="1" applyBorder="1"/>
    <xf numFmtId="0" fontId="5" fillId="0" borderId="0" xfId="0" applyFont="1" applyFill="1" applyBorder="1"/>
    <xf numFmtId="2" fontId="6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1" fontId="3" fillId="0" borderId="0" xfId="0" applyNumberFormat="1" applyFont="1" applyFill="1" applyAlignment="1">
      <alignment horizontal="right"/>
    </xf>
    <xf numFmtId="1" fontId="3" fillId="0" borderId="0" xfId="0" applyNumberFormat="1" applyFont="1" applyFill="1" applyAlignment="1">
      <alignment horizontal="left" vertical="top"/>
    </xf>
    <xf numFmtId="1" fontId="3" fillId="0" borderId="0" xfId="0" applyNumberFormat="1" applyFont="1" applyFill="1"/>
    <xf numFmtId="0" fontId="3" fillId="0" borderId="0" xfId="0" applyFont="1" applyFill="1" applyProtection="1">
      <protection hidden="1"/>
    </xf>
    <xf numFmtId="0" fontId="12" fillId="0" borderId="0" xfId="0" applyFont="1" applyFill="1"/>
    <xf numFmtId="1" fontId="12" fillId="0" borderId="0" xfId="0" applyNumberFormat="1" applyFont="1" applyFill="1" applyAlignment="1">
      <alignment horizontal="right"/>
    </xf>
    <xf numFmtId="1" fontId="12" fillId="0" borderId="0" xfId="0" applyNumberFormat="1" applyFont="1" applyFill="1" applyAlignment="1">
      <alignment horizontal="left" vertical="top"/>
    </xf>
    <xf numFmtId="1" fontId="12" fillId="0" borderId="0" xfId="0" applyNumberFormat="1" applyFont="1" applyFill="1"/>
    <xf numFmtId="0" fontId="12" fillId="0" borderId="0" xfId="0" applyFont="1" applyFill="1" applyProtection="1">
      <protection hidden="1"/>
    </xf>
    <xf numFmtId="1" fontId="3" fillId="0" borderId="0" xfId="0" applyNumberFormat="1" applyFont="1" applyFill="1" applyProtection="1"/>
    <xf numFmtId="1" fontId="3" fillId="0" borderId="0" xfId="0" applyNumberFormat="1" applyFont="1" applyFill="1" applyAlignment="1"/>
    <xf numFmtId="1" fontId="3" fillId="0" borderId="0" xfId="0" applyNumberFormat="1" applyFont="1" applyFill="1" applyAlignment="1" applyProtection="1">
      <alignment horizontal="right"/>
    </xf>
    <xf numFmtId="1" fontId="12" fillId="0" borderId="0" xfId="0" applyNumberFormat="1" applyFont="1" applyFill="1" applyAlignment="1"/>
    <xf numFmtId="1" fontId="12" fillId="0" borderId="0" xfId="0" applyNumberFormat="1" applyFont="1" applyFill="1" applyAlignment="1" applyProtection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left" vertical="top"/>
    </xf>
    <xf numFmtId="1" fontId="3" fillId="0" borderId="0" xfId="0" applyNumberFormat="1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die/AppData/Local/Microsoft/Windows/Temporary%20Internet%20Files/Content.Outlook/YK1KSNZ0/Taux%20de%20fret(vente)090121.xl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atrice%20routier%2015%2003%202018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calcul"/>
      <sheetName val="Calcul aérien"/>
      <sheetName val="Tableau tx de fret"/>
      <sheetName val="Feuil1"/>
    </sheetNames>
    <sheetDataSet>
      <sheetData sheetId="0" refreshError="1">
        <row r="117">
          <cell r="A117" t="str">
            <v>Pays</v>
          </cell>
        </row>
        <row r="217">
          <cell r="B217" t="str">
            <v>Abu Dhabi</v>
          </cell>
        </row>
        <row r="218">
          <cell r="B218" t="str">
            <v>Adelaïde</v>
          </cell>
        </row>
        <row r="219">
          <cell r="B219" t="str">
            <v>Alep</v>
          </cell>
        </row>
        <row r="220">
          <cell r="B220" t="str">
            <v>Alger</v>
          </cell>
        </row>
        <row r="221">
          <cell r="B221" t="str">
            <v>Amedabad</v>
          </cell>
        </row>
        <row r="222">
          <cell r="B222" t="str">
            <v>Amman</v>
          </cell>
        </row>
        <row r="223">
          <cell r="B223" t="str">
            <v>Atlanta</v>
          </cell>
        </row>
        <row r="224">
          <cell r="B224" t="str">
            <v>Auckland</v>
          </cell>
        </row>
        <row r="225">
          <cell r="B225" t="str">
            <v>Bagdad</v>
          </cell>
        </row>
        <row r="226">
          <cell r="B226" t="str">
            <v>Bahrein</v>
          </cell>
        </row>
        <row r="227">
          <cell r="B227" t="str">
            <v>Bangkok</v>
          </cell>
        </row>
        <row r="228">
          <cell r="B228" t="str">
            <v>Beijing</v>
          </cell>
        </row>
        <row r="229">
          <cell r="B229" t="str">
            <v>Belo Horizonte</v>
          </cell>
        </row>
        <row r="230">
          <cell r="B230" t="str">
            <v>Bengalore</v>
          </cell>
        </row>
        <row r="231">
          <cell r="B231" t="str">
            <v>Beyrouth</v>
          </cell>
        </row>
        <row r="232">
          <cell r="B232" t="str">
            <v>Bogota</v>
          </cell>
        </row>
        <row r="233">
          <cell r="B233" t="str">
            <v>Boston</v>
          </cell>
        </row>
        <row r="234">
          <cell r="B234" t="str">
            <v>Brisbanne</v>
          </cell>
        </row>
        <row r="235">
          <cell r="B235" t="str">
            <v>Buenos Aires</v>
          </cell>
        </row>
        <row r="236">
          <cell r="B236" t="str">
            <v>Canberra</v>
          </cell>
        </row>
        <row r="237">
          <cell r="B237" t="str">
            <v>Cape town</v>
          </cell>
        </row>
        <row r="238">
          <cell r="B238" t="str">
            <v>Casablanca</v>
          </cell>
        </row>
        <row r="239">
          <cell r="B239" t="str">
            <v>Chicago</v>
          </cell>
        </row>
        <row r="240">
          <cell r="B240" t="str">
            <v>Christchurch</v>
          </cell>
        </row>
        <row r="241">
          <cell r="B241" t="str">
            <v>Damas</v>
          </cell>
        </row>
        <row r="242">
          <cell r="B242" t="str">
            <v>Dammam</v>
          </cell>
        </row>
        <row r="243">
          <cell r="B243" t="str">
            <v>Darwin</v>
          </cell>
        </row>
        <row r="244">
          <cell r="B244" t="str">
            <v>Dehli</v>
          </cell>
        </row>
        <row r="245">
          <cell r="B245" t="str">
            <v>Dhaka</v>
          </cell>
        </row>
        <row r="246">
          <cell r="B246" t="str">
            <v>Djeddah</v>
          </cell>
        </row>
        <row r="247">
          <cell r="B247" t="str">
            <v>Doha</v>
          </cell>
        </row>
        <row r="248">
          <cell r="B248" t="str">
            <v>Dubai</v>
          </cell>
        </row>
        <row r="249">
          <cell r="B249" t="str">
            <v>Durban</v>
          </cell>
        </row>
        <row r="250">
          <cell r="B250" t="str">
            <v>Greenville</v>
          </cell>
        </row>
        <row r="251">
          <cell r="B251" t="str">
            <v>Guarulhos</v>
          </cell>
        </row>
        <row r="252">
          <cell r="B252" t="str">
            <v>Hangzhou</v>
          </cell>
        </row>
        <row r="253">
          <cell r="B253" t="str">
            <v>Hanoi</v>
          </cell>
        </row>
        <row r="254">
          <cell r="B254" t="str">
            <v>Hochimin Ville</v>
          </cell>
        </row>
        <row r="255">
          <cell r="B255" t="str">
            <v>Hong Kong</v>
          </cell>
        </row>
        <row r="256">
          <cell r="B256" t="str">
            <v>Houston</v>
          </cell>
        </row>
        <row r="257">
          <cell r="B257" t="str">
            <v>Hyderabad</v>
          </cell>
        </row>
        <row r="258">
          <cell r="B258" t="str">
            <v>Islamabad</v>
          </cell>
        </row>
        <row r="259">
          <cell r="B259" t="str">
            <v>Istanbul</v>
          </cell>
        </row>
        <row r="260">
          <cell r="B260" t="str">
            <v>Jakarta</v>
          </cell>
        </row>
        <row r="261">
          <cell r="B261" t="str">
            <v>Johannesbourg</v>
          </cell>
        </row>
        <row r="262">
          <cell r="B262" t="str">
            <v>Karachi</v>
          </cell>
        </row>
        <row r="263">
          <cell r="B263" t="str">
            <v>Khartoum</v>
          </cell>
        </row>
        <row r="264">
          <cell r="B264" t="str">
            <v>Kowait</v>
          </cell>
        </row>
        <row r="265">
          <cell r="B265" t="str">
            <v>Kuala Lumpur</v>
          </cell>
        </row>
        <row r="266">
          <cell r="B266" t="str">
            <v>Lahore</v>
          </cell>
        </row>
        <row r="267">
          <cell r="B267" t="str">
            <v>Le Caire</v>
          </cell>
        </row>
        <row r="268">
          <cell r="B268" t="str">
            <v>Lima</v>
          </cell>
        </row>
        <row r="269">
          <cell r="B269" t="str">
            <v>Los Angeles</v>
          </cell>
        </row>
        <row r="270">
          <cell r="B270" t="str">
            <v>Madras</v>
          </cell>
        </row>
        <row r="271">
          <cell r="B271" t="str">
            <v>Manaus</v>
          </cell>
        </row>
        <row r="272">
          <cell r="B272" t="str">
            <v>Manille</v>
          </cell>
        </row>
        <row r="273">
          <cell r="B273" t="str">
            <v>Melbourne</v>
          </cell>
        </row>
        <row r="274">
          <cell r="B274" t="str">
            <v>Mexico</v>
          </cell>
        </row>
        <row r="275">
          <cell r="B275" t="str">
            <v>Miami</v>
          </cell>
        </row>
        <row r="276">
          <cell r="B276" t="str">
            <v>Monastir</v>
          </cell>
        </row>
        <row r="277">
          <cell r="B277" t="str">
            <v>Montevideo</v>
          </cell>
        </row>
        <row r="278">
          <cell r="B278" t="str">
            <v>Montreal</v>
          </cell>
        </row>
        <row r="279">
          <cell r="B279" t="str">
            <v>Mumbai</v>
          </cell>
        </row>
        <row r="280">
          <cell r="B280" t="str">
            <v>Muscat</v>
          </cell>
        </row>
        <row r="281">
          <cell r="B281" t="str">
            <v>Nagoya</v>
          </cell>
        </row>
        <row r="282">
          <cell r="B282" t="str">
            <v>Natal</v>
          </cell>
        </row>
        <row r="283">
          <cell r="B283" t="str">
            <v>Navegantes</v>
          </cell>
        </row>
        <row r="284">
          <cell r="B284" t="str">
            <v>New-York</v>
          </cell>
        </row>
        <row r="285">
          <cell r="B285" t="str">
            <v>Osaka</v>
          </cell>
        </row>
        <row r="286">
          <cell r="B286" t="str">
            <v>Penang</v>
          </cell>
        </row>
        <row r="287">
          <cell r="B287" t="str">
            <v>Perth</v>
          </cell>
        </row>
        <row r="288">
          <cell r="B288" t="str">
            <v>Philadelphie</v>
          </cell>
        </row>
        <row r="289">
          <cell r="B289" t="str">
            <v>Port Louis / Mauritius</v>
          </cell>
        </row>
        <row r="290">
          <cell r="B290" t="str">
            <v>Porto Allegre</v>
          </cell>
        </row>
        <row r="291">
          <cell r="B291" t="str">
            <v>Recife</v>
          </cell>
        </row>
        <row r="292">
          <cell r="B292" t="str">
            <v>Rio de Janeiro</v>
          </cell>
        </row>
        <row r="293">
          <cell r="B293" t="str">
            <v>Riyadh</v>
          </cell>
        </row>
        <row r="294">
          <cell r="B294" t="str">
            <v>San Francisco</v>
          </cell>
        </row>
        <row r="295">
          <cell r="B295" t="str">
            <v>Santiago</v>
          </cell>
        </row>
        <row r="296">
          <cell r="B296" t="str">
            <v>Seattle</v>
          </cell>
        </row>
        <row r="297">
          <cell r="B297" t="str">
            <v>Seoul</v>
          </cell>
        </row>
        <row r="298">
          <cell r="B298" t="str">
            <v>Shanghai</v>
          </cell>
        </row>
        <row r="299">
          <cell r="B299" t="str">
            <v>St Petersbourg</v>
          </cell>
        </row>
        <row r="300">
          <cell r="B300" t="str">
            <v>Singapour</v>
          </cell>
        </row>
        <row r="301">
          <cell r="B301" t="str">
            <v>Sydney</v>
          </cell>
        </row>
        <row r="302">
          <cell r="B302" t="str">
            <v>Taipei</v>
          </cell>
        </row>
        <row r="303">
          <cell r="B303" t="str">
            <v xml:space="preserve">Téhéran </v>
          </cell>
        </row>
        <row r="304">
          <cell r="B304" t="str">
            <v>Téhéran via IR</v>
          </cell>
        </row>
        <row r="305">
          <cell r="B305" t="str">
            <v>Tel Aviv</v>
          </cell>
        </row>
        <row r="306">
          <cell r="B306" t="str">
            <v>Tokyo</v>
          </cell>
        </row>
        <row r="307">
          <cell r="B307" t="str">
            <v>Toronto</v>
          </cell>
        </row>
        <row r="308">
          <cell r="B308" t="str">
            <v>Tunis</v>
          </cell>
        </row>
        <row r="309">
          <cell r="B309" t="str">
            <v>Vancouver</v>
          </cell>
        </row>
        <row r="310">
          <cell r="B310" t="str">
            <v>Viracopos</v>
          </cell>
        </row>
        <row r="311">
          <cell r="B311" t="str">
            <v>Wellington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calcul"/>
      <sheetName val="Calcul routier (2)"/>
      <sheetName val="Calcul routier"/>
      <sheetName val="calcul base de travail"/>
      <sheetName val="Tarif Italie"/>
      <sheetName val="Tarif UK"/>
      <sheetName val="Tarif Espagne"/>
      <sheetName val="Tarif Portugal"/>
      <sheetName val="Tarif Allemagne"/>
      <sheetName val="Tarif Belgique"/>
      <sheetName val="Tarif Autriche"/>
      <sheetName val="Tarif NL"/>
      <sheetName val="Desirade"/>
      <sheetName val="Liste des dést- CP- lieu 2 chgt"/>
    </sheetNames>
    <sheetDataSet>
      <sheetData sheetId="0"/>
      <sheetData sheetId="1"/>
      <sheetData sheetId="2"/>
      <sheetData sheetId="3">
        <row r="1228">
          <cell r="A1228" t="str">
            <v>FavergesUK NP</v>
          </cell>
          <cell r="B1228" t="str">
            <v>Faverges</v>
          </cell>
          <cell r="C1228" t="str">
            <v>UK</v>
          </cell>
          <cell r="D1228" t="str">
            <v xml:space="preserve"> NP</v>
          </cell>
          <cell r="F1228">
            <v>156.35</v>
          </cell>
          <cell r="G1228">
            <v>299.49</v>
          </cell>
          <cell r="H1228">
            <v>471.84</v>
          </cell>
          <cell r="I1228">
            <v>495.22499999999997</v>
          </cell>
          <cell r="J1228">
            <v>539.34749999999997</v>
          </cell>
          <cell r="K1228">
            <v>582.35249999999996</v>
          </cell>
          <cell r="L1228">
            <v>625.35500000000002</v>
          </cell>
          <cell r="M1228">
            <v>156.35</v>
          </cell>
          <cell r="N1228">
            <v>299.49</v>
          </cell>
          <cell r="O1228">
            <v>471.84</v>
          </cell>
          <cell r="P1228">
            <v>495.22499999999997</v>
          </cell>
          <cell r="Q1228">
            <v>539.34749999999997</v>
          </cell>
          <cell r="R1228">
            <v>582.35249999999996</v>
          </cell>
          <cell r="S1228">
            <v>625.35500000000002</v>
          </cell>
        </row>
        <row r="1229">
          <cell r="A1229" t="str">
            <v>FavergesUK CA</v>
          </cell>
          <cell r="B1229" t="str">
            <v>Faverges</v>
          </cell>
          <cell r="C1229" t="str">
            <v>UK</v>
          </cell>
          <cell r="D1229" t="str">
            <v xml:space="preserve"> CA</v>
          </cell>
          <cell r="F1229">
            <v>156.35</v>
          </cell>
          <cell r="G1229">
            <v>299.49</v>
          </cell>
          <cell r="H1229">
            <v>471.84</v>
          </cell>
          <cell r="I1229">
            <v>495.22499999999997</v>
          </cell>
          <cell r="J1229">
            <v>539.34749999999997</v>
          </cell>
          <cell r="K1229">
            <v>582.35249999999996</v>
          </cell>
          <cell r="L1229">
            <v>625.35500000000002</v>
          </cell>
          <cell r="M1229">
            <v>156.35</v>
          </cell>
          <cell r="N1229">
            <v>299.49</v>
          </cell>
          <cell r="O1229">
            <v>471.84</v>
          </cell>
          <cell r="P1229">
            <v>495.22499999999997</v>
          </cell>
          <cell r="Q1229">
            <v>539.34749999999997</v>
          </cell>
          <cell r="R1229">
            <v>582.35249999999996</v>
          </cell>
          <cell r="S1229">
            <v>625.35500000000002</v>
          </cell>
        </row>
        <row r="1230">
          <cell r="A1230" t="str">
            <v>FavergesUK DH</v>
          </cell>
          <cell r="B1230" t="str">
            <v>Faverges</v>
          </cell>
          <cell r="C1230" t="str">
            <v>UK</v>
          </cell>
          <cell r="D1230" t="str">
            <v xml:space="preserve"> DH</v>
          </cell>
          <cell r="F1230">
            <v>165.18</v>
          </cell>
          <cell r="G1230">
            <v>316.52</v>
          </cell>
          <cell r="H1230">
            <v>506.33</v>
          </cell>
          <cell r="I1230">
            <v>519.56333333333316</v>
          </cell>
          <cell r="J1230">
            <v>554.93916666666667</v>
          </cell>
          <cell r="K1230">
            <v>599.20749999999998</v>
          </cell>
          <cell r="L1230">
            <v>643.47083333333342</v>
          </cell>
          <cell r="M1230">
            <v>165.18</v>
          </cell>
          <cell r="N1230">
            <v>316.52</v>
          </cell>
          <cell r="O1230">
            <v>506.33</v>
          </cell>
          <cell r="P1230">
            <v>519.56333333333316</v>
          </cell>
          <cell r="Q1230">
            <v>554.93916666666667</v>
          </cell>
          <cell r="R1230">
            <v>599.20749999999998</v>
          </cell>
          <cell r="S1230">
            <v>643.47083333333342</v>
          </cell>
        </row>
        <row r="1231">
          <cell r="A1231" t="str">
            <v>FavergesUK DL</v>
          </cell>
          <cell r="B1231" t="str">
            <v>Faverges</v>
          </cell>
          <cell r="C1231" t="str">
            <v>UK</v>
          </cell>
          <cell r="D1231" t="str">
            <v xml:space="preserve"> DL</v>
          </cell>
          <cell r="F1231">
            <v>165.18</v>
          </cell>
          <cell r="G1231">
            <v>316.52</v>
          </cell>
          <cell r="H1231">
            <v>506.33</v>
          </cell>
          <cell r="I1231">
            <v>519.56333333333316</v>
          </cell>
          <cell r="J1231">
            <v>554.93916666666667</v>
          </cell>
          <cell r="K1231">
            <v>599.20749999999998</v>
          </cell>
          <cell r="L1231">
            <v>643.47083333333342</v>
          </cell>
          <cell r="M1231">
            <v>165.18</v>
          </cell>
          <cell r="N1231">
            <v>316.52</v>
          </cell>
          <cell r="O1231">
            <v>506.33</v>
          </cell>
          <cell r="P1231">
            <v>519.56333333333316</v>
          </cell>
          <cell r="Q1231">
            <v>554.93916666666667</v>
          </cell>
          <cell r="R1231">
            <v>599.20749999999998</v>
          </cell>
          <cell r="S1231">
            <v>643.47083333333342</v>
          </cell>
        </row>
        <row r="1232">
          <cell r="A1232" t="str">
            <v>FavergesUK EX</v>
          </cell>
          <cell r="B1232" t="str">
            <v>Faverges</v>
          </cell>
          <cell r="C1232" t="str">
            <v>UK</v>
          </cell>
          <cell r="D1232" t="str">
            <v xml:space="preserve"> EX</v>
          </cell>
          <cell r="F1232">
            <v>165.18</v>
          </cell>
          <cell r="G1232">
            <v>316.52</v>
          </cell>
          <cell r="H1232">
            <v>506.33</v>
          </cell>
          <cell r="I1232">
            <v>519.56333333333316</v>
          </cell>
          <cell r="J1232">
            <v>554.93916666666667</v>
          </cell>
          <cell r="K1232">
            <v>599.20749999999998</v>
          </cell>
          <cell r="L1232">
            <v>643.47083333333342</v>
          </cell>
          <cell r="M1232">
            <v>165.18</v>
          </cell>
          <cell r="N1232">
            <v>316.52</v>
          </cell>
          <cell r="O1232">
            <v>506.33</v>
          </cell>
          <cell r="P1232">
            <v>519.56333333333316</v>
          </cell>
          <cell r="Q1232">
            <v>554.93916666666667</v>
          </cell>
          <cell r="R1232">
            <v>599.20749999999998</v>
          </cell>
          <cell r="S1232">
            <v>643.47083333333342</v>
          </cell>
        </row>
        <row r="1233">
          <cell r="A1233" t="str">
            <v>FavergesUKLL</v>
          </cell>
          <cell r="B1233" t="str">
            <v>Faverges</v>
          </cell>
          <cell r="C1233" t="str">
            <v>UK</v>
          </cell>
          <cell r="D1233" t="str">
            <v>LL</v>
          </cell>
          <cell r="F1233">
            <v>165.18</v>
          </cell>
          <cell r="G1233">
            <v>316.52</v>
          </cell>
          <cell r="H1233">
            <v>506.33</v>
          </cell>
          <cell r="I1233">
            <v>519.56333333333316</v>
          </cell>
          <cell r="J1233">
            <v>554.93916666666667</v>
          </cell>
          <cell r="K1233">
            <v>599.20749999999998</v>
          </cell>
          <cell r="L1233">
            <v>643.47083333333342</v>
          </cell>
          <cell r="M1233">
            <v>165.18</v>
          </cell>
          <cell r="N1233">
            <v>316.52</v>
          </cell>
          <cell r="O1233">
            <v>506.33</v>
          </cell>
          <cell r="P1233">
            <v>519.56333333333316</v>
          </cell>
          <cell r="Q1233">
            <v>554.93916666666667</v>
          </cell>
          <cell r="R1233">
            <v>599.20749999999998</v>
          </cell>
          <cell r="S1233">
            <v>643.47083333333342</v>
          </cell>
        </row>
        <row r="1234">
          <cell r="A1234" t="str">
            <v>FavergesUKNE</v>
          </cell>
          <cell r="B1234" t="str">
            <v>Faverges</v>
          </cell>
          <cell r="C1234" t="str">
            <v>UK</v>
          </cell>
          <cell r="D1234" t="str">
            <v>NE</v>
          </cell>
          <cell r="F1234">
            <v>165.18</v>
          </cell>
          <cell r="G1234">
            <v>316.52</v>
          </cell>
          <cell r="H1234">
            <v>506.33</v>
          </cell>
          <cell r="I1234">
            <v>519.56333333333316</v>
          </cell>
          <cell r="J1234">
            <v>554.93916666666667</v>
          </cell>
          <cell r="K1234">
            <v>599.20749999999998</v>
          </cell>
          <cell r="L1234">
            <v>643.47083333333342</v>
          </cell>
          <cell r="M1234">
            <v>165.18</v>
          </cell>
          <cell r="N1234">
            <v>316.52</v>
          </cell>
          <cell r="O1234">
            <v>506.33</v>
          </cell>
          <cell r="P1234">
            <v>519.56333333333316</v>
          </cell>
          <cell r="Q1234">
            <v>554.93916666666667</v>
          </cell>
          <cell r="R1234">
            <v>599.20749999999998</v>
          </cell>
          <cell r="S1234">
            <v>643.47083333333342</v>
          </cell>
        </row>
        <row r="1235">
          <cell r="A1235" t="str">
            <v>FavergesUKPL</v>
          </cell>
          <cell r="B1235" t="str">
            <v>Faverges</v>
          </cell>
          <cell r="C1235" t="str">
            <v>UK</v>
          </cell>
          <cell r="D1235" t="str">
            <v>PL</v>
          </cell>
          <cell r="F1235">
            <v>165.18</v>
          </cell>
          <cell r="G1235">
            <v>316.52</v>
          </cell>
          <cell r="H1235">
            <v>506.33</v>
          </cell>
          <cell r="I1235">
            <v>519.56333333333316</v>
          </cell>
          <cell r="J1235">
            <v>554.93916666666667</v>
          </cell>
          <cell r="K1235">
            <v>599.20749999999998</v>
          </cell>
          <cell r="L1235">
            <v>643.47083333333342</v>
          </cell>
          <cell r="M1235">
            <v>165.18</v>
          </cell>
          <cell r="N1235">
            <v>316.52</v>
          </cell>
          <cell r="O1235">
            <v>506.33</v>
          </cell>
          <cell r="P1235">
            <v>519.56333333333316</v>
          </cell>
          <cell r="Q1235">
            <v>554.93916666666667</v>
          </cell>
          <cell r="R1235">
            <v>599.20749999999998</v>
          </cell>
          <cell r="S1235">
            <v>643.47083333333342</v>
          </cell>
        </row>
        <row r="1236">
          <cell r="A1236" t="str">
            <v>FavergesUKSA</v>
          </cell>
          <cell r="B1236" t="str">
            <v>Faverges</v>
          </cell>
          <cell r="C1236" t="str">
            <v>UK</v>
          </cell>
          <cell r="D1236" t="str">
            <v>SA</v>
          </cell>
          <cell r="F1236">
            <v>165.18</v>
          </cell>
          <cell r="G1236">
            <v>316.52</v>
          </cell>
          <cell r="H1236">
            <v>506.33</v>
          </cell>
          <cell r="I1236">
            <v>519.56333333333316</v>
          </cell>
          <cell r="J1236">
            <v>554.93916666666667</v>
          </cell>
          <cell r="K1236">
            <v>599.20749999999998</v>
          </cell>
          <cell r="L1236">
            <v>643.47083333333342</v>
          </cell>
          <cell r="M1236">
            <v>165.18</v>
          </cell>
          <cell r="N1236">
            <v>316.52</v>
          </cell>
          <cell r="O1236">
            <v>506.33</v>
          </cell>
          <cell r="P1236">
            <v>519.56333333333316</v>
          </cell>
          <cell r="Q1236">
            <v>554.93916666666667</v>
          </cell>
          <cell r="R1236">
            <v>599.20749999999998</v>
          </cell>
          <cell r="S1236">
            <v>643.47083333333342</v>
          </cell>
        </row>
        <row r="1237">
          <cell r="A1237" t="str">
            <v>FavergesUKSR</v>
          </cell>
          <cell r="B1237" t="str">
            <v>Faverges</v>
          </cell>
          <cell r="C1237" t="str">
            <v>UK</v>
          </cell>
          <cell r="D1237" t="str">
            <v>SR</v>
          </cell>
          <cell r="F1237">
            <v>165.18</v>
          </cell>
          <cell r="G1237">
            <v>316.52</v>
          </cell>
          <cell r="H1237">
            <v>506.33</v>
          </cell>
          <cell r="I1237">
            <v>519.56333333333316</v>
          </cell>
          <cell r="J1237">
            <v>554.93916666666667</v>
          </cell>
          <cell r="K1237">
            <v>599.20749999999998</v>
          </cell>
          <cell r="L1237">
            <v>643.47083333333342</v>
          </cell>
          <cell r="M1237">
            <v>165.18</v>
          </cell>
          <cell r="N1237">
            <v>316.52</v>
          </cell>
          <cell r="O1237">
            <v>506.33</v>
          </cell>
          <cell r="P1237">
            <v>519.56333333333316</v>
          </cell>
          <cell r="Q1237">
            <v>554.93916666666667</v>
          </cell>
          <cell r="R1237">
            <v>599.20749999999998</v>
          </cell>
          <cell r="S1237">
            <v>643.47083333333342</v>
          </cell>
        </row>
        <row r="1238">
          <cell r="A1238" t="str">
            <v>FavergesUKTQ</v>
          </cell>
          <cell r="B1238" t="str">
            <v>Faverges</v>
          </cell>
          <cell r="C1238" t="str">
            <v>UK</v>
          </cell>
          <cell r="D1238" t="str">
            <v>TQ</v>
          </cell>
          <cell r="F1238">
            <v>165.18</v>
          </cell>
          <cell r="G1238">
            <v>316.52</v>
          </cell>
          <cell r="H1238">
            <v>506.33</v>
          </cell>
          <cell r="I1238">
            <v>519.56333333333316</v>
          </cell>
          <cell r="J1238">
            <v>554.93916666666667</v>
          </cell>
          <cell r="K1238">
            <v>599.20749999999998</v>
          </cell>
          <cell r="L1238">
            <v>643.47083333333342</v>
          </cell>
          <cell r="M1238">
            <v>165.18</v>
          </cell>
          <cell r="N1238">
            <v>316.52</v>
          </cell>
          <cell r="O1238">
            <v>506.33</v>
          </cell>
          <cell r="P1238">
            <v>519.56333333333316</v>
          </cell>
          <cell r="Q1238">
            <v>554.93916666666667</v>
          </cell>
          <cell r="R1238">
            <v>599.20749999999998</v>
          </cell>
          <cell r="S1238">
            <v>643.47083333333342</v>
          </cell>
        </row>
        <row r="1239">
          <cell r="A1239" t="str">
            <v>FavergesUKTR</v>
          </cell>
          <cell r="B1239" t="str">
            <v>Faverges</v>
          </cell>
          <cell r="C1239" t="str">
            <v>UK</v>
          </cell>
          <cell r="D1239" t="str">
            <v>TR</v>
          </cell>
          <cell r="F1239">
            <v>165.18</v>
          </cell>
          <cell r="G1239">
            <v>316.52</v>
          </cell>
          <cell r="H1239">
            <v>506.33</v>
          </cell>
          <cell r="I1239">
            <v>519.56333333333316</v>
          </cell>
          <cell r="J1239">
            <v>554.93916666666667</v>
          </cell>
          <cell r="K1239">
            <v>599.20749999999998</v>
          </cell>
          <cell r="L1239">
            <v>643.47083333333342</v>
          </cell>
          <cell r="M1239">
            <v>165.18</v>
          </cell>
          <cell r="N1239">
            <v>316.52</v>
          </cell>
          <cell r="O1239">
            <v>506.33</v>
          </cell>
          <cell r="P1239">
            <v>519.56333333333316</v>
          </cell>
          <cell r="Q1239">
            <v>554.93916666666667</v>
          </cell>
          <cell r="R1239">
            <v>599.20749999999998</v>
          </cell>
          <cell r="S1239">
            <v>643.47083333333342</v>
          </cell>
        </row>
        <row r="1240">
          <cell r="A1240" t="str">
            <v>FavergesUKTS</v>
          </cell>
          <cell r="B1240" t="str">
            <v>Faverges</v>
          </cell>
          <cell r="C1240" t="str">
            <v>UK</v>
          </cell>
          <cell r="D1240" t="str">
            <v>TS</v>
          </cell>
          <cell r="F1240">
            <v>165.18</v>
          </cell>
          <cell r="G1240">
            <v>316.52</v>
          </cell>
          <cell r="H1240">
            <v>506.33</v>
          </cell>
          <cell r="I1240">
            <v>519.56333333333316</v>
          </cell>
          <cell r="J1240">
            <v>554.93916666666667</v>
          </cell>
          <cell r="K1240">
            <v>599.20749999999998</v>
          </cell>
          <cell r="L1240">
            <v>643.47083333333342</v>
          </cell>
          <cell r="M1240">
            <v>165.18</v>
          </cell>
          <cell r="N1240">
            <v>316.52</v>
          </cell>
          <cell r="O1240">
            <v>506.33</v>
          </cell>
          <cell r="P1240">
            <v>519.56333333333316</v>
          </cell>
          <cell r="Q1240">
            <v>554.93916666666667</v>
          </cell>
          <cell r="R1240">
            <v>599.20749999999998</v>
          </cell>
          <cell r="S1240">
            <v>643.47083333333342</v>
          </cell>
        </row>
        <row r="1241">
          <cell r="A1241" t="str">
            <v>FavergesUKDG</v>
          </cell>
          <cell r="B1241" t="str">
            <v>Faverges</v>
          </cell>
          <cell r="C1241" t="str">
            <v>UK</v>
          </cell>
          <cell r="D1241" t="str">
            <v>DG</v>
          </cell>
          <cell r="F1241">
            <v>165.18</v>
          </cell>
          <cell r="G1241">
            <v>316.52</v>
          </cell>
          <cell r="H1241">
            <v>506.33</v>
          </cell>
          <cell r="I1241">
            <v>519.56333333333316</v>
          </cell>
          <cell r="J1241">
            <v>554.93916666666667</v>
          </cell>
          <cell r="K1241">
            <v>599.20749999999998</v>
          </cell>
          <cell r="L1241">
            <v>643.47083333333342</v>
          </cell>
          <cell r="M1241">
            <v>165.18</v>
          </cell>
          <cell r="N1241">
            <v>316.52</v>
          </cell>
          <cell r="O1241">
            <v>506.33</v>
          </cell>
          <cell r="P1241">
            <v>519.56333333333316</v>
          </cell>
          <cell r="Q1241">
            <v>554.93916666666667</v>
          </cell>
          <cell r="R1241">
            <v>599.20749999999998</v>
          </cell>
          <cell r="S1241">
            <v>643.47083333333342</v>
          </cell>
        </row>
        <row r="1242">
          <cell r="A1242" t="str">
            <v>FavergesUKEH</v>
          </cell>
          <cell r="B1242" t="str">
            <v>Faverges</v>
          </cell>
          <cell r="C1242" t="str">
            <v>UK</v>
          </cell>
          <cell r="D1242" t="str">
            <v>EH</v>
          </cell>
          <cell r="F1242">
            <v>163.27000000000001</v>
          </cell>
          <cell r="G1242">
            <v>318.14</v>
          </cell>
          <cell r="H1242">
            <v>509.98</v>
          </cell>
          <cell r="I1242">
            <v>584.53285714285721</v>
          </cell>
          <cell r="J1242">
            <v>656.63285714285723</v>
          </cell>
          <cell r="K1242">
            <v>713.53571428571433</v>
          </cell>
          <cell r="L1242">
            <v>770.42857142857144</v>
          </cell>
          <cell r="M1242">
            <v>163.27000000000001</v>
          </cell>
          <cell r="N1242">
            <v>318.14</v>
          </cell>
          <cell r="O1242">
            <v>509.98</v>
          </cell>
          <cell r="P1242">
            <v>584.53285714285721</v>
          </cell>
          <cell r="Q1242">
            <v>656.63285714285723</v>
          </cell>
          <cell r="R1242">
            <v>713.53571428571433</v>
          </cell>
          <cell r="S1242">
            <v>770.42857142857144</v>
          </cell>
        </row>
        <row r="1243">
          <cell r="A1243" t="str">
            <v>FavergesUKG</v>
          </cell>
          <cell r="B1243" t="str">
            <v>Faverges</v>
          </cell>
          <cell r="C1243" t="str">
            <v>UK</v>
          </cell>
          <cell r="D1243" t="str">
            <v>G</v>
          </cell>
          <cell r="F1243">
            <v>163.27000000000001</v>
          </cell>
          <cell r="G1243">
            <v>318.14</v>
          </cell>
          <cell r="H1243">
            <v>509.98</v>
          </cell>
          <cell r="I1243">
            <v>584.53285714285721</v>
          </cell>
          <cell r="J1243">
            <v>656.63285714285723</v>
          </cell>
          <cell r="K1243">
            <v>713.53571428571433</v>
          </cell>
          <cell r="L1243">
            <v>770.42857142857144</v>
          </cell>
          <cell r="M1243">
            <v>163.27000000000001</v>
          </cell>
          <cell r="N1243">
            <v>318.14</v>
          </cell>
          <cell r="O1243">
            <v>509.98</v>
          </cell>
          <cell r="P1243">
            <v>584.53285714285721</v>
          </cell>
          <cell r="Q1243">
            <v>656.63285714285723</v>
          </cell>
          <cell r="R1243">
            <v>713.53571428571433</v>
          </cell>
          <cell r="S1243">
            <v>770.42857142857144</v>
          </cell>
        </row>
        <row r="1244">
          <cell r="A1244" t="str">
            <v>FavergesUKKA</v>
          </cell>
          <cell r="B1244" t="str">
            <v>Faverges</v>
          </cell>
          <cell r="C1244" t="str">
            <v>UK</v>
          </cell>
          <cell r="D1244" t="str">
            <v>KA</v>
          </cell>
          <cell r="F1244">
            <v>163.27000000000001</v>
          </cell>
          <cell r="G1244">
            <v>318.14</v>
          </cell>
          <cell r="H1244">
            <v>509.98</v>
          </cell>
          <cell r="I1244">
            <v>584.53285714285721</v>
          </cell>
          <cell r="J1244">
            <v>656.63285714285723</v>
          </cell>
          <cell r="K1244">
            <v>713.53571428571433</v>
          </cell>
          <cell r="L1244">
            <v>770.42857142857144</v>
          </cell>
          <cell r="M1244">
            <v>163.27000000000001</v>
          </cell>
          <cell r="N1244">
            <v>318.14</v>
          </cell>
          <cell r="O1244">
            <v>509.98</v>
          </cell>
          <cell r="P1244">
            <v>584.53285714285721</v>
          </cell>
          <cell r="Q1244">
            <v>656.63285714285723</v>
          </cell>
          <cell r="R1244">
            <v>713.53571428571433</v>
          </cell>
          <cell r="S1244">
            <v>770.42857142857144</v>
          </cell>
        </row>
        <row r="1245">
          <cell r="A1245" t="str">
            <v>FavergesUKML</v>
          </cell>
          <cell r="B1245" t="str">
            <v>Faverges</v>
          </cell>
          <cell r="C1245" t="str">
            <v>UK</v>
          </cell>
          <cell r="D1245" t="str">
            <v>ML</v>
          </cell>
          <cell r="F1245">
            <v>163.27000000000001</v>
          </cell>
          <cell r="G1245">
            <v>318.14</v>
          </cell>
          <cell r="H1245">
            <v>509.98</v>
          </cell>
          <cell r="I1245">
            <v>584.53285714285721</v>
          </cell>
          <cell r="J1245">
            <v>656.63285714285723</v>
          </cell>
          <cell r="K1245">
            <v>713.53571428571433</v>
          </cell>
          <cell r="L1245">
            <v>770.42857142857144</v>
          </cell>
          <cell r="M1245">
            <v>163.27000000000001</v>
          </cell>
          <cell r="N1245">
            <v>318.14</v>
          </cell>
          <cell r="O1245">
            <v>509.98</v>
          </cell>
          <cell r="P1245">
            <v>584.53285714285721</v>
          </cell>
          <cell r="Q1245">
            <v>656.63285714285723</v>
          </cell>
          <cell r="R1245">
            <v>713.53571428571433</v>
          </cell>
          <cell r="S1245">
            <v>770.42857142857144</v>
          </cell>
        </row>
        <row r="1246">
          <cell r="A1246" t="str">
            <v>FavergesUKPA</v>
          </cell>
          <cell r="B1246" t="str">
            <v>Faverges</v>
          </cell>
          <cell r="C1246" t="str">
            <v>UK</v>
          </cell>
          <cell r="D1246" t="str">
            <v>PA</v>
          </cell>
          <cell r="F1246">
            <v>163.27000000000001</v>
          </cell>
          <cell r="G1246">
            <v>318.14</v>
          </cell>
          <cell r="H1246">
            <v>509.98</v>
          </cell>
          <cell r="I1246">
            <v>584.53285714285721</v>
          </cell>
          <cell r="J1246">
            <v>656.63285714285723</v>
          </cell>
          <cell r="K1246">
            <v>713.53571428571433</v>
          </cell>
          <cell r="L1246">
            <v>770.42857142857144</v>
          </cell>
          <cell r="M1246">
            <v>163.27000000000001</v>
          </cell>
          <cell r="N1246">
            <v>318.14</v>
          </cell>
          <cell r="O1246">
            <v>509.98</v>
          </cell>
          <cell r="P1246">
            <v>584.53285714285721</v>
          </cell>
          <cell r="Q1246">
            <v>656.63285714285723</v>
          </cell>
          <cell r="R1246">
            <v>713.53571428571433</v>
          </cell>
          <cell r="S1246">
            <v>770.42857142857144</v>
          </cell>
        </row>
        <row r="1247">
          <cell r="A1247" t="str">
            <v>FavergesUKTD</v>
          </cell>
          <cell r="B1247" t="str">
            <v>Faverges</v>
          </cell>
          <cell r="C1247" t="str">
            <v>UK</v>
          </cell>
          <cell r="D1247" t="str">
            <v>TD</v>
          </cell>
          <cell r="F1247">
            <v>163.27000000000001</v>
          </cell>
          <cell r="G1247">
            <v>318.14</v>
          </cell>
          <cell r="H1247">
            <v>509.98</v>
          </cell>
          <cell r="I1247">
            <v>584.53285714285721</v>
          </cell>
          <cell r="J1247">
            <v>656.63285714285723</v>
          </cell>
          <cell r="K1247">
            <v>713.53571428571433</v>
          </cell>
          <cell r="L1247">
            <v>770.42857142857144</v>
          </cell>
          <cell r="M1247">
            <v>163.27000000000001</v>
          </cell>
          <cell r="N1247">
            <v>318.14</v>
          </cell>
          <cell r="O1247">
            <v>509.98</v>
          </cell>
          <cell r="P1247">
            <v>584.53285714285721</v>
          </cell>
          <cell r="Q1247">
            <v>656.63285714285723</v>
          </cell>
          <cell r="R1247">
            <v>713.53571428571433</v>
          </cell>
          <cell r="S1247">
            <v>770.42857142857144</v>
          </cell>
        </row>
        <row r="1248">
          <cell r="A1248" t="str">
            <v>FavergesUKAB</v>
          </cell>
          <cell r="B1248" t="str">
            <v>Faverges</v>
          </cell>
          <cell r="C1248" t="str">
            <v>UK</v>
          </cell>
          <cell r="D1248" t="str">
            <v>AB</v>
          </cell>
          <cell r="F1248">
            <v>163.27000000000001</v>
          </cell>
          <cell r="G1248">
            <v>318.14</v>
          </cell>
          <cell r="H1248">
            <v>509.98</v>
          </cell>
          <cell r="I1248">
            <v>584.53285714285721</v>
          </cell>
          <cell r="J1248">
            <v>656.63285714285723</v>
          </cell>
          <cell r="K1248">
            <v>713.53571428571433</v>
          </cell>
          <cell r="L1248">
            <v>770.42857142857144</v>
          </cell>
          <cell r="M1248">
            <v>163.27000000000001</v>
          </cell>
          <cell r="N1248">
            <v>318.14</v>
          </cell>
          <cell r="O1248">
            <v>509.98</v>
          </cell>
          <cell r="P1248">
            <v>584.53285714285721</v>
          </cell>
          <cell r="Q1248">
            <v>656.63285714285723</v>
          </cell>
          <cell r="R1248">
            <v>713.53571428571433</v>
          </cell>
          <cell r="S1248">
            <v>770.42857142857144</v>
          </cell>
        </row>
        <row r="1249">
          <cell r="A1249" t="str">
            <v>FavergesUKDD</v>
          </cell>
          <cell r="B1249" t="str">
            <v>Faverges</v>
          </cell>
          <cell r="C1249" t="str">
            <v>UK</v>
          </cell>
          <cell r="D1249" t="str">
            <v>DD</v>
          </cell>
          <cell r="F1249">
            <v>173.55</v>
          </cell>
          <cell r="G1249">
            <v>333.03</v>
          </cell>
          <cell r="H1249">
            <v>530.36</v>
          </cell>
          <cell r="I1249">
            <v>641.99666666666656</v>
          </cell>
          <cell r="J1249">
            <v>751.07500000000016</v>
          </cell>
          <cell r="K1249">
            <v>820.96666666666658</v>
          </cell>
          <cell r="L1249">
            <v>890.85</v>
          </cell>
          <cell r="M1249">
            <v>173.55</v>
          </cell>
          <cell r="N1249">
            <v>333.03</v>
          </cell>
          <cell r="O1249">
            <v>530.36</v>
          </cell>
          <cell r="P1249">
            <v>641.99666666666656</v>
          </cell>
          <cell r="Q1249">
            <v>751.07500000000016</v>
          </cell>
          <cell r="R1249">
            <v>820.96666666666658</v>
          </cell>
          <cell r="S1249">
            <v>890.85</v>
          </cell>
        </row>
        <row r="1250">
          <cell r="A1250" t="str">
            <v>FavergesUKFK</v>
          </cell>
          <cell r="B1250" t="str">
            <v>Faverges</v>
          </cell>
          <cell r="C1250" t="str">
            <v>UK</v>
          </cell>
          <cell r="D1250" t="str">
            <v>FK</v>
          </cell>
          <cell r="F1250">
            <v>173.55</v>
          </cell>
          <cell r="G1250">
            <v>333.03</v>
          </cell>
          <cell r="H1250">
            <v>530.36</v>
          </cell>
          <cell r="I1250">
            <v>641.99666666666656</v>
          </cell>
          <cell r="J1250">
            <v>751.07500000000016</v>
          </cell>
          <cell r="K1250">
            <v>820.96666666666658</v>
          </cell>
          <cell r="L1250">
            <v>890.85</v>
          </cell>
          <cell r="M1250">
            <v>173.55</v>
          </cell>
          <cell r="N1250">
            <v>333.03</v>
          </cell>
          <cell r="O1250">
            <v>530.36</v>
          </cell>
          <cell r="P1250">
            <v>641.99666666666656</v>
          </cell>
          <cell r="Q1250">
            <v>751.07500000000016</v>
          </cell>
          <cell r="R1250">
            <v>820.96666666666658</v>
          </cell>
          <cell r="S1250">
            <v>890.85</v>
          </cell>
        </row>
        <row r="1251">
          <cell r="A1251" t="str">
            <v>FavergesUKIV</v>
          </cell>
          <cell r="B1251" t="str">
            <v>Faverges</v>
          </cell>
          <cell r="C1251" t="str">
            <v>UK</v>
          </cell>
          <cell r="D1251" t="str">
            <v>IV</v>
          </cell>
          <cell r="F1251">
            <v>173.55</v>
          </cell>
          <cell r="G1251">
            <v>333.03</v>
          </cell>
          <cell r="H1251">
            <v>530.36</v>
          </cell>
          <cell r="I1251">
            <v>641.99666666666656</v>
          </cell>
          <cell r="J1251">
            <v>751.07500000000016</v>
          </cell>
          <cell r="K1251">
            <v>820.96666666666658</v>
          </cell>
          <cell r="L1251">
            <v>890.85</v>
          </cell>
          <cell r="M1251">
            <v>173.55</v>
          </cell>
          <cell r="N1251">
            <v>333.03</v>
          </cell>
          <cell r="O1251">
            <v>530.36</v>
          </cell>
          <cell r="P1251">
            <v>641.99666666666656</v>
          </cell>
          <cell r="Q1251">
            <v>751.07500000000016</v>
          </cell>
          <cell r="R1251">
            <v>820.96666666666658</v>
          </cell>
          <cell r="S1251">
            <v>890.85</v>
          </cell>
        </row>
        <row r="1252">
          <cell r="A1252" t="str">
            <v>FavergesUKKY</v>
          </cell>
          <cell r="B1252" t="str">
            <v>Faverges</v>
          </cell>
          <cell r="C1252" t="str">
            <v>UK</v>
          </cell>
          <cell r="D1252" t="str">
            <v>KY</v>
          </cell>
          <cell r="F1252">
            <v>173.55</v>
          </cell>
          <cell r="G1252">
            <v>333.03</v>
          </cell>
          <cell r="H1252">
            <v>530.36</v>
          </cell>
          <cell r="I1252">
            <v>641.99666666666656</v>
          </cell>
          <cell r="J1252">
            <v>751.07500000000016</v>
          </cell>
          <cell r="K1252">
            <v>820.96666666666658</v>
          </cell>
          <cell r="L1252">
            <v>890.85</v>
          </cell>
          <cell r="M1252">
            <v>173.55</v>
          </cell>
          <cell r="N1252">
            <v>333.03</v>
          </cell>
          <cell r="O1252">
            <v>530.36</v>
          </cell>
          <cell r="P1252">
            <v>641.99666666666656</v>
          </cell>
          <cell r="Q1252">
            <v>751.07500000000016</v>
          </cell>
          <cell r="R1252">
            <v>820.96666666666658</v>
          </cell>
          <cell r="S1252">
            <v>890.85</v>
          </cell>
        </row>
        <row r="1253">
          <cell r="A1253" t="str">
            <v>FavergesUKPH</v>
          </cell>
          <cell r="B1253" t="str">
            <v>Faverges</v>
          </cell>
          <cell r="C1253" t="str">
            <v>UK</v>
          </cell>
          <cell r="D1253" t="str">
            <v>PH</v>
          </cell>
          <cell r="F1253">
            <v>173.55</v>
          </cell>
          <cell r="G1253">
            <v>333.03</v>
          </cell>
          <cell r="H1253">
            <v>530.36</v>
          </cell>
          <cell r="I1253">
            <v>641.99666666666656</v>
          </cell>
          <cell r="J1253">
            <v>751.07500000000016</v>
          </cell>
          <cell r="K1253">
            <v>820.96666666666658</v>
          </cell>
          <cell r="L1253">
            <v>890.85</v>
          </cell>
          <cell r="M1253">
            <v>173.55</v>
          </cell>
          <cell r="N1253">
            <v>333.03</v>
          </cell>
          <cell r="O1253">
            <v>530.36</v>
          </cell>
          <cell r="P1253">
            <v>641.99666666666656</v>
          </cell>
          <cell r="Q1253">
            <v>751.07500000000016</v>
          </cell>
          <cell r="R1253">
            <v>820.96666666666658</v>
          </cell>
          <cell r="S1253">
            <v>890.85</v>
          </cell>
        </row>
        <row r="1254">
          <cell r="F1254" t="str">
            <v>3 ML</v>
          </cell>
          <cell r="G1254" t="str">
            <v>4 ML</v>
          </cell>
          <cell r="H1254" t="str">
            <v>5 ML</v>
          </cell>
          <cell r="I1254" t="str">
            <v>6 ML</v>
          </cell>
          <cell r="J1254" t="str">
            <v>7 ML</v>
          </cell>
          <cell r="K1254" t="str">
            <v>8 ML</v>
          </cell>
          <cell r="L1254" t="str">
            <v>1 HARNAIS 
2 - 3 M</v>
          </cell>
          <cell r="M1254" t="str">
            <v>2 HARNAIS
2 - 3 M</v>
          </cell>
          <cell r="N1254" t="str">
            <v>1 HARNAIS
3,1 - 4 M</v>
          </cell>
          <cell r="O1254" t="str">
            <v>2 HARNAIS
3,1 - 4 M</v>
          </cell>
          <cell r="P1254" t="str">
            <v>1 HARNAIS
4,1 - 5 M</v>
          </cell>
          <cell r="Q1254" t="str">
            <v>2 HARNAIS
4,1 - 5 M</v>
          </cell>
        </row>
        <row r="1255">
          <cell r="A1255" t="str">
            <v>ChassieuEspagne08</v>
          </cell>
          <cell r="B1255" t="str">
            <v>Chassieu</v>
          </cell>
          <cell r="C1255" t="str">
            <v>Espagne</v>
          </cell>
          <cell r="D1255" t="str">
            <v>08</v>
          </cell>
          <cell r="F1255">
            <v>404</v>
          </cell>
          <cell r="G1255">
            <v>461</v>
          </cell>
          <cell r="H1255">
            <v>518</v>
          </cell>
          <cell r="I1255">
            <v>575</v>
          </cell>
          <cell r="J1255">
            <v>633</v>
          </cell>
          <cell r="K1255">
            <v>686</v>
          </cell>
          <cell r="L1255">
            <v>300</v>
          </cell>
          <cell r="M1255">
            <v>350</v>
          </cell>
          <cell r="N1255">
            <v>400</v>
          </cell>
          <cell r="O1255">
            <v>500</v>
          </cell>
          <cell r="P1255">
            <v>500</v>
          </cell>
          <cell r="Q1255">
            <v>650</v>
          </cell>
        </row>
        <row r="1256">
          <cell r="A1256" t="str">
            <v>ChassieuEspagne46</v>
          </cell>
          <cell r="B1256" t="str">
            <v>Chassieu</v>
          </cell>
          <cell r="C1256" t="str">
            <v>Espagne</v>
          </cell>
          <cell r="D1256" t="str">
            <v>46</v>
          </cell>
          <cell r="F1256">
            <v>530</v>
          </cell>
          <cell r="G1256">
            <v>600</v>
          </cell>
          <cell r="H1256">
            <v>720</v>
          </cell>
          <cell r="I1256">
            <v>800</v>
          </cell>
          <cell r="J1256">
            <v>933</v>
          </cell>
          <cell r="K1256">
            <v>1000</v>
          </cell>
          <cell r="L1256">
            <v>400</v>
          </cell>
          <cell r="M1256">
            <v>500</v>
          </cell>
          <cell r="N1256">
            <v>500</v>
          </cell>
          <cell r="O1256">
            <v>650</v>
          </cell>
          <cell r="P1256">
            <v>600</v>
          </cell>
          <cell r="Q1256">
            <v>750</v>
          </cell>
        </row>
        <row r="1257">
          <cell r="A1257" t="str">
            <v>ChassieuEspagne03</v>
          </cell>
          <cell r="B1257" t="str">
            <v>Chassieu</v>
          </cell>
          <cell r="C1257" t="str">
            <v>Espagne</v>
          </cell>
          <cell r="D1257" t="str">
            <v>03</v>
          </cell>
          <cell r="F1257">
            <v>572</v>
          </cell>
          <cell r="G1257">
            <v>666</v>
          </cell>
          <cell r="H1257">
            <v>760</v>
          </cell>
          <cell r="I1257">
            <v>854</v>
          </cell>
          <cell r="J1257">
            <v>966</v>
          </cell>
          <cell r="K1257">
            <v>1047</v>
          </cell>
          <cell r="L1257">
            <v>450</v>
          </cell>
          <cell r="M1257">
            <v>550</v>
          </cell>
          <cell r="N1257">
            <v>550</v>
          </cell>
          <cell r="O1257">
            <v>700</v>
          </cell>
          <cell r="P1257">
            <v>700</v>
          </cell>
          <cell r="Q1257">
            <v>800</v>
          </cell>
        </row>
        <row r="1258">
          <cell r="A1258" t="str">
            <v>ChassieuEspagne28</v>
          </cell>
          <cell r="B1258" t="str">
            <v>Chassieu</v>
          </cell>
          <cell r="C1258" t="str">
            <v>Espagne</v>
          </cell>
          <cell r="D1258" t="str">
            <v>28</v>
          </cell>
          <cell r="F1258">
            <v>572</v>
          </cell>
          <cell r="G1258">
            <v>666</v>
          </cell>
          <cell r="H1258">
            <v>760</v>
          </cell>
          <cell r="I1258">
            <v>854</v>
          </cell>
          <cell r="J1258">
            <v>966</v>
          </cell>
          <cell r="K1258">
            <v>1047</v>
          </cell>
          <cell r="L1258">
            <v>450</v>
          </cell>
          <cell r="M1258">
            <v>500</v>
          </cell>
          <cell r="N1258">
            <v>550</v>
          </cell>
          <cell r="O1258">
            <v>650</v>
          </cell>
          <cell r="P1258">
            <v>600</v>
          </cell>
          <cell r="Q1258">
            <v>750</v>
          </cell>
        </row>
        <row r="1259">
          <cell r="A1259" t="str">
            <v>ChassieuEspagne20</v>
          </cell>
          <cell r="B1259" t="str">
            <v>Chassieu</v>
          </cell>
          <cell r="C1259" t="str">
            <v>Espagne</v>
          </cell>
          <cell r="D1259" t="str">
            <v>20</v>
          </cell>
          <cell r="F1259">
            <v>490</v>
          </cell>
          <cell r="G1259">
            <v>550</v>
          </cell>
          <cell r="H1259">
            <v>650</v>
          </cell>
          <cell r="I1259">
            <v>750</v>
          </cell>
          <cell r="J1259">
            <v>833</v>
          </cell>
          <cell r="K1259">
            <v>903</v>
          </cell>
          <cell r="L1259">
            <v>350</v>
          </cell>
          <cell r="M1259">
            <v>400</v>
          </cell>
          <cell r="N1259">
            <v>450</v>
          </cell>
          <cell r="O1259">
            <v>600</v>
          </cell>
          <cell r="P1259">
            <v>600</v>
          </cell>
          <cell r="Q1259">
            <v>700</v>
          </cell>
        </row>
        <row r="1260">
          <cell r="A1260" t="str">
            <v>ChassieuEspagne15</v>
          </cell>
          <cell r="B1260" t="str">
            <v>Chassieu</v>
          </cell>
          <cell r="C1260" t="str">
            <v>Espagne</v>
          </cell>
          <cell r="D1260" t="str">
            <v>15</v>
          </cell>
          <cell r="F1260">
            <v>718</v>
          </cell>
          <cell r="G1260">
            <v>852</v>
          </cell>
          <cell r="H1260">
            <v>986</v>
          </cell>
          <cell r="I1260">
            <v>1120</v>
          </cell>
          <cell r="J1260">
            <v>1250</v>
          </cell>
          <cell r="K1260">
            <v>1354</v>
          </cell>
          <cell r="L1260">
            <v>500</v>
          </cell>
          <cell r="M1260">
            <v>650</v>
          </cell>
          <cell r="N1260">
            <v>600</v>
          </cell>
          <cell r="O1260">
            <v>800</v>
          </cell>
          <cell r="P1260">
            <v>700</v>
          </cell>
          <cell r="Q1260">
            <v>900</v>
          </cell>
        </row>
        <row r="1261">
          <cell r="A1261" t="str">
            <v>ChassieuEspagne36</v>
          </cell>
          <cell r="B1261" t="str">
            <v>Chassieu</v>
          </cell>
          <cell r="C1261" t="str">
            <v>Espagne</v>
          </cell>
          <cell r="D1261" t="str">
            <v>36</v>
          </cell>
          <cell r="F1261">
            <v>678</v>
          </cell>
          <cell r="G1261">
            <v>817</v>
          </cell>
          <cell r="H1261">
            <v>956</v>
          </cell>
          <cell r="I1261">
            <v>1095</v>
          </cell>
          <cell r="J1261">
            <v>1235</v>
          </cell>
          <cell r="K1261">
            <v>1338</v>
          </cell>
          <cell r="L1261">
            <v>450</v>
          </cell>
          <cell r="M1261">
            <v>600</v>
          </cell>
          <cell r="N1261">
            <v>550</v>
          </cell>
          <cell r="O1261">
            <v>700</v>
          </cell>
          <cell r="P1261">
            <v>650</v>
          </cell>
          <cell r="Q1261">
            <v>800</v>
          </cell>
        </row>
        <row r="1262">
          <cell r="A1262" t="str">
            <v>ChassieuEspagne08</v>
          </cell>
          <cell r="B1262" t="str">
            <v>Chassieu</v>
          </cell>
          <cell r="C1262" t="str">
            <v>Espagne</v>
          </cell>
          <cell r="D1262" t="str">
            <v>08</v>
          </cell>
          <cell r="F1262">
            <v>404</v>
          </cell>
          <cell r="G1262">
            <v>461</v>
          </cell>
          <cell r="H1262">
            <v>518</v>
          </cell>
          <cell r="I1262">
            <v>575</v>
          </cell>
          <cell r="J1262">
            <v>633</v>
          </cell>
          <cell r="K1262">
            <v>686</v>
          </cell>
          <cell r="L1262">
            <v>300</v>
          </cell>
          <cell r="M1262">
            <v>350</v>
          </cell>
          <cell r="N1262">
            <v>400</v>
          </cell>
          <cell r="O1262">
            <v>500</v>
          </cell>
          <cell r="P1262">
            <v>500</v>
          </cell>
          <cell r="Q1262">
            <v>650</v>
          </cell>
        </row>
        <row r="1263">
          <cell r="A1263" t="str">
            <v>ChassieuEspagne46</v>
          </cell>
          <cell r="B1263" t="str">
            <v>Chassieu</v>
          </cell>
          <cell r="C1263" t="str">
            <v>Espagne</v>
          </cell>
          <cell r="D1263" t="str">
            <v>46</v>
          </cell>
          <cell r="F1263">
            <v>530</v>
          </cell>
          <cell r="G1263">
            <v>600</v>
          </cell>
          <cell r="H1263">
            <v>720</v>
          </cell>
          <cell r="I1263">
            <v>800</v>
          </cell>
          <cell r="J1263">
            <v>933</v>
          </cell>
          <cell r="K1263">
            <v>1000</v>
          </cell>
          <cell r="L1263">
            <v>400</v>
          </cell>
          <cell r="M1263">
            <v>500</v>
          </cell>
          <cell r="N1263">
            <v>500</v>
          </cell>
          <cell r="O1263">
            <v>650</v>
          </cell>
          <cell r="P1263">
            <v>600</v>
          </cell>
          <cell r="Q1263">
            <v>750</v>
          </cell>
        </row>
        <row r="1264">
          <cell r="A1264" t="str">
            <v>ChassieuEspagne03</v>
          </cell>
          <cell r="B1264" t="str">
            <v>Chassieu</v>
          </cell>
          <cell r="C1264" t="str">
            <v>Espagne</v>
          </cell>
          <cell r="D1264" t="str">
            <v>03</v>
          </cell>
          <cell r="F1264">
            <v>572</v>
          </cell>
          <cell r="G1264">
            <v>666</v>
          </cell>
          <cell r="H1264">
            <v>760</v>
          </cell>
          <cell r="I1264">
            <v>854</v>
          </cell>
          <cell r="J1264">
            <v>966</v>
          </cell>
          <cell r="K1264">
            <v>1047</v>
          </cell>
          <cell r="L1264">
            <v>450</v>
          </cell>
          <cell r="M1264">
            <v>550</v>
          </cell>
          <cell r="N1264">
            <v>550</v>
          </cell>
          <cell r="O1264">
            <v>700</v>
          </cell>
          <cell r="P1264">
            <v>700</v>
          </cell>
          <cell r="Q1264">
            <v>800</v>
          </cell>
        </row>
        <row r="1265">
          <cell r="A1265" t="str">
            <v>ChassieuEspagne28</v>
          </cell>
          <cell r="B1265" t="str">
            <v>Chassieu</v>
          </cell>
          <cell r="C1265" t="str">
            <v>Espagne</v>
          </cell>
          <cell r="D1265" t="str">
            <v>28</v>
          </cell>
          <cell r="F1265">
            <v>572</v>
          </cell>
          <cell r="G1265">
            <v>666</v>
          </cell>
          <cell r="H1265">
            <v>760</v>
          </cell>
          <cell r="I1265">
            <v>854</v>
          </cell>
          <cell r="J1265">
            <v>966</v>
          </cell>
          <cell r="K1265">
            <v>1047</v>
          </cell>
          <cell r="L1265">
            <v>450</v>
          </cell>
          <cell r="M1265">
            <v>500</v>
          </cell>
          <cell r="N1265">
            <v>550</v>
          </cell>
          <cell r="O1265">
            <v>650</v>
          </cell>
          <cell r="P1265">
            <v>600</v>
          </cell>
          <cell r="Q1265">
            <v>750</v>
          </cell>
        </row>
        <row r="1266">
          <cell r="A1266" t="str">
            <v>ChassieuEspagne20</v>
          </cell>
          <cell r="B1266" t="str">
            <v>Chassieu</v>
          </cell>
          <cell r="C1266" t="str">
            <v>Espagne</v>
          </cell>
          <cell r="D1266" t="str">
            <v>20</v>
          </cell>
          <cell r="F1266">
            <v>490</v>
          </cell>
          <cell r="G1266">
            <v>550</v>
          </cell>
          <cell r="H1266">
            <v>650</v>
          </cell>
          <cell r="I1266">
            <v>750</v>
          </cell>
          <cell r="J1266">
            <v>833</v>
          </cell>
          <cell r="K1266">
            <v>903</v>
          </cell>
          <cell r="L1266">
            <v>350</v>
          </cell>
          <cell r="M1266">
            <v>400</v>
          </cell>
          <cell r="N1266">
            <v>450</v>
          </cell>
          <cell r="O1266">
            <v>600</v>
          </cell>
          <cell r="P1266">
            <v>600</v>
          </cell>
          <cell r="Q1266">
            <v>700</v>
          </cell>
        </row>
        <row r="1267">
          <cell r="A1267" t="str">
            <v>ChassieuEspagne15</v>
          </cell>
          <cell r="B1267" t="str">
            <v>Chassieu</v>
          </cell>
          <cell r="C1267" t="str">
            <v>Espagne</v>
          </cell>
          <cell r="D1267" t="str">
            <v>15</v>
          </cell>
          <cell r="F1267">
            <v>718</v>
          </cell>
          <cell r="G1267">
            <v>852</v>
          </cell>
          <cell r="H1267">
            <v>986</v>
          </cell>
          <cell r="I1267">
            <v>1120</v>
          </cell>
          <cell r="J1267">
            <v>1250</v>
          </cell>
          <cell r="K1267">
            <v>1354</v>
          </cell>
          <cell r="L1267">
            <v>500</v>
          </cell>
          <cell r="M1267">
            <v>650</v>
          </cell>
          <cell r="N1267">
            <v>600</v>
          </cell>
          <cell r="O1267">
            <v>800</v>
          </cell>
          <cell r="P1267">
            <v>700</v>
          </cell>
          <cell r="Q1267">
            <v>900</v>
          </cell>
        </row>
        <row r="1268">
          <cell r="A1268" t="str">
            <v>ChassieuEspagne36</v>
          </cell>
          <cell r="B1268" t="str">
            <v>Chassieu</v>
          </cell>
          <cell r="C1268" t="str">
            <v>Espagne</v>
          </cell>
          <cell r="D1268" t="str">
            <v>36</v>
          </cell>
          <cell r="F1268">
            <v>678</v>
          </cell>
          <cell r="G1268">
            <v>817</v>
          </cell>
          <cell r="H1268">
            <v>956</v>
          </cell>
          <cell r="I1268">
            <v>1095</v>
          </cell>
          <cell r="J1268">
            <v>1235</v>
          </cell>
          <cell r="K1268">
            <v>1338</v>
          </cell>
          <cell r="L1268">
            <v>450</v>
          </cell>
          <cell r="M1268">
            <v>600</v>
          </cell>
          <cell r="N1268">
            <v>550</v>
          </cell>
          <cell r="O1268">
            <v>700</v>
          </cell>
          <cell r="P1268">
            <v>650</v>
          </cell>
          <cell r="Q1268">
            <v>800</v>
          </cell>
        </row>
        <row r="1269">
          <cell r="F1269" t="str">
            <v>3 ML</v>
          </cell>
          <cell r="G1269" t="str">
            <v>4 ML</v>
          </cell>
          <cell r="H1269" t="str">
            <v>5 ML</v>
          </cell>
          <cell r="I1269" t="str">
            <v>6 ML</v>
          </cell>
          <cell r="J1269" t="str">
            <v>7 ML</v>
          </cell>
          <cell r="K1269" t="str">
            <v>8 ML</v>
          </cell>
          <cell r="L1269" t="str">
            <v>1 HARNAIS 
2 - 3 M</v>
          </cell>
          <cell r="M1269" t="str">
            <v>2 HARNAIS
2 - 3 M</v>
          </cell>
          <cell r="N1269" t="str">
            <v>1 HARNAIS
3,1 - 4 M</v>
          </cell>
          <cell r="O1269" t="str">
            <v>2 HARNAIS
3,1 - 4 M</v>
          </cell>
          <cell r="P1269" t="str">
            <v>1 HARNAIS
4,1 - 5 M</v>
          </cell>
          <cell r="Q1269" t="str">
            <v>2 HARNAIS
4,1 - 5 M</v>
          </cell>
        </row>
        <row r="1270">
          <cell r="A1270" t="str">
            <v>ChassieuPortugal3</v>
          </cell>
          <cell r="B1270" t="str">
            <v>Chassieu</v>
          </cell>
          <cell r="C1270" t="str">
            <v>Portugal</v>
          </cell>
          <cell r="D1270">
            <v>3</v>
          </cell>
          <cell r="F1270">
            <v>595</v>
          </cell>
          <cell r="G1270">
            <v>747</v>
          </cell>
          <cell r="H1270">
            <v>899</v>
          </cell>
          <cell r="I1270">
            <v>1051</v>
          </cell>
          <cell r="J1270">
            <v>1266</v>
          </cell>
          <cell r="K1270">
            <v>1372</v>
          </cell>
          <cell r="L1270">
            <v>450</v>
          </cell>
          <cell r="M1270">
            <v>550</v>
          </cell>
          <cell r="N1270">
            <v>500</v>
          </cell>
          <cell r="O1270">
            <v>650</v>
          </cell>
          <cell r="P1270">
            <v>550</v>
          </cell>
          <cell r="Q1270">
            <v>700</v>
          </cell>
        </row>
        <row r="1271">
          <cell r="A1271" t="str">
            <v>ChassieuPortugal4</v>
          </cell>
          <cell r="B1271" t="str">
            <v>Chassieu</v>
          </cell>
          <cell r="C1271" t="str">
            <v>Portugal</v>
          </cell>
          <cell r="D1271">
            <v>4</v>
          </cell>
          <cell r="F1271">
            <v>595</v>
          </cell>
          <cell r="G1271">
            <v>747</v>
          </cell>
          <cell r="H1271">
            <v>899</v>
          </cell>
          <cell r="I1271">
            <v>1051</v>
          </cell>
          <cell r="J1271">
            <v>1266</v>
          </cell>
          <cell r="K1271">
            <v>1372</v>
          </cell>
          <cell r="L1271">
            <v>450</v>
          </cell>
          <cell r="M1271">
            <v>550</v>
          </cell>
          <cell r="N1271">
            <v>500</v>
          </cell>
          <cell r="O1271">
            <v>650</v>
          </cell>
          <cell r="P1271">
            <v>550</v>
          </cell>
          <cell r="Q1271">
            <v>700</v>
          </cell>
        </row>
        <row r="1272">
          <cell r="A1272" t="str">
            <v>ChassieuPortugal5</v>
          </cell>
          <cell r="B1272" t="str">
            <v>Chassieu</v>
          </cell>
          <cell r="C1272" t="str">
            <v>Portugal</v>
          </cell>
          <cell r="D1272">
            <v>5</v>
          </cell>
          <cell r="F1272">
            <v>595</v>
          </cell>
          <cell r="G1272">
            <v>747</v>
          </cell>
          <cell r="H1272">
            <v>899</v>
          </cell>
          <cell r="I1272">
            <v>1051</v>
          </cell>
          <cell r="J1272">
            <v>1266</v>
          </cell>
          <cell r="K1272">
            <v>1372</v>
          </cell>
          <cell r="L1272">
            <v>450</v>
          </cell>
          <cell r="M1272">
            <v>550</v>
          </cell>
          <cell r="N1272">
            <v>500</v>
          </cell>
          <cell r="O1272">
            <v>650</v>
          </cell>
          <cell r="P1272">
            <v>550</v>
          </cell>
          <cell r="Q1272">
            <v>700</v>
          </cell>
        </row>
        <row r="1273">
          <cell r="A1273" t="str">
            <v>ChassieuPortugal6</v>
          </cell>
          <cell r="B1273" t="str">
            <v>Chassieu</v>
          </cell>
          <cell r="C1273" t="str">
            <v>Portugal</v>
          </cell>
          <cell r="D1273">
            <v>6</v>
          </cell>
          <cell r="F1273">
            <v>595</v>
          </cell>
          <cell r="G1273">
            <v>747</v>
          </cell>
          <cell r="H1273">
            <v>899</v>
          </cell>
          <cell r="I1273">
            <v>1051</v>
          </cell>
          <cell r="J1273">
            <v>1266</v>
          </cell>
          <cell r="K1273">
            <v>1372</v>
          </cell>
          <cell r="L1273">
            <v>450</v>
          </cell>
          <cell r="M1273">
            <v>550</v>
          </cell>
          <cell r="N1273">
            <v>500</v>
          </cell>
          <cell r="O1273">
            <v>650</v>
          </cell>
          <cell r="P1273">
            <v>550</v>
          </cell>
          <cell r="Q1273">
            <v>700</v>
          </cell>
        </row>
        <row r="1274">
          <cell r="A1274" t="str">
            <v>ChassieuPortugal1</v>
          </cell>
          <cell r="B1274" t="str">
            <v>Chassieu</v>
          </cell>
          <cell r="C1274" t="str">
            <v>Portugal</v>
          </cell>
          <cell r="D1274">
            <v>1</v>
          </cell>
          <cell r="F1274">
            <v>650</v>
          </cell>
          <cell r="G1274">
            <v>820</v>
          </cell>
          <cell r="H1274">
            <v>950</v>
          </cell>
          <cell r="I1274">
            <v>1105</v>
          </cell>
          <cell r="J1274">
            <v>1273</v>
          </cell>
          <cell r="K1274">
            <v>1375</v>
          </cell>
          <cell r="L1274">
            <v>500</v>
          </cell>
          <cell r="M1274">
            <v>650</v>
          </cell>
          <cell r="N1274">
            <v>550</v>
          </cell>
          <cell r="O1274">
            <v>700</v>
          </cell>
          <cell r="P1274">
            <v>600</v>
          </cell>
          <cell r="Q1274">
            <v>750</v>
          </cell>
        </row>
        <row r="1275">
          <cell r="A1275" t="str">
            <v>ChassieuPortugal2</v>
          </cell>
          <cell r="B1275" t="str">
            <v>Chassieu</v>
          </cell>
          <cell r="C1275" t="str">
            <v>Portugal</v>
          </cell>
          <cell r="D1275">
            <v>2</v>
          </cell>
          <cell r="F1275">
            <v>650</v>
          </cell>
          <cell r="G1275">
            <v>820</v>
          </cell>
          <cell r="H1275">
            <v>950</v>
          </cell>
          <cell r="I1275">
            <v>1105</v>
          </cell>
          <cell r="J1275">
            <v>1273</v>
          </cell>
          <cell r="K1275">
            <v>1375</v>
          </cell>
          <cell r="L1275">
            <v>500</v>
          </cell>
          <cell r="M1275">
            <v>650</v>
          </cell>
          <cell r="N1275">
            <v>550</v>
          </cell>
          <cell r="O1275">
            <v>700</v>
          </cell>
          <cell r="P1275">
            <v>600</v>
          </cell>
          <cell r="Q1275">
            <v>750</v>
          </cell>
        </row>
        <row r="1276">
          <cell r="A1276" t="str">
            <v>ChassieuPortugal7</v>
          </cell>
          <cell r="B1276" t="str">
            <v>Chassieu</v>
          </cell>
          <cell r="C1276" t="str">
            <v>Portugal</v>
          </cell>
          <cell r="D1276">
            <v>7</v>
          </cell>
          <cell r="F1276">
            <v>650</v>
          </cell>
          <cell r="G1276">
            <v>820</v>
          </cell>
          <cell r="H1276">
            <v>950</v>
          </cell>
          <cell r="I1276">
            <v>1105</v>
          </cell>
          <cell r="J1276">
            <v>1273</v>
          </cell>
          <cell r="K1276">
            <v>1375</v>
          </cell>
          <cell r="L1276">
            <v>500</v>
          </cell>
          <cell r="M1276">
            <v>650</v>
          </cell>
          <cell r="N1276">
            <v>550</v>
          </cell>
          <cell r="O1276">
            <v>700</v>
          </cell>
          <cell r="P1276">
            <v>600</v>
          </cell>
          <cell r="Q1276">
            <v>750</v>
          </cell>
        </row>
        <row r="1277">
          <cell r="A1277" t="str">
            <v>ChassieuPortugal8</v>
          </cell>
          <cell r="B1277" t="str">
            <v>Chassieu</v>
          </cell>
          <cell r="C1277" t="str">
            <v>Portugal</v>
          </cell>
          <cell r="D1277">
            <v>8</v>
          </cell>
          <cell r="F1277">
            <v>905</v>
          </cell>
          <cell r="G1277">
            <v>1095</v>
          </cell>
          <cell r="H1277">
            <v>1275</v>
          </cell>
          <cell r="I1277">
            <v>1470</v>
          </cell>
          <cell r="J1277">
            <v>1660</v>
          </cell>
          <cell r="K1277">
            <v>1870</v>
          </cell>
          <cell r="L1277">
            <v>600</v>
          </cell>
          <cell r="M1277">
            <v>900</v>
          </cell>
          <cell r="N1277">
            <v>700</v>
          </cell>
          <cell r="O1277">
            <v>950</v>
          </cell>
          <cell r="P1277">
            <v>900</v>
          </cell>
          <cell r="Q1277">
            <v>1200</v>
          </cell>
        </row>
        <row r="1278">
          <cell r="A1278" t="str">
            <v>FavergesPortugal3</v>
          </cell>
          <cell r="B1278" t="str">
            <v>Faverges</v>
          </cell>
          <cell r="C1278" t="str">
            <v>Portugal</v>
          </cell>
          <cell r="D1278">
            <v>3</v>
          </cell>
          <cell r="F1278">
            <v>595</v>
          </cell>
          <cell r="G1278">
            <v>747</v>
          </cell>
          <cell r="H1278">
            <v>899</v>
          </cell>
          <cell r="I1278">
            <v>1051</v>
          </cell>
          <cell r="J1278">
            <v>1266</v>
          </cell>
          <cell r="K1278">
            <v>1372</v>
          </cell>
          <cell r="L1278">
            <v>450</v>
          </cell>
          <cell r="M1278">
            <v>550</v>
          </cell>
          <cell r="N1278">
            <v>500</v>
          </cell>
          <cell r="O1278">
            <v>650</v>
          </cell>
          <cell r="P1278">
            <v>550</v>
          </cell>
          <cell r="Q1278">
            <v>700</v>
          </cell>
        </row>
        <row r="1279">
          <cell r="A1279" t="str">
            <v>FavergesPortugal4</v>
          </cell>
          <cell r="B1279" t="str">
            <v>Faverges</v>
          </cell>
          <cell r="C1279" t="str">
            <v>Portugal</v>
          </cell>
          <cell r="D1279">
            <v>4</v>
          </cell>
          <cell r="F1279">
            <v>595</v>
          </cell>
          <cell r="G1279">
            <v>747</v>
          </cell>
          <cell r="H1279">
            <v>899</v>
          </cell>
          <cell r="I1279">
            <v>1051</v>
          </cell>
          <cell r="J1279">
            <v>1266</v>
          </cell>
          <cell r="K1279">
            <v>1372</v>
          </cell>
          <cell r="L1279">
            <v>450</v>
          </cell>
          <cell r="M1279">
            <v>550</v>
          </cell>
          <cell r="N1279">
            <v>500</v>
          </cell>
          <cell r="O1279">
            <v>650</v>
          </cell>
          <cell r="P1279">
            <v>550</v>
          </cell>
          <cell r="Q1279">
            <v>700</v>
          </cell>
        </row>
        <row r="1280">
          <cell r="A1280" t="str">
            <v>FavergesPortugal5</v>
          </cell>
          <cell r="B1280" t="str">
            <v>Faverges</v>
          </cell>
          <cell r="C1280" t="str">
            <v>Portugal</v>
          </cell>
          <cell r="D1280">
            <v>5</v>
          </cell>
          <cell r="F1280">
            <v>595</v>
          </cell>
          <cell r="G1280">
            <v>747</v>
          </cell>
          <cell r="H1280">
            <v>899</v>
          </cell>
          <cell r="I1280">
            <v>1051</v>
          </cell>
          <cell r="J1280">
            <v>1266</v>
          </cell>
          <cell r="K1280">
            <v>1372</v>
          </cell>
          <cell r="L1280">
            <v>450</v>
          </cell>
          <cell r="M1280">
            <v>550</v>
          </cell>
          <cell r="N1280">
            <v>500</v>
          </cell>
          <cell r="O1280">
            <v>650</v>
          </cell>
          <cell r="P1280">
            <v>550</v>
          </cell>
          <cell r="Q1280">
            <v>700</v>
          </cell>
        </row>
        <row r="1281">
          <cell r="A1281" t="str">
            <v>FavergesPortugal6</v>
          </cell>
          <cell r="B1281" t="str">
            <v>Faverges</v>
          </cell>
          <cell r="C1281" t="str">
            <v>Portugal</v>
          </cell>
          <cell r="D1281">
            <v>6</v>
          </cell>
          <cell r="F1281">
            <v>595</v>
          </cell>
          <cell r="G1281">
            <v>747</v>
          </cell>
          <cell r="H1281">
            <v>899</v>
          </cell>
          <cell r="I1281">
            <v>1051</v>
          </cell>
          <cell r="J1281">
            <v>1266</v>
          </cell>
          <cell r="K1281">
            <v>1372</v>
          </cell>
          <cell r="L1281">
            <v>450</v>
          </cell>
          <cell r="M1281">
            <v>550</v>
          </cell>
          <cell r="N1281">
            <v>500</v>
          </cell>
          <cell r="O1281">
            <v>650</v>
          </cell>
          <cell r="P1281">
            <v>550</v>
          </cell>
          <cell r="Q1281">
            <v>700</v>
          </cell>
        </row>
        <row r="1282">
          <cell r="A1282" t="str">
            <v>FavergesPortugal1</v>
          </cell>
          <cell r="B1282" t="str">
            <v>Faverges</v>
          </cell>
          <cell r="C1282" t="str">
            <v>Portugal</v>
          </cell>
          <cell r="D1282">
            <v>1</v>
          </cell>
          <cell r="F1282">
            <v>650</v>
          </cell>
          <cell r="G1282">
            <v>820</v>
          </cell>
          <cell r="H1282">
            <v>950</v>
          </cell>
          <cell r="I1282">
            <v>1105</v>
          </cell>
          <cell r="J1282">
            <v>1273</v>
          </cell>
          <cell r="K1282">
            <v>1375</v>
          </cell>
          <cell r="L1282">
            <v>500</v>
          </cell>
          <cell r="M1282">
            <v>650</v>
          </cell>
          <cell r="N1282">
            <v>550</v>
          </cell>
          <cell r="O1282">
            <v>700</v>
          </cell>
          <cell r="P1282">
            <v>600</v>
          </cell>
          <cell r="Q1282">
            <v>750</v>
          </cell>
        </row>
        <row r="1283">
          <cell r="A1283" t="str">
            <v>FavergesPortugal2</v>
          </cell>
          <cell r="B1283" t="str">
            <v>Faverges</v>
          </cell>
          <cell r="C1283" t="str">
            <v>Portugal</v>
          </cell>
          <cell r="D1283">
            <v>2</v>
          </cell>
          <cell r="F1283">
            <v>650</v>
          </cell>
          <cell r="G1283">
            <v>820</v>
          </cell>
          <cell r="H1283">
            <v>950</v>
          </cell>
          <cell r="I1283">
            <v>1105</v>
          </cell>
          <cell r="J1283">
            <v>1273</v>
          </cell>
          <cell r="K1283">
            <v>1375</v>
          </cell>
          <cell r="L1283">
            <v>500</v>
          </cell>
          <cell r="M1283">
            <v>650</v>
          </cell>
          <cell r="N1283">
            <v>550</v>
          </cell>
          <cell r="O1283">
            <v>700</v>
          </cell>
          <cell r="P1283">
            <v>600</v>
          </cell>
          <cell r="Q1283">
            <v>750</v>
          </cell>
        </row>
        <row r="1284">
          <cell r="A1284" t="str">
            <v>FavergesPortugal7</v>
          </cell>
          <cell r="B1284" t="str">
            <v>Faverges</v>
          </cell>
          <cell r="C1284" t="str">
            <v>Portugal</v>
          </cell>
          <cell r="D1284">
            <v>7</v>
          </cell>
          <cell r="F1284">
            <v>650</v>
          </cell>
          <cell r="G1284">
            <v>820</v>
          </cell>
          <cell r="H1284">
            <v>950</v>
          </cell>
          <cell r="I1284">
            <v>1105</v>
          </cell>
          <cell r="J1284">
            <v>1273</v>
          </cell>
          <cell r="K1284">
            <v>1375</v>
          </cell>
          <cell r="L1284">
            <v>500</v>
          </cell>
          <cell r="M1284">
            <v>650</v>
          </cell>
          <cell r="N1284">
            <v>550</v>
          </cell>
          <cell r="O1284">
            <v>700</v>
          </cell>
          <cell r="P1284">
            <v>600</v>
          </cell>
          <cell r="Q1284">
            <v>750</v>
          </cell>
        </row>
        <row r="1285">
          <cell r="A1285" t="str">
            <v>FavergesPortugal8</v>
          </cell>
          <cell r="B1285" t="str">
            <v>Faverges</v>
          </cell>
          <cell r="C1285" t="str">
            <v>Portugal</v>
          </cell>
          <cell r="D1285">
            <v>8</v>
          </cell>
          <cell r="F1285">
            <v>905</v>
          </cell>
          <cell r="G1285">
            <v>1095</v>
          </cell>
          <cell r="H1285">
            <v>1275</v>
          </cell>
          <cell r="I1285">
            <v>1470</v>
          </cell>
          <cell r="J1285">
            <v>1660</v>
          </cell>
          <cell r="K1285">
            <v>1870</v>
          </cell>
          <cell r="L1285">
            <v>600</v>
          </cell>
          <cell r="M1285">
            <v>900</v>
          </cell>
          <cell r="N1285">
            <v>700</v>
          </cell>
          <cell r="O1285">
            <v>950</v>
          </cell>
          <cell r="P1285">
            <v>900</v>
          </cell>
          <cell r="Q1285">
            <v>1200</v>
          </cell>
        </row>
        <row r="1286">
          <cell r="F1286" t="str">
            <v>0 à 30 KG</v>
          </cell>
          <cell r="G1286" t="str">
            <v>31 à 40 KG</v>
          </cell>
          <cell r="H1286" t="str">
            <v>41 à 50 KG</v>
          </cell>
          <cell r="I1286" t="str">
            <v>51 à 70 KG</v>
          </cell>
          <cell r="J1286" t="str">
            <v>71 à 100 KG</v>
          </cell>
          <cell r="K1286" t="str">
            <v>101 à 150  KG</v>
          </cell>
          <cell r="L1286" t="str">
            <v>151 à 200 KG</v>
          </cell>
          <cell r="M1286" t="str">
            <v>201 à 250 KG</v>
          </cell>
          <cell r="N1286" t="str">
            <v xml:space="preserve"> 251 à 300 KG</v>
          </cell>
          <cell r="O1286" t="str">
            <v xml:space="preserve"> 301 à 350 KG</v>
          </cell>
          <cell r="P1286" t="str">
            <v xml:space="preserve"> 351 à 400 KG</v>
          </cell>
          <cell r="Q1286" t="str">
            <v xml:space="preserve"> 401 à 450 KG</v>
          </cell>
          <cell r="R1286" t="str">
            <v xml:space="preserve"> 451 à 500 KG</v>
          </cell>
          <cell r="S1286" t="str">
            <v xml:space="preserve"> 501 à 600  KG</v>
          </cell>
          <cell r="T1286" t="str">
            <v xml:space="preserve"> 601 à 700 KG</v>
          </cell>
          <cell r="U1286" t="str">
            <v xml:space="preserve"> 701 à 800 KG</v>
          </cell>
          <cell r="V1286" t="str">
            <v xml:space="preserve"> 801 à 900 KG</v>
          </cell>
        </row>
        <row r="1287">
          <cell r="A1287" t="str">
            <v>ChassieuAllemagne01</v>
          </cell>
          <cell r="B1287" t="str">
            <v>Chassieu</v>
          </cell>
          <cell r="C1287" t="str">
            <v>Allemagne</v>
          </cell>
          <cell r="D1287" t="str">
            <v>01</v>
          </cell>
          <cell r="F1287">
            <v>26.125</v>
          </cell>
          <cell r="G1287">
            <v>37.619999999999997</v>
          </cell>
          <cell r="H1287">
            <v>39.709999999999994</v>
          </cell>
          <cell r="I1287">
            <v>40.754999999999995</v>
          </cell>
          <cell r="J1287">
            <v>43.89</v>
          </cell>
          <cell r="K1287">
            <v>60.61</v>
          </cell>
          <cell r="L1287">
            <v>79.419999999999987</v>
          </cell>
          <cell r="M1287">
            <v>100.32</v>
          </cell>
          <cell r="N1287">
            <v>119.13</v>
          </cell>
          <cell r="O1287">
            <v>140.03</v>
          </cell>
          <cell r="P1287">
            <v>154.66</v>
          </cell>
          <cell r="Q1287">
            <v>156.75</v>
          </cell>
          <cell r="R1287">
            <v>174.51499999999999</v>
          </cell>
          <cell r="S1287">
            <v>188.1</v>
          </cell>
          <cell r="T1287">
            <v>220.49499999999998</v>
          </cell>
          <cell r="U1287">
            <v>251.84499999999997</v>
          </cell>
          <cell r="V1287">
            <v>273.78999999999996</v>
          </cell>
        </row>
        <row r="1288">
          <cell r="A1288" t="str">
            <v>ChassieuAllemagne02</v>
          </cell>
          <cell r="B1288" t="str">
            <v>Chassieu</v>
          </cell>
          <cell r="C1288" t="str">
            <v>Allemagne</v>
          </cell>
          <cell r="D1288" t="str">
            <v>02</v>
          </cell>
          <cell r="F1288">
            <v>24.034999999999997</v>
          </cell>
          <cell r="G1288">
            <v>34.484999999999999</v>
          </cell>
          <cell r="H1288">
            <v>36.574999999999996</v>
          </cell>
          <cell r="I1288">
            <v>37.619999999999997</v>
          </cell>
          <cell r="J1288">
            <v>40.754999999999995</v>
          </cell>
          <cell r="K1288">
            <v>54.339999999999996</v>
          </cell>
          <cell r="L1288">
            <v>71.06</v>
          </cell>
          <cell r="M1288">
            <v>89.86999999999999</v>
          </cell>
          <cell r="N1288">
            <v>106.58999999999999</v>
          </cell>
          <cell r="O1288">
            <v>125.39999999999999</v>
          </cell>
          <cell r="P1288">
            <v>136.89499999999998</v>
          </cell>
          <cell r="Q1288">
            <v>151.52499999999998</v>
          </cell>
          <cell r="R1288">
            <v>155.70499999999998</v>
          </cell>
          <cell r="S1288">
            <v>181.82999999999998</v>
          </cell>
          <cell r="T1288">
            <v>212.13499999999999</v>
          </cell>
          <cell r="U1288">
            <v>242.44</v>
          </cell>
          <cell r="V1288">
            <v>264.38499999999999</v>
          </cell>
        </row>
        <row r="1289">
          <cell r="A1289" t="str">
            <v>ChassieuAllemagne03</v>
          </cell>
          <cell r="B1289" t="str">
            <v>Chassieu</v>
          </cell>
          <cell r="C1289" t="str">
            <v>Allemagne</v>
          </cell>
          <cell r="D1289" t="str">
            <v>03</v>
          </cell>
          <cell r="F1289">
            <v>24.034999999999997</v>
          </cell>
          <cell r="G1289">
            <v>34.484999999999999</v>
          </cell>
          <cell r="H1289">
            <v>36.574999999999996</v>
          </cell>
          <cell r="I1289">
            <v>37.619999999999997</v>
          </cell>
          <cell r="J1289">
            <v>40.754999999999995</v>
          </cell>
          <cell r="K1289">
            <v>54.339999999999996</v>
          </cell>
          <cell r="L1289">
            <v>71.06</v>
          </cell>
          <cell r="M1289">
            <v>89.86999999999999</v>
          </cell>
          <cell r="N1289">
            <v>106.58999999999999</v>
          </cell>
          <cell r="O1289">
            <v>125.39999999999999</v>
          </cell>
          <cell r="P1289">
            <v>136.89499999999998</v>
          </cell>
          <cell r="Q1289">
            <v>151.52499999999998</v>
          </cell>
          <cell r="R1289">
            <v>155.70499999999998</v>
          </cell>
          <cell r="S1289">
            <v>181.82999999999998</v>
          </cell>
          <cell r="T1289">
            <v>212.13499999999999</v>
          </cell>
          <cell r="U1289">
            <v>242.44</v>
          </cell>
          <cell r="V1289">
            <v>264.38499999999999</v>
          </cell>
        </row>
        <row r="1290">
          <cell r="A1290" t="str">
            <v>ChassieuAllemagne04</v>
          </cell>
          <cell r="B1290" t="str">
            <v>Chassieu</v>
          </cell>
          <cell r="C1290" t="str">
            <v>Allemagne</v>
          </cell>
          <cell r="D1290" t="str">
            <v>04</v>
          </cell>
          <cell r="F1290">
            <v>26.125</v>
          </cell>
          <cell r="G1290">
            <v>37.619999999999997</v>
          </cell>
          <cell r="H1290">
            <v>39.709999999999994</v>
          </cell>
          <cell r="I1290">
            <v>40.754999999999995</v>
          </cell>
          <cell r="J1290">
            <v>43.89</v>
          </cell>
          <cell r="K1290">
            <v>60.61</v>
          </cell>
          <cell r="L1290">
            <v>79.419999999999987</v>
          </cell>
          <cell r="M1290">
            <v>100.32</v>
          </cell>
          <cell r="N1290">
            <v>119.13</v>
          </cell>
          <cell r="O1290">
            <v>140.03</v>
          </cell>
          <cell r="P1290">
            <v>154.66</v>
          </cell>
          <cell r="Q1290">
            <v>156.75</v>
          </cell>
          <cell r="R1290">
            <v>174.51499999999999</v>
          </cell>
          <cell r="S1290">
            <v>188.1</v>
          </cell>
          <cell r="T1290">
            <v>220.49499999999998</v>
          </cell>
          <cell r="U1290">
            <v>251.84499999999997</v>
          </cell>
          <cell r="V1290">
            <v>273.78999999999996</v>
          </cell>
        </row>
        <row r="1291">
          <cell r="A1291" t="str">
            <v>ChassieuAllemagne06</v>
          </cell>
          <cell r="B1291" t="str">
            <v>Chassieu</v>
          </cell>
          <cell r="C1291" t="str">
            <v>Allemagne</v>
          </cell>
          <cell r="D1291" t="str">
            <v>06</v>
          </cell>
          <cell r="F1291">
            <v>24.034999999999997</v>
          </cell>
          <cell r="G1291">
            <v>34.484999999999999</v>
          </cell>
          <cell r="H1291">
            <v>36.574999999999996</v>
          </cell>
          <cell r="I1291">
            <v>37.619999999999997</v>
          </cell>
          <cell r="J1291">
            <v>40.754999999999995</v>
          </cell>
          <cell r="K1291">
            <v>54.339999999999996</v>
          </cell>
          <cell r="L1291">
            <v>71.06</v>
          </cell>
          <cell r="M1291">
            <v>89.86999999999999</v>
          </cell>
          <cell r="N1291">
            <v>106.58999999999999</v>
          </cell>
          <cell r="O1291">
            <v>125.39999999999999</v>
          </cell>
          <cell r="P1291">
            <v>136.89499999999998</v>
          </cell>
          <cell r="Q1291">
            <v>151.52499999999998</v>
          </cell>
          <cell r="R1291">
            <v>155.70499999999998</v>
          </cell>
          <cell r="S1291">
            <v>181.82999999999998</v>
          </cell>
          <cell r="T1291">
            <v>212.13499999999999</v>
          </cell>
          <cell r="U1291">
            <v>242.44</v>
          </cell>
          <cell r="V1291">
            <v>264.38499999999999</v>
          </cell>
        </row>
        <row r="1292">
          <cell r="A1292" t="str">
            <v>ChassieuAllemagne07</v>
          </cell>
          <cell r="B1292" t="str">
            <v>Chassieu</v>
          </cell>
          <cell r="C1292" t="str">
            <v>Allemagne</v>
          </cell>
          <cell r="D1292" t="str">
            <v>07</v>
          </cell>
          <cell r="F1292">
            <v>26.125</v>
          </cell>
          <cell r="G1292">
            <v>37.619999999999997</v>
          </cell>
          <cell r="H1292">
            <v>39.709999999999994</v>
          </cell>
          <cell r="I1292">
            <v>40.754999999999995</v>
          </cell>
          <cell r="J1292">
            <v>43.89</v>
          </cell>
          <cell r="K1292">
            <v>60.61</v>
          </cell>
          <cell r="L1292">
            <v>79.419999999999987</v>
          </cell>
          <cell r="M1292">
            <v>100.32</v>
          </cell>
          <cell r="N1292">
            <v>119.13</v>
          </cell>
          <cell r="O1292">
            <v>140.03</v>
          </cell>
          <cell r="P1292">
            <v>154.66</v>
          </cell>
          <cell r="Q1292">
            <v>156.75</v>
          </cell>
          <cell r="R1292">
            <v>174.51499999999999</v>
          </cell>
          <cell r="S1292">
            <v>188.1</v>
          </cell>
          <cell r="T1292">
            <v>220.49499999999998</v>
          </cell>
          <cell r="U1292">
            <v>251.84499999999997</v>
          </cell>
          <cell r="V1292">
            <v>273.78999999999996</v>
          </cell>
        </row>
        <row r="1293">
          <cell r="A1293" t="str">
            <v>ChassieuAllemagne08</v>
          </cell>
          <cell r="B1293" t="str">
            <v>Chassieu</v>
          </cell>
          <cell r="C1293" t="str">
            <v>Allemagne</v>
          </cell>
          <cell r="D1293" t="str">
            <v>08</v>
          </cell>
          <cell r="F1293">
            <v>26.125</v>
          </cell>
          <cell r="G1293">
            <v>37.619999999999997</v>
          </cell>
          <cell r="H1293">
            <v>39.709999999999994</v>
          </cell>
          <cell r="I1293">
            <v>40.754999999999995</v>
          </cell>
          <cell r="J1293">
            <v>43.89</v>
          </cell>
          <cell r="K1293">
            <v>60.61</v>
          </cell>
          <cell r="L1293">
            <v>79.419999999999987</v>
          </cell>
          <cell r="M1293">
            <v>100.32</v>
          </cell>
          <cell r="N1293">
            <v>119.13</v>
          </cell>
          <cell r="O1293">
            <v>140.03</v>
          </cell>
          <cell r="P1293">
            <v>154.66</v>
          </cell>
          <cell r="Q1293">
            <v>156.75</v>
          </cell>
          <cell r="R1293">
            <v>174.51499999999999</v>
          </cell>
          <cell r="S1293">
            <v>188.1</v>
          </cell>
          <cell r="T1293">
            <v>220.49499999999998</v>
          </cell>
          <cell r="U1293">
            <v>251.84499999999997</v>
          </cell>
          <cell r="V1293">
            <v>273.78999999999996</v>
          </cell>
        </row>
        <row r="1294">
          <cell r="A1294" t="str">
            <v>ChassieuAllemagne09</v>
          </cell>
          <cell r="B1294" t="str">
            <v>Chassieu</v>
          </cell>
          <cell r="C1294" t="str">
            <v>Allemagne</v>
          </cell>
          <cell r="D1294" t="str">
            <v>09</v>
          </cell>
          <cell r="F1294">
            <v>26.125</v>
          </cell>
          <cell r="G1294">
            <v>37.619999999999997</v>
          </cell>
          <cell r="H1294">
            <v>39.709999999999994</v>
          </cell>
          <cell r="I1294">
            <v>40.754999999999995</v>
          </cell>
          <cell r="J1294">
            <v>43.89</v>
          </cell>
          <cell r="K1294">
            <v>60.61</v>
          </cell>
          <cell r="L1294">
            <v>79.419999999999987</v>
          </cell>
          <cell r="M1294">
            <v>100.32</v>
          </cell>
          <cell r="N1294">
            <v>119.13</v>
          </cell>
          <cell r="O1294">
            <v>140.03</v>
          </cell>
          <cell r="P1294">
            <v>154.66</v>
          </cell>
          <cell r="Q1294">
            <v>156.75</v>
          </cell>
          <cell r="R1294">
            <v>174.51499999999999</v>
          </cell>
          <cell r="S1294">
            <v>188.1</v>
          </cell>
          <cell r="T1294">
            <v>220.49499999999998</v>
          </cell>
          <cell r="U1294">
            <v>251.84499999999997</v>
          </cell>
          <cell r="V1294">
            <v>273.78999999999996</v>
          </cell>
        </row>
        <row r="1295">
          <cell r="A1295" t="str">
            <v>ChassieuAllemagne10</v>
          </cell>
          <cell r="B1295" t="str">
            <v>Chassieu</v>
          </cell>
          <cell r="C1295" t="str">
            <v>Allemagne</v>
          </cell>
          <cell r="D1295" t="str">
            <v>10</v>
          </cell>
          <cell r="F1295">
            <v>24.034999999999997</v>
          </cell>
          <cell r="G1295">
            <v>34.484999999999999</v>
          </cell>
          <cell r="H1295">
            <v>36.574999999999996</v>
          </cell>
          <cell r="I1295">
            <v>37.619999999999997</v>
          </cell>
          <cell r="J1295">
            <v>40.754999999999995</v>
          </cell>
          <cell r="K1295">
            <v>54.339999999999996</v>
          </cell>
          <cell r="L1295">
            <v>71.06</v>
          </cell>
          <cell r="M1295">
            <v>89.86999999999999</v>
          </cell>
          <cell r="N1295">
            <v>106.58999999999999</v>
          </cell>
          <cell r="O1295">
            <v>125.39999999999999</v>
          </cell>
          <cell r="P1295">
            <v>136.89499999999998</v>
          </cell>
          <cell r="Q1295">
            <v>151.52499999999998</v>
          </cell>
          <cell r="R1295">
            <v>155.70499999999998</v>
          </cell>
          <cell r="S1295">
            <v>181.82999999999998</v>
          </cell>
          <cell r="T1295">
            <v>212.13499999999999</v>
          </cell>
          <cell r="U1295">
            <v>242.44</v>
          </cell>
          <cell r="V1295">
            <v>264.38499999999999</v>
          </cell>
        </row>
        <row r="1296">
          <cell r="A1296" t="str">
            <v>ChassieuAllemagne11</v>
          </cell>
          <cell r="B1296" t="str">
            <v>Chassieu</v>
          </cell>
          <cell r="C1296" t="str">
            <v>Allemagne</v>
          </cell>
          <cell r="D1296" t="str">
            <v>11</v>
          </cell>
          <cell r="F1296">
            <v>24.034999999999997</v>
          </cell>
          <cell r="G1296">
            <v>34.484999999999999</v>
          </cell>
          <cell r="H1296">
            <v>36.574999999999996</v>
          </cell>
          <cell r="I1296">
            <v>37.619999999999997</v>
          </cell>
          <cell r="J1296">
            <v>40.754999999999995</v>
          </cell>
          <cell r="K1296">
            <v>54.339999999999996</v>
          </cell>
          <cell r="L1296">
            <v>71.06</v>
          </cell>
          <cell r="M1296">
            <v>89.86999999999999</v>
          </cell>
          <cell r="N1296">
            <v>106.58999999999999</v>
          </cell>
          <cell r="O1296">
            <v>125.39999999999999</v>
          </cell>
          <cell r="P1296">
            <v>136.89499999999998</v>
          </cell>
          <cell r="Q1296">
            <v>151.52499999999998</v>
          </cell>
          <cell r="R1296">
            <v>155.70499999999998</v>
          </cell>
          <cell r="S1296">
            <v>181.82999999999998</v>
          </cell>
          <cell r="T1296">
            <v>212.13499999999999</v>
          </cell>
          <cell r="U1296">
            <v>242.44</v>
          </cell>
          <cell r="V1296">
            <v>264.38499999999999</v>
          </cell>
        </row>
        <row r="1297">
          <cell r="A1297" t="str">
            <v>ChassieuAllemagne12</v>
          </cell>
          <cell r="B1297" t="str">
            <v>Chassieu</v>
          </cell>
          <cell r="C1297" t="str">
            <v>Allemagne</v>
          </cell>
          <cell r="D1297" t="str">
            <v>12</v>
          </cell>
          <cell r="F1297">
            <v>24.034999999999997</v>
          </cell>
          <cell r="G1297">
            <v>34.484999999999999</v>
          </cell>
          <cell r="H1297">
            <v>36.574999999999996</v>
          </cell>
          <cell r="I1297">
            <v>37.619999999999997</v>
          </cell>
          <cell r="J1297">
            <v>40.754999999999995</v>
          </cell>
          <cell r="K1297">
            <v>54.339999999999996</v>
          </cell>
          <cell r="L1297">
            <v>71.06</v>
          </cell>
          <cell r="M1297">
            <v>89.86999999999999</v>
          </cell>
          <cell r="N1297">
            <v>106.58999999999999</v>
          </cell>
          <cell r="O1297">
            <v>125.39999999999999</v>
          </cell>
          <cell r="P1297">
            <v>136.89499999999998</v>
          </cell>
          <cell r="Q1297">
            <v>151.52499999999998</v>
          </cell>
          <cell r="R1297">
            <v>155.70499999999998</v>
          </cell>
          <cell r="S1297">
            <v>181.82999999999998</v>
          </cell>
          <cell r="T1297">
            <v>212.13499999999999</v>
          </cell>
          <cell r="U1297">
            <v>242.44</v>
          </cell>
          <cell r="V1297">
            <v>264.38499999999999</v>
          </cell>
        </row>
        <row r="1298">
          <cell r="A1298" t="str">
            <v>ChassieuAllemagne13</v>
          </cell>
          <cell r="B1298" t="str">
            <v>Chassieu</v>
          </cell>
          <cell r="C1298" t="str">
            <v>Allemagne</v>
          </cell>
          <cell r="D1298" t="str">
            <v>13</v>
          </cell>
          <cell r="F1298">
            <v>24.034999999999997</v>
          </cell>
          <cell r="G1298">
            <v>34.484999999999999</v>
          </cell>
          <cell r="H1298">
            <v>36.574999999999996</v>
          </cell>
          <cell r="I1298">
            <v>37.619999999999997</v>
          </cell>
          <cell r="J1298">
            <v>40.754999999999995</v>
          </cell>
          <cell r="K1298">
            <v>54.339999999999996</v>
          </cell>
          <cell r="L1298">
            <v>71.06</v>
          </cell>
          <cell r="M1298">
            <v>89.86999999999999</v>
          </cell>
          <cell r="N1298">
            <v>106.58999999999999</v>
          </cell>
          <cell r="O1298">
            <v>125.39999999999999</v>
          </cell>
          <cell r="P1298">
            <v>136.89499999999998</v>
          </cell>
          <cell r="Q1298">
            <v>151.52499999999998</v>
          </cell>
          <cell r="R1298">
            <v>155.70499999999998</v>
          </cell>
          <cell r="S1298">
            <v>181.82999999999998</v>
          </cell>
          <cell r="T1298">
            <v>212.13499999999999</v>
          </cell>
          <cell r="U1298">
            <v>242.44</v>
          </cell>
          <cell r="V1298">
            <v>264.38499999999999</v>
          </cell>
        </row>
        <row r="1299">
          <cell r="A1299" t="str">
            <v>ChassieuAllemagne14</v>
          </cell>
          <cell r="B1299" t="str">
            <v>Chassieu</v>
          </cell>
          <cell r="C1299" t="str">
            <v>Allemagne</v>
          </cell>
          <cell r="D1299" t="str">
            <v>14</v>
          </cell>
          <cell r="F1299">
            <v>24.034999999999997</v>
          </cell>
          <cell r="G1299">
            <v>34.484999999999999</v>
          </cell>
          <cell r="H1299">
            <v>36.574999999999996</v>
          </cell>
          <cell r="I1299">
            <v>37.619999999999997</v>
          </cell>
          <cell r="J1299">
            <v>40.754999999999995</v>
          </cell>
          <cell r="K1299">
            <v>54.339999999999996</v>
          </cell>
          <cell r="L1299">
            <v>71.06</v>
          </cell>
          <cell r="M1299">
            <v>89.86999999999999</v>
          </cell>
          <cell r="N1299">
            <v>106.58999999999999</v>
          </cell>
          <cell r="O1299">
            <v>125.39999999999999</v>
          </cell>
          <cell r="P1299">
            <v>136.89499999999998</v>
          </cell>
          <cell r="Q1299">
            <v>151.52499999999998</v>
          </cell>
          <cell r="R1299">
            <v>155.70499999999998</v>
          </cell>
          <cell r="S1299">
            <v>181.82999999999998</v>
          </cell>
          <cell r="T1299">
            <v>212.13499999999999</v>
          </cell>
          <cell r="U1299">
            <v>242.44</v>
          </cell>
          <cell r="V1299">
            <v>264.38499999999999</v>
          </cell>
        </row>
        <row r="1300">
          <cell r="A1300" t="str">
            <v>ChassieuAllemagne15</v>
          </cell>
          <cell r="B1300" t="str">
            <v>Chassieu</v>
          </cell>
          <cell r="C1300" t="str">
            <v>Allemagne</v>
          </cell>
          <cell r="D1300" t="str">
            <v>15</v>
          </cell>
          <cell r="F1300">
            <v>24.034999999999997</v>
          </cell>
          <cell r="G1300">
            <v>34.484999999999999</v>
          </cell>
          <cell r="H1300">
            <v>36.574999999999996</v>
          </cell>
          <cell r="I1300">
            <v>37.619999999999997</v>
          </cell>
          <cell r="J1300">
            <v>40.754999999999995</v>
          </cell>
          <cell r="K1300">
            <v>54.339999999999996</v>
          </cell>
          <cell r="L1300">
            <v>71.06</v>
          </cell>
          <cell r="M1300">
            <v>89.86999999999999</v>
          </cell>
          <cell r="N1300">
            <v>106.58999999999999</v>
          </cell>
          <cell r="O1300">
            <v>125.39999999999999</v>
          </cell>
          <cell r="P1300">
            <v>136.89499999999998</v>
          </cell>
          <cell r="Q1300">
            <v>151.52499999999998</v>
          </cell>
          <cell r="R1300">
            <v>155.70499999999998</v>
          </cell>
          <cell r="S1300">
            <v>181.82999999999998</v>
          </cell>
          <cell r="T1300">
            <v>212.13499999999999</v>
          </cell>
          <cell r="U1300">
            <v>242.44</v>
          </cell>
          <cell r="V1300">
            <v>264.38499999999999</v>
          </cell>
        </row>
        <row r="1301">
          <cell r="A1301" t="str">
            <v>ChassieuAllemagne16</v>
          </cell>
          <cell r="B1301" t="str">
            <v>Chassieu</v>
          </cell>
          <cell r="C1301" t="str">
            <v>Allemagne</v>
          </cell>
          <cell r="D1301" t="str">
            <v>16</v>
          </cell>
          <cell r="F1301">
            <v>24.034999999999997</v>
          </cell>
          <cell r="G1301">
            <v>34.484999999999999</v>
          </cell>
          <cell r="H1301">
            <v>36.574999999999996</v>
          </cell>
          <cell r="I1301">
            <v>37.619999999999997</v>
          </cell>
          <cell r="J1301">
            <v>40.754999999999995</v>
          </cell>
          <cell r="K1301">
            <v>54.339999999999996</v>
          </cell>
          <cell r="L1301">
            <v>71.06</v>
          </cell>
          <cell r="M1301">
            <v>89.86999999999999</v>
          </cell>
          <cell r="N1301">
            <v>106.58999999999999</v>
          </cell>
          <cell r="O1301">
            <v>125.39999999999999</v>
          </cell>
          <cell r="P1301">
            <v>136.89499999999998</v>
          </cell>
          <cell r="Q1301">
            <v>151.52499999999998</v>
          </cell>
          <cell r="R1301">
            <v>155.70499999999998</v>
          </cell>
          <cell r="S1301">
            <v>181.82999999999998</v>
          </cell>
          <cell r="T1301">
            <v>212.13499999999999</v>
          </cell>
          <cell r="U1301">
            <v>242.44</v>
          </cell>
          <cell r="V1301">
            <v>264.38499999999999</v>
          </cell>
        </row>
        <row r="1302">
          <cell r="A1302" t="str">
            <v>ChassieuAllemagne17</v>
          </cell>
          <cell r="B1302" t="str">
            <v>Chassieu</v>
          </cell>
          <cell r="C1302" t="str">
            <v>Allemagne</v>
          </cell>
          <cell r="D1302" t="str">
            <v>17</v>
          </cell>
          <cell r="F1302">
            <v>24.034999999999997</v>
          </cell>
          <cell r="G1302">
            <v>34.484999999999999</v>
          </cell>
          <cell r="H1302">
            <v>36.574999999999996</v>
          </cell>
          <cell r="I1302">
            <v>37.619999999999997</v>
          </cell>
          <cell r="J1302">
            <v>40.754999999999995</v>
          </cell>
          <cell r="K1302">
            <v>54.339999999999996</v>
          </cell>
          <cell r="L1302">
            <v>71.06</v>
          </cell>
          <cell r="M1302">
            <v>89.86999999999999</v>
          </cell>
          <cell r="N1302">
            <v>106.58999999999999</v>
          </cell>
          <cell r="O1302">
            <v>125.39999999999999</v>
          </cell>
          <cell r="P1302">
            <v>136.89499999999998</v>
          </cell>
          <cell r="Q1302">
            <v>151.52499999999998</v>
          </cell>
          <cell r="R1302">
            <v>155.70499999999998</v>
          </cell>
          <cell r="S1302">
            <v>181.82999999999998</v>
          </cell>
          <cell r="T1302">
            <v>212.13499999999999</v>
          </cell>
          <cell r="U1302">
            <v>242.44</v>
          </cell>
          <cell r="V1302">
            <v>264.38499999999999</v>
          </cell>
        </row>
        <row r="1303">
          <cell r="A1303" t="str">
            <v>ChassieuAllemagne18</v>
          </cell>
          <cell r="B1303" t="str">
            <v>Chassieu</v>
          </cell>
          <cell r="C1303" t="str">
            <v>Allemagne</v>
          </cell>
          <cell r="D1303" t="str">
            <v>18</v>
          </cell>
          <cell r="F1303">
            <v>24.034999999999997</v>
          </cell>
          <cell r="G1303">
            <v>34.484999999999999</v>
          </cell>
          <cell r="H1303">
            <v>36.574999999999996</v>
          </cell>
          <cell r="I1303">
            <v>37.619999999999997</v>
          </cell>
          <cell r="J1303">
            <v>40.754999999999995</v>
          </cell>
          <cell r="K1303">
            <v>54.339999999999996</v>
          </cell>
          <cell r="L1303">
            <v>71.06</v>
          </cell>
          <cell r="M1303">
            <v>89.86999999999999</v>
          </cell>
          <cell r="N1303">
            <v>106.58999999999999</v>
          </cell>
          <cell r="O1303">
            <v>125.39999999999999</v>
          </cell>
          <cell r="P1303">
            <v>136.89499999999998</v>
          </cell>
          <cell r="Q1303">
            <v>151.52499999999998</v>
          </cell>
          <cell r="R1303">
            <v>155.70499999999998</v>
          </cell>
          <cell r="S1303">
            <v>181.82999999999998</v>
          </cell>
          <cell r="T1303">
            <v>212.13499999999999</v>
          </cell>
          <cell r="U1303">
            <v>242.44</v>
          </cell>
          <cell r="V1303">
            <v>264.38499999999999</v>
          </cell>
        </row>
        <row r="1304">
          <cell r="A1304" t="str">
            <v>ChassieuAllemagne19</v>
          </cell>
          <cell r="B1304" t="str">
            <v>Chassieu</v>
          </cell>
          <cell r="C1304" t="str">
            <v>Allemagne</v>
          </cell>
          <cell r="D1304" t="str">
            <v>19</v>
          </cell>
          <cell r="F1304">
            <v>26.125</v>
          </cell>
          <cell r="G1304">
            <v>37.619999999999997</v>
          </cell>
          <cell r="H1304">
            <v>39.709999999999994</v>
          </cell>
          <cell r="I1304">
            <v>40.754999999999995</v>
          </cell>
          <cell r="J1304">
            <v>43.89</v>
          </cell>
          <cell r="K1304">
            <v>60.61</v>
          </cell>
          <cell r="L1304">
            <v>79.419999999999987</v>
          </cell>
          <cell r="M1304">
            <v>100.32</v>
          </cell>
          <cell r="N1304">
            <v>119.13</v>
          </cell>
          <cell r="O1304">
            <v>140.03</v>
          </cell>
          <cell r="P1304">
            <v>154.66</v>
          </cell>
          <cell r="Q1304">
            <v>156.75</v>
          </cell>
          <cell r="R1304">
            <v>174.51499999999999</v>
          </cell>
          <cell r="S1304">
            <v>188.1</v>
          </cell>
          <cell r="T1304">
            <v>220.49499999999998</v>
          </cell>
          <cell r="U1304">
            <v>251.84499999999997</v>
          </cell>
          <cell r="V1304">
            <v>273.78999999999996</v>
          </cell>
        </row>
        <row r="1305">
          <cell r="A1305" t="str">
            <v>ChassieuAllemagne20</v>
          </cell>
          <cell r="B1305" t="str">
            <v>Chassieu</v>
          </cell>
          <cell r="C1305" t="str">
            <v>Allemagne</v>
          </cell>
          <cell r="D1305" t="str">
            <v>20</v>
          </cell>
          <cell r="F1305">
            <v>24.034999999999997</v>
          </cell>
          <cell r="G1305">
            <v>29.259999999999998</v>
          </cell>
          <cell r="H1305">
            <v>29.259999999999998</v>
          </cell>
          <cell r="I1305">
            <v>30.305</v>
          </cell>
          <cell r="J1305">
            <v>34.484999999999999</v>
          </cell>
          <cell r="K1305">
            <v>48.069999999999993</v>
          </cell>
          <cell r="L1305">
            <v>62.699999999999996</v>
          </cell>
          <cell r="M1305">
            <v>79.419999999999987</v>
          </cell>
          <cell r="N1305">
            <v>94.05</v>
          </cell>
          <cell r="O1305">
            <v>110.77</v>
          </cell>
          <cell r="P1305">
            <v>121.22</v>
          </cell>
          <cell r="Q1305">
            <v>132.715</v>
          </cell>
          <cell r="R1305">
            <v>136.89499999999998</v>
          </cell>
          <cell r="S1305">
            <v>159.88499999999999</v>
          </cell>
          <cell r="T1305">
            <v>187.05499999999998</v>
          </cell>
          <cell r="U1305">
            <v>213.17999999999998</v>
          </cell>
          <cell r="V1305">
            <v>240.35</v>
          </cell>
        </row>
        <row r="1306">
          <cell r="A1306" t="str">
            <v>ChassieuAllemagne21</v>
          </cell>
          <cell r="B1306" t="str">
            <v>Chassieu</v>
          </cell>
          <cell r="C1306" t="str">
            <v>Allemagne</v>
          </cell>
          <cell r="D1306" t="str">
            <v>21</v>
          </cell>
          <cell r="F1306">
            <v>24.034999999999997</v>
          </cell>
          <cell r="G1306">
            <v>29.259999999999998</v>
          </cell>
          <cell r="H1306">
            <v>29.259999999999998</v>
          </cell>
          <cell r="I1306">
            <v>30.305</v>
          </cell>
          <cell r="J1306">
            <v>34.484999999999999</v>
          </cell>
          <cell r="K1306">
            <v>48.069999999999993</v>
          </cell>
          <cell r="L1306">
            <v>62.699999999999996</v>
          </cell>
          <cell r="M1306">
            <v>79.419999999999987</v>
          </cell>
          <cell r="N1306">
            <v>94.05</v>
          </cell>
          <cell r="O1306">
            <v>110.77</v>
          </cell>
          <cell r="P1306">
            <v>121.22</v>
          </cell>
          <cell r="Q1306">
            <v>132.715</v>
          </cell>
          <cell r="R1306">
            <v>136.89499999999998</v>
          </cell>
          <cell r="S1306">
            <v>159.88499999999999</v>
          </cell>
          <cell r="T1306">
            <v>187.05499999999998</v>
          </cell>
          <cell r="U1306">
            <v>213.17999999999998</v>
          </cell>
          <cell r="V1306">
            <v>240.35</v>
          </cell>
        </row>
        <row r="1307">
          <cell r="A1307" t="str">
            <v>ChassieuAllemagne22</v>
          </cell>
          <cell r="B1307" t="str">
            <v>Chassieu</v>
          </cell>
          <cell r="C1307" t="str">
            <v>Allemagne</v>
          </cell>
          <cell r="D1307" t="str">
            <v>22</v>
          </cell>
          <cell r="F1307">
            <v>24.034999999999997</v>
          </cell>
          <cell r="G1307">
            <v>29.259999999999998</v>
          </cell>
          <cell r="H1307">
            <v>29.259999999999998</v>
          </cell>
          <cell r="I1307">
            <v>30.305</v>
          </cell>
          <cell r="J1307">
            <v>34.484999999999999</v>
          </cell>
          <cell r="K1307">
            <v>48.069999999999993</v>
          </cell>
          <cell r="L1307">
            <v>62.699999999999996</v>
          </cell>
          <cell r="M1307">
            <v>79.419999999999987</v>
          </cell>
          <cell r="N1307">
            <v>94.05</v>
          </cell>
          <cell r="O1307">
            <v>110.77</v>
          </cell>
          <cell r="P1307">
            <v>121.22</v>
          </cell>
          <cell r="Q1307">
            <v>132.715</v>
          </cell>
          <cell r="R1307">
            <v>136.89499999999998</v>
          </cell>
          <cell r="S1307">
            <v>159.88499999999999</v>
          </cell>
          <cell r="T1307">
            <v>187.05499999999998</v>
          </cell>
          <cell r="U1307">
            <v>213.17999999999998</v>
          </cell>
          <cell r="V1307">
            <v>240.35</v>
          </cell>
        </row>
        <row r="1308">
          <cell r="A1308" t="str">
            <v>ChassieuAllemagne23</v>
          </cell>
          <cell r="B1308" t="str">
            <v>Chassieu</v>
          </cell>
          <cell r="C1308" t="str">
            <v>Allemagne</v>
          </cell>
          <cell r="D1308" t="str">
            <v>23</v>
          </cell>
          <cell r="F1308">
            <v>24.034999999999997</v>
          </cell>
          <cell r="G1308">
            <v>29.259999999999998</v>
          </cell>
          <cell r="H1308">
            <v>29.259999999999998</v>
          </cell>
          <cell r="I1308">
            <v>30.305</v>
          </cell>
          <cell r="J1308">
            <v>34.484999999999999</v>
          </cell>
          <cell r="K1308">
            <v>48.069999999999993</v>
          </cell>
          <cell r="L1308">
            <v>62.699999999999996</v>
          </cell>
          <cell r="M1308">
            <v>79.419999999999987</v>
          </cell>
          <cell r="N1308">
            <v>94.05</v>
          </cell>
          <cell r="O1308">
            <v>110.77</v>
          </cell>
          <cell r="P1308">
            <v>121.22</v>
          </cell>
          <cell r="Q1308">
            <v>132.715</v>
          </cell>
          <cell r="R1308">
            <v>136.89499999999998</v>
          </cell>
          <cell r="S1308">
            <v>159.88499999999999</v>
          </cell>
          <cell r="T1308">
            <v>187.05499999999998</v>
          </cell>
          <cell r="U1308">
            <v>213.17999999999998</v>
          </cell>
          <cell r="V1308">
            <v>240.35</v>
          </cell>
        </row>
        <row r="1309">
          <cell r="A1309" t="str">
            <v>ChassieuAllemagne24</v>
          </cell>
          <cell r="B1309" t="str">
            <v>Chassieu</v>
          </cell>
          <cell r="C1309" t="str">
            <v>Allemagne</v>
          </cell>
          <cell r="D1309" t="str">
            <v>24</v>
          </cell>
          <cell r="F1309">
            <v>24.034999999999997</v>
          </cell>
          <cell r="G1309">
            <v>29.259999999999998</v>
          </cell>
          <cell r="H1309">
            <v>29.259999999999998</v>
          </cell>
          <cell r="I1309">
            <v>30.305</v>
          </cell>
          <cell r="J1309">
            <v>34.484999999999999</v>
          </cell>
          <cell r="K1309">
            <v>48.069999999999993</v>
          </cell>
          <cell r="L1309">
            <v>62.699999999999996</v>
          </cell>
          <cell r="M1309">
            <v>79.419999999999987</v>
          </cell>
          <cell r="N1309">
            <v>94.05</v>
          </cell>
          <cell r="O1309">
            <v>110.77</v>
          </cell>
          <cell r="P1309">
            <v>121.22</v>
          </cell>
          <cell r="Q1309">
            <v>132.715</v>
          </cell>
          <cell r="R1309">
            <v>136.89499999999998</v>
          </cell>
          <cell r="S1309">
            <v>159.88499999999999</v>
          </cell>
          <cell r="T1309">
            <v>187.05499999999998</v>
          </cell>
          <cell r="U1309">
            <v>213.17999999999998</v>
          </cell>
          <cell r="V1309">
            <v>240.35</v>
          </cell>
        </row>
        <row r="1310">
          <cell r="A1310" t="str">
            <v>ChassieuAllemagne25</v>
          </cell>
          <cell r="B1310" t="str">
            <v>Chassieu</v>
          </cell>
          <cell r="C1310" t="str">
            <v>Allemagne</v>
          </cell>
          <cell r="D1310" t="str">
            <v>25</v>
          </cell>
          <cell r="F1310">
            <v>24.034999999999997</v>
          </cell>
          <cell r="G1310">
            <v>29.259999999999998</v>
          </cell>
          <cell r="H1310">
            <v>29.259999999999998</v>
          </cell>
          <cell r="I1310">
            <v>30.305</v>
          </cell>
          <cell r="J1310">
            <v>34.484999999999999</v>
          </cell>
          <cell r="K1310">
            <v>48.069999999999993</v>
          </cell>
          <cell r="L1310">
            <v>62.699999999999996</v>
          </cell>
          <cell r="M1310">
            <v>79.419999999999987</v>
          </cell>
          <cell r="N1310">
            <v>94.05</v>
          </cell>
          <cell r="O1310">
            <v>110.77</v>
          </cell>
          <cell r="P1310">
            <v>121.22</v>
          </cell>
          <cell r="Q1310">
            <v>132.715</v>
          </cell>
          <cell r="R1310">
            <v>136.89499999999998</v>
          </cell>
          <cell r="S1310">
            <v>159.88499999999999</v>
          </cell>
          <cell r="T1310">
            <v>187.05499999999998</v>
          </cell>
          <cell r="U1310">
            <v>213.17999999999998</v>
          </cell>
          <cell r="V1310">
            <v>240.35</v>
          </cell>
        </row>
        <row r="1311">
          <cell r="A1311" t="str">
            <v>ChassieuAllemagne26</v>
          </cell>
          <cell r="B1311" t="str">
            <v>Chassieu</v>
          </cell>
          <cell r="C1311" t="str">
            <v>Allemagne</v>
          </cell>
          <cell r="D1311" t="str">
            <v>26</v>
          </cell>
          <cell r="F1311">
            <v>20.9</v>
          </cell>
          <cell r="G1311">
            <v>27.169999999999998</v>
          </cell>
          <cell r="H1311">
            <v>27.169999999999998</v>
          </cell>
          <cell r="I1311">
            <v>27.169999999999998</v>
          </cell>
          <cell r="J1311">
            <v>32.394999999999996</v>
          </cell>
          <cell r="K1311">
            <v>43.89</v>
          </cell>
          <cell r="L1311">
            <v>57.474999999999994</v>
          </cell>
          <cell r="M1311">
            <v>73.149999999999991</v>
          </cell>
          <cell r="N1311">
            <v>86.734999999999999</v>
          </cell>
          <cell r="O1311">
            <v>102.41</v>
          </cell>
          <cell r="P1311">
            <v>110.77</v>
          </cell>
          <cell r="Q1311">
            <v>123.30999999999999</v>
          </cell>
          <cell r="R1311">
            <v>125.39999999999999</v>
          </cell>
          <cell r="S1311">
            <v>148.38999999999999</v>
          </cell>
          <cell r="T1311">
            <v>173.47</v>
          </cell>
          <cell r="U1311">
            <v>197.505</v>
          </cell>
          <cell r="V1311">
            <v>222.58499999999998</v>
          </cell>
        </row>
        <row r="1312">
          <cell r="A1312" t="str">
            <v>ChassieuAllemagne27</v>
          </cell>
          <cell r="B1312" t="str">
            <v>Chassieu</v>
          </cell>
          <cell r="C1312" t="str">
            <v>Allemagne</v>
          </cell>
          <cell r="D1312" t="str">
            <v>27</v>
          </cell>
          <cell r="F1312">
            <v>20.9</v>
          </cell>
          <cell r="G1312">
            <v>27.169999999999998</v>
          </cell>
          <cell r="H1312">
            <v>27.169999999999998</v>
          </cell>
          <cell r="I1312">
            <v>27.169999999999998</v>
          </cell>
          <cell r="J1312">
            <v>32.394999999999996</v>
          </cell>
          <cell r="K1312">
            <v>43.89</v>
          </cell>
          <cell r="L1312">
            <v>57.474999999999994</v>
          </cell>
          <cell r="M1312">
            <v>73.149999999999991</v>
          </cell>
          <cell r="N1312">
            <v>86.734999999999999</v>
          </cell>
          <cell r="O1312">
            <v>102.41</v>
          </cell>
          <cell r="P1312">
            <v>110.77</v>
          </cell>
          <cell r="Q1312">
            <v>123.30999999999999</v>
          </cell>
          <cell r="R1312">
            <v>125.39999999999999</v>
          </cell>
          <cell r="S1312">
            <v>148.38999999999999</v>
          </cell>
          <cell r="T1312">
            <v>173.47</v>
          </cell>
          <cell r="U1312">
            <v>197.505</v>
          </cell>
          <cell r="V1312">
            <v>222.58499999999998</v>
          </cell>
        </row>
        <row r="1313">
          <cell r="A1313" t="str">
            <v>ChassieuAllemagne28</v>
          </cell>
          <cell r="B1313" t="str">
            <v>Chassieu</v>
          </cell>
          <cell r="C1313" t="str">
            <v>Allemagne</v>
          </cell>
          <cell r="D1313" t="str">
            <v>28</v>
          </cell>
          <cell r="F1313">
            <v>20.9</v>
          </cell>
          <cell r="G1313">
            <v>27.169999999999998</v>
          </cell>
          <cell r="H1313">
            <v>27.169999999999998</v>
          </cell>
          <cell r="I1313">
            <v>27.169999999999998</v>
          </cell>
          <cell r="J1313">
            <v>32.394999999999996</v>
          </cell>
          <cell r="K1313">
            <v>43.89</v>
          </cell>
          <cell r="L1313">
            <v>57.474999999999994</v>
          </cell>
          <cell r="M1313">
            <v>73.149999999999991</v>
          </cell>
          <cell r="N1313">
            <v>86.734999999999999</v>
          </cell>
          <cell r="O1313">
            <v>102.41</v>
          </cell>
          <cell r="P1313">
            <v>110.77</v>
          </cell>
          <cell r="Q1313">
            <v>123.30999999999999</v>
          </cell>
          <cell r="R1313">
            <v>125.39999999999999</v>
          </cell>
          <cell r="S1313">
            <v>148.38999999999999</v>
          </cell>
          <cell r="T1313">
            <v>173.47</v>
          </cell>
          <cell r="U1313">
            <v>197.505</v>
          </cell>
          <cell r="V1313">
            <v>222.58499999999998</v>
          </cell>
        </row>
        <row r="1314">
          <cell r="A1314" t="str">
            <v>ChassieuAllemagne29</v>
          </cell>
          <cell r="B1314" t="str">
            <v>Chassieu</v>
          </cell>
          <cell r="C1314" t="str">
            <v>Allemagne</v>
          </cell>
          <cell r="D1314" t="str">
            <v>29</v>
          </cell>
          <cell r="F1314">
            <v>24.034999999999997</v>
          </cell>
          <cell r="G1314">
            <v>29.259999999999998</v>
          </cell>
          <cell r="H1314">
            <v>29.259999999999998</v>
          </cell>
          <cell r="I1314">
            <v>30.305</v>
          </cell>
          <cell r="J1314">
            <v>34.484999999999999</v>
          </cell>
          <cell r="K1314">
            <v>48.069999999999993</v>
          </cell>
          <cell r="L1314">
            <v>62.699999999999996</v>
          </cell>
          <cell r="M1314">
            <v>79.419999999999987</v>
          </cell>
          <cell r="N1314">
            <v>94.05</v>
          </cell>
          <cell r="O1314">
            <v>110.77</v>
          </cell>
          <cell r="P1314">
            <v>121.22</v>
          </cell>
          <cell r="Q1314">
            <v>132.715</v>
          </cell>
          <cell r="R1314">
            <v>136.89499999999998</v>
          </cell>
          <cell r="S1314">
            <v>159.88499999999999</v>
          </cell>
          <cell r="T1314">
            <v>187.05499999999998</v>
          </cell>
          <cell r="U1314">
            <v>213.17999999999998</v>
          </cell>
          <cell r="V1314">
            <v>240.35</v>
          </cell>
        </row>
        <row r="1315">
          <cell r="A1315" t="str">
            <v>ChassieuAllemagne30</v>
          </cell>
          <cell r="B1315" t="str">
            <v>Chassieu</v>
          </cell>
          <cell r="C1315" t="str">
            <v>Allemagne</v>
          </cell>
          <cell r="D1315" t="str">
            <v>30</v>
          </cell>
          <cell r="F1315">
            <v>20.9</v>
          </cell>
          <cell r="G1315">
            <v>27.169999999999998</v>
          </cell>
          <cell r="H1315">
            <v>27.169999999999998</v>
          </cell>
          <cell r="I1315">
            <v>27.169999999999998</v>
          </cell>
          <cell r="J1315">
            <v>32.394999999999996</v>
          </cell>
          <cell r="K1315">
            <v>43.89</v>
          </cell>
          <cell r="L1315">
            <v>57.474999999999994</v>
          </cell>
          <cell r="M1315">
            <v>73.149999999999991</v>
          </cell>
          <cell r="N1315">
            <v>86.734999999999999</v>
          </cell>
          <cell r="O1315">
            <v>102.41</v>
          </cell>
          <cell r="P1315">
            <v>110.77</v>
          </cell>
          <cell r="Q1315">
            <v>123.30999999999999</v>
          </cell>
          <cell r="R1315">
            <v>125.39999999999999</v>
          </cell>
          <cell r="S1315">
            <v>148.38999999999999</v>
          </cell>
          <cell r="T1315">
            <v>173.47</v>
          </cell>
          <cell r="U1315">
            <v>197.505</v>
          </cell>
          <cell r="V1315">
            <v>222.58499999999998</v>
          </cell>
        </row>
        <row r="1316">
          <cell r="A1316" t="str">
            <v>ChassieuAllemagne31</v>
          </cell>
          <cell r="B1316" t="str">
            <v>Chassieu</v>
          </cell>
          <cell r="C1316" t="str">
            <v>Allemagne</v>
          </cell>
          <cell r="D1316" t="str">
            <v>31</v>
          </cell>
          <cell r="F1316">
            <v>20.9</v>
          </cell>
          <cell r="G1316">
            <v>27.169999999999998</v>
          </cell>
          <cell r="H1316">
            <v>27.169999999999998</v>
          </cell>
          <cell r="I1316">
            <v>27.169999999999998</v>
          </cell>
          <cell r="J1316">
            <v>32.394999999999996</v>
          </cell>
          <cell r="K1316">
            <v>43.89</v>
          </cell>
          <cell r="L1316">
            <v>57.474999999999994</v>
          </cell>
          <cell r="M1316">
            <v>73.149999999999991</v>
          </cell>
          <cell r="N1316">
            <v>86.734999999999999</v>
          </cell>
          <cell r="O1316">
            <v>102.41</v>
          </cell>
          <cell r="P1316">
            <v>110.77</v>
          </cell>
          <cell r="Q1316">
            <v>123.30999999999999</v>
          </cell>
          <cell r="R1316">
            <v>125.39999999999999</v>
          </cell>
          <cell r="S1316">
            <v>148.38999999999999</v>
          </cell>
          <cell r="T1316">
            <v>173.47</v>
          </cell>
          <cell r="U1316">
            <v>197.505</v>
          </cell>
          <cell r="V1316">
            <v>222.58499999999998</v>
          </cell>
        </row>
        <row r="1317">
          <cell r="A1317" t="str">
            <v>ChassieuAllemagne32</v>
          </cell>
          <cell r="B1317" t="str">
            <v>Chassieu</v>
          </cell>
          <cell r="C1317" t="str">
            <v>Allemagne</v>
          </cell>
          <cell r="D1317" t="str">
            <v>32</v>
          </cell>
          <cell r="F1317">
            <v>16.72</v>
          </cell>
          <cell r="G1317">
            <v>21.945</v>
          </cell>
          <cell r="H1317">
            <v>21.945</v>
          </cell>
          <cell r="I1317">
            <v>22.99</v>
          </cell>
          <cell r="J1317">
            <v>27.169999999999998</v>
          </cell>
          <cell r="K1317">
            <v>37.619999999999997</v>
          </cell>
          <cell r="L1317">
            <v>49.114999999999995</v>
          </cell>
          <cell r="M1317">
            <v>62.699999999999996</v>
          </cell>
          <cell r="N1317">
            <v>74.194999999999993</v>
          </cell>
          <cell r="O1317">
            <v>87.78</v>
          </cell>
          <cell r="P1317">
            <v>94.05</v>
          </cell>
          <cell r="Q1317">
            <v>105.54499999999999</v>
          </cell>
          <cell r="R1317">
            <v>106.58999999999999</v>
          </cell>
          <cell r="S1317">
            <v>127.49</v>
          </cell>
          <cell r="T1317">
            <v>148.38999999999999</v>
          </cell>
          <cell r="U1317">
            <v>170.33499999999998</v>
          </cell>
          <cell r="V1317">
            <v>191.23499999999999</v>
          </cell>
        </row>
        <row r="1318">
          <cell r="A1318" t="str">
            <v>ChassieuAllemagne33</v>
          </cell>
          <cell r="B1318" t="str">
            <v>Chassieu</v>
          </cell>
          <cell r="C1318" t="str">
            <v>Allemagne</v>
          </cell>
          <cell r="D1318" t="str">
            <v>33</v>
          </cell>
          <cell r="F1318">
            <v>16.72</v>
          </cell>
          <cell r="G1318">
            <v>21.945</v>
          </cell>
          <cell r="H1318">
            <v>21.945</v>
          </cell>
          <cell r="I1318">
            <v>22.99</v>
          </cell>
          <cell r="J1318">
            <v>27.169999999999998</v>
          </cell>
          <cell r="K1318">
            <v>37.619999999999997</v>
          </cell>
          <cell r="L1318">
            <v>49.114999999999995</v>
          </cell>
          <cell r="M1318">
            <v>62.699999999999996</v>
          </cell>
          <cell r="N1318">
            <v>74.194999999999993</v>
          </cell>
          <cell r="O1318">
            <v>87.78</v>
          </cell>
          <cell r="P1318">
            <v>94.05</v>
          </cell>
          <cell r="Q1318">
            <v>105.54499999999999</v>
          </cell>
          <cell r="R1318">
            <v>106.58999999999999</v>
          </cell>
          <cell r="S1318">
            <v>127.49</v>
          </cell>
          <cell r="T1318">
            <v>148.38999999999999</v>
          </cell>
          <cell r="U1318">
            <v>170.33499999999998</v>
          </cell>
          <cell r="V1318">
            <v>191.23499999999999</v>
          </cell>
        </row>
        <row r="1319">
          <cell r="A1319" t="str">
            <v>ChassieuAllemagne34</v>
          </cell>
          <cell r="B1319" t="str">
            <v>Chassieu</v>
          </cell>
          <cell r="C1319" t="str">
            <v>Allemagne</v>
          </cell>
          <cell r="D1319" t="str">
            <v>34</v>
          </cell>
          <cell r="F1319">
            <v>24.034999999999997</v>
          </cell>
          <cell r="G1319">
            <v>34.484999999999999</v>
          </cell>
          <cell r="H1319">
            <v>36.574999999999996</v>
          </cell>
          <cell r="I1319">
            <v>37.619999999999997</v>
          </cell>
          <cell r="J1319">
            <v>40.754999999999995</v>
          </cell>
          <cell r="K1319">
            <v>54.339999999999996</v>
          </cell>
          <cell r="L1319">
            <v>71.06</v>
          </cell>
          <cell r="M1319">
            <v>89.86999999999999</v>
          </cell>
          <cell r="N1319">
            <v>106.58999999999999</v>
          </cell>
          <cell r="O1319">
            <v>125.39999999999999</v>
          </cell>
          <cell r="P1319">
            <v>136.89499999999998</v>
          </cell>
          <cell r="Q1319">
            <v>151.52499999999998</v>
          </cell>
          <cell r="R1319">
            <v>155.70499999999998</v>
          </cell>
          <cell r="S1319">
            <v>181.82999999999998</v>
          </cell>
          <cell r="T1319">
            <v>212.13499999999999</v>
          </cell>
          <cell r="U1319">
            <v>242.44</v>
          </cell>
          <cell r="V1319">
            <v>264.38499999999999</v>
          </cell>
        </row>
        <row r="1320">
          <cell r="A1320" t="str">
            <v>ChassieuAllemagne35</v>
          </cell>
          <cell r="B1320" t="str">
            <v>Chassieu</v>
          </cell>
          <cell r="C1320" t="str">
            <v>Allemagne</v>
          </cell>
          <cell r="D1320" t="str">
            <v>35</v>
          </cell>
          <cell r="F1320">
            <v>24.034999999999997</v>
          </cell>
          <cell r="G1320">
            <v>34.484999999999999</v>
          </cell>
          <cell r="H1320">
            <v>36.574999999999996</v>
          </cell>
          <cell r="I1320">
            <v>37.619999999999997</v>
          </cell>
          <cell r="J1320">
            <v>40.754999999999995</v>
          </cell>
          <cell r="K1320">
            <v>54.339999999999996</v>
          </cell>
          <cell r="L1320">
            <v>71.06</v>
          </cell>
          <cell r="M1320">
            <v>89.86999999999999</v>
          </cell>
          <cell r="N1320">
            <v>106.58999999999999</v>
          </cell>
          <cell r="O1320">
            <v>125.39999999999999</v>
          </cell>
          <cell r="P1320">
            <v>136.89499999999998</v>
          </cell>
          <cell r="Q1320">
            <v>151.52499999999998</v>
          </cell>
          <cell r="R1320">
            <v>155.70499999999998</v>
          </cell>
          <cell r="S1320">
            <v>181.82999999999998</v>
          </cell>
          <cell r="T1320">
            <v>212.13499999999999</v>
          </cell>
          <cell r="U1320">
            <v>242.44</v>
          </cell>
          <cell r="V1320">
            <v>264.38499999999999</v>
          </cell>
        </row>
        <row r="1321">
          <cell r="A1321" t="str">
            <v>ChassieuAllemagne36</v>
          </cell>
          <cell r="B1321" t="str">
            <v>Chassieu</v>
          </cell>
          <cell r="C1321" t="str">
            <v>Allemagne</v>
          </cell>
          <cell r="D1321" t="str">
            <v>36</v>
          </cell>
          <cell r="F1321">
            <v>20.9</v>
          </cell>
          <cell r="G1321">
            <v>27.169999999999998</v>
          </cell>
          <cell r="H1321">
            <v>27.169999999999998</v>
          </cell>
          <cell r="I1321">
            <v>27.169999999999998</v>
          </cell>
          <cell r="J1321">
            <v>32.394999999999996</v>
          </cell>
          <cell r="K1321">
            <v>43.89</v>
          </cell>
          <cell r="L1321">
            <v>57.474999999999994</v>
          </cell>
          <cell r="M1321">
            <v>73.149999999999991</v>
          </cell>
          <cell r="N1321">
            <v>86.734999999999999</v>
          </cell>
          <cell r="O1321">
            <v>102.41</v>
          </cell>
          <cell r="P1321">
            <v>110.77</v>
          </cell>
          <cell r="Q1321">
            <v>123.30999999999999</v>
          </cell>
          <cell r="R1321">
            <v>125.39999999999999</v>
          </cell>
          <cell r="S1321">
            <v>148.38999999999999</v>
          </cell>
          <cell r="T1321">
            <v>173.47</v>
          </cell>
          <cell r="U1321">
            <v>197.505</v>
          </cell>
          <cell r="V1321">
            <v>222.58499999999998</v>
          </cell>
        </row>
        <row r="1322">
          <cell r="A1322" t="str">
            <v>ChassieuAllemagne37</v>
          </cell>
          <cell r="B1322" t="str">
            <v>Chassieu</v>
          </cell>
          <cell r="C1322" t="str">
            <v>Allemagne</v>
          </cell>
          <cell r="D1322" t="str">
            <v>37</v>
          </cell>
          <cell r="F1322">
            <v>20.9</v>
          </cell>
          <cell r="G1322">
            <v>27.169999999999998</v>
          </cell>
          <cell r="H1322">
            <v>27.169999999999998</v>
          </cell>
          <cell r="I1322">
            <v>27.169999999999998</v>
          </cell>
          <cell r="J1322">
            <v>32.394999999999996</v>
          </cell>
          <cell r="K1322">
            <v>43.89</v>
          </cell>
          <cell r="L1322">
            <v>57.474999999999994</v>
          </cell>
          <cell r="M1322">
            <v>73.149999999999991</v>
          </cell>
          <cell r="N1322">
            <v>86.734999999999999</v>
          </cell>
          <cell r="O1322">
            <v>102.41</v>
          </cell>
          <cell r="P1322">
            <v>110.77</v>
          </cell>
          <cell r="Q1322">
            <v>123.30999999999999</v>
          </cell>
          <cell r="R1322">
            <v>125.39999999999999</v>
          </cell>
          <cell r="S1322">
            <v>148.38999999999999</v>
          </cell>
          <cell r="T1322">
            <v>173.47</v>
          </cell>
          <cell r="U1322">
            <v>197.505</v>
          </cell>
          <cell r="V1322">
            <v>222.58499999999998</v>
          </cell>
        </row>
        <row r="1323">
          <cell r="A1323" t="str">
            <v>ChassieuAllemagne38</v>
          </cell>
          <cell r="B1323" t="str">
            <v>Chassieu</v>
          </cell>
          <cell r="C1323" t="str">
            <v>Allemagne</v>
          </cell>
          <cell r="D1323" t="str">
            <v>38</v>
          </cell>
          <cell r="F1323">
            <v>24.034999999999997</v>
          </cell>
          <cell r="G1323">
            <v>34.484999999999999</v>
          </cell>
          <cell r="H1323">
            <v>36.574999999999996</v>
          </cell>
          <cell r="I1323">
            <v>37.619999999999997</v>
          </cell>
          <cell r="J1323">
            <v>40.754999999999995</v>
          </cell>
          <cell r="K1323">
            <v>54.339999999999996</v>
          </cell>
          <cell r="L1323">
            <v>71.06</v>
          </cell>
          <cell r="M1323">
            <v>89.86999999999999</v>
          </cell>
          <cell r="N1323">
            <v>106.58999999999999</v>
          </cell>
          <cell r="O1323">
            <v>125.39999999999999</v>
          </cell>
          <cell r="P1323">
            <v>136.89499999999998</v>
          </cell>
          <cell r="Q1323">
            <v>151.52499999999998</v>
          </cell>
          <cell r="R1323">
            <v>155.70499999999998</v>
          </cell>
          <cell r="S1323">
            <v>181.82999999999998</v>
          </cell>
          <cell r="T1323">
            <v>212.13499999999999</v>
          </cell>
          <cell r="U1323">
            <v>242.44</v>
          </cell>
          <cell r="V1323">
            <v>264.38499999999999</v>
          </cell>
        </row>
        <row r="1324">
          <cell r="A1324" t="str">
            <v>ChassieuAllemagne39</v>
          </cell>
          <cell r="B1324" t="str">
            <v>Chassieu</v>
          </cell>
          <cell r="C1324" t="str">
            <v>Allemagne</v>
          </cell>
          <cell r="D1324" t="str">
            <v>39</v>
          </cell>
          <cell r="F1324">
            <v>26.125</v>
          </cell>
          <cell r="G1324">
            <v>37.619999999999997</v>
          </cell>
          <cell r="H1324">
            <v>39.709999999999994</v>
          </cell>
          <cell r="I1324">
            <v>40.754999999999995</v>
          </cell>
          <cell r="J1324">
            <v>43.89</v>
          </cell>
          <cell r="K1324">
            <v>60.61</v>
          </cell>
          <cell r="L1324">
            <v>79.419999999999987</v>
          </cell>
          <cell r="M1324">
            <v>100.32</v>
          </cell>
          <cell r="N1324">
            <v>119.13</v>
          </cell>
          <cell r="O1324">
            <v>140.03</v>
          </cell>
          <cell r="P1324">
            <v>154.66</v>
          </cell>
          <cell r="Q1324">
            <v>156.75</v>
          </cell>
          <cell r="R1324">
            <v>174.51499999999999</v>
          </cell>
          <cell r="S1324">
            <v>188.1</v>
          </cell>
          <cell r="T1324">
            <v>220.49499999999998</v>
          </cell>
          <cell r="U1324">
            <v>251.84499999999997</v>
          </cell>
          <cell r="V1324">
            <v>273.78999999999996</v>
          </cell>
        </row>
        <row r="1325">
          <cell r="A1325" t="str">
            <v>ChassieuAllemagne40</v>
          </cell>
          <cell r="B1325" t="str">
            <v>Chassieu</v>
          </cell>
          <cell r="C1325" t="str">
            <v>Allemagne</v>
          </cell>
          <cell r="D1325" t="str">
            <v>40</v>
          </cell>
          <cell r="F1325">
            <v>16.72</v>
          </cell>
          <cell r="G1325">
            <v>21.945</v>
          </cell>
          <cell r="H1325">
            <v>21.945</v>
          </cell>
          <cell r="I1325">
            <v>22.99</v>
          </cell>
          <cell r="J1325">
            <v>27.169999999999998</v>
          </cell>
          <cell r="K1325">
            <v>37.619999999999997</v>
          </cell>
          <cell r="L1325">
            <v>49.114999999999995</v>
          </cell>
          <cell r="M1325">
            <v>62.699999999999996</v>
          </cell>
          <cell r="N1325">
            <v>74.194999999999993</v>
          </cell>
          <cell r="O1325">
            <v>87.78</v>
          </cell>
          <cell r="P1325">
            <v>94.05</v>
          </cell>
          <cell r="Q1325">
            <v>105.54499999999999</v>
          </cell>
          <cell r="R1325">
            <v>106.58999999999999</v>
          </cell>
          <cell r="S1325">
            <v>127.49</v>
          </cell>
          <cell r="T1325">
            <v>148.38999999999999</v>
          </cell>
          <cell r="U1325">
            <v>170.33499999999998</v>
          </cell>
          <cell r="V1325">
            <v>191.23499999999999</v>
          </cell>
        </row>
        <row r="1326">
          <cell r="A1326" t="str">
            <v>ChassieuAllemagne41</v>
          </cell>
          <cell r="B1326" t="str">
            <v>Chassieu</v>
          </cell>
          <cell r="C1326" t="str">
            <v>Allemagne</v>
          </cell>
          <cell r="D1326" t="str">
            <v>41</v>
          </cell>
          <cell r="F1326">
            <v>20.9</v>
          </cell>
          <cell r="G1326">
            <v>27.169999999999998</v>
          </cell>
          <cell r="H1326">
            <v>27.169999999999998</v>
          </cell>
          <cell r="I1326">
            <v>27.169999999999998</v>
          </cell>
          <cell r="J1326">
            <v>32.394999999999996</v>
          </cell>
          <cell r="K1326">
            <v>43.89</v>
          </cell>
          <cell r="L1326">
            <v>57.474999999999994</v>
          </cell>
          <cell r="M1326">
            <v>73.149999999999991</v>
          </cell>
          <cell r="N1326">
            <v>86.734999999999999</v>
          </cell>
          <cell r="O1326">
            <v>102.41</v>
          </cell>
          <cell r="P1326">
            <v>110.77</v>
          </cell>
          <cell r="Q1326">
            <v>123.30999999999999</v>
          </cell>
          <cell r="R1326">
            <v>125.39999999999999</v>
          </cell>
          <cell r="S1326">
            <v>148.38999999999999</v>
          </cell>
          <cell r="T1326">
            <v>173.47</v>
          </cell>
          <cell r="U1326">
            <v>197.505</v>
          </cell>
          <cell r="V1326">
            <v>222.58499999999998</v>
          </cell>
        </row>
        <row r="1327">
          <cell r="A1327" t="str">
            <v>ChassieuAllemagne42</v>
          </cell>
          <cell r="B1327" t="str">
            <v>Chassieu</v>
          </cell>
          <cell r="C1327" t="str">
            <v>Allemagne</v>
          </cell>
          <cell r="D1327" t="str">
            <v>42</v>
          </cell>
          <cell r="F1327">
            <v>16.72</v>
          </cell>
          <cell r="G1327">
            <v>21.945</v>
          </cell>
          <cell r="H1327">
            <v>21.945</v>
          </cell>
          <cell r="I1327">
            <v>22.99</v>
          </cell>
          <cell r="J1327">
            <v>27.169999999999998</v>
          </cell>
          <cell r="K1327">
            <v>37.619999999999997</v>
          </cell>
          <cell r="L1327">
            <v>49.114999999999995</v>
          </cell>
          <cell r="M1327">
            <v>62.699999999999996</v>
          </cell>
          <cell r="N1327">
            <v>74.194999999999993</v>
          </cell>
          <cell r="O1327">
            <v>87.78</v>
          </cell>
          <cell r="P1327">
            <v>94.05</v>
          </cell>
          <cell r="Q1327">
            <v>105.54499999999999</v>
          </cell>
          <cell r="R1327">
            <v>106.58999999999999</v>
          </cell>
          <cell r="S1327">
            <v>127.49</v>
          </cell>
          <cell r="T1327">
            <v>148.38999999999999</v>
          </cell>
          <cell r="U1327">
            <v>170.33499999999998</v>
          </cell>
          <cell r="V1327">
            <v>191.23499999999999</v>
          </cell>
        </row>
        <row r="1328">
          <cell r="A1328" t="str">
            <v>ChassieuAllemagne44</v>
          </cell>
          <cell r="B1328" t="str">
            <v>Chassieu</v>
          </cell>
          <cell r="C1328" t="str">
            <v>Allemagne</v>
          </cell>
          <cell r="D1328" t="str">
            <v>44</v>
          </cell>
          <cell r="F1328">
            <v>20.9</v>
          </cell>
          <cell r="G1328">
            <v>27.169999999999998</v>
          </cell>
          <cell r="H1328">
            <v>27.169999999999998</v>
          </cell>
          <cell r="I1328">
            <v>27.169999999999998</v>
          </cell>
          <cell r="J1328">
            <v>32.394999999999996</v>
          </cell>
          <cell r="K1328">
            <v>43.89</v>
          </cell>
          <cell r="L1328">
            <v>57.474999999999994</v>
          </cell>
          <cell r="M1328">
            <v>73.149999999999991</v>
          </cell>
          <cell r="N1328">
            <v>86.734999999999999</v>
          </cell>
          <cell r="O1328">
            <v>102.41</v>
          </cell>
          <cell r="P1328">
            <v>110.77</v>
          </cell>
          <cell r="Q1328">
            <v>123.30999999999999</v>
          </cell>
          <cell r="R1328">
            <v>125.39999999999999</v>
          </cell>
          <cell r="S1328">
            <v>148.38999999999999</v>
          </cell>
          <cell r="T1328">
            <v>173.47</v>
          </cell>
          <cell r="U1328">
            <v>197.505</v>
          </cell>
          <cell r="V1328">
            <v>222.58499999999998</v>
          </cell>
        </row>
        <row r="1329">
          <cell r="A1329" t="str">
            <v>ChassieuAllemagne45</v>
          </cell>
          <cell r="B1329" t="str">
            <v>Chassieu</v>
          </cell>
          <cell r="C1329" t="str">
            <v>Allemagne</v>
          </cell>
          <cell r="D1329" t="str">
            <v>45</v>
          </cell>
          <cell r="F1329">
            <v>20.9</v>
          </cell>
          <cell r="G1329">
            <v>27.169999999999998</v>
          </cell>
          <cell r="H1329">
            <v>27.169999999999998</v>
          </cell>
          <cell r="I1329">
            <v>27.169999999999998</v>
          </cell>
          <cell r="J1329">
            <v>32.394999999999996</v>
          </cell>
          <cell r="K1329">
            <v>43.89</v>
          </cell>
          <cell r="L1329">
            <v>57.474999999999994</v>
          </cell>
          <cell r="M1329">
            <v>73.149999999999991</v>
          </cell>
          <cell r="N1329">
            <v>86.734999999999999</v>
          </cell>
          <cell r="O1329">
            <v>102.41</v>
          </cell>
          <cell r="P1329">
            <v>110.77</v>
          </cell>
          <cell r="Q1329">
            <v>123.30999999999999</v>
          </cell>
          <cell r="R1329">
            <v>125.39999999999999</v>
          </cell>
          <cell r="S1329">
            <v>148.38999999999999</v>
          </cell>
          <cell r="T1329">
            <v>173.47</v>
          </cell>
          <cell r="U1329">
            <v>197.505</v>
          </cell>
          <cell r="V1329">
            <v>222.58499999999998</v>
          </cell>
        </row>
        <row r="1330">
          <cell r="A1330" t="str">
            <v>ChassieuAllemagne46</v>
          </cell>
          <cell r="B1330" t="str">
            <v>Chassieu</v>
          </cell>
          <cell r="C1330" t="str">
            <v>Allemagne</v>
          </cell>
          <cell r="D1330" t="str">
            <v>46</v>
          </cell>
          <cell r="F1330">
            <v>20.9</v>
          </cell>
          <cell r="G1330">
            <v>27.169999999999998</v>
          </cell>
          <cell r="H1330">
            <v>27.169999999999998</v>
          </cell>
          <cell r="I1330">
            <v>27.169999999999998</v>
          </cell>
          <cell r="J1330">
            <v>32.394999999999996</v>
          </cell>
          <cell r="K1330">
            <v>43.89</v>
          </cell>
          <cell r="L1330">
            <v>57.474999999999994</v>
          </cell>
          <cell r="M1330">
            <v>73.149999999999991</v>
          </cell>
          <cell r="N1330">
            <v>86.734999999999999</v>
          </cell>
          <cell r="O1330">
            <v>102.41</v>
          </cell>
          <cell r="P1330">
            <v>110.77</v>
          </cell>
          <cell r="Q1330">
            <v>123.30999999999999</v>
          </cell>
          <cell r="R1330">
            <v>125.39999999999999</v>
          </cell>
          <cell r="S1330">
            <v>148.38999999999999</v>
          </cell>
          <cell r="T1330">
            <v>173.47</v>
          </cell>
          <cell r="U1330">
            <v>197.505</v>
          </cell>
          <cell r="V1330">
            <v>222.58499999999998</v>
          </cell>
        </row>
        <row r="1331">
          <cell r="A1331" t="str">
            <v>ChassieuAllemagne47</v>
          </cell>
          <cell r="B1331" t="str">
            <v>Chassieu</v>
          </cell>
          <cell r="C1331" t="str">
            <v>Allemagne</v>
          </cell>
          <cell r="D1331" t="str">
            <v>47</v>
          </cell>
          <cell r="F1331">
            <v>20.9</v>
          </cell>
          <cell r="G1331">
            <v>27.169999999999998</v>
          </cell>
          <cell r="H1331">
            <v>27.169999999999998</v>
          </cell>
          <cell r="I1331">
            <v>27.169999999999998</v>
          </cell>
          <cell r="J1331">
            <v>32.394999999999996</v>
          </cell>
          <cell r="K1331">
            <v>43.89</v>
          </cell>
          <cell r="L1331">
            <v>57.474999999999994</v>
          </cell>
          <cell r="M1331">
            <v>73.149999999999991</v>
          </cell>
          <cell r="N1331">
            <v>86.734999999999999</v>
          </cell>
          <cell r="O1331">
            <v>102.41</v>
          </cell>
          <cell r="P1331">
            <v>110.77</v>
          </cell>
          <cell r="Q1331">
            <v>123.30999999999999</v>
          </cell>
          <cell r="R1331">
            <v>125.39999999999999</v>
          </cell>
          <cell r="S1331">
            <v>148.38999999999999</v>
          </cell>
          <cell r="T1331">
            <v>173.47</v>
          </cell>
          <cell r="U1331">
            <v>197.505</v>
          </cell>
          <cell r="V1331">
            <v>222.58499999999998</v>
          </cell>
        </row>
        <row r="1332">
          <cell r="A1332" t="str">
            <v>ChassieuAllemagne48</v>
          </cell>
          <cell r="B1332" t="str">
            <v>Chassieu</v>
          </cell>
          <cell r="C1332" t="str">
            <v>Allemagne</v>
          </cell>
          <cell r="D1332" t="str">
            <v>48</v>
          </cell>
          <cell r="F1332">
            <v>16.72</v>
          </cell>
          <cell r="G1332">
            <v>21.945</v>
          </cell>
          <cell r="H1332">
            <v>21.945</v>
          </cell>
          <cell r="I1332">
            <v>22.99</v>
          </cell>
          <cell r="J1332">
            <v>27.169999999999998</v>
          </cell>
          <cell r="K1332">
            <v>37.619999999999997</v>
          </cell>
          <cell r="L1332">
            <v>49.114999999999995</v>
          </cell>
          <cell r="M1332">
            <v>62.699999999999996</v>
          </cell>
          <cell r="N1332">
            <v>74.194999999999993</v>
          </cell>
          <cell r="O1332">
            <v>87.78</v>
          </cell>
          <cell r="P1332">
            <v>94.05</v>
          </cell>
          <cell r="Q1332">
            <v>105.54499999999999</v>
          </cell>
          <cell r="R1332">
            <v>106.58999999999999</v>
          </cell>
          <cell r="S1332">
            <v>127.49</v>
          </cell>
          <cell r="T1332">
            <v>148.38999999999999</v>
          </cell>
          <cell r="U1332">
            <v>170.33499999999998</v>
          </cell>
          <cell r="V1332">
            <v>191.23499999999999</v>
          </cell>
        </row>
        <row r="1333">
          <cell r="A1333" t="str">
            <v>ChassieuAllemagne49</v>
          </cell>
          <cell r="B1333" t="str">
            <v>Chassieu</v>
          </cell>
          <cell r="C1333" t="str">
            <v>Allemagne</v>
          </cell>
          <cell r="D1333" t="str">
            <v>49</v>
          </cell>
          <cell r="F1333">
            <v>16.72</v>
          </cell>
          <cell r="G1333">
            <v>21.945</v>
          </cell>
          <cell r="H1333">
            <v>21.945</v>
          </cell>
          <cell r="I1333">
            <v>22.99</v>
          </cell>
          <cell r="J1333">
            <v>27.169999999999998</v>
          </cell>
          <cell r="K1333">
            <v>37.619999999999997</v>
          </cell>
          <cell r="L1333">
            <v>49.114999999999995</v>
          </cell>
          <cell r="M1333">
            <v>62.699999999999996</v>
          </cell>
          <cell r="N1333">
            <v>74.194999999999993</v>
          </cell>
          <cell r="O1333">
            <v>87.78</v>
          </cell>
          <cell r="P1333">
            <v>94.05</v>
          </cell>
          <cell r="Q1333">
            <v>105.54499999999999</v>
          </cell>
          <cell r="R1333">
            <v>106.58999999999999</v>
          </cell>
          <cell r="S1333">
            <v>127.49</v>
          </cell>
          <cell r="T1333">
            <v>148.38999999999999</v>
          </cell>
          <cell r="U1333">
            <v>170.33499999999998</v>
          </cell>
          <cell r="V1333">
            <v>191.23499999999999</v>
          </cell>
        </row>
        <row r="1334">
          <cell r="A1334" t="str">
            <v>ChassieuAllemagne50</v>
          </cell>
          <cell r="B1334" t="str">
            <v>Chassieu</v>
          </cell>
          <cell r="C1334" t="str">
            <v>Allemagne</v>
          </cell>
          <cell r="D1334" t="str">
            <v>50</v>
          </cell>
          <cell r="F1334">
            <v>20.9</v>
          </cell>
          <cell r="G1334">
            <v>27.169999999999998</v>
          </cell>
          <cell r="H1334">
            <v>27.169999999999998</v>
          </cell>
          <cell r="I1334">
            <v>27.169999999999998</v>
          </cell>
          <cell r="J1334">
            <v>32.394999999999996</v>
          </cell>
          <cell r="K1334">
            <v>43.89</v>
          </cell>
          <cell r="L1334">
            <v>57.474999999999994</v>
          </cell>
          <cell r="M1334">
            <v>73.149999999999991</v>
          </cell>
          <cell r="N1334">
            <v>86.734999999999999</v>
          </cell>
          <cell r="O1334">
            <v>102.41</v>
          </cell>
          <cell r="P1334">
            <v>110.77</v>
          </cell>
          <cell r="Q1334">
            <v>123.30999999999999</v>
          </cell>
          <cell r="R1334">
            <v>125.39999999999999</v>
          </cell>
          <cell r="S1334">
            <v>148.38999999999999</v>
          </cell>
          <cell r="T1334">
            <v>173.47</v>
          </cell>
          <cell r="U1334">
            <v>197.505</v>
          </cell>
          <cell r="V1334">
            <v>222.58499999999998</v>
          </cell>
        </row>
        <row r="1335">
          <cell r="A1335" t="str">
            <v>ChassieuAllemagne51</v>
          </cell>
          <cell r="B1335" t="str">
            <v>Chassieu</v>
          </cell>
          <cell r="C1335" t="str">
            <v>Allemagne</v>
          </cell>
          <cell r="D1335" t="str">
            <v>51</v>
          </cell>
          <cell r="F1335">
            <v>20.9</v>
          </cell>
          <cell r="G1335">
            <v>27.169999999999998</v>
          </cell>
          <cell r="H1335">
            <v>27.169999999999998</v>
          </cell>
          <cell r="I1335">
            <v>27.169999999999998</v>
          </cell>
          <cell r="J1335">
            <v>32.394999999999996</v>
          </cell>
          <cell r="K1335">
            <v>43.89</v>
          </cell>
          <cell r="L1335">
            <v>57.474999999999994</v>
          </cell>
          <cell r="M1335">
            <v>73.149999999999991</v>
          </cell>
          <cell r="N1335">
            <v>86.734999999999999</v>
          </cell>
          <cell r="O1335">
            <v>102.41</v>
          </cell>
          <cell r="P1335">
            <v>110.77</v>
          </cell>
          <cell r="Q1335">
            <v>123.30999999999999</v>
          </cell>
          <cell r="R1335">
            <v>125.39999999999999</v>
          </cell>
          <cell r="S1335">
            <v>148.38999999999999</v>
          </cell>
          <cell r="T1335">
            <v>173.47</v>
          </cell>
          <cell r="U1335">
            <v>197.505</v>
          </cell>
          <cell r="V1335">
            <v>222.58499999999998</v>
          </cell>
        </row>
        <row r="1336">
          <cell r="A1336" t="str">
            <v>ChassieuAllemagne52</v>
          </cell>
          <cell r="B1336" t="str">
            <v>Chassieu</v>
          </cell>
          <cell r="C1336" t="str">
            <v>Allemagne</v>
          </cell>
          <cell r="D1336" t="str">
            <v>52</v>
          </cell>
          <cell r="F1336">
            <v>24.034999999999997</v>
          </cell>
          <cell r="G1336">
            <v>29.259999999999998</v>
          </cell>
          <cell r="H1336">
            <v>29.259999999999998</v>
          </cell>
          <cell r="I1336">
            <v>30.305</v>
          </cell>
          <cell r="J1336">
            <v>34.484999999999999</v>
          </cell>
          <cell r="K1336">
            <v>48.069999999999993</v>
          </cell>
          <cell r="L1336">
            <v>62.699999999999996</v>
          </cell>
          <cell r="M1336">
            <v>79.419999999999987</v>
          </cell>
          <cell r="N1336">
            <v>94.05</v>
          </cell>
          <cell r="O1336">
            <v>110.77</v>
          </cell>
          <cell r="P1336">
            <v>121.22</v>
          </cell>
          <cell r="Q1336">
            <v>132.715</v>
          </cell>
          <cell r="R1336">
            <v>136.89499999999998</v>
          </cell>
          <cell r="S1336">
            <v>159.88499999999999</v>
          </cell>
          <cell r="T1336">
            <v>187.05499999999998</v>
          </cell>
          <cell r="U1336">
            <v>213.17999999999998</v>
          </cell>
          <cell r="V1336">
            <v>240.35</v>
          </cell>
        </row>
        <row r="1337">
          <cell r="A1337" t="str">
            <v>ChassieuAllemagne53</v>
          </cell>
          <cell r="B1337" t="str">
            <v>Chassieu</v>
          </cell>
          <cell r="C1337" t="str">
            <v>Allemagne</v>
          </cell>
          <cell r="D1337" t="str">
            <v>53</v>
          </cell>
          <cell r="F1337">
            <v>24.034999999999997</v>
          </cell>
          <cell r="G1337">
            <v>29.259999999999998</v>
          </cell>
          <cell r="H1337">
            <v>29.259999999999998</v>
          </cell>
          <cell r="I1337">
            <v>30.305</v>
          </cell>
          <cell r="J1337">
            <v>34.484999999999999</v>
          </cell>
          <cell r="K1337">
            <v>48.069999999999993</v>
          </cell>
          <cell r="L1337">
            <v>62.699999999999996</v>
          </cell>
          <cell r="M1337">
            <v>79.419999999999987</v>
          </cell>
          <cell r="N1337">
            <v>94.05</v>
          </cell>
          <cell r="O1337">
            <v>110.77</v>
          </cell>
          <cell r="P1337">
            <v>121.22</v>
          </cell>
          <cell r="Q1337">
            <v>132.715</v>
          </cell>
          <cell r="R1337">
            <v>136.89499999999998</v>
          </cell>
          <cell r="S1337">
            <v>159.88499999999999</v>
          </cell>
          <cell r="T1337">
            <v>187.05499999999998</v>
          </cell>
          <cell r="U1337">
            <v>213.17999999999998</v>
          </cell>
          <cell r="V1337">
            <v>240.35</v>
          </cell>
        </row>
        <row r="1338">
          <cell r="A1338" t="str">
            <v>ChassieuAllemagne54</v>
          </cell>
          <cell r="B1338" t="str">
            <v>Chassieu</v>
          </cell>
          <cell r="C1338" t="str">
            <v>Allemagne</v>
          </cell>
          <cell r="D1338" t="str">
            <v>54</v>
          </cell>
          <cell r="F1338">
            <v>24.034999999999997</v>
          </cell>
          <cell r="G1338">
            <v>34.484999999999999</v>
          </cell>
          <cell r="H1338">
            <v>36.574999999999996</v>
          </cell>
          <cell r="I1338">
            <v>37.619999999999997</v>
          </cell>
          <cell r="J1338">
            <v>40.754999999999995</v>
          </cell>
          <cell r="K1338">
            <v>54.339999999999996</v>
          </cell>
          <cell r="L1338">
            <v>71.06</v>
          </cell>
          <cell r="M1338">
            <v>89.86999999999999</v>
          </cell>
          <cell r="N1338">
            <v>106.58999999999999</v>
          </cell>
          <cell r="O1338">
            <v>125.39999999999999</v>
          </cell>
          <cell r="P1338">
            <v>136.89499999999998</v>
          </cell>
          <cell r="Q1338">
            <v>151.52499999999998</v>
          </cell>
          <cell r="R1338">
            <v>155.70499999999998</v>
          </cell>
          <cell r="S1338">
            <v>181.82999999999998</v>
          </cell>
          <cell r="T1338">
            <v>212.13499999999999</v>
          </cell>
          <cell r="U1338">
            <v>242.44</v>
          </cell>
          <cell r="V1338">
            <v>264.38499999999999</v>
          </cell>
        </row>
        <row r="1339">
          <cell r="A1339" t="str">
            <v>ChassieuAllemagne55</v>
          </cell>
          <cell r="B1339" t="str">
            <v>Chassieu</v>
          </cell>
          <cell r="C1339" t="str">
            <v>Allemagne</v>
          </cell>
          <cell r="D1339" t="str">
            <v>55</v>
          </cell>
          <cell r="F1339">
            <v>24.034999999999997</v>
          </cell>
          <cell r="G1339">
            <v>29.259999999999998</v>
          </cell>
          <cell r="H1339">
            <v>29.259999999999998</v>
          </cell>
          <cell r="I1339">
            <v>30.305</v>
          </cell>
          <cell r="J1339">
            <v>34.484999999999999</v>
          </cell>
          <cell r="K1339">
            <v>48.069999999999993</v>
          </cell>
          <cell r="L1339">
            <v>62.699999999999996</v>
          </cell>
          <cell r="M1339">
            <v>79.419999999999987</v>
          </cell>
          <cell r="N1339">
            <v>94.05</v>
          </cell>
          <cell r="O1339">
            <v>110.77</v>
          </cell>
          <cell r="P1339">
            <v>121.22</v>
          </cell>
          <cell r="Q1339">
            <v>132.715</v>
          </cell>
          <cell r="R1339">
            <v>136.89499999999998</v>
          </cell>
          <cell r="S1339">
            <v>159.88499999999999</v>
          </cell>
          <cell r="T1339">
            <v>187.05499999999998</v>
          </cell>
          <cell r="U1339">
            <v>213.17999999999998</v>
          </cell>
          <cell r="V1339">
            <v>240.35</v>
          </cell>
        </row>
        <row r="1340">
          <cell r="A1340" t="str">
            <v>ChassieuAllemagne56</v>
          </cell>
          <cell r="B1340" t="str">
            <v>Chassieu</v>
          </cell>
          <cell r="C1340" t="str">
            <v>Allemagne</v>
          </cell>
          <cell r="D1340" t="str">
            <v>56</v>
          </cell>
          <cell r="F1340">
            <v>24.034999999999997</v>
          </cell>
          <cell r="G1340">
            <v>29.259999999999998</v>
          </cell>
          <cell r="H1340">
            <v>29.259999999999998</v>
          </cell>
          <cell r="I1340">
            <v>30.305</v>
          </cell>
          <cell r="J1340">
            <v>34.484999999999999</v>
          </cell>
          <cell r="K1340">
            <v>48.069999999999993</v>
          </cell>
          <cell r="L1340">
            <v>62.699999999999996</v>
          </cell>
          <cell r="M1340">
            <v>79.419999999999987</v>
          </cell>
          <cell r="N1340">
            <v>94.05</v>
          </cell>
          <cell r="O1340">
            <v>110.77</v>
          </cell>
          <cell r="P1340">
            <v>121.22</v>
          </cell>
          <cell r="Q1340">
            <v>132.715</v>
          </cell>
          <cell r="R1340">
            <v>136.89499999999998</v>
          </cell>
          <cell r="S1340">
            <v>159.88499999999999</v>
          </cell>
          <cell r="T1340">
            <v>187.05499999999998</v>
          </cell>
          <cell r="U1340">
            <v>213.17999999999998</v>
          </cell>
          <cell r="V1340">
            <v>240.35</v>
          </cell>
        </row>
        <row r="1341">
          <cell r="A1341" t="str">
            <v>ChassieuAllemagne57</v>
          </cell>
          <cell r="B1341" t="str">
            <v>Chassieu</v>
          </cell>
          <cell r="C1341" t="str">
            <v>Allemagne</v>
          </cell>
          <cell r="D1341" t="str">
            <v>57</v>
          </cell>
          <cell r="F1341">
            <v>24.034999999999997</v>
          </cell>
          <cell r="G1341">
            <v>29.259999999999998</v>
          </cell>
          <cell r="H1341">
            <v>29.259999999999998</v>
          </cell>
          <cell r="I1341">
            <v>30.305</v>
          </cell>
          <cell r="J1341">
            <v>34.484999999999999</v>
          </cell>
          <cell r="K1341">
            <v>48.069999999999993</v>
          </cell>
          <cell r="L1341">
            <v>62.699999999999996</v>
          </cell>
          <cell r="M1341">
            <v>79.419999999999987</v>
          </cell>
          <cell r="N1341">
            <v>94.05</v>
          </cell>
          <cell r="O1341">
            <v>110.77</v>
          </cell>
          <cell r="P1341">
            <v>121.22</v>
          </cell>
          <cell r="Q1341">
            <v>132.715</v>
          </cell>
          <cell r="R1341">
            <v>136.89499999999998</v>
          </cell>
          <cell r="S1341">
            <v>159.88499999999999</v>
          </cell>
          <cell r="T1341">
            <v>187.05499999999998</v>
          </cell>
          <cell r="U1341">
            <v>213.17999999999998</v>
          </cell>
          <cell r="V1341">
            <v>240.35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8"/>
  <sheetViews>
    <sheetView tabSelected="1" topLeftCell="A31" workbookViewId="0">
      <selection activeCell="B9" sqref="B9"/>
    </sheetView>
  </sheetViews>
  <sheetFormatPr baseColWidth="10" defaultRowHeight="15" x14ac:dyDescent="0.2"/>
  <cols>
    <col min="1" max="1" width="34.7109375" style="97" customWidth="1"/>
    <col min="2" max="2" width="20" style="112" bestFit="1" customWidth="1"/>
    <col min="3" max="3" width="10.7109375" style="112" customWidth="1"/>
    <col min="4" max="4" width="14.7109375" style="112" customWidth="1"/>
    <col min="5" max="8" width="10.7109375" style="96" customWidth="1"/>
    <col min="9" max="9" width="14.7109375" style="97" customWidth="1"/>
    <col min="10" max="10" width="21" style="97" customWidth="1"/>
    <col min="11" max="11" width="21.7109375" style="1" bestFit="1" customWidth="1"/>
    <col min="12" max="12" width="13" style="1" customWidth="1"/>
    <col min="13" max="13" width="6.28515625" style="1" customWidth="1"/>
    <col min="14" max="14" width="6" style="1" customWidth="1"/>
    <col min="15" max="15" width="5.5703125" style="1" customWidth="1"/>
    <col min="16" max="16" width="5.28515625" style="1" customWidth="1"/>
    <col min="17" max="17" width="9" style="1" customWidth="1"/>
    <col min="18" max="21" width="4.140625" style="1" customWidth="1"/>
    <col min="22" max="24" width="5.7109375" style="1" customWidth="1"/>
    <col min="25" max="27" width="5.7109375" style="2" customWidth="1"/>
    <col min="28" max="121" width="5.7109375" style="3" customWidth="1"/>
    <col min="122" max="16384" width="11.42578125" style="3"/>
  </cols>
  <sheetData>
    <row r="1" spans="1:27" x14ac:dyDescent="0.2">
      <c r="A1" s="116" t="s">
        <v>0</v>
      </c>
      <c r="B1" s="117"/>
      <c r="C1" s="117"/>
      <c r="D1" s="117"/>
      <c r="E1" s="117"/>
      <c r="F1" s="117"/>
      <c r="G1" s="117"/>
      <c r="H1" s="117"/>
      <c r="I1" s="117"/>
      <c r="J1" s="118"/>
    </row>
    <row r="2" spans="1:27" s="6" customFormat="1" ht="27" customHeight="1" x14ac:dyDescent="0.2">
      <c r="A2" s="119"/>
      <c r="B2" s="120"/>
      <c r="C2" s="120"/>
      <c r="D2" s="120"/>
      <c r="E2" s="120"/>
      <c r="F2" s="120"/>
      <c r="G2" s="120"/>
      <c r="H2" s="120"/>
      <c r="I2" s="120"/>
      <c r="J2" s="12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5"/>
      <c r="AA2" s="5"/>
    </row>
    <row r="3" spans="1:27" ht="15.75" thickBot="1" x14ac:dyDescent="0.25">
      <c r="A3" s="122"/>
      <c r="B3" s="123"/>
      <c r="C3" s="123"/>
      <c r="D3" s="123"/>
      <c r="E3" s="123"/>
      <c r="F3" s="123"/>
      <c r="G3" s="123"/>
      <c r="H3" s="123"/>
      <c r="I3" s="123"/>
      <c r="J3" s="124"/>
    </row>
    <row r="4" spans="1:27" s="6" customFormat="1" ht="22.5" customHeight="1" thickBot="1" x14ac:dyDescent="0.25">
      <c r="A4" s="7"/>
      <c r="B4" s="8" t="s">
        <v>1</v>
      </c>
      <c r="C4" s="9"/>
      <c r="D4" s="8" t="s">
        <v>2</v>
      </c>
      <c r="E4" s="9"/>
      <c r="F4" s="8" t="s">
        <v>3</v>
      </c>
      <c r="G4" s="9"/>
      <c r="H4" s="8" t="s">
        <v>4</v>
      </c>
      <c r="I4" s="10"/>
      <c r="J4" s="11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5"/>
      <c r="Z4" s="5"/>
      <c r="AA4" s="5"/>
    </row>
    <row r="5" spans="1:27" ht="18" customHeight="1" thickBot="1" x14ac:dyDescent="0.3">
      <c r="A5" s="12" t="s">
        <v>5</v>
      </c>
      <c r="B5" s="13">
        <v>2500</v>
      </c>
      <c r="C5" s="14"/>
      <c r="D5" s="15"/>
      <c r="E5" s="16"/>
      <c r="F5" s="17"/>
      <c r="G5" s="16"/>
      <c r="H5" s="16"/>
      <c r="I5" s="10"/>
      <c r="J5" s="18"/>
      <c r="K5" s="19"/>
    </row>
    <row r="6" spans="1:27" s="24" customFormat="1" ht="6.95" customHeight="1" thickBot="1" x14ac:dyDescent="0.3">
      <c r="A6" s="12"/>
      <c r="B6" s="20"/>
      <c r="C6" s="14"/>
      <c r="D6" s="21"/>
      <c r="E6" s="16"/>
      <c r="F6" s="22"/>
      <c r="G6" s="16"/>
      <c r="H6" s="16"/>
      <c r="I6" s="10"/>
      <c r="J6" s="18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23"/>
      <c r="Z6" s="23"/>
      <c r="AA6" s="23"/>
    </row>
    <row r="7" spans="1:27" s="35" customFormat="1" ht="18" customHeight="1" thickBot="1" x14ac:dyDescent="0.3">
      <c r="A7" s="25" t="s">
        <v>6</v>
      </c>
      <c r="B7" s="26">
        <v>90</v>
      </c>
      <c r="C7" s="27" t="s">
        <v>7</v>
      </c>
      <c r="D7" s="28">
        <v>90</v>
      </c>
      <c r="E7" s="27" t="s">
        <v>7</v>
      </c>
      <c r="F7" s="29">
        <v>80</v>
      </c>
      <c r="G7" s="27"/>
      <c r="H7" s="27"/>
      <c r="I7" s="30"/>
      <c r="J7" s="31"/>
      <c r="K7" s="32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4"/>
      <c r="Z7" s="34"/>
      <c r="AA7" s="34"/>
    </row>
    <row r="8" spans="1:27" s="35" customFormat="1" ht="17.25" customHeight="1" thickBot="1" x14ac:dyDescent="0.3">
      <c r="A8" s="36" t="s">
        <v>8</v>
      </c>
      <c r="B8" s="26">
        <v>80</v>
      </c>
      <c r="C8" s="27" t="s">
        <v>9</v>
      </c>
      <c r="D8" s="28">
        <v>80</v>
      </c>
      <c r="E8" s="27" t="s">
        <v>9</v>
      </c>
      <c r="F8" s="29">
        <v>80</v>
      </c>
      <c r="G8" s="27"/>
      <c r="H8" s="27"/>
      <c r="I8" s="10"/>
      <c r="J8" s="31"/>
      <c r="K8" s="37"/>
      <c r="L8" s="38"/>
      <c r="M8" s="38"/>
      <c r="N8" s="38"/>
      <c r="O8" s="38"/>
      <c r="P8" s="38"/>
      <c r="Q8" s="38"/>
      <c r="R8" s="33"/>
      <c r="S8" s="33"/>
      <c r="T8" s="33"/>
      <c r="U8" s="33"/>
      <c r="V8" s="33"/>
      <c r="W8" s="33"/>
      <c r="X8" s="33"/>
      <c r="Y8" s="34"/>
      <c r="Z8" s="34"/>
      <c r="AA8" s="34"/>
    </row>
    <row r="9" spans="1:27" s="35" customFormat="1" ht="18" customHeight="1" thickBot="1" x14ac:dyDescent="0.3">
      <c r="A9" s="25"/>
      <c r="B9" s="26">
        <v>100</v>
      </c>
      <c r="C9" s="27" t="s">
        <v>10</v>
      </c>
      <c r="D9" s="39">
        <v>12</v>
      </c>
      <c r="E9" s="27" t="s">
        <v>10</v>
      </c>
      <c r="F9" s="29">
        <v>5</v>
      </c>
      <c r="G9" s="27"/>
      <c r="H9" s="27"/>
      <c r="I9" s="10"/>
      <c r="J9" s="31"/>
      <c r="K9" s="32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4"/>
      <c r="Z9" s="34"/>
      <c r="AA9" s="34"/>
    </row>
    <row r="10" spans="1:27" ht="18" customHeight="1" x14ac:dyDescent="0.25">
      <c r="A10" s="40" t="s">
        <v>11</v>
      </c>
      <c r="B10" s="41">
        <f>K40</f>
        <v>0</v>
      </c>
      <c r="C10" s="42"/>
      <c r="D10" s="43" t="s">
        <v>12</v>
      </c>
      <c r="E10" s="44"/>
      <c r="F10" s="44"/>
      <c r="G10" s="44"/>
      <c r="H10" s="44"/>
      <c r="I10" s="10"/>
      <c r="J10" s="45"/>
      <c r="K10" s="46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8"/>
    </row>
    <row r="11" spans="1:27" ht="18" customHeight="1" x14ac:dyDescent="0.25">
      <c r="A11" s="40" t="s">
        <v>13</v>
      </c>
      <c r="B11" s="41">
        <f>B10*1750</f>
        <v>0</v>
      </c>
      <c r="C11" s="42"/>
      <c r="D11" s="43" t="s">
        <v>14</v>
      </c>
      <c r="E11" s="44"/>
      <c r="F11" s="44"/>
      <c r="G11" s="44"/>
      <c r="H11" s="44"/>
      <c r="I11" s="30"/>
      <c r="J11" s="45"/>
      <c r="K11" s="46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8"/>
    </row>
    <row r="12" spans="1:27" s="35" customFormat="1" ht="18" customHeight="1" x14ac:dyDescent="0.25">
      <c r="A12" s="40" t="s">
        <v>15</v>
      </c>
      <c r="B12" s="49">
        <f>B5+D5+F5</f>
        <v>2500</v>
      </c>
      <c r="C12" s="50"/>
      <c r="D12" s="43" t="s">
        <v>16</v>
      </c>
      <c r="E12" s="51"/>
      <c r="F12" s="51"/>
      <c r="G12" s="51"/>
      <c r="H12" s="51"/>
      <c r="I12" s="10"/>
      <c r="J12" s="45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4"/>
      <c r="Z12" s="34"/>
      <c r="AA12" s="34"/>
    </row>
    <row r="13" spans="1:27" ht="18" customHeight="1" thickBot="1" x14ac:dyDescent="0.3">
      <c r="A13" s="40" t="s">
        <v>17</v>
      </c>
      <c r="B13" s="52">
        <f>((B7*B8*B9)+(D7*D8*D9)+(F7*F8*F9))/3333</f>
        <v>251.54515451545154</v>
      </c>
      <c r="C13" s="42"/>
      <c r="D13" s="43" t="s">
        <v>18</v>
      </c>
      <c r="E13" s="44"/>
      <c r="F13" s="44"/>
      <c r="G13" s="44"/>
      <c r="H13" s="44"/>
      <c r="I13" s="53"/>
      <c r="J13" s="45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>
        <v>1E-3</v>
      </c>
      <c r="V13" s="47"/>
      <c r="W13" s="47"/>
      <c r="X13" s="47"/>
      <c r="Y13" s="48"/>
    </row>
    <row r="14" spans="1:27" ht="18" customHeight="1" thickBot="1" x14ac:dyDescent="0.3">
      <c r="A14" s="12" t="s">
        <v>19</v>
      </c>
      <c r="B14" s="29"/>
      <c r="C14" s="54"/>
      <c r="D14" s="43" t="s">
        <v>20</v>
      </c>
      <c r="E14" s="55"/>
      <c r="F14" s="55"/>
      <c r="G14" s="55"/>
      <c r="H14" s="55"/>
      <c r="I14" s="56"/>
      <c r="J14" s="18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8"/>
    </row>
    <row r="15" spans="1:27" ht="6.95" customHeight="1" x14ac:dyDescent="0.25">
      <c r="A15" s="57"/>
      <c r="B15" s="58"/>
      <c r="C15" s="59"/>
      <c r="D15" s="58"/>
      <c r="E15" s="55"/>
      <c r="F15" s="55"/>
      <c r="G15" s="55"/>
      <c r="H15" s="55"/>
      <c r="I15" s="56"/>
      <c r="J15" s="18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8"/>
    </row>
    <row r="16" spans="1:27" ht="18" customHeight="1" x14ac:dyDescent="0.25">
      <c r="A16" s="12" t="s">
        <v>21</v>
      </c>
      <c r="B16" s="60">
        <f>LARGE(B11:B13,1)</f>
        <v>2500</v>
      </c>
      <c r="C16" s="61"/>
      <c r="D16" s="43"/>
      <c r="E16" s="58"/>
      <c r="F16" s="58"/>
      <c r="G16" s="58"/>
      <c r="H16" s="58"/>
      <c r="I16" s="56"/>
      <c r="J16" s="18"/>
      <c r="K16" s="62">
        <f>IF(B16&lt;101,5,IF(B16&lt;501,6,IF(B16&lt;1001,7,8)))</f>
        <v>8</v>
      </c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47"/>
      <c r="W16" s="47"/>
      <c r="X16" s="47"/>
      <c r="Y16" s="48"/>
    </row>
    <row r="17" spans="1:25" ht="18" customHeight="1" x14ac:dyDescent="0.25">
      <c r="A17" s="12" t="s">
        <v>22</v>
      </c>
      <c r="B17" s="63" t="b">
        <f>IF(B16=B11,B10,FALSE)</f>
        <v>0</v>
      </c>
      <c r="C17" s="61"/>
      <c r="D17" s="43"/>
      <c r="E17" s="58"/>
      <c r="F17" s="58"/>
      <c r="G17" s="58"/>
      <c r="H17" s="58"/>
      <c r="I17" s="56"/>
      <c r="J17" s="18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47"/>
      <c r="W17" s="47"/>
      <c r="X17" s="47"/>
      <c r="Y17" s="48"/>
    </row>
    <row r="18" spans="1:25" ht="18" customHeight="1" x14ac:dyDescent="0.25">
      <c r="A18" s="12"/>
      <c r="B18" s="60"/>
      <c r="C18" s="61"/>
      <c r="D18" s="43"/>
      <c r="E18" s="58"/>
      <c r="F18" s="58"/>
      <c r="G18" s="58"/>
      <c r="H18" s="58"/>
      <c r="I18" s="56"/>
      <c r="J18" s="18"/>
      <c r="K18" s="64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47"/>
      <c r="W18" s="47"/>
      <c r="X18" s="47"/>
      <c r="Y18" s="48"/>
    </row>
    <row r="19" spans="1:25" ht="18" customHeight="1" x14ac:dyDescent="0.25">
      <c r="A19" s="12" t="s">
        <v>23</v>
      </c>
      <c r="B19" s="65" t="s">
        <v>24</v>
      </c>
      <c r="C19" s="61"/>
      <c r="D19" s="43"/>
      <c r="E19" s="58"/>
      <c r="F19" s="58"/>
      <c r="G19" s="58"/>
      <c r="H19" s="58"/>
      <c r="I19" s="56"/>
      <c r="J19" s="18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47"/>
      <c r="W19" s="47"/>
      <c r="X19" s="47"/>
      <c r="Y19" s="48"/>
    </row>
    <row r="20" spans="1:25" ht="18" customHeight="1" x14ac:dyDescent="0.25">
      <c r="A20" s="12" t="s">
        <v>25</v>
      </c>
      <c r="B20" s="65" t="s">
        <v>26</v>
      </c>
      <c r="C20" s="61"/>
      <c r="D20" s="66"/>
      <c r="E20" s="66"/>
      <c r="F20" s="66"/>
      <c r="G20" s="66"/>
      <c r="H20" s="66"/>
      <c r="I20" s="56"/>
      <c r="J20" s="18"/>
      <c r="K20" s="62" t="str">
        <f>CONCATENATE(B19,B20,B21)</f>
        <v>FavergesAutriche03</v>
      </c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7"/>
    </row>
    <row r="21" spans="1:25" ht="18" customHeight="1" x14ac:dyDescent="0.25">
      <c r="A21" s="12" t="s">
        <v>27</v>
      </c>
      <c r="B21" s="68" t="s">
        <v>28</v>
      </c>
      <c r="C21" s="61"/>
      <c r="D21" s="69"/>
      <c r="E21" s="66"/>
      <c r="F21" s="66"/>
      <c r="G21" s="66"/>
      <c r="H21" s="66"/>
      <c r="I21" s="70"/>
      <c r="J21" s="18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7"/>
    </row>
    <row r="22" spans="1:25" ht="13.5" customHeight="1" x14ac:dyDescent="0.25">
      <c r="A22" s="12"/>
      <c r="B22" s="71"/>
      <c r="C22" s="55"/>
      <c r="D22" s="58"/>
      <c r="E22" s="55"/>
      <c r="F22" s="55"/>
      <c r="G22" s="55"/>
      <c r="H22" s="55"/>
      <c r="I22" s="56"/>
      <c r="J22" s="18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47"/>
      <c r="W22" s="47"/>
      <c r="X22" s="47"/>
      <c r="Y22" s="48"/>
    </row>
    <row r="23" spans="1:25" ht="66" customHeight="1" x14ac:dyDescent="0.25">
      <c r="A23" s="12" t="s">
        <v>29</v>
      </c>
      <c r="B23" s="72" t="e">
        <f>VLOOKUP(K20,'[2]calcul base de travail'!A1228:V1341,'Calcul routier'!K16,FALSE)</f>
        <v>#N/A</v>
      </c>
      <c r="C23" s="61"/>
      <c r="D23" s="73" t="s">
        <v>30</v>
      </c>
      <c r="E23" s="55"/>
      <c r="F23" s="55"/>
      <c r="G23" s="55"/>
      <c r="H23" s="55"/>
      <c r="I23" s="56"/>
      <c r="J23" s="18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47"/>
      <c r="W23" s="47"/>
      <c r="X23" s="47"/>
      <c r="Y23" s="48"/>
    </row>
    <row r="24" spans="1:25" ht="13.5" customHeight="1" x14ac:dyDescent="0.25">
      <c r="A24" s="12"/>
      <c r="B24" s="74"/>
      <c r="C24" s="55"/>
      <c r="D24" s="58"/>
      <c r="E24" s="55"/>
      <c r="F24" s="55"/>
      <c r="G24" s="55"/>
      <c r="H24" s="55"/>
      <c r="I24" s="56"/>
      <c r="J24" s="18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</row>
    <row r="25" spans="1:25" ht="18" customHeight="1" x14ac:dyDescent="0.25">
      <c r="A25" s="12" t="s">
        <v>31</v>
      </c>
      <c r="B25" s="75" t="str">
        <f>IF(ISERROR(IF(B16*B23&lt;250,250,B16*B23)),"",(IF(B16*B23&lt;250,250,B16*B23)))</f>
        <v/>
      </c>
      <c r="C25" s="76" t="s">
        <v>32</v>
      </c>
      <c r="D25" s="69"/>
      <c r="E25" s="55"/>
      <c r="F25" s="55"/>
      <c r="G25" s="55"/>
      <c r="H25" s="55"/>
      <c r="I25" s="56"/>
      <c r="J25" s="18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</row>
    <row r="26" spans="1:25" ht="12.75" customHeight="1" x14ac:dyDescent="0.25">
      <c r="A26" s="12"/>
      <c r="B26" s="77"/>
      <c r="C26" s="61"/>
      <c r="D26" s="78"/>
      <c r="E26" s="55"/>
      <c r="F26" s="55"/>
      <c r="G26" s="55"/>
      <c r="H26" s="55"/>
      <c r="I26" s="56"/>
      <c r="J26" s="18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</row>
    <row r="27" spans="1:25" ht="18" customHeight="1" x14ac:dyDescent="0.25">
      <c r="A27" s="79"/>
      <c r="B27" s="74"/>
      <c r="C27" s="80"/>
      <c r="D27" s="81"/>
      <c r="E27" s="82"/>
      <c r="F27" s="82"/>
      <c r="G27" s="82"/>
      <c r="H27" s="82"/>
      <c r="I27" s="81"/>
      <c r="J27" s="83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</row>
    <row r="28" spans="1:25" ht="18" customHeight="1" x14ac:dyDescent="0.25">
      <c r="A28" s="79"/>
      <c r="B28" s="74"/>
      <c r="C28" s="80"/>
      <c r="D28" s="84"/>
      <c r="E28" s="58"/>
      <c r="F28" s="58"/>
      <c r="G28" s="58"/>
      <c r="H28" s="58"/>
      <c r="I28" s="56"/>
      <c r="J28" s="18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</row>
    <row r="29" spans="1:25" ht="6.95" customHeight="1" x14ac:dyDescent="0.25">
      <c r="A29" s="12"/>
      <c r="B29" s="77"/>
      <c r="C29" s="61"/>
      <c r="D29" s="58"/>
      <c r="E29" s="55"/>
      <c r="F29" s="55"/>
      <c r="G29" s="55"/>
      <c r="H29" s="55"/>
      <c r="I29" s="56"/>
      <c r="J29" s="18"/>
    </row>
    <row r="30" spans="1:25" ht="18" customHeight="1" x14ac:dyDescent="0.25">
      <c r="A30" s="12"/>
      <c r="B30" s="77"/>
      <c r="C30" s="76"/>
      <c r="D30" s="85"/>
      <c r="E30" s="55"/>
      <c r="F30" s="55"/>
      <c r="G30" s="55"/>
      <c r="H30" s="55"/>
      <c r="I30" s="73"/>
      <c r="J30" s="18"/>
    </row>
    <row r="31" spans="1:25" ht="18" customHeight="1" x14ac:dyDescent="0.25">
      <c r="A31" s="12"/>
      <c r="B31" s="77"/>
      <c r="C31" s="76"/>
      <c r="D31" s="73"/>
      <c r="E31" s="55"/>
      <c r="F31" s="55"/>
      <c r="G31" s="55"/>
      <c r="H31" s="55"/>
      <c r="I31" s="56"/>
      <c r="J31" s="18"/>
    </row>
    <row r="32" spans="1:25" ht="18" customHeight="1" thickBot="1" x14ac:dyDescent="0.3">
      <c r="A32" s="86"/>
      <c r="B32" s="87"/>
      <c r="C32" s="88"/>
      <c r="D32" s="89"/>
      <c r="E32" s="88"/>
      <c r="F32" s="88"/>
      <c r="G32" s="88"/>
      <c r="H32" s="88"/>
      <c r="I32" s="90"/>
      <c r="J32" s="91"/>
    </row>
    <row r="33" spans="1:24" ht="15.75" x14ac:dyDescent="0.25">
      <c r="A33" s="92"/>
      <c r="B33" s="93"/>
      <c r="C33" s="94"/>
      <c r="D33" s="95"/>
    </row>
    <row r="34" spans="1:24" x14ac:dyDescent="0.2">
      <c r="B34" s="98" t="s">
        <v>33</v>
      </c>
      <c r="C34" s="98">
        <f>B7+D7+F7</f>
        <v>260</v>
      </c>
      <c r="D34" s="99" t="s">
        <v>34</v>
      </c>
      <c r="E34" s="98"/>
      <c r="F34" s="98">
        <f>B8</f>
        <v>80</v>
      </c>
      <c r="G34" s="98">
        <f>D8</f>
        <v>80</v>
      </c>
      <c r="H34" s="98">
        <f>F7</f>
        <v>80</v>
      </c>
      <c r="I34" s="100"/>
      <c r="J34" s="97">
        <v>240</v>
      </c>
      <c r="K34" s="101"/>
      <c r="L34" s="101"/>
    </row>
    <row r="35" spans="1:24" x14ac:dyDescent="0.2">
      <c r="B35" s="98" t="s">
        <v>35</v>
      </c>
      <c r="C35" s="98">
        <f>B7+D7+F8</f>
        <v>260</v>
      </c>
      <c r="D35" s="99" t="s">
        <v>36</v>
      </c>
      <c r="E35" s="98"/>
      <c r="F35" s="98">
        <f>B8</f>
        <v>80</v>
      </c>
      <c r="G35" s="98">
        <f>D8</f>
        <v>80</v>
      </c>
      <c r="H35" s="98">
        <f>F8</f>
        <v>80</v>
      </c>
      <c r="I35" s="100"/>
      <c r="K35" s="101">
        <f>SMALL(C34:C68,COUNTIF(C34:C68,"&lt;="&amp;J34))</f>
        <v>240</v>
      </c>
    </row>
    <row r="36" spans="1:24" x14ac:dyDescent="0.2">
      <c r="B36" s="98" t="s">
        <v>37</v>
      </c>
      <c r="C36" s="98">
        <f>B7+D8+F7</f>
        <v>250</v>
      </c>
      <c r="D36" s="99" t="s">
        <v>38</v>
      </c>
      <c r="E36" s="98"/>
      <c r="F36" s="98">
        <f>B8</f>
        <v>80</v>
      </c>
      <c r="G36" s="98">
        <f>D7</f>
        <v>90</v>
      </c>
      <c r="H36" s="98">
        <f>F7</f>
        <v>80</v>
      </c>
      <c r="I36" s="100"/>
    </row>
    <row r="37" spans="1:24" x14ac:dyDescent="0.2">
      <c r="B37" s="98" t="s">
        <v>39</v>
      </c>
      <c r="C37" s="98">
        <f>B8+D7+F7</f>
        <v>250</v>
      </c>
      <c r="D37" s="99" t="s">
        <v>40</v>
      </c>
      <c r="E37" s="98"/>
      <c r="F37" s="98">
        <f>B7</f>
        <v>90</v>
      </c>
      <c r="G37" s="98">
        <f>D8</f>
        <v>80</v>
      </c>
      <c r="H37" s="98">
        <f>F7</f>
        <v>80</v>
      </c>
      <c r="I37" s="100"/>
      <c r="K37" s="101" t="str">
        <f>RECHERCHEVA(B34:C68,1,",",K35)</f>
        <v>E,H</v>
      </c>
    </row>
    <row r="38" spans="1:24" x14ac:dyDescent="0.2">
      <c r="B38" s="98" t="s">
        <v>41</v>
      </c>
      <c r="C38" s="98">
        <f>B8+D8+F7</f>
        <v>240</v>
      </c>
      <c r="D38" s="99" t="s">
        <v>42</v>
      </c>
      <c r="E38" s="98"/>
      <c r="F38" s="98">
        <f>B7</f>
        <v>90</v>
      </c>
      <c r="G38" s="98">
        <f>D7</f>
        <v>90</v>
      </c>
      <c r="H38" s="98">
        <f>F7</f>
        <v>80</v>
      </c>
      <c r="I38" s="100"/>
      <c r="K38" s="101">
        <f>IF(K37="A",LARGE(F34:H65,1),IF(K37="B",LARGE(F34:H65,1),IF(K37="C",LARGE(F34:H65,1),IF(K37="D",LARGE(F34:H65,1),IF(K37="E",LARGE(F34:H65,1),IF(K37="F",LARGE(F34:H65,1),IF(K37="G",LARGE(F34:H65,1),IF(K37="I",IF(K37="I",J42),IF(K37="J",IF(K37="J",J43),IF(K37="K",IF(K37="K",J44),IF(K37="L",IF(K37="L",J45),IF(K37="N",IF(K37="N",J47),IF(K37="O",IF(K37="O",J48),IF(K37="P",IF(K37="P",J49),IF(K37="S",IF(K37="S",J52),IF(K37="T",IF(K37="T",J53),IF(K37="AG",IF(K37="AG",J66),)))))))))))))))))</f>
        <v>0</v>
      </c>
    </row>
    <row r="39" spans="1:24" x14ac:dyDescent="0.2">
      <c r="B39" s="98" t="s">
        <v>43</v>
      </c>
      <c r="C39" s="98">
        <f>B8+D7+F8</f>
        <v>250</v>
      </c>
      <c r="D39" s="99" t="s">
        <v>44</v>
      </c>
      <c r="E39" s="98"/>
      <c r="F39" s="98">
        <f>B7</f>
        <v>90</v>
      </c>
      <c r="G39" s="98">
        <f>D8</f>
        <v>80</v>
      </c>
      <c r="H39" s="98">
        <f>F8</f>
        <v>80</v>
      </c>
      <c r="I39" s="100"/>
      <c r="K39" s="101">
        <f>K38/100</f>
        <v>0</v>
      </c>
    </row>
    <row r="40" spans="1:24" x14ac:dyDescent="0.2">
      <c r="B40" s="98" t="s">
        <v>45</v>
      </c>
      <c r="C40" s="98">
        <f>B7+D8+F8</f>
        <v>250</v>
      </c>
      <c r="D40" s="99" t="s">
        <v>46</v>
      </c>
      <c r="E40" s="98"/>
      <c r="F40" s="98">
        <f>B8</f>
        <v>80</v>
      </c>
      <c r="G40" s="98">
        <f>D7</f>
        <v>90</v>
      </c>
      <c r="H40" s="98">
        <f>F8</f>
        <v>80</v>
      </c>
      <c r="I40" s="100"/>
      <c r="K40" s="101">
        <f>ROUNDUP(K39/5,1)*5</f>
        <v>0</v>
      </c>
    </row>
    <row r="41" spans="1:24" s="48" customFormat="1" x14ac:dyDescent="0.2">
      <c r="A41" s="102"/>
      <c r="B41" s="103" t="s">
        <v>47</v>
      </c>
      <c r="C41" s="103">
        <f>B8+D8+F8</f>
        <v>240</v>
      </c>
      <c r="D41" s="104" t="s">
        <v>48</v>
      </c>
      <c r="E41" s="103"/>
      <c r="F41" s="103">
        <f>B7</f>
        <v>90</v>
      </c>
      <c r="G41" s="103">
        <f>D7</f>
        <v>90</v>
      </c>
      <c r="H41" s="103">
        <f>F8</f>
        <v>80</v>
      </c>
      <c r="I41" s="105"/>
      <c r="J41" s="102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</row>
    <row r="42" spans="1:24" x14ac:dyDescent="0.2">
      <c r="B42" s="98" t="s">
        <v>49</v>
      </c>
      <c r="C42" s="107">
        <f>D7+F7</f>
        <v>170</v>
      </c>
      <c r="D42" s="108" t="s">
        <v>50</v>
      </c>
      <c r="E42" s="108" t="s">
        <v>51</v>
      </c>
      <c r="F42" s="98">
        <f>D8</f>
        <v>80</v>
      </c>
      <c r="G42" s="98">
        <f>F8</f>
        <v>80</v>
      </c>
      <c r="H42" s="98">
        <f>B8</f>
        <v>80</v>
      </c>
      <c r="I42" s="100">
        <f t="shared" ref="I42:I65" si="0">LARGE(F42:G42,1)</f>
        <v>80</v>
      </c>
      <c r="J42" s="100">
        <f t="shared" ref="J42:J65" si="1">SUM(H42:I42)</f>
        <v>160</v>
      </c>
    </row>
    <row r="43" spans="1:24" x14ac:dyDescent="0.2">
      <c r="B43" s="98" t="s">
        <v>52</v>
      </c>
      <c r="C43" s="107">
        <f>B8+D8</f>
        <v>160</v>
      </c>
      <c r="D43" s="108" t="s">
        <v>53</v>
      </c>
      <c r="E43" s="108" t="s">
        <v>54</v>
      </c>
      <c r="F43" s="98">
        <f>B8</f>
        <v>80</v>
      </c>
      <c r="G43" s="98">
        <f>D8</f>
        <v>80</v>
      </c>
      <c r="H43" s="98">
        <f>F8</f>
        <v>80</v>
      </c>
      <c r="I43" s="100">
        <f t="shared" si="0"/>
        <v>80</v>
      </c>
      <c r="J43" s="100">
        <f t="shared" si="1"/>
        <v>160</v>
      </c>
      <c r="K43" s="101"/>
      <c r="L43" s="101"/>
      <c r="M43" s="101"/>
    </row>
    <row r="44" spans="1:24" x14ac:dyDescent="0.2">
      <c r="B44" s="98" t="s">
        <v>55</v>
      </c>
      <c r="C44" s="107">
        <f>B7+F7</f>
        <v>170</v>
      </c>
      <c r="D44" s="108" t="s">
        <v>56</v>
      </c>
      <c r="E44" s="108" t="s">
        <v>57</v>
      </c>
      <c r="F44" s="98">
        <f>B8</f>
        <v>80</v>
      </c>
      <c r="G44" s="98">
        <f>F8</f>
        <v>80</v>
      </c>
      <c r="H44" s="98">
        <f>D8</f>
        <v>80</v>
      </c>
      <c r="I44" s="100">
        <f t="shared" si="0"/>
        <v>80</v>
      </c>
      <c r="J44" s="100">
        <f t="shared" si="1"/>
        <v>160</v>
      </c>
    </row>
    <row r="45" spans="1:24" x14ac:dyDescent="0.2">
      <c r="B45" s="98" t="s">
        <v>58</v>
      </c>
      <c r="C45" s="107">
        <f>D7+F8</f>
        <v>170</v>
      </c>
      <c r="D45" s="108" t="s">
        <v>59</v>
      </c>
      <c r="E45" s="108" t="s">
        <v>51</v>
      </c>
      <c r="F45" s="109">
        <f>D8</f>
        <v>80</v>
      </c>
      <c r="G45" s="98">
        <f>F7</f>
        <v>80</v>
      </c>
      <c r="H45" s="98">
        <f>B8</f>
        <v>80</v>
      </c>
      <c r="I45" s="100">
        <f t="shared" si="0"/>
        <v>80</v>
      </c>
      <c r="J45" s="100">
        <f t="shared" si="1"/>
        <v>160</v>
      </c>
      <c r="K45" s="101"/>
    </row>
    <row r="46" spans="1:24" x14ac:dyDescent="0.2">
      <c r="B46" s="103" t="s">
        <v>60</v>
      </c>
      <c r="C46" s="67">
        <f>B7+D7</f>
        <v>180</v>
      </c>
      <c r="D46" s="110" t="s">
        <v>53</v>
      </c>
      <c r="E46" s="110" t="s">
        <v>61</v>
      </c>
      <c r="F46" s="103">
        <f>B8</f>
        <v>80</v>
      </c>
      <c r="G46" s="103">
        <f>D8</f>
        <v>80</v>
      </c>
      <c r="H46" s="103">
        <f>F7</f>
        <v>80</v>
      </c>
      <c r="I46" s="105">
        <f t="shared" si="0"/>
        <v>80</v>
      </c>
      <c r="J46" s="105">
        <f t="shared" si="1"/>
        <v>160</v>
      </c>
      <c r="N46" s="101"/>
    </row>
    <row r="47" spans="1:24" x14ac:dyDescent="0.2">
      <c r="B47" s="98" t="s">
        <v>62</v>
      </c>
      <c r="C47" s="107">
        <f>B7+F8</f>
        <v>170</v>
      </c>
      <c r="D47" s="108" t="s">
        <v>63</v>
      </c>
      <c r="E47" s="108" t="s">
        <v>57</v>
      </c>
      <c r="F47" s="98">
        <f>B8</f>
        <v>80</v>
      </c>
      <c r="G47" s="98">
        <f>F7</f>
        <v>80</v>
      </c>
      <c r="H47" s="98">
        <f>D8</f>
        <v>80</v>
      </c>
      <c r="I47" s="100">
        <f t="shared" si="0"/>
        <v>80</v>
      </c>
      <c r="J47" s="100">
        <f t="shared" si="1"/>
        <v>160</v>
      </c>
      <c r="K47" s="101"/>
      <c r="L47" s="101"/>
      <c r="N47" s="101"/>
      <c r="O47" s="101"/>
    </row>
    <row r="48" spans="1:24" x14ac:dyDescent="0.2">
      <c r="B48" s="98" t="s">
        <v>64</v>
      </c>
      <c r="C48" s="107">
        <f>D8+F7</f>
        <v>160</v>
      </c>
      <c r="D48" s="108" t="s">
        <v>65</v>
      </c>
      <c r="E48" s="108" t="s">
        <v>51</v>
      </c>
      <c r="F48" s="98">
        <f>D7</f>
        <v>90</v>
      </c>
      <c r="G48" s="109">
        <f>F8</f>
        <v>80</v>
      </c>
      <c r="H48" s="98">
        <f>B8</f>
        <v>80</v>
      </c>
      <c r="I48" s="100">
        <f t="shared" si="0"/>
        <v>90</v>
      </c>
      <c r="J48" s="100">
        <f t="shared" si="1"/>
        <v>170</v>
      </c>
      <c r="K48" s="101"/>
    </row>
    <row r="49" spans="1:24" x14ac:dyDescent="0.2">
      <c r="B49" s="98" t="s">
        <v>66</v>
      </c>
      <c r="C49" s="107">
        <f>B7+D8</f>
        <v>170</v>
      </c>
      <c r="D49" s="108" t="s">
        <v>67</v>
      </c>
      <c r="E49" s="108" t="s">
        <v>54</v>
      </c>
      <c r="F49" s="98">
        <f>B8</f>
        <v>80</v>
      </c>
      <c r="G49" s="98">
        <f>D7</f>
        <v>90</v>
      </c>
      <c r="H49" s="98">
        <f>F8</f>
        <v>80</v>
      </c>
      <c r="I49" s="100">
        <f t="shared" si="0"/>
        <v>90</v>
      </c>
      <c r="J49" s="100">
        <f t="shared" si="1"/>
        <v>170</v>
      </c>
      <c r="K49" s="101"/>
    </row>
    <row r="50" spans="1:24" x14ac:dyDescent="0.2">
      <c r="B50" s="103" t="s">
        <v>68</v>
      </c>
      <c r="C50" s="67">
        <f>B7+F7</f>
        <v>170</v>
      </c>
      <c r="D50" s="110" t="s">
        <v>56</v>
      </c>
      <c r="E50" s="110" t="s">
        <v>69</v>
      </c>
      <c r="F50" s="103">
        <f>B8</f>
        <v>80</v>
      </c>
      <c r="G50" s="103">
        <f>F8</f>
        <v>80</v>
      </c>
      <c r="H50" s="103">
        <f>D7</f>
        <v>90</v>
      </c>
      <c r="I50" s="105">
        <f t="shared" si="0"/>
        <v>80</v>
      </c>
      <c r="J50" s="105">
        <f t="shared" si="1"/>
        <v>170</v>
      </c>
    </row>
    <row r="51" spans="1:24" x14ac:dyDescent="0.2">
      <c r="B51" s="103" t="s">
        <v>70</v>
      </c>
      <c r="C51" s="67">
        <f>D7+F7</f>
        <v>170</v>
      </c>
      <c r="D51" s="110" t="s">
        <v>50</v>
      </c>
      <c r="E51" s="110" t="s">
        <v>71</v>
      </c>
      <c r="F51" s="111">
        <f>D8</f>
        <v>80</v>
      </c>
      <c r="G51" s="103">
        <f>F8</f>
        <v>80</v>
      </c>
      <c r="H51" s="103">
        <f>B7</f>
        <v>90</v>
      </c>
      <c r="I51" s="105">
        <f t="shared" si="0"/>
        <v>80</v>
      </c>
      <c r="J51" s="105">
        <f t="shared" si="1"/>
        <v>170</v>
      </c>
    </row>
    <row r="52" spans="1:24" x14ac:dyDescent="0.2">
      <c r="B52" s="98" t="s">
        <v>72</v>
      </c>
      <c r="C52" s="107">
        <f>B8+D7</f>
        <v>170</v>
      </c>
      <c r="D52" s="108" t="s">
        <v>73</v>
      </c>
      <c r="E52" s="108" t="s">
        <v>54</v>
      </c>
      <c r="F52" s="98">
        <f>B7</f>
        <v>90</v>
      </c>
      <c r="G52" s="98">
        <f>D8</f>
        <v>80</v>
      </c>
      <c r="H52" s="98">
        <f>F8</f>
        <v>80</v>
      </c>
      <c r="I52" s="98">
        <f t="shared" si="0"/>
        <v>90</v>
      </c>
      <c r="J52" s="98">
        <f t="shared" si="1"/>
        <v>170</v>
      </c>
    </row>
    <row r="53" spans="1:24" x14ac:dyDescent="0.2">
      <c r="B53" s="98" t="s">
        <v>74</v>
      </c>
      <c r="C53" s="107">
        <f>B8+F7</f>
        <v>160</v>
      </c>
      <c r="D53" s="108" t="s">
        <v>75</v>
      </c>
      <c r="E53" s="108" t="s">
        <v>57</v>
      </c>
      <c r="F53" s="98">
        <f>B7</f>
        <v>90</v>
      </c>
      <c r="G53" s="98">
        <f>F8</f>
        <v>80</v>
      </c>
      <c r="H53" s="98">
        <f>D8</f>
        <v>80</v>
      </c>
      <c r="I53" s="98">
        <f t="shared" si="0"/>
        <v>90</v>
      </c>
      <c r="J53" s="98">
        <f t="shared" si="1"/>
        <v>170</v>
      </c>
    </row>
    <row r="54" spans="1:24" x14ac:dyDescent="0.2">
      <c r="B54" s="103" t="s">
        <v>76</v>
      </c>
      <c r="C54" s="67">
        <f>D8+F7</f>
        <v>160</v>
      </c>
      <c r="D54" s="110" t="s">
        <v>65</v>
      </c>
      <c r="E54" s="110" t="s">
        <v>71</v>
      </c>
      <c r="F54" s="111">
        <f>D7</f>
        <v>90</v>
      </c>
      <c r="G54" s="103">
        <f>F8</f>
        <v>80</v>
      </c>
      <c r="H54" s="103">
        <f>B7</f>
        <v>90</v>
      </c>
      <c r="I54" s="103">
        <f t="shared" si="0"/>
        <v>90</v>
      </c>
      <c r="J54" s="103">
        <f t="shared" si="1"/>
        <v>180</v>
      </c>
    </row>
    <row r="55" spans="1:24" s="48" customFormat="1" x14ac:dyDescent="0.2">
      <c r="A55" s="102"/>
      <c r="B55" s="103" t="s">
        <v>77</v>
      </c>
      <c r="C55" s="67">
        <f>B8+D8</f>
        <v>160</v>
      </c>
      <c r="D55" s="110" t="s">
        <v>78</v>
      </c>
      <c r="E55" s="110" t="s">
        <v>54</v>
      </c>
      <c r="F55" s="103">
        <f>B7</f>
        <v>90</v>
      </c>
      <c r="G55" s="103">
        <f>D7</f>
        <v>90</v>
      </c>
      <c r="H55" s="103">
        <f>F8</f>
        <v>80</v>
      </c>
      <c r="I55" s="103">
        <f t="shared" si="0"/>
        <v>90</v>
      </c>
      <c r="J55" s="103">
        <f t="shared" si="1"/>
        <v>170</v>
      </c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</row>
    <row r="56" spans="1:24" x14ac:dyDescent="0.2">
      <c r="B56" s="103" t="s">
        <v>79</v>
      </c>
      <c r="C56" s="67">
        <f>B8+F7</f>
        <v>160</v>
      </c>
      <c r="D56" s="110" t="s">
        <v>75</v>
      </c>
      <c r="E56" s="110" t="s">
        <v>69</v>
      </c>
      <c r="F56" s="103">
        <f>B7</f>
        <v>90</v>
      </c>
      <c r="G56" s="103">
        <f>F8</f>
        <v>80</v>
      </c>
      <c r="H56" s="103">
        <f>D7</f>
        <v>90</v>
      </c>
      <c r="I56" s="103">
        <f t="shared" si="0"/>
        <v>90</v>
      </c>
      <c r="J56" s="103">
        <f t="shared" si="1"/>
        <v>180</v>
      </c>
    </row>
    <row r="57" spans="1:24" s="48" customFormat="1" x14ac:dyDescent="0.2">
      <c r="A57" s="102"/>
      <c r="B57" s="103" t="s">
        <v>80</v>
      </c>
      <c r="C57" s="67">
        <f>D7+F8</f>
        <v>170</v>
      </c>
      <c r="D57" s="110" t="s">
        <v>59</v>
      </c>
      <c r="E57" s="110" t="s">
        <v>71</v>
      </c>
      <c r="F57" s="111">
        <f>D8</f>
        <v>80</v>
      </c>
      <c r="G57" s="103">
        <f>F7</f>
        <v>80</v>
      </c>
      <c r="H57" s="103">
        <f>B7</f>
        <v>90</v>
      </c>
      <c r="I57" s="103">
        <f t="shared" si="0"/>
        <v>80</v>
      </c>
      <c r="J57" s="103">
        <f t="shared" si="1"/>
        <v>170</v>
      </c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</row>
    <row r="58" spans="1:24" x14ac:dyDescent="0.2">
      <c r="B58" s="103" t="s">
        <v>81</v>
      </c>
      <c r="C58" s="67">
        <f>B8+D7</f>
        <v>170</v>
      </c>
      <c r="D58" s="110" t="s">
        <v>73</v>
      </c>
      <c r="E58" s="110" t="s">
        <v>61</v>
      </c>
      <c r="F58" s="103">
        <f>B7</f>
        <v>90</v>
      </c>
      <c r="G58" s="103">
        <f>D8</f>
        <v>80</v>
      </c>
      <c r="H58" s="103">
        <f>F7</f>
        <v>80</v>
      </c>
      <c r="I58" s="103">
        <f t="shared" si="0"/>
        <v>90</v>
      </c>
      <c r="J58" s="103">
        <f t="shared" si="1"/>
        <v>170</v>
      </c>
    </row>
    <row r="59" spans="1:24" s="48" customFormat="1" x14ac:dyDescent="0.2">
      <c r="A59" s="102"/>
      <c r="B59" s="103" t="s">
        <v>82</v>
      </c>
      <c r="C59" s="67">
        <f>B8+F8</f>
        <v>160</v>
      </c>
      <c r="D59" s="110" t="s">
        <v>83</v>
      </c>
      <c r="E59" s="110" t="s">
        <v>57</v>
      </c>
      <c r="F59" s="103">
        <f>B7</f>
        <v>90</v>
      </c>
      <c r="G59" s="103">
        <f>F7</f>
        <v>80</v>
      </c>
      <c r="H59" s="103">
        <f>D8</f>
        <v>80</v>
      </c>
      <c r="I59" s="103">
        <f t="shared" si="0"/>
        <v>90</v>
      </c>
      <c r="J59" s="103">
        <f t="shared" si="1"/>
        <v>170</v>
      </c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</row>
    <row r="60" spans="1:24" s="48" customFormat="1" x14ac:dyDescent="0.2">
      <c r="A60" s="102"/>
      <c r="B60" s="103" t="s">
        <v>84</v>
      </c>
      <c r="C60" s="67">
        <f>D8+F8</f>
        <v>160</v>
      </c>
      <c r="D60" s="110" t="s">
        <v>85</v>
      </c>
      <c r="E60" s="110" t="s">
        <v>51</v>
      </c>
      <c r="F60" s="111">
        <f>D7</f>
        <v>90</v>
      </c>
      <c r="G60" s="103">
        <f>F7</f>
        <v>80</v>
      </c>
      <c r="H60" s="103">
        <f>B8</f>
        <v>80</v>
      </c>
      <c r="I60" s="103">
        <f t="shared" si="0"/>
        <v>90</v>
      </c>
      <c r="J60" s="103">
        <f t="shared" si="1"/>
        <v>170</v>
      </c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</row>
    <row r="61" spans="1:24" x14ac:dyDescent="0.2">
      <c r="B61" s="103" t="s">
        <v>86</v>
      </c>
      <c r="C61" s="67">
        <f>B7+D8</f>
        <v>170</v>
      </c>
      <c r="D61" s="110" t="s">
        <v>67</v>
      </c>
      <c r="E61" s="110" t="s">
        <v>61</v>
      </c>
      <c r="F61" s="103">
        <f>B8</f>
        <v>80</v>
      </c>
      <c r="G61" s="103">
        <f>D7</f>
        <v>90</v>
      </c>
      <c r="H61" s="103">
        <f>F7</f>
        <v>80</v>
      </c>
      <c r="I61" s="103">
        <f t="shared" si="0"/>
        <v>90</v>
      </c>
      <c r="J61" s="103">
        <f t="shared" si="1"/>
        <v>170</v>
      </c>
    </row>
    <row r="62" spans="1:24" x14ac:dyDescent="0.2">
      <c r="B62" s="103" t="s">
        <v>87</v>
      </c>
      <c r="C62" s="67">
        <f>B7+F8</f>
        <v>170</v>
      </c>
      <c r="D62" s="110" t="s">
        <v>63</v>
      </c>
      <c r="E62" s="110" t="s">
        <v>69</v>
      </c>
      <c r="F62" s="103">
        <f>B8</f>
        <v>80</v>
      </c>
      <c r="G62" s="103">
        <f>F7</f>
        <v>80</v>
      </c>
      <c r="H62" s="103">
        <f>D7</f>
        <v>90</v>
      </c>
      <c r="I62" s="103">
        <f t="shared" si="0"/>
        <v>80</v>
      </c>
      <c r="J62" s="103">
        <f t="shared" si="1"/>
        <v>170</v>
      </c>
    </row>
    <row r="63" spans="1:24" x14ac:dyDescent="0.2">
      <c r="B63" s="103" t="s">
        <v>88</v>
      </c>
      <c r="C63" s="67">
        <f>D8+F8</f>
        <v>160</v>
      </c>
      <c r="D63" s="110" t="s">
        <v>85</v>
      </c>
      <c r="E63" s="110" t="s">
        <v>71</v>
      </c>
      <c r="F63" s="111">
        <f>D7</f>
        <v>90</v>
      </c>
      <c r="G63" s="103">
        <f>F7</f>
        <v>80</v>
      </c>
      <c r="H63" s="103">
        <f>B7</f>
        <v>90</v>
      </c>
      <c r="I63" s="103">
        <f t="shared" si="0"/>
        <v>90</v>
      </c>
      <c r="J63" s="103">
        <f t="shared" si="1"/>
        <v>180</v>
      </c>
    </row>
    <row r="64" spans="1:24" x14ac:dyDescent="0.2">
      <c r="B64" s="103" t="s">
        <v>89</v>
      </c>
      <c r="C64" s="67">
        <f>B8+D8</f>
        <v>160</v>
      </c>
      <c r="D64" s="110" t="s">
        <v>78</v>
      </c>
      <c r="E64" s="110" t="s">
        <v>61</v>
      </c>
      <c r="F64" s="103">
        <f>B7</f>
        <v>90</v>
      </c>
      <c r="G64" s="103">
        <f>D7</f>
        <v>90</v>
      </c>
      <c r="H64" s="103">
        <f>F7</f>
        <v>80</v>
      </c>
      <c r="I64" s="103">
        <f t="shared" si="0"/>
        <v>90</v>
      </c>
      <c r="J64" s="103">
        <f t="shared" si="1"/>
        <v>170</v>
      </c>
    </row>
    <row r="65" spans="2:10" x14ac:dyDescent="0.2">
      <c r="B65" s="103" t="s">
        <v>90</v>
      </c>
      <c r="C65" s="67">
        <f>B8+F8</f>
        <v>160</v>
      </c>
      <c r="D65" s="110" t="s">
        <v>83</v>
      </c>
      <c r="E65" s="110" t="s">
        <v>69</v>
      </c>
      <c r="F65" s="103">
        <f>B7</f>
        <v>90</v>
      </c>
      <c r="G65" s="103">
        <f>F7</f>
        <v>80</v>
      </c>
      <c r="H65" s="98">
        <f>D7</f>
        <v>90</v>
      </c>
      <c r="I65" s="103">
        <f t="shared" si="0"/>
        <v>90</v>
      </c>
      <c r="J65" s="103">
        <f t="shared" si="1"/>
        <v>180</v>
      </c>
    </row>
    <row r="66" spans="2:10" x14ac:dyDescent="0.2">
      <c r="B66" s="112" t="s">
        <v>91</v>
      </c>
      <c r="C66" s="107">
        <f>B7</f>
        <v>90</v>
      </c>
      <c r="D66" s="113" t="s">
        <v>51</v>
      </c>
      <c r="E66" s="113" t="s">
        <v>71</v>
      </c>
      <c r="F66" s="114"/>
      <c r="G66" s="114">
        <f>B8</f>
        <v>80</v>
      </c>
      <c r="J66" s="100">
        <f>SUM(G66:G68)</f>
        <v>240</v>
      </c>
    </row>
    <row r="67" spans="2:10" x14ac:dyDescent="0.2">
      <c r="B67" s="112" t="s">
        <v>91</v>
      </c>
      <c r="C67" s="107">
        <f>D7</f>
        <v>90</v>
      </c>
      <c r="D67" s="113" t="s">
        <v>57</v>
      </c>
      <c r="E67" s="113" t="s">
        <v>61</v>
      </c>
      <c r="F67" s="115"/>
      <c r="G67" s="115">
        <f>F8</f>
        <v>80</v>
      </c>
      <c r="J67" s="100">
        <f>SUM(G66:G68)</f>
        <v>240</v>
      </c>
    </row>
    <row r="68" spans="2:10" x14ac:dyDescent="0.2">
      <c r="B68" s="112" t="s">
        <v>91</v>
      </c>
      <c r="C68" s="107">
        <f>F7</f>
        <v>80</v>
      </c>
      <c r="D68" s="113" t="s">
        <v>54</v>
      </c>
      <c r="E68" s="113" t="s">
        <v>61</v>
      </c>
      <c r="F68" s="115"/>
      <c r="G68" s="115">
        <f>F8</f>
        <v>80</v>
      </c>
      <c r="J68" s="100">
        <f>SUM(G66:G68)</f>
        <v>240</v>
      </c>
    </row>
  </sheetData>
  <sheetProtection selectLockedCells="1"/>
  <mergeCells count="1">
    <mergeCell ref="A1:J3"/>
  </mergeCells>
  <conditionalFormatting sqref="E27:H27 J27">
    <cfRule type="cellIs" dxfId="0" priority="1" stopIfTrue="1" operator="notEqual">
      <formula>0</formula>
    </cfRule>
  </conditionalFormatting>
  <printOptions horizontalCentered="1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="Destination non proposée_x000a_Contacter le service Transports">
          <x14:formula1>
            <xm:f>'C:\Users\carole\Desktop\[Calculatrice routier 15 03 2018 (3).xlsx]Liste des dést- CP- lieu 2 chgt'!#REF!</xm:f>
          </x14:formula1>
          <xm:sqref>B21</xm:sqref>
        </x14:dataValidation>
        <x14:dataValidation type="list" allowBlank="1" showInputMessage="1" showErrorMessage="1" error="Destination non proposée_x000a_Contacter le service Transports">
          <x14:formula1>
            <xm:f>'C:\Users\carole\Desktop\[Calculatrice routier 15 03 2018 (3).xlsx]Liste des dést- CP- lieu 2 chgt'!#REF!</xm:f>
          </x14:formula1>
          <xm:sqref>B19</xm:sqref>
        </x14:dataValidation>
        <x14:dataValidation type="list" allowBlank="1" showInputMessage="1" showErrorMessage="1" error="Destination non proposée_x000a_Contacter le service Transports">
          <x14:formula1>
            <xm:f>'C:\Users\carole\Desktop\[Calculatrice routier 15 03 2018 (3).xlsx]Liste des dést- CP- lieu 2 chgt'!#REF!</xm:f>
          </x14:formula1>
          <xm:sqref>B20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routier</vt:lpstr>
      <vt:lpstr>'Calcul routier'!Zone_d_impression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carole</cp:lastModifiedBy>
  <dcterms:created xsi:type="dcterms:W3CDTF">2018-03-19T20:03:53Z</dcterms:created>
  <dcterms:modified xsi:type="dcterms:W3CDTF">2018-03-19T22:14:26Z</dcterms:modified>
</cp:coreProperties>
</file>