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92578\Documents\etudes marketeurs\"/>
    </mc:Choice>
  </mc:AlternateContent>
  <bookViews>
    <workbookView xWindow="0" yWindow="0" windowWidth="23040" windowHeight="9120" activeTab="2"/>
  </bookViews>
  <sheets>
    <sheet name="Concatenation" sheetId="5" r:id="rId1"/>
    <sheet name="MODOP" sheetId="2" r:id="rId2"/>
    <sheet name="SAISIE" sheetId="1" r:id="rId3"/>
    <sheet name="Jours feriés" sheetId="4" state="hidden" r:id="rId4"/>
    <sheet name="NNI" sheetId="3" state="hidden" r:id="rId5"/>
  </sheets>
  <definedNames>
    <definedName name="Conca">Concatenation!$B$2:$H$32</definedName>
    <definedName name="concaten">Concatenation!$I$2:$AM$32</definedName>
    <definedName name="date">NNI!$F$1:$F$12</definedName>
    <definedName name="NNI">NNI!$A$1:$B$12</definedName>
    <definedName name="Tableau">Concatenation!$B$2:$H$404</definedName>
    <definedName name="_xlnm.Print_Area" localSheetId="2">SAISIE!$B$1:$AI$23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4" i="5" l="1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G404" i="5"/>
  <c r="G403" i="5"/>
  <c r="G402" i="5"/>
  <c r="G401" i="5"/>
  <c r="G400" i="5"/>
  <c r="G399" i="5"/>
  <c r="G398" i="5"/>
  <c r="G397" i="5"/>
  <c r="G396" i="5"/>
  <c r="G395" i="5"/>
  <c r="G394" i="5"/>
  <c r="G393" i="5"/>
  <c r="G392" i="5"/>
  <c r="G391" i="5"/>
  <c r="G390" i="5"/>
  <c r="G389" i="5"/>
  <c r="G388" i="5"/>
  <c r="G387" i="5"/>
  <c r="G386" i="5"/>
  <c r="G385" i="5"/>
  <c r="G384" i="5"/>
  <c r="G383" i="5"/>
  <c r="G382" i="5"/>
  <c r="G381" i="5"/>
  <c r="G380" i="5"/>
  <c r="G379" i="5"/>
  <c r="G378" i="5"/>
  <c r="G377" i="5"/>
  <c r="G376" i="5"/>
  <c r="G375" i="5"/>
  <c r="G374" i="5"/>
  <c r="G373" i="5"/>
  <c r="G372" i="5"/>
  <c r="G371" i="5"/>
  <c r="G370" i="5"/>
  <c r="G369" i="5"/>
  <c r="G368" i="5"/>
  <c r="G367" i="5"/>
  <c r="G366" i="5"/>
  <c r="G365" i="5"/>
  <c r="G364" i="5"/>
  <c r="G363" i="5"/>
  <c r="G362" i="5"/>
  <c r="G361" i="5"/>
  <c r="G360" i="5"/>
  <c r="G359" i="5"/>
  <c r="G358" i="5"/>
  <c r="G357" i="5"/>
  <c r="G356" i="5"/>
  <c r="G355" i="5"/>
  <c r="G354" i="5"/>
  <c r="G353" i="5"/>
  <c r="G352" i="5"/>
  <c r="G351" i="5"/>
  <c r="G350" i="5"/>
  <c r="G349" i="5"/>
  <c r="G348" i="5"/>
  <c r="G347" i="5"/>
  <c r="G346" i="5"/>
  <c r="G345" i="5"/>
  <c r="G344" i="5"/>
  <c r="G343" i="5"/>
  <c r="G342" i="5"/>
  <c r="G341" i="5"/>
  <c r="G340" i="5"/>
  <c r="G339" i="5"/>
  <c r="G338" i="5"/>
  <c r="G337" i="5"/>
  <c r="G336" i="5"/>
  <c r="G335" i="5"/>
  <c r="G334" i="5"/>
  <c r="G333" i="5"/>
  <c r="G332" i="5"/>
  <c r="G331" i="5"/>
  <c r="G330" i="5"/>
  <c r="G329" i="5"/>
  <c r="G328" i="5"/>
  <c r="G327" i="5"/>
  <c r="G326" i="5"/>
  <c r="G325" i="5"/>
  <c r="G324" i="5"/>
  <c r="G323" i="5"/>
  <c r="G322" i="5"/>
  <c r="G321" i="5"/>
  <c r="G320" i="5"/>
  <c r="G319" i="5"/>
  <c r="G318" i="5"/>
  <c r="G317" i="5"/>
  <c r="G316" i="5"/>
  <c r="G315" i="5"/>
  <c r="G314" i="5"/>
  <c r="G313" i="5"/>
  <c r="G312" i="5"/>
  <c r="G311" i="5"/>
  <c r="G310" i="5"/>
  <c r="G309" i="5"/>
  <c r="G308" i="5"/>
  <c r="G307" i="5"/>
  <c r="G306" i="5"/>
  <c r="G305" i="5"/>
  <c r="G304" i="5"/>
  <c r="G303" i="5"/>
  <c r="G302" i="5"/>
  <c r="G301" i="5"/>
  <c r="G300" i="5"/>
  <c r="G299" i="5"/>
  <c r="G298" i="5"/>
  <c r="G297" i="5"/>
  <c r="G296" i="5"/>
  <c r="G295" i="5"/>
  <c r="G294" i="5"/>
  <c r="G293" i="5"/>
  <c r="G292" i="5"/>
  <c r="G291" i="5"/>
  <c r="G290" i="5"/>
  <c r="G289" i="5"/>
  <c r="G288" i="5"/>
  <c r="G287" i="5"/>
  <c r="G286" i="5"/>
  <c r="G285" i="5"/>
  <c r="G284" i="5"/>
  <c r="G283" i="5"/>
  <c r="G282" i="5"/>
  <c r="G281" i="5"/>
  <c r="G280" i="5"/>
  <c r="G279" i="5"/>
  <c r="G278" i="5"/>
  <c r="G277" i="5"/>
  <c r="G276" i="5"/>
  <c r="G275" i="5"/>
  <c r="G274" i="5"/>
  <c r="G273" i="5"/>
  <c r="G272" i="5"/>
  <c r="G271" i="5"/>
  <c r="G270" i="5"/>
  <c r="G269" i="5"/>
  <c r="G268" i="5"/>
  <c r="G267" i="5"/>
  <c r="G266" i="5"/>
  <c r="G265" i="5"/>
  <c r="G264" i="5"/>
  <c r="G263" i="5"/>
  <c r="G262" i="5"/>
  <c r="G261" i="5"/>
  <c r="G260" i="5"/>
  <c r="G259" i="5"/>
  <c r="G258" i="5"/>
  <c r="G257" i="5"/>
  <c r="G256" i="5"/>
  <c r="G255" i="5"/>
  <c r="G254" i="5"/>
  <c r="G253" i="5"/>
  <c r="G252" i="5"/>
  <c r="G251" i="5"/>
  <c r="G250" i="5"/>
  <c r="G249" i="5"/>
  <c r="G248" i="5"/>
  <c r="G247" i="5"/>
  <c r="G246" i="5"/>
  <c r="G245" i="5"/>
  <c r="G244" i="5"/>
  <c r="G243" i="5"/>
  <c r="G242" i="5"/>
  <c r="G241" i="5"/>
  <c r="G240" i="5"/>
  <c r="G239" i="5"/>
  <c r="G238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2" i="5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2" i="5"/>
  <c r="D9" i="1" l="1"/>
  <c r="D8" i="1" l="1"/>
  <c r="F312" i="5"/>
  <c r="F188" i="5"/>
  <c r="F374" i="5"/>
  <c r="F250" i="5"/>
  <c r="F126" i="5"/>
  <c r="F281" i="5"/>
  <c r="F33" i="5"/>
  <c r="F343" i="5"/>
  <c r="F95" i="5"/>
  <c r="F64" i="5"/>
  <c r="F157" i="5"/>
  <c r="F219" i="5"/>
  <c r="F2" i="5"/>
  <c r="C4" i="1"/>
  <c r="C35" i="5" l="1"/>
  <c r="C39" i="5"/>
  <c r="C43" i="5"/>
  <c r="C47" i="5"/>
  <c r="C51" i="5"/>
  <c r="C55" i="5"/>
  <c r="C59" i="5"/>
  <c r="C63" i="5"/>
  <c r="C67" i="5"/>
  <c r="C71" i="5"/>
  <c r="C75" i="5"/>
  <c r="C79" i="5"/>
  <c r="C83" i="5"/>
  <c r="C87" i="5"/>
  <c r="C91" i="5"/>
  <c r="C95" i="5"/>
  <c r="C99" i="5"/>
  <c r="C103" i="5"/>
  <c r="C107" i="5"/>
  <c r="C111" i="5"/>
  <c r="C115" i="5"/>
  <c r="C119" i="5"/>
  <c r="C123" i="5"/>
  <c r="C127" i="5"/>
  <c r="C131" i="5"/>
  <c r="C135" i="5"/>
  <c r="C139" i="5"/>
  <c r="C143" i="5"/>
  <c r="C147" i="5"/>
  <c r="C151" i="5"/>
  <c r="C155" i="5"/>
  <c r="C159" i="5"/>
  <c r="C163" i="5"/>
  <c r="C167" i="5"/>
  <c r="C171" i="5"/>
  <c r="C175" i="5"/>
  <c r="C179" i="5"/>
  <c r="C183" i="5"/>
  <c r="C187" i="5"/>
  <c r="C191" i="5"/>
  <c r="C195" i="5"/>
  <c r="C199" i="5"/>
  <c r="C203" i="5"/>
  <c r="C207" i="5"/>
  <c r="C211" i="5"/>
  <c r="C215" i="5"/>
  <c r="C219" i="5"/>
  <c r="C223" i="5"/>
  <c r="C227" i="5"/>
  <c r="C231" i="5"/>
  <c r="C235" i="5"/>
  <c r="C239" i="5"/>
  <c r="C243" i="5"/>
  <c r="C247" i="5"/>
  <c r="C251" i="5"/>
  <c r="C255" i="5"/>
  <c r="C259" i="5"/>
  <c r="C263" i="5"/>
  <c r="C267" i="5"/>
  <c r="C271" i="5"/>
  <c r="C275" i="5"/>
  <c r="C279" i="5"/>
  <c r="C283" i="5"/>
  <c r="C287" i="5"/>
  <c r="C291" i="5"/>
  <c r="C295" i="5"/>
  <c r="C299" i="5"/>
  <c r="C303" i="5"/>
  <c r="C307" i="5"/>
  <c r="C311" i="5"/>
  <c r="C315" i="5"/>
  <c r="C319" i="5"/>
  <c r="C323" i="5"/>
  <c r="C327" i="5"/>
  <c r="C331" i="5"/>
  <c r="C335" i="5"/>
  <c r="C339" i="5"/>
  <c r="C343" i="5"/>
  <c r="C347" i="5"/>
  <c r="C351" i="5"/>
  <c r="C355" i="5"/>
  <c r="C359" i="5"/>
  <c r="C363" i="5"/>
  <c r="C367" i="5"/>
  <c r="C371" i="5"/>
  <c r="C36" i="5"/>
  <c r="C40" i="5"/>
  <c r="C44" i="5"/>
  <c r="C48" i="5"/>
  <c r="C52" i="5"/>
  <c r="C56" i="5"/>
  <c r="C60" i="5"/>
  <c r="C64" i="5"/>
  <c r="C68" i="5"/>
  <c r="C72" i="5"/>
  <c r="C76" i="5"/>
  <c r="C80" i="5"/>
  <c r="C84" i="5"/>
  <c r="C88" i="5"/>
  <c r="C92" i="5"/>
  <c r="C96" i="5"/>
  <c r="C100" i="5"/>
  <c r="C104" i="5"/>
  <c r="C108" i="5"/>
  <c r="C112" i="5"/>
  <c r="C116" i="5"/>
  <c r="C120" i="5"/>
  <c r="C124" i="5"/>
  <c r="C128" i="5"/>
  <c r="C132" i="5"/>
  <c r="C136" i="5"/>
  <c r="C140" i="5"/>
  <c r="C144" i="5"/>
  <c r="C148" i="5"/>
  <c r="C152" i="5"/>
  <c r="C156" i="5"/>
  <c r="C160" i="5"/>
  <c r="C164" i="5"/>
  <c r="C168" i="5"/>
  <c r="C172" i="5"/>
  <c r="C176" i="5"/>
  <c r="C180" i="5"/>
  <c r="C184" i="5"/>
  <c r="C188" i="5"/>
  <c r="C192" i="5"/>
  <c r="C196" i="5"/>
  <c r="C200" i="5"/>
  <c r="C204" i="5"/>
  <c r="C208" i="5"/>
  <c r="C212" i="5"/>
  <c r="C216" i="5"/>
  <c r="C220" i="5"/>
  <c r="C224" i="5"/>
  <c r="C228" i="5"/>
  <c r="C232" i="5"/>
  <c r="C236" i="5"/>
  <c r="C240" i="5"/>
  <c r="C244" i="5"/>
  <c r="C248" i="5"/>
  <c r="C252" i="5"/>
  <c r="C256" i="5"/>
  <c r="C260" i="5"/>
  <c r="C264" i="5"/>
  <c r="C268" i="5"/>
  <c r="C272" i="5"/>
  <c r="C276" i="5"/>
  <c r="C280" i="5"/>
  <c r="C284" i="5"/>
  <c r="C288" i="5"/>
  <c r="C292" i="5"/>
  <c r="C296" i="5"/>
  <c r="C300" i="5"/>
  <c r="C304" i="5"/>
  <c r="C308" i="5"/>
  <c r="C312" i="5"/>
  <c r="C316" i="5"/>
  <c r="C320" i="5"/>
  <c r="C324" i="5"/>
  <c r="C328" i="5"/>
  <c r="C332" i="5"/>
  <c r="C336" i="5"/>
  <c r="C340" i="5"/>
  <c r="C344" i="5"/>
  <c r="C348" i="5"/>
  <c r="C352" i="5"/>
  <c r="C356" i="5"/>
  <c r="C360" i="5"/>
  <c r="C364" i="5"/>
  <c r="C368" i="5"/>
  <c r="C372" i="5"/>
  <c r="C33" i="5"/>
  <c r="C41" i="5"/>
  <c r="C49" i="5"/>
  <c r="C57" i="5"/>
  <c r="C65" i="5"/>
  <c r="C73" i="5"/>
  <c r="C81" i="5"/>
  <c r="C89" i="5"/>
  <c r="C97" i="5"/>
  <c r="C105" i="5"/>
  <c r="C113" i="5"/>
  <c r="C121" i="5"/>
  <c r="C129" i="5"/>
  <c r="C137" i="5"/>
  <c r="C145" i="5"/>
  <c r="C153" i="5"/>
  <c r="C161" i="5"/>
  <c r="C169" i="5"/>
  <c r="C177" i="5"/>
  <c r="C185" i="5"/>
  <c r="C193" i="5"/>
  <c r="C201" i="5"/>
  <c r="C209" i="5"/>
  <c r="C217" i="5"/>
  <c r="C225" i="5"/>
  <c r="C233" i="5"/>
  <c r="C241" i="5"/>
  <c r="C249" i="5"/>
  <c r="C257" i="5"/>
  <c r="C281" i="5"/>
  <c r="C289" i="5"/>
  <c r="C297" i="5"/>
  <c r="C305" i="5"/>
  <c r="C313" i="5"/>
  <c r="C321" i="5"/>
  <c r="C329" i="5"/>
  <c r="C353" i="5"/>
  <c r="C383" i="5"/>
  <c r="C403" i="5"/>
  <c r="C34" i="5"/>
  <c r="C37" i="5"/>
  <c r="C45" i="5"/>
  <c r="C53" i="5"/>
  <c r="C61" i="5"/>
  <c r="C69" i="5"/>
  <c r="C77" i="5"/>
  <c r="C85" i="5"/>
  <c r="C93" i="5"/>
  <c r="C101" i="5"/>
  <c r="C109" i="5"/>
  <c r="C117" i="5"/>
  <c r="C125" i="5"/>
  <c r="C133" i="5"/>
  <c r="C141" i="5"/>
  <c r="C149" i="5"/>
  <c r="C157" i="5"/>
  <c r="C165" i="5"/>
  <c r="C173" i="5"/>
  <c r="C181" i="5"/>
  <c r="C189" i="5"/>
  <c r="C197" i="5"/>
  <c r="C205" i="5"/>
  <c r="C213" i="5"/>
  <c r="C221" i="5"/>
  <c r="C229" i="5"/>
  <c r="C237" i="5"/>
  <c r="C245" i="5"/>
  <c r="C253" i="5"/>
  <c r="C261" i="5"/>
  <c r="C269" i="5"/>
  <c r="C277" i="5"/>
  <c r="C285" i="5"/>
  <c r="C293" i="5"/>
  <c r="C301" i="5"/>
  <c r="C309" i="5"/>
  <c r="C317" i="5"/>
  <c r="C325" i="5"/>
  <c r="C333" i="5"/>
  <c r="C341" i="5"/>
  <c r="C349" i="5"/>
  <c r="C357" i="5"/>
  <c r="C365" i="5"/>
  <c r="C373" i="5"/>
  <c r="C377" i="5"/>
  <c r="C381" i="5"/>
  <c r="C385" i="5"/>
  <c r="C389" i="5"/>
  <c r="C393" i="5"/>
  <c r="C397" i="5"/>
  <c r="C401" i="5"/>
  <c r="C46" i="5"/>
  <c r="C54" i="5"/>
  <c r="C70" i="5"/>
  <c r="C86" i="5"/>
  <c r="C102" i="5"/>
  <c r="C118" i="5"/>
  <c r="C134" i="5"/>
  <c r="C150" i="5"/>
  <c r="C166" i="5"/>
  <c r="C182" i="5"/>
  <c r="C198" i="5"/>
  <c r="C214" i="5"/>
  <c r="C230" i="5"/>
  <c r="C246" i="5"/>
  <c r="C262" i="5"/>
  <c r="C278" i="5"/>
  <c r="C294" i="5"/>
  <c r="C310" i="5"/>
  <c r="C326" i="5"/>
  <c r="C342" i="5"/>
  <c r="C350" i="5"/>
  <c r="C366" i="5"/>
  <c r="C378" i="5"/>
  <c r="C382" i="5"/>
  <c r="C390" i="5"/>
  <c r="C394" i="5"/>
  <c r="C398" i="5"/>
  <c r="C402" i="5"/>
  <c r="C273" i="5"/>
  <c r="C337" i="5"/>
  <c r="C361" i="5"/>
  <c r="C379" i="5"/>
  <c r="C391" i="5"/>
  <c r="C399" i="5"/>
  <c r="C50" i="5"/>
  <c r="C38" i="5"/>
  <c r="C62" i="5"/>
  <c r="C78" i="5"/>
  <c r="C94" i="5"/>
  <c r="C110" i="5"/>
  <c r="C126" i="5"/>
  <c r="C142" i="5"/>
  <c r="C158" i="5"/>
  <c r="C174" i="5"/>
  <c r="C190" i="5"/>
  <c r="C206" i="5"/>
  <c r="C222" i="5"/>
  <c r="C238" i="5"/>
  <c r="C254" i="5"/>
  <c r="C270" i="5"/>
  <c r="C286" i="5"/>
  <c r="C302" i="5"/>
  <c r="C318" i="5"/>
  <c r="C334" i="5"/>
  <c r="C358" i="5"/>
  <c r="C374" i="5"/>
  <c r="C386" i="5"/>
  <c r="C265" i="5"/>
  <c r="C345" i="5"/>
  <c r="C369" i="5"/>
  <c r="C375" i="5"/>
  <c r="C387" i="5"/>
  <c r="C395" i="5"/>
  <c r="C42" i="5"/>
  <c r="C58" i="5"/>
  <c r="C90" i="5"/>
  <c r="C122" i="5"/>
  <c r="C154" i="5"/>
  <c r="C186" i="5"/>
  <c r="C218" i="5"/>
  <c r="C250" i="5"/>
  <c r="C282" i="5"/>
  <c r="C314" i="5"/>
  <c r="C346" i="5"/>
  <c r="C376" i="5"/>
  <c r="C392" i="5"/>
  <c r="C74" i="5"/>
  <c r="C138" i="5"/>
  <c r="C202" i="5"/>
  <c r="C298" i="5"/>
  <c r="C362" i="5"/>
  <c r="C400" i="5"/>
  <c r="C114" i="5"/>
  <c r="C178" i="5"/>
  <c r="C210" i="5"/>
  <c r="C274" i="5"/>
  <c r="C370" i="5"/>
  <c r="C404" i="5"/>
  <c r="C66" i="5"/>
  <c r="C98" i="5"/>
  <c r="C130" i="5"/>
  <c r="C162" i="5"/>
  <c r="C194" i="5"/>
  <c r="C226" i="5"/>
  <c r="C258" i="5"/>
  <c r="C290" i="5"/>
  <c r="C322" i="5"/>
  <c r="C354" i="5"/>
  <c r="C380" i="5"/>
  <c r="C396" i="5"/>
  <c r="C106" i="5"/>
  <c r="C170" i="5"/>
  <c r="C234" i="5"/>
  <c r="C330" i="5"/>
  <c r="C384" i="5"/>
  <c r="C82" i="5"/>
  <c r="C146" i="5"/>
  <c r="C242" i="5"/>
  <c r="C338" i="5"/>
  <c r="C388" i="5"/>
  <c r="C266" i="5"/>
  <c r="C306" i="5"/>
  <c r="C4" i="5"/>
  <c r="C8" i="5"/>
  <c r="C12" i="5"/>
  <c r="C16" i="5"/>
  <c r="C20" i="5"/>
  <c r="C24" i="5"/>
  <c r="C28" i="5"/>
  <c r="C32" i="5"/>
  <c r="C31" i="5"/>
  <c r="C5" i="5"/>
  <c r="C9" i="5"/>
  <c r="C13" i="5"/>
  <c r="C17" i="5"/>
  <c r="C21" i="5"/>
  <c r="C25" i="5"/>
  <c r="C29" i="5"/>
  <c r="C2" i="5"/>
  <c r="C7" i="5"/>
  <c r="C15" i="5"/>
  <c r="C23" i="5"/>
  <c r="C6" i="5"/>
  <c r="C10" i="5"/>
  <c r="C14" i="5"/>
  <c r="C18" i="5"/>
  <c r="C22" i="5"/>
  <c r="C26" i="5"/>
  <c r="C30" i="5"/>
  <c r="C3" i="5"/>
  <c r="C11" i="5"/>
  <c r="C19" i="5"/>
  <c r="C27" i="5"/>
  <c r="AI20" i="1"/>
  <c r="AI10" i="1" l="1"/>
  <c r="AI12" i="1"/>
  <c r="AI14" i="1"/>
  <c r="AI16" i="1"/>
  <c r="AI18" i="1"/>
  <c r="AI22" i="1"/>
  <c r="AF23" i="1"/>
  <c r="AG23" i="1"/>
  <c r="AH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I11" i="1" l="1"/>
  <c r="AI15" i="1"/>
  <c r="AI19" i="1"/>
  <c r="AI13" i="1"/>
  <c r="AI17" i="1"/>
  <c r="AI21" i="1"/>
  <c r="D7" i="1"/>
  <c r="C1" i="1"/>
  <c r="D23" i="1"/>
  <c r="E281" i="5" l="1"/>
  <c r="E312" i="5"/>
  <c r="E343" i="5"/>
  <c r="E219" i="5"/>
  <c r="E95" i="5"/>
  <c r="E374" i="5"/>
  <c r="E250" i="5"/>
  <c r="E126" i="5"/>
  <c r="E157" i="5"/>
  <c r="E33" i="5"/>
  <c r="E64" i="5"/>
  <c r="E188" i="5"/>
  <c r="E2" i="5"/>
  <c r="E9" i="1"/>
  <c r="F344" i="5" l="1"/>
  <c r="F220" i="5"/>
  <c r="F96" i="5"/>
  <c r="F282" i="5"/>
  <c r="F158" i="5"/>
  <c r="F313" i="5"/>
  <c r="F65" i="5"/>
  <c r="F375" i="5"/>
  <c r="F127" i="5"/>
  <c r="F189" i="5"/>
  <c r="F34" i="5"/>
  <c r="F251" i="5"/>
  <c r="F3" i="5"/>
  <c r="E7" i="1"/>
  <c r="E8" i="1"/>
  <c r="F9" i="1"/>
  <c r="E313" i="5" l="1"/>
  <c r="E344" i="5"/>
  <c r="E375" i="5"/>
  <c r="E282" i="5"/>
  <c r="E251" i="5"/>
  <c r="E127" i="5"/>
  <c r="E158" i="5"/>
  <c r="E34" i="5"/>
  <c r="E189" i="5"/>
  <c r="E65" i="5"/>
  <c r="E96" i="5"/>
  <c r="E220" i="5"/>
  <c r="E3" i="5"/>
  <c r="F376" i="5"/>
  <c r="F252" i="5"/>
  <c r="F128" i="5"/>
  <c r="F314" i="5"/>
  <c r="F190" i="5"/>
  <c r="F66" i="5"/>
  <c r="F345" i="5"/>
  <c r="F97" i="5"/>
  <c r="F159" i="5"/>
  <c r="F221" i="5"/>
  <c r="F35" i="5"/>
  <c r="F283" i="5"/>
  <c r="F4" i="5"/>
  <c r="F7" i="1"/>
  <c r="F8" i="1"/>
  <c r="G9" i="1"/>
  <c r="E345" i="5" l="1"/>
  <c r="E376" i="5"/>
  <c r="E283" i="5"/>
  <c r="E314" i="5"/>
  <c r="E159" i="5"/>
  <c r="E35" i="5"/>
  <c r="E190" i="5"/>
  <c r="E66" i="5"/>
  <c r="E221" i="5"/>
  <c r="E97" i="5"/>
  <c r="E128" i="5"/>
  <c r="E252" i="5"/>
  <c r="E4" i="5"/>
  <c r="F284" i="5"/>
  <c r="F160" i="5"/>
  <c r="F346" i="5"/>
  <c r="F222" i="5"/>
  <c r="F98" i="5"/>
  <c r="F377" i="5"/>
  <c r="F129" i="5"/>
  <c r="F191" i="5"/>
  <c r="F36" i="5"/>
  <c r="F253" i="5"/>
  <c r="F67" i="5"/>
  <c r="F315" i="5"/>
  <c r="F5" i="5"/>
  <c r="G7" i="1"/>
  <c r="G8" i="1"/>
  <c r="H9" i="1"/>
  <c r="E377" i="5" l="1"/>
  <c r="E284" i="5"/>
  <c r="E315" i="5"/>
  <c r="E346" i="5"/>
  <c r="E191" i="5"/>
  <c r="E67" i="5"/>
  <c r="E222" i="5"/>
  <c r="E98" i="5"/>
  <c r="E253" i="5"/>
  <c r="E129" i="5"/>
  <c r="E36" i="5"/>
  <c r="E160" i="5"/>
  <c r="E5" i="5"/>
  <c r="F316" i="5"/>
  <c r="F192" i="5"/>
  <c r="F68" i="5"/>
  <c r="F378" i="5"/>
  <c r="F254" i="5"/>
  <c r="F130" i="5"/>
  <c r="F161" i="5"/>
  <c r="F37" i="5"/>
  <c r="F223" i="5"/>
  <c r="F285" i="5"/>
  <c r="F99" i="5"/>
  <c r="F347" i="5"/>
  <c r="F6" i="5"/>
  <c r="H7" i="1"/>
  <c r="H8" i="1"/>
  <c r="I9" i="1"/>
  <c r="E285" i="5" l="1"/>
  <c r="E316" i="5"/>
  <c r="E347" i="5"/>
  <c r="E378" i="5"/>
  <c r="E223" i="5"/>
  <c r="E99" i="5"/>
  <c r="E254" i="5"/>
  <c r="E130" i="5"/>
  <c r="E161" i="5"/>
  <c r="E37" i="5"/>
  <c r="E68" i="5"/>
  <c r="E192" i="5"/>
  <c r="E6" i="5"/>
  <c r="F348" i="5"/>
  <c r="F224" i="5"/>
  <c r="F100" i="5"/>
  <c r="F286" i="5"/>
  <c r="F162" i="5"/>
  <c r="F193" i="5"/>
  <c r="F255" i="5"/>
  <c r="F317" i="5"/>
  <c r="F69" i="5"/>
  <c r="F38" i="5"/>
  <c r="F131" i="5"/>
  <c r="F379" i="5"/>
  <c r="F7" i="5"/>
  <c r="I7" i="1"/>
  <c r="I8" i="1"/>
  <c r="J9" i="1"/>
  <c r="E317" i="5" l="1"/>
  <c r="E348" i="5"/>
  <c r="E379" i="5"/>
  <c r="E255" i="5"/>
  <c r="E131" i="5"/>
  <c r="E162" i="5"/>
  <c r="E38" i="5"/>
  <c r="E193" i="5"/>
  <c r="E69" i="5"/>
  <c r="E100" i="5"/>
  <c r="E286" i="5"/>
  <c r="E224" i="5"/>
  <c r="E7" i="5"/>
  <c r="F380" i="5"/>
  <c r="F256" i="5"/>
  <c r="F132" i="5"/>
  <c r="F318" i="5"/>
  <c r="F194" i="5"/>
  <c r="F70" i="5"/>
  <c r="F225" i="5"/>
  <c r="F287" i="5"/>
  <c r="F349" i="5"/>
  <c r="F101" i="5"/>
  <c r="F39" i="5"/>
  <c r="F163" i="5"/>
  <c r="F8" i="5"/>
  <c r="J7" i="1"/>
  <c r="J8" i="1"/>
  <c r="K9" i="1"/>
  <c r="E349" i="5" l="1"/>
  <c r="E380" i="5"/>
  <c r="E287" i="5"/>
  <c r="E163" i="5"/>
  <c r="E39" i="5"/>
  <c r="E194" i="5"/>
  <c r="E70" i="5"/>
  <c r="E225" i="5"/>
  <c r="E101" i="5"/>
  <c r="E318" i="5"/>
  <c r="E132" i="5"/>
  <c r="E256" i="5"/>
  <c r="E8" i="5"/>
  <c r="F288" i="5"/>
  <c r="F164" i="5"/>
  <c r="F350" i="5"/>
  <c r="F226" i="5"/>
  <c r="F102" i="5"/>
  <c r="F257" i="5"/>
  <c r="F319" i="5"/>
  <c r="F71" i="5"/>
  <c r="F40" i="5"/>
  <c r="F381" i="5"/>
  <c r="F133" i="5"/>
  <c r="F195" i="5"/>
  <c r="F9" i="5"/>
  <c r="K7" i="1"/>
  <c r="K8" i="1"/>
  <c r="L9" i="1"/>
  <c r="E381" i="5" l="1"/>
  <c r="E288" i="5"/>
  <c r="E319" i="5"/>
  <c r="E195" i="5"/>
  <c r="E71" i="5"/>
  <c r="E226" i="5"/>
  <c r="E102" i="5"/>
  <c r="E350" i="5"/>
  <c r="E257" i="5"/>
  <c r="E133" i="5"/>
  <c r="E164" i="5"/>
  <c r="E40" i="5"/>
  <c r="E9" i="5"/>
  <c r="F320" i="5"/>
  <c r="F196" i="5"/>
  <c r="F72" i="5"/>
  <c r="F382" i="5"/>
  <c r="F258" i="5"/>
  <c r="F134" i="5"/>
  <c r="F289" i="5"/>
  <c r="F41" i="5"/>
  <c r="F351" i="5"/>
  <c r="F103" i="5"/>
  <c r="F165" i="5"/>
  <c r="F227" i="5"/>
  <c r="F10" i="5"/>
  <c r="L7" i="1"/>
  <c r="M9" i="1"/>
  <c r="L8" i="1"/>
  <c r="E289" i="5" l="1"/>
  <c r="E320" i="5"/>
  <c r="E351" i="5"/>
  <c r="E227" i="5"/>
  <c r="E103" i="5"/>
  <c r="E258" i="5"/>
  <c r="E134" i="5"/>
  <c r="E165" i="5"/>
  <c r="E41" i="5"/>
  <c r="E382" i="5"/>
  <c r="E196" i="5"/>
  <c r="E72" i="5"/>
  <c r="E10" i="5"/>
  <c r="F352" i="5"/>
  <c r="F228" i="5"/>
  <c r="F104" i="5"/>
  <c r="F290" i="5"/>
  <c r="F166" i="5"/>
  <c r="F321" i="5"/>
  <c r="F73" i="5"/>
  <c r="F383" i="5"/>
  <c r="F135" i="5"/>
  <c r="F197" i="5"/>
  <c r="F42" i="5"/>
  <c r="F259" i="5"/>
  <c r="F11" i="5"/>
  <c r="M7" i="1"/>
  <c r="N9" i="1"/>
  <c r="M8" i="1"/>
  <c r="F384" i="5" l="1"/>
  <c r="F260" i="5"/>
  <c r="F136" i="5"/>
  <c r="F322" i="5"/>
  <c r="F198" i="5"/>
  <c r="F74" i="5"/>
  <c r="F353" i="5"/>
  <c r="F105" i="5"/>
  <c r="F167" i="5"/>
  <c r="F229" i="5"/>
  <c r="F43" i="5"/>
  <c r="F291" i="5"/>
  <c r="F12" i="5"/>
  <c r="N7" i="1"/>
  <c r="E321" i="5"/>
  <c r="E352" i="5"/>
  <c r="E383" i="5"/>
  <c r="E259" i="5"/>
  <c r="E135" i="5"/>
  <c r="E166" i="5"/>
  <c r="E42" i="5"/>
  <c r="E290" i="5"/>
  <c r="E197" i="5"/>
  <c r="E73" i="5"/>
  <c r="E228" i="5"/>
  <c r="E104" i="5"/>
  <c r="E11" i="5"/>
  <c r="O9" i="1"/>
  <c r="N8" i="1"/>
  <c r="E353" i="5" l="1"/>
  <c r="E384" i="5"/>
  <c r="E291" i="5"/>
  <c r="E167" i="5"/>
  <c r="E43" i="5"/>
  <c r="E198" i="5"/>
  <c r="E74" i="5"/>
  <c r="E322" i="5"/>
  <c r="E229" i="5"/>
  <c r="E105" i="5"/>
  <c r="E260" i="5"/>
  <c r="E136" i="5"/>
  <c r="E12" i="5"/>
  <c r="F292" i="5"/>
  <c r="F168" i="5"/>
  <c r="F354" i="5"/>
  <c r="F230" i="5"/>
  <c r="F106" i="5"/>
  <c r="F385" i="5"/>
  <c r="F137" i="5"/>
  <c r="F199" i="5"/>
  <c r="F44" i="5"/>
  <c r="F261" i="5"/>
  <c r="F75" i="5"/>
  <c r="F323" i="5"/>
  <c r="F13" i="5"/>
  <c r="O7" i="1"/>
  <c r="O8" i="1"/>
  <c r="P9" i="1"/>
  <c r="E385" i="5" l="1"/>
  <c r="E292" i="5"/>
  <c r="E323" i="5"/>
  <c r="E199" i="5"/>
  <c r="E75" i="5"/>
  <c r="E230" i="5"/>
  <c r="E106" i="5"/>
  <c r="E354" i="5"/>
  <c r="E261" i="5"/>
  <c r="E137" i="5"/>
  <c r="E44" i="5"/>
  <c r="E168" i="5"/>
  <c r="E13" i="5"/>
  <c r="F324" i="5"/>
  <c r="F200" i="5"/>
  <c r="F76" i="5"/>
  <c r="F386" i="5"/>
  <c r="F262" i="5"/>
  <c r="F138" i="5"/>
  <c r="F169" i="5"/>
  <c r="F45" i="5"/>
  <c r="F231" i="5"/>
  <c r="F293" i="5"/>
  <c r="F107" i="5"/>
  <c r="F355" i="5"/>
  <c r="F14" i="5"/>
  <c r="P7" i="1"/>
  <c r="P8" i="1"/>
  <c r="Q9" i="1"/>
  <c r="E293" i="5" l="1"/>
  <c r="E324" i="5"/>
  <c r="E355" i="5"/>
  <c r="E231" i="5"/>
  <c r="E107" i="5"/>
  <c r="E262" i="5"/>
  <c r="E138" i="5"/>
  <c r="E386" i="5"/>
  <c r="E169" i="5"/>
  <c r="E45" i="5"/>
  <c r="E76" i="5"/>
  <c r="E200" i="5"/>
  <c r="E14" i="5"/>
  <c r="F356" i="5"/>
  <c r="F232" i="5"/>
  <c r="F108" i="5"/>
  <c r="F294" i="5"/>
  <c r="F170" i="5"/>
  <c r="F201" i="5"/>
  <c r="F263" i="5"/>
  <c r="F325" i="5"/>
  <c r="F77" i="5"/>
  <c r="F139" i="5"/>
  <c r="F387" i="5"/>
  <c r="F46" i="5"/>
  <c r="F15" i="5"/>
  <c r="Q7" i="1"/>
  <c r="Q8" i="1"/>
  <c r="R9" i="1"/>
  <c r="E325" i="5" l="1"/>
  <c r="E356" i="5"/>
  <c r="E387" i="5"/>
  <c r="E263" i="5"/>
  <c r="E139" i="5"/>
  <c r="E294" i="5"/>
  <c r="E170" i="5"/>
  <c r="E46" i="5"/>
  <c r="E201" i="5"/>
  <c r="E77" i="5"/>
  <c r="E108" i="5"/>
  <c r="E232" i="5"/>
  <c r="E15" i="5"/>
  <c r="F388" i="5"/>
  <c r="F264" i="5"/>
  <c r="F140" i="5"/>
  <c r="F326" i="5"/>
  <c r="F202" i="5"/>
  <c r="F78" i="5"/>
  <c r="F233" i="5"/>
  <c r="F295" i="5"/>
  <c r="F357" i="5"/>
  <c r="F109" i="5"/>
  <c r="F47" i="5"/>
  <c r="F171" i="5"/>
  <c r="F16" i="5"/>
  <c r="R7" i="1"/>
  <c r="R8" i="1"/>
  <c r="S9" i="1"/>
  <c r="E357" i="5" l="1"/>
  <c r="E388" i="5"/>
  <c r="E295" i="5"/>
  <c r="E171" i="5"/>
  <c r="E47" i="5"/>
  <c r="E326" i="5"/>
  <c r="E202" i="5"/>
  <c r="E78" i="5"/>
  <c r="E233" i="5"/>
  <c r="E109" i="5"/>
  <c r="E140" i="5"/>
  <c r="E264" i="5"/>
  <c r="E16" i="5"/>
  <c r="F296" i="5"/>
  <c r="F172" i="5"/>
  <c r="F358" i="5"/>
  <c r="F234" i="5"/>
  <c r="F110" i="5"/>
  <c r="F265" i="5"/>
  <c r="F327" i="5"/>
  <c r="F79" i="5"/>
  <c r="F48" i="5"/>
  <c r="F389" i="5"/>
  <c r="F141" i="5"/>
  <c r="F203" i="5"/>
  <c r="F17" i="5"/>
  <c r="S7" i="1"/>
  <c r="S8" i="1"/>
  <c r="T9" i="1"/>
  <c r="E389" i="5" l="1"/>
  <c r="E296" i="5"/>
  <c r="E327" i="5"/>
  <c r="E203" i="5"/>
  <c r="E79" i="5"/>
  <c r="E358" i="5"/>
  <c r="E234" i="5"/>
  <c r="E110" i="5"/>
  <c r="E265" i="5"/>
  <c r="E141" i="5"/>
  <c r="E48" i="5"/>
  <c r="E172" i="5"/>
  <c r="E17" i="5"/>
  <c r="F328" i="5"/>
  <c r="F204" i="5"/>
  <c r="F80" i="5"/>
  <c r="F390" i="5"/>
  <c r="F266" i="5"/>
  <c r="F142" i="5"/>
  <c r="F297" i="5"/>
  <c r="F49" i="5"/>
  <c r="F359" i="5"/>
  <c r="F111" i="5"/>
  <c r="F173" i="5"/>
  <c r="F235" i="5"/>
  <c r="F18" i="5"/>
  <c r="T7" i="1"/>
  <c r="T8" i="1"/>
  <c r="U9" i="1"/>
  <c r="E297" i="5" l="1"/>
  <c r="E328" i="5"/>
  <c r="E359" i="5"/>
  <c r="E235" i="5"/>
  <c r="E111" i="5"/>
  <c r="E390" i="5"/>
  <c r="E266" i="5"/>
  <c r="E142" i="5"/>
  <c r="E173" i="5"/>
  <c r="E49" i="5"/>
  <c r="E80" i="5"/>
  <c r="E204" i="5"/>
  <c r="E18" i="5"/>
  <c r="F360" i="5"/>
  <c r="F236" i="5"/>
  <c r="F112" i="5"/>
  <c r="F298" i="5"/>
  <c r="F174" i="5"/>
  <c r="F329" i="5"/>
  <c r="F81" i="5"/>
  <c r="F391" i="5"/>
  <c r="F143" i="5"/>
  <c r="F205" i="5"/>
  <c r="F267" i="5"/>
  <c r="F50" i="5"/>
  <c r="F19" i="5"/>
  <c r="U7" i="1"/>
  <c r="U8" i="1"/>
  <c r="V9" i="1"/>
  <c r="E329" i="5" l="1"/>
  <c r="E360" i="5"/>
  <c r="E391" i="5"/>
  <c r="E267" i="5"/>
  <c r="E298" i="5"/>
  <c r="E143" i="5"/>
  <c r="E174" i="5"/>
  <c r="E50" i="5"/>
  <c r="E205" i="5"/>
  <c r="E81" i="5"/>
  <c r="E112" i="5"/>
  <c r="E236" i="5"/>
  <c r="E19" i="5"/>
  <c r="F392" i="5"/>
  <c r="F268" i="5"/>
  <c r="F144" i="5"/>
  <c r="F330" i="5"/>
  <c r="F206" i="5"/>
  <c r="F82" i="5"/>
  <c r="F361" i="5"/>
  <c r="F113" i="5"/>
  <c r="F175" i="5"/>
  <c r="F237" i="5"/>
  <c r="F51" i="5"/>
  <c r="F299" i="5"/>
  <c r="F20" i="5"/>
  <c r="V7" i="1"/>
  <c r="W9" i="1"/>
  <c r="V8" i="1"/>
  <c r="E361" i="5" l="1"/>
  <c r="E392" i="5"/>
  <c r="E299" i="5"/>
  <c r="E330" i="5"/>
  <c r="E268" i="5"/>
  <c r="E175" i="5"/>
  <c r="E51" i="5"/>
  <c r="E206" i="5"/>
  <c r="E82" i="5"/>
  <c r="E237" i="5"/>
  <c r="E113" i="5"/>
  <c r="E144" i="5"/>
  <c r="E20" i="5"/>
  <c r="F300" i="5"/>
  <c r="F176" i="5"/>
  <c r="F362" i="5"/>
  <c r="F238" i="5"/>
  <c r="F114" i="5"/>
  <c r="F393" i="5"/>
  <c r="F145" i="5"/>
  <c r="F207" i="5"/>
  <c r="F52" i="5"/>
  <c r="F269" i="5"/>
  <c r="F331" i="5"/>
  <c r="F83" i="5"/>
  <c r="F21" i="5"/>
  <c r="W7" i="1"/>
  <c r="W8" i="1"/>
  <c r="X9" i="1"/>
  <c r="E393" i="5" l="1"/>
  <c r="E269" i="5"/>
  <c r="E300" i="5"/>
  <c r="E331" i="5"/>
  <c r="E362" i="5"/>
  <c r="E207" i="5"/>
  <c r="E83" i="5"/>
  <c r="E238" i="5"/>
  <c r="E114" i="5"/>
  <c r="E145" i="5"/>
  <c r="E52" i="5"/>
  <c r="E176" i="5"/>
  <c r="E21" i="5"/>
  <c r="F332" i="5"/>
  <c r="F208" i="5"/>
  <c r="F84" i="5"/>
  <c r="F394" i="5"/>
  <c r="F270" i="5"/>
  <c r="F146" i="5"/>
  <c r="F177" i="5"/>
  <c r="F53" i="5"/>
  <c r="F239" i="5"/>
  <c r="F301" i="5"/>
  <c r="F363" i="5"/>
  <c r="F115" i="5"/>
  <c r="F22" i="5"/>
  <c r="X7" i="1"/>
  <c r="Y9" i="1"/>
  <c r="X8" i="1"/>
  <c r="E301" i="5" l="1"/>
  <c r="E332" i="5"/>
  <c r="E363" i="5"/>
  <c r="E394" i="5"/>
  <c r="E239" i="5"/>
  <c r="E115" i="5"/>
  <c r="E146" i="5"/>
  <c r="E177" i="5"/>
  <c r="E53" i="5"/>
  <c r="E84" i="5"/>
  <c r="E208" i="5"/>
  <c r="E270" i="5"/>
  <c r="E22" i="5"/>
  <c r="F364" i="5"/>
  <c r="F240" i="5"/>
  <c r="F116" i="5"/>
  <c r="F302" i="5"/>
  <c r="F178" i="5"/>
  <c r="F209" i="5"/>
  <c r="F271" i="5"/>
  <c r="F333" i="5"/>
  <c r="F85" i="5"/>
  <c r="F395" i="5"/>
  <c r="F54" i="5"/>
  <c r="F147" i="5"/>
  <c r="F23" i="5"/>
  <c r="Y7" i="1"/>
  <c r="Y8" i="1"/>
  <c r="Z9" i="1"/>
  <c r="E333" i="5" l="1"/>
  <c r="E364" i="5"/>
  <c r="E395" i="5"/>
  <c r="E271" i="5"/>
  <c r="E147" i="5"/>
  <c r="E178" i="5"/>
  <c r="E54" i="5"/>
  <c r="E209" i="5"/>
  <c r="E85" i="5"/>
  <c r="E302" i="5"/>
  <c r="E116" i="5"/>
  <c r="E240" i="5"/>
  <c r="E23" i="5"/>
  <c r="F396" i="5"/>
  <c r="F272" i="5"/>
  <c r="F148" i="5"/>
  <c r="F334" i="5"/>
  <c r="F210" i="5"/>
  <c r="F86" i="5"/>
  <c r="F241" i="5"/>
  <c r="F303" i="5"/>
  <c r="F365" i="5"/>
  <c r="F117" i="5"/>
  <c r="F55" i="5"/>
  <c r="F179" i="5"/>
  <c r="F24" i="5"/>
  <c r="Z7" i="1"/>
  <c r="Z8" i="1"/>
  <c r="AA9" i="1"/>
  <c r="E365" i="5" l="1"/>
  <c r="E396" i="5"/>
  <c r="E272" i="5"/>
  <c r="E303" i="5"/>
  <c r="E179" i="5"/>
  <c r="E55" i="5"/>
  <c r="E334" i="5"/>
  <c r="E210" i="5"/>
  <c r="E86" i="5"/>
  <c r="E241" i="5"/>
  <c r="E117" i="5"/>
  <c r="E148" i="5"/>
  <c r="E24" i="5"/>
  <c r="F304" i="5"/>
  <c r="F180" i="5"/>
  <c r="F366" i="5"/>
  <c r="F242" i="5"/>
  <c r="F118" i="5"/>
  <c r="F273" i="5"/>
  <c r="F335" i="5"/>
  <c r="F87" i="5"/>
  <c r="F56" i="5"/>
  <c r="F397" i="5"/>
  <c r="F149" i="5"/>
  <c r="F211" i="5"/>
  <c r="F25" i="5"/>
  <c r="AA7" i="1"/>
  <c r="AA8" i="1"/>
  <c r="AB9" i="1"/>
  <c r="E397" i="5" l="1"/>
  <c r="E273" i="5"/>
  <c r="E304" i="5"/>
  <c r="E335" i="5"/>
  <c r="E211" i="5"/>
  <c r="E87" i="5"/>
  <c r="E242" i="5"/>
  <c r="E118" i="5"/>
  <c r="E149" i="5"/>
  <c r="E366" i="5"/>
  <c r="E180" i="5"/>
  <c r="E56" i="5"/>
  <c r="E25" i="5"/>
  <c r="F336" i="5"/>
  <c r="F212" i="5"/>
  <c r="F88" i="5"/>
  <c r="F398" i="5"/>
  <c r="F274" i="5"/>
  <c r="F150" i="5"/>
  <c r="F305" i="5"/>
  <c r="F57" i="5"/>
  <c r="F367" i="5"/>
  <c r="F119" i="5"/>
  <c r="F181" i="5"/>
  <c r="F243" i="5"/>
  <c r="F26" i="5"/>
  <c r="AB7" i="1"/>
  <c r="AC9" i="1"/>
  <c r="AB8" i="1"/>
  <c r="E305" i="5" l="1"/>
  <c r="E336" i="5"/>
  <c r="E367" i="5"/>
  <c r="E243" i="5"/>
  <c r="E119" i="5"/>
  <c r="E150" i="5"/>
  <c r="E398" i="5"/>
  <c r="E274" i="5"/>
  <c r="E181" i="5"/>
  <c r="E57" i="5"/>
  <c r="E212" i="5"/>
  <c r="E88" i="5"/>
  <c r="E26" i="5"/>
  <c r="F368" i="5"/>
  <c r="F244" i="5"/>
  <c r="F120" i="5"/>
  <c r="F306" i="5"/>
  <c r="F182" i="5"/>
  <c r="F337" i="5"/>
  <c r="F89" i="5"/>
  <c r="F399" i="5"/>
  <c r="F151" i="5"/>
  <c r="F213" i="5"/>
  <c r="F275" i="5"/>
  <c r="F58" i="5"/>
  <c r="F27" i="5"/>
  <c r="AC7" i="1"/>
  <c r="AC8" i="1"/>
  <c r="AD9" i="1"/>
  <c r="E337" i="5" l="1"/>
  <c r="E368" i="5"/>
  <c r="E399" i="5"/>
  <c r="E275" i="5"/>
  <c r="E151" i="5"/>
  <c r="E182" i="5"/>
  <c r="E58" i="5"/>
  <c r="E306" i="5"/>
  <c r="E213" i="5"/>
  <c r="E89" i="5"/>
  <c r="E244" i="5"/>
  <c r="E120" i="5"/>
  <c r="E27" i="5"/>
  <c r="F400" i="5"/>
  <c r="F276" i="5"/>
  <c r="F152" i="5"/>
  <c r="F338" i="5"/>
  <c r="F214" i="5"/>
  <c r="F90" i="5"/>
  <c r="F369" i="5"/>
  <c r="F121" i="5"/>
  <c r="F183" i="5"/>
  <c r="F245" i="5"/>
  <c r="F59" i="5"/>
  <c r="F307" i="5"/>
  <c r="F28" i="5"/>
  <c r="AD7" i="1"/>
  <c r="AE9" i="1"/>
  <c r="AD8" i="1"/>
  <c r="E369" i="5" l="1"/>
  <c r="E400" i="5"/>
  <c r="E276" i="5"/>
  <c r="E307" i="5"/>
  <c r="E183" i="5"/>
  <c r="E59" i="5"/>
  <c r="E214" i="5"/>
  <c r="E90" i="5"/>
  <c r="E338" i="5"/>
  <c r="E245" i="5"/>
  <c r="E121" i="5"/>
  <c r="E152" i="5"/>
  <c r="E28" i="5"/>
  <c r="F308" i="5"/>
  <c r="F184" i="5"/>
  <c r="F370" i="5"/>
  <c r="F246" i="5"/>
  <c r="F122" i="5"/>
  <c r="F401" i="5"/>
  <c r="F153" i="5"/>
  <c r="F215" i="5"/>
  <c r="F60" i="5"/>
  <c r="F277" i="5"/>
  <c r="F339" i="5"/>
  <c r="F91" i="5"/>
  <c r="F29" i="5"/>
  <c r="AE7" i="1"/>
  <c r="AE8" i="1"/>
  <c r="AF9" i="1"/>
  <c r="E401" i="5" l="1"/>
  <c r="E277" i="5"/>
  <c r="E308" i="5"/>
  <c r="E339" i="5"/>
  <c r="E215" i="5"/>
  <c r="E91" i="5"/>
  <c r="E246" i="5"/>
  <c r="E122" i="5"/>
  <c r="E370" i="5"/>
  <c r="E153" i="5"/>
  <c r="E60" i="5"/>
  <c r="E184" i="5"/>
  <c r="E29" i="5"/>
  <c r="F340" i="5"/>
  <c r="F216" i="5"/>
  <c r="F92" i="5"/>
  <c r="F402" i="5"/>
  <c r="F278" i="5"/>
  <c r="F154" i="5"/>
  <c r="F185" i="5"/>
  <c r="F61" i="5"/>
  <c r="F247" i="5"/>
  <c r="F309" i="5"/>
  <c r="F123" i="5"/>
  <c r="F371" i="5"/>
  <c r="F30" i="5"/>
  <c r="AF7" i="1"/>
  <c r="AF8" i="1"/>
  <c r="AG9" i="1"/>
  <c r="E309" i="5" l="1"/>
  <c r="E340" i="5"/>
  <c r="E371" i="5"/>
  <c r="E247" i="5"/>
  <c r="E123" i="5"/>
  <c r="E278" i="5"/>
  <c r="E154" i="5"/>
  <c r="E402" i="5"/>
  <c r="E185" i="5"/>
  <c r="E61" i="5"/>
  <c r="E92" i="5"/>
  <c r="E216" i="5"/>
  <c r="E30" i="5"/>
  <c r="F372" i="5"/>
  <c r="F248" i="5"/>
  <c r="F124" i="5"/>
  <c r="F403" i="5"/>
  <c r="F310" i="5"/>
  <c r="F186" i="5"/>
  <c r="F217" i="5"/>
  <c r="F279" i="5"/>
  <c r="F341" i="5"/>
  <c r="F93" i="5"/>
  <c r="F155" i="5"/>
  <c r="F62" i="5"/>
  <c r="F31" i="5"/>
  <c r="AG7" i="1"/>
  <c r="AH9" i="1"/>
  <c r="AG8" i="1"/>
  <c r="E341" i="5" l="1"/>
  <c r="E372" i="5"/>
  <c r="E403" i="5"/>
  <c r="E279" i="5"/>
  <c r="E155" i="5"/>
  <c r="E310" i="5"/>
  <c r="E186" i="5"/>
  <c r="E62" i="5"/>
  <c r="E217" i="5"/>
  <c r="E93" i="5"/>
  <c r="E124" i="5"/>
  <c r="E248" i="5"/>
  <c r="E31" i="5"/>
  <c r="F404" i="5"/>
  <c r="F280" i="5"/>
  <c r="F156" i="5"/>
  <c r="F342" i="5"/>
  <c r="F218" i="5"/>
  <c r="F94" i="5"/>
  <c r="F249" i="5"/>
  <c r="F311" i="5"/>
  <c r="F373" i="5"/>
  <c r="F125" i="5"/>
  <c r="F63" i="5"/>
  <c r="F187" i="5"/>
  <c r="F32" i="5"/>
  <c r="AH7" i="1"/>
  <c r="AH8" i="1"/>
  <c r="E373" i="5" l="1"/>
  <c r="E404" i="5"/>
  <c r="E280" i="5"/>
  <c r="E311" i="5"/>
  <c r="E187" i="5"/>
  <c r="E63" i="5"/>
  <c r="E342" i="5"/>
  <c r="E218" i="5"/>
  <c r="E94" i="5"/>
  <c r="E249" i="5"/>
  <c r="E125" i="5"/>
  <c r="E156" i="5"/>
  <c r="E32" i="5"/>
</calcChain>
</file>

<file path=xl/sharedStrings.xml><?xml version="1.0" encoding="utf-8"?>
<sst xmlns="http://schemas.openxmlformats.org/spreadsheetml/2006/main" count="114" uniqueCount="78">
  <si>
    <t>Total</t>
  </si>
  <si>
    <t>Mois</t>
  </si>
  <si>
    <t>Description</t>
  </si>
  <si>
    <t>Charges internes</t>
  </si>
  <si>
    <t>Projets transverses DMP</t>
  </si>
  <si>
    <t>Innovation, sécurité, Serious game, configurateur, boite à outils,tutoriels…</t>
  </si>
  <si>
    <t>Réponse et traitement des sollicitations</t>
  </si>
  <si>
    <t xml:space="preserve">Temps passé à répondre et analyser les demandes </t>
  </si>
  <si>
    <t>Préparation amont professionnalisation</t>
  </si>
  <si>
    <t>Préparation des déploiements, interventions, conf tel, mop hebdo, quizz,... etc</t>
  </si>
  <si>
    <t xml:space="preserve">Professionnalisation </t>
  </si>
  <si>
    <t>Montée en compétences</t>
  </si>
  <si>
    <t>Appropriation et lecture des supports, nouveautés polco, informations du national, questions DECLIC</t>
  </si>
  <si>
    <t>Animation nationale</t>
  </si>
  <si>
    <t>Conf tel, demandes spécifiques, réunion physique, participation à des GT nationaux</t>
  </si>
  <si>
    <t>Pilotage</t>
  </si>
  <si>
    <t>Requêtes, contributions PPO , CAP, visibilité et analyse de la performance des offres, suivi expé, remontées marges</t>
  </si>
  <si>
    <t xml:space="preserve">Traitement de fichiers </t>
  </si>
  <si>
    <t>Turpe 5,Assainissements, Devis en revalo,comptes OH à soumettre,forçage de prix et dépôt de garantie</t>
  </si>
  <si>
    <t>Rebelotage des portefeuilles et des conseillers référents</t>
  </si>
  <si>
    <t>Changement des équipes de comptes commerciaux, PDS et PF</t>
  </si>
  <si>
    <t>Suivi des indicateurs d’activité</t>
  </si>
  <si>
    <t>MAFF et DCRC ; réclas tech, M013,  F420-F860</t>
  </si>
  <si>
    <t>Suivi DPI et PNT</t>
  </si>
  <si>
    <t>DCRC et MAFF</t>
  </si>
  <si>
    <t>Saisir en pourcentage de la journée</t>
  </si>
  <si>
    <t>Commun Marketing et ROR</t>
  </si>
  <si>
    <t>Spécifique ROR</t>
  </si>
  <si>
    <t>Suivi des activités</t>
  </si>
  <si>
    <t>TOTAL</t>
  </si>
  <si>
    <t>NNI</t>
  </si>
  <si>
    <t>NNI − N° contrat</t>
  </si>
  <si>
    <t>Nom − Prénom</t>
  </si>
  <si>
    <t>UO (libellé)</t>
  </si>
  <si>
    <t>SDUM (libellé)</t>
  </si>
  <si>
    <t>EXPERTISE ACTIVITES</t>
  </si>
  <si>
    <t>POLE ANIMATION MARKETING</t>
  </si>
  <si>
    <t>EXPERTISE OFFRES</t>
  </si>
  <si>
    <t>MODE OPERATOIRE</t>
  </si>
  <si>
    <t>Congés et Absences diverses</t>
  </si>
  <si>
    <t>LOOCK Sébastien</t>
  </si>
  <si>
    <t>POLE SATISFACTION</t>
  </si>
  <si>
    <t>BELIN Christophe</t>
  </si>
  <si>
    <t>MARQUES Pierre</t>
  </si>
  <si>
    <t>AGOSTINO Laure</t>
  </si>
  <si>
    <t>1 / Saisissez votre NNI court en cellule C2</t>
  </si>
  <si>
    <t>Réunions d'équipe, séminaire, conf tel DMP, réunion DMP,…</t>
  </si>
  <si>
    <t>Macro activités expertises spécifiques Pôle ROR</t>
  </si>
  <si>
    <t>Macro activités expertises Pôle Marketing et ROR</t>
  </si>
  <si>
    <t>2 / Choisissez la date dans le menu déroulant en cellule C6</t>
  </si>
  <si>
    <t>4 / Vérifiez que le total de chaque fin de journée fasse bien 100% (vert)</t>
  </si>
  <si>
    <t>3 / Collectez en pourcentage de votre journée le temps consacré à chacune des macros activités dont vous trouverez le détail ci-dessous, sans remplir les colonnes grisées (week-ends) ni les jours fériés</t>
  </si>
  <si>
    <t>Déploiement, appui aux vendeurs et conseillers, intervention en réunion, conf tel ventes/ADV, Infos métier et MEP,…</t>
  </si>
  <si>
    <t>Congés et absences</t>
  </si>
  <si>
    <t>jours feriés</t>
  </si>
  <si>
    <t>D'HORME Sophie</t>
  </si>
  <si>
    <t>DUBAR Nathalie</t>
  </si>
  <si>
    <t>LENGLART Alice</t>
  </si>
  <si>
    <t>MALIET Florence</t>
  </si>
  <si>
    <t>MATOVSKI Mitko</t>
  </si>
  <si>
    <t>MESSIAS Bruno</t>
  </si>
  <si>
    <t>MOHAMI Naima</t>
  </si>
  <si>
    <t>Nom-Prénom</t>
  </si>
  <si>
    <t>Semaine</t>
  </si>
  <si>
    <t>Jours</t>
  </si>
  <si>
    <t>Résultat</t>
  </si>
  <si>
    <t>Activité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</si>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</sst>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_-* #,##0.0\ _€_-;\-* #,##0.0\ _€_-;_-* &quot;-&quot;??\ _€_-;_-@_-"/>
    <numFmt numFmtId="166" formatCode="[$-40C]mmm\-yy;@"/>
    <numFmt numFmtId="167" formatCode="[$-40C]dddd"/>
    <numFmt numFmtId="168" formatCode="[$-40C]m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rgb="FF3872AC"/>
      <name val="Arial"/>
      <family val="2"/>
    </font>
    <font>
      <sz val="8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D6E3FF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3872AC"/>
      </left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/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 style="thick">
        <color rgb="FF3872AC"/>
      </left>
      <right style="medium">
        <color rgb="FF3872AC"/>
      </right>
      <top/>
      <bottom style="medium">
        <color rgb="FF3872AC"/>
      </bottom>
      <diagonal/>
    </border>
    <border>
      <left/>
      <right style="medium">
        <color rgb="FF3872AC"/>
      </right>
      <top/>
      <bottom style="medium">
        <color rgb="FF3872A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7" fillId="3" borderId="0" xfId="0" applyFont="1" applyFill="1" applyAlignment="1">
      <alignment horizontal="center" vertical="center"/>
    </xf>
    <xf numFmtId="167" fontId="0" fillId="4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10" fontId="5" fillId="0" borderId="3" xfId="1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10" fontId="5" fillId="0" borderId="12" xfId="1" applyNumberFormat="1" applyFont="1" applyFill="1" applyBorder="1" applyAlignment="1">
      <alignment horizontal="center" vertical="center"/>
    </xf>
    <xf numFmtId="164" fontId="3" fillId="6" borderId="11" xfId="0" applyNumberFormat="1" applyFont="1" applyFill="1" applyBorder="1" applyAlignment="1">
      <alignment horizontal="center" vertical="center"/>
    </xf>
    <xf numFmtId="164" fontId="3" fillId="6" borderId="2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6" fontId="11" fillId="2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10" fontId="5" fillId="0" borderId="19" xfId="1" applyNumberFormat="1" applyFont="1" applyFill="1" applyBorder="1" applyAlignment="1">
      <alignment horizontal="center" vertical="center"/>
    </xf>
    <xf numFmtId="49" fontId="16" fillId="8" borderId="20" xfId="0" applyNumberFormat="1" applyFont="1" applyFill="1" applyBorder="1" applyAlignment="1">
      <alignment horizontal="center" vertical="center" wrapText="1" readingOrder="1"/>
    </xf>
    <xf numFmtId="49" fontId="16" fillId="8" borderId="21" xfId="0" applyNumberFormat="1" applyFont="1" applyFill="1" applyBorder="1" applyAlignment="1">
      <alignment horizontal="center" vertical="center" wrapText="1" readingOrder="1"/>
    </xf>
    <xf numFmtId="0" fontId="17" fillId="9" borderId="22" xfId="0" applyFont="1" applyFill="1" applyBorder="1" applyAlignment="1">
      <alignment horizontal="left" wrapText="1" readingOrder="1"/>
    </xf>
    <xf numFmtId="0" fontId="17" fillId="9" borderId="23" xfId="0" applyFont="1" applyFill="1" applyBorder="1" applyAlignment="1">
      <alignment horizontal="left" wrapText="1" readingOrder="1"/>
    </xf>
    <xf numFmtId="0" fontId="12" fillId="2" borderId="0" xfId="0" applyFont="1" applyFill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10" fontId="5" fillId="0" borderId="24" xfId="1" applyNumberFormat="1" applyFont="1" applyFill="1" applyBorder="1" applyAlignment="1">
      <alignment horizontal="center" vertical="center"/>
    </xf>
    <xf numFmtId="165" fontId="6" fillId="2" borderId="25" xfId="1" applyNumberFormat="1" applyFont="1" applyFill="1" applyBorder="1" applyAlignment="1">
      <alignment horizontal="center" vertical="center"/>
    </xf>
    <xf numFmtId="10" fontId="6" fillId="0" borderId="26" xfId="1" applyNumberFormat="1" applyFont="1" applyFill="1" applyBorder="1" applyAlignment="1">
      <alignment horizontal="center" vertical="center"/>
    </xf>
    <xf numFmtId="164" fontId="3" fillId="6" borderId="27" xfId="0" applyNumberFormat="1" applyFont="1" applyFill="1" applyBorder="1" applyAlignment="1">
      <alignment horizontal="center" vertical="center"/>
    </xf>
    <xf numFmtId="10" fontId="5" fillId="0" borderId="27" xfId="1" applyNumberFormat="1" applyFont="1" applyFill="1" applyBorder="1" applyAlignment="1">
      <alignment horizontal="center" vertical="center"/>
    </xf>
    <xf numFmtId="10" fontId="6" fillId="0" borderId="28" xfId="1" applyNumberFormat="1" applyFont="1" applyFill="1" applyBorder="1" applyAlignment="1">
      <alignment horizontal="center" vertical="center"/>
    </xf>
    <xf numFmtId="10" fontId="6" fillId="0" borderId="29" xfId="1" applyNumberFormat="1" applyFont="1" applyFill="1" applyBorder="1" applyAlignment="1">
      <alignment horizontal="center" vertical="center"/>
    </xf>
    <xf numFmtId="10" fontId="6" fillId="0" borderId="30" xfId="1" applyNumberFormat="1" applyFont="1" applyFill="1" applyBorder="1" applyAlignment="1">
      <alignment horizontal="center" vertical="center"/>
    </xf>
    <xf numFmtId="10" fontId="5" fillId="0" borderId="13" xfId="1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/>
    <xf numFmtId="14" fontId="0" fillId="2" borderId="1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166" fontId="0" fillId="2" borderId="12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</cellXfs>
  <cellStyles count="2">
    <cellStyle name="Milliers" xfId="1" builtinId="3"/>
    <cellStyle name="Normal" xfId="0" builtinId="0"/>
  </cellStyles>
  <dxfs count="68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404"/>
  <sheetViews>
    <sheetView zoomScale="70" zoomScaleNormal="70" workbookViewId="0">
      <selection activeCell="C11" sqref="C11"/>
    </sheetView>
  </sheetViews>
  <sheetFormatPr baseColWidth="10" defaultRowHeight="15" x14ac:dyDescent="0.25"/>
  <cols>
    <col min="1" max="1" width="11.42578125" style="11"/>
    <col min="2" max="3" width="25" style="11" customWidth="1"/>
    <col min="4" max="4" width="17.5703125" style="11" customWidth="1"/>
    <col min="5" max="5" width="12.140625" style="11" customWidth="1"/>
    <col min="6" max="6" width="23.28515625" style="11" bestFit="1" customWidth="1"/>
    <col min="7" max="7" width="59.140625" style="11" customWidth="1"/>
    <col min="8" max="16384" width="11.42578125" style="11"/>
  </cols>
  <sheetData>
    <row r="1" spans="1:39" ht="15.75" thickBot="1" x14ac:dyDescent="0.3">
      <c r="B1" s="28" t="s">
        <v>30</v>
      </c>
      <c r="C1" s="28" t="s">
        <v>62</v>
      </c>
      <c r="D1" s="28" t="s">
        <v>1</v>
      </c>
      <c r="E1" s="28" t="s">
        <v>63</v>
      </c>
      <c r="F1" s="28" t="s">
        <v>64</v>
      </c>
      <c r="G1" s="28" t="s">
        <v>66</v>
      </c>
      <c r="H1" s="28" t="s">
        <v>65</v>
      </c>
    </row>
    <row r="2" spans="1:39" x14ac:dyDescent="0.25">
      <c r="A2" s="60">
        <v>1</v>
      </c>
      <c r="B2" s="59" t="str">
        <f>SAISIE!$C$2</f>
        <v>B</v>
      </c>
      <c r="C2" s="55" t="str">
        <f>SAISIE!$C$4</f>
        <v>DUBAR Nathalie</v>
      </c>
      <c r="D2" s="56">
        <f>SAISIE!$C$6</f>
        <v>43132</v>
      </c>
      <c r="E2" s="57">
        <f>SAISIE!$D$7</f>
        <v>5</v>
      </c>
      <c r="F2" s="50">
        <f>SAISIE!$D$9</f>
        <v>43132</v>
      </c>
      <c r="G2" s="50" t="str">
        <f>SAISIE!$C$10</f>
        <v>Charges internes</v>
      </c>
      <c r="H2" s="54">
        <f>SAISIE!$D$10</f>
        <v>0.06</v>
      </c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x14ac:dyDescent="0.25">
      <c r="A3" s="61"/>
      <c r="B3" s="59" t="str">
        <f>SAISIE!$C$2</f>
        <v>B</v>
      </c>
      <c r="C3" s="55" t="str">
        <f>SAISIE!$C$4</f>
        <v>DUBAR Nathalie</v>
      </c>
      <c r="D3" s="56">
        <f>SAISIE!$C$6</f>
        <v>43132</v>
      </c>
      <c r="E3" s="58">
        <f>SAISIE!$E$7</f>
        <v>5</v>
      </c>
      <c r="F3" s="51">
        <f>SAISIE!$E$9</f>
        <v>43133</v>
      </c>
      <c r="G3" s="50" t="str">
        <f>SAISIE!$C$10</f>
        <v>Charges internes</v>
      </c>
      <c r="H3" s="53">
        <f>SAISIE!$E$10</f>
        <v>7.0000000000000007E-2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x14ac:dyDescent="0.25">
      <c r="A4" s="61"/>
      <c r="B4" s="59" t="str">
        <f>SAISIE!$C$2</f>
        <v>B</v>
      </c>
      <c r="C4" s="55" t="str">
        <f>SAISIE!$C$4</f>
        <v>DUBAR Nathalie</v>
      </c>
      <c r="D4" s="56">
        <f>SAISIE!$C$6</f>
        <v>43132</v>
      </c>
      <c r="E4" s="57">
        <f>SAISIE!$F$7</f>
        <v>5</v>
      </c>
      <c r="F4" s="50">
        <f>SAISIE!$F$9</f>
        <v>43134</v>
      </c>
      <c r="G4" s="50" t="str">
        <f>SAISIE!$C$10</f>
        <v>Charges internes</v>
      </c>
      <c r="H4" s="53">
        <f>SAISIE!$F$10</f>
        <v>0.08</v>
      </c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</row>
    <row r="5" spans="1:39" x14ac:dyDescent="0.25">
      <c r="A5" s="61"/>
      <c r="B5" s="59" t="str">
        <f>SAISIE!$C$2</f>
        <v>B</v>
      </c>
      <c r="C5" s="55" t="str">
        <f>SAISIE!$C$4</f>
        <v>DUBAR Nathalie</v>
      </c>
      <c r="D5" s="56">
        <f>SAISIE!$C$6</f>
        <v>43132</v>
      </c>
      <c r="E5" s="58">
        <f>SAISIE!$G$7</f>
        <v>5</v>
      </c>
      <c r="F5" s="51">
        <f>SAISIE!$G$9</f>
        <v>43135</v>
      </c>
      <c r="G5" s="50" t="str">
        <f>SAISIE!$C$10</f>
        <v>Charges internes</v>
      </c>
      <c r="H5" s="53">
        <f>SAISIE!$G$10</f>
        <v>0.09</v>
      </c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</row>
    <row r="6" spans="1:39" x14ac:dyDescent="0.25">
      <c r="A6" s="61"/>
      <c r="B6" s="59" t="str">
        <f>SAISIE!$C$2</f>
        <v>B</v>
      </c>
      <c r="C6" s="55" t="str">
        <f>SAISIE!$C$4</f>
        <v>DUBAR Nathalie</v>
      </c>
      <c r="D6" s="56">
        <f>SAISIE!$C$6</f>
        <v>43132</v>
      </c>
      <c r="E6" s="57">
        <f>SAISIE!$H$7</f>
        <v>6</v>
      </c>
      <c r="F6" s="50">
        <f>SAISIE!$H$9</f>
        <v>43136</v>
      </c>
      <c r="G6" s="50" t="str">
        <f>SAISIE!$C$10</f>
        <v>Charges internes</v>
      </c>
      <c r="H6" s="53">
        <f>SAISIE!$H$10</f>
        <v>0.06</v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</row>
    <row r="7" spans="1:39" x14ac:dyDescent="0.25">
      <c r="A7" s="61"/>
      <c r="B7" s="59" t="str">
        <f>SAISIE!$C$2</f>
        <v>B</v>
      </c>
      <c r="C7" s="55" t="str">
        <f>SAISIE!$C$4</f>
        <v>DUBAR Nathalie</v>
      </c>
      <c r="D7" s="56">
        <f>SAISIE!$C$6</f>
        <v>43132</v>
      </c>
      <c r="E7" s="58">
        <f>SAISIE!$I$7</f>
        <v>6</v>
      </c>
      <c r="F7" s="51">
        <f>SAISIE!$I$9</f>
        <v>43137</v>
      </c>
      <c r="G7" s="50" t="str">
        <f>SAISIE!$C$10</f>
        <v>Charges internes</v>
      </c>
      <c r="H7" s="53">
        <f>SAISIE!$I$10</f>
        <v>0.06</v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</row>
    <row r="8" spans="1:39" x14ac:dyDescent="0.25">
      <c r="A8" s="61"/>
      <c r="B8" s="59" t="str">
        <f>SAISIE!$C$2</f>
        <v>B</v>
      </c>
      <c r="C8" s="55" t="str">
        <f>SAISIE!$C$4</f>
        <v>DUBAR Nathalie</v>
      </c>
      <c r="D8" s="56">
        <f>SAISIE!$C$6</f>
        <v>43132</v>
      </c>
      <c r="E8" s="57">
        <f>SAISIE!$J$7</f>
        <v>6</v>
      </c>
      <c r="F8" s="50">
        <f>SAISIE!$J$9</f>
        <v>43138</v>
      </c>
      <c r="G8" s="50" t="str">
        <f>SAISIE!$C$10</f>
        <v>Charges internes</v>
      </c>
      <c r="H8" s="53">
        <f>SAISIE!$J$10</f>
        <v>0.06</v>
      </c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</row>
    <row r="9" spans="1:39" x14ac:dyDescent="0.25">
      <c r="A9" s="61"/>
      <c r="B9" s="59" t="str">
        <f>SAISIE!$C$2</f>
        <v>B</v>
      </c>
      <c r="C9" s="55" t="str">
        <f>SAISIE!$C$4</f>
        <v>DUBAR Nathalie</v>
      </c>
      <c r="D9" s="56">
        <f>SAISIE!$C$6</f>
        <v>43132</v>
      </c>
      <c r="E9" s="58">
        <f>SAISIE!$K$7</f>
        <v>6</v>
      </c>
      <c r="F9" s="51">
        <f>SAISIE!$K$9</f>
        <v>43139</v>
      </c>
      <c r="G9" s="50" t="str">
        <f>SAISIE!$C$10</f>
        <v>Charges internes</v>
      </c>
      <c r="H9" s="53">
        <f>SAISIE!$K$10</f>
        <v>0.06</v>
      </c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</row>
    <row r="10" spans="1:39" x14ac:dyDescent="0.25">
      <c r="A10" s="61"/>
      <c r="B10" s="59" t="str">
        <f>SAISIE!$C$2</f>
        <v>B</v>
      </c>
      <c r="C10" s="55" t="str">
        <f>SAISIE!$C$4</f>
        <v>DUBAR Nathalie</v>
      </c>
      <c r="D10" s="56">
        <f>SAISIE!$C$6</f>
        <v>43132</v>
      </c>
      <c r="E10" s="58">
        <f>SAISIE!$L$7</f>
        <v>6</v>
      </c>
      <c r="F10" s="51">
        <f>SAISIE!$L$9</f>
        <v>43140</v>
      </c>
      <c r="G10" s="50" t="str">
        <f>SAISIE!$C$10</f>
        <v>Charges internes</v>
      </c>
      <c r="H10" s="53">
        <f>SAISIE!$L$10</f>
        <v>0.06</v>
      </c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</row>
    <row r="11" spans="1:39" x14ac:dyDescent="0.25">
      <c r="A11" s="61"/>
      <c r="B11" s="59" t="str">
        <f>SAISIE!$C$2</f>
        <v>B</v>
      </c>
      <c r="C11" s="55" t="str">
        <f>SAISIE!$C$4</f>
        <v>DUBAR Nathalie</v>
      </c>
      <c r="D11" s="56">
        <f>SAISIE!$C$6</f>
        <v>43132</v>
      </c>
      <c r="E11" s="58">
        <f>SAISIE!$M$7</f>
        <v>6</v>
      </c>
      <c r="F11" s="51">
        <f>SAISIE!$M$9</f>
        <v>43141</v>
      </c>
      <c r="G11" s="50" t="str">
        <f>SAISIE!$C$10</f>
        <v>Charges internes</v>
      </c>
      <c r="H11" s="53">
        <f>SAISIE!$M$10</f>
        <v>0.06</v>
      </c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</row>
    <row r="12" spans="1:39" x14ac:dyDescent="0.25">
      <c r="A12" s="61"/>
      <c r="B12" s="59" t="str">
        <f>SAISIE!$C$2</f>
        <v>B</v>
      </c>
      <c r="C12" s="55" t="str">
        <f>SAISIE!$C$4</f>
        <v>DUBAR Nathalie</v>
      </c>
      <c r="D12" s="56">
        <f>SAISIE!$C$6</f>
        <v>43132</v>
      </c>
      <c r="E12" s="58">
        <f>SAISIE!$N$7</f>
        <v>6</v>
      </c>
      <c r="F12" s="51">
        <f>SAISIE!$N$9</f>
        <v>43142</v>
      </c>
      <c r="G12" s="50" t="str">
        <f>SAISIE!$C$10</f>
        <v>Charges internes</v>
      </c>
      <c r="H12" s="53">
        <f>SAISIE!$N$10</f>
        <v>0.06</v>
      </c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</row>
    <row r="13" spans="1:39" x14ac:dyDescent="0.25">
      <c r="A13" s="61"/>
      <c r="B13" s="59" t="str">
        <f>SAISIE!$C$2</f>
        <v>B</v>
      </c>
      <c r="C13" s="55" t="str">
        <f>SAISIE!$C$4</f>
        <v>DUBAR Nathalie</v>
      </c>
      <c r="D13" s="56">
        <f>SAISIE!$C$6</f>
        <v>43132</v>
      </c>
      <c r="E13" s="58">
        <f>SAISIE!$O$7</f>
        <v>7</v>
      </c>
      <c r="F13" s="51">
        <f>SAISIE!$O$9</f>
        <v>43143</v>
      </c>
      <c r="G13" s="50" t="str">
        <f>SAISIE!$C$10</f>
        <v>Charges internes</v>
      </c>
      <c r="H13" s="53">
        <f>SAISIE!$O$10</f>
        <v>0.06</v>
      </c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</row>
    <row r="14" spans="1:39" x14ac:dyDescent="0.25">
      <c r="A14" s="61"/>
      <c r="B14" s="59" t="str">
        <f>SAISIE!$C$2</f>
        <v>B</v>
      </c>
      <c r="C14" s="55" t="str">
        <f>SAISIE!$C$4</f>
        <v>DUBAR Nathalie</v>
      </c>
      <c r="D14" s="56">
        <f>SAISIE!$C$6</f>
        <v>43132</v>
      </c>
      <c r="E14" s="58">
        <f>SAISIE!$P$7</f>
        <v>7</v>
      </c>
      <c r="F14" s="51">
        <f>SAISIE!$P$9</f>
        <v>43144</v>
      </c>
      <c r="G14" s="50" t="str">
        <f>SAISIE!$C$10</f>
        <v>Charges internes</v>
      </c>
      <c r="H14" s="53">
        <f>SAISIE!$P$10</f>
        <v>0.06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</row>
    <row r="15" spans="1:39" x14ac:dyDescent="0.25">
      <c r="A15" s="61"/>
      <c r="B15" s="59" t="str">
        <f>SAISIE!$C$2</f>
        <v>B</v>
      </c>
      <c r="C15" s="55" t="str">
        <f>SAISIE!$C$4</f>
        <v>DUBAR Nathalie</v>
      </c>
      <c r="D15" s="56">
        <f>SAISIE!$C$6</f>
        <v>43132</v>
      </c>
      <c r="E15" s="58">
        <f>SAISIE!$Q$7</f>
        <v>7</v>
      </c>
      <c r="F15" s="51">
        <f>SAISIE!$Q$9</f>
        <v>43145</v>
      </c>
      <c r="G15" s="50" t="str">
        <f>SAISIE!$C$10</f>
        <v>Charges internes</v>
      </c>
      <c r="H15" s="53">
        <f>SAISIE!$Q$10</f>
        <v>0.06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</row>
    <row r="16" spans="1:39" x14ac:dyDescent="0.25">
      <c r="A16" s="61"/>
      <c r="B16" s="59" t="str">
        <f>SAISIE!$C$2</f>
        <v>B</v>
      </c>
      <c r="C16" s="55" t="str">
        <f>SAISIE!$C$4</f>
        <v>DUBAR Nathalie</v>
      </c>
      <c r="D16" s="56">
        <f>SAISIE!$C$6</f>
        <v>43132</v>
      </c>
      <c r="E16" s="58">
        <f>SAISIE!$R$7</f>
        <v>7</v>
      </c>
      <c r="F16" s="51">
        <f>SAISIE!$R$9</f>
        <v>43146</v>
      </c>
      <c r="G16" s="50" t="str">
        <f>SAISIE!$C$10</f>
        <v>Charges internes</v>
      </c>
      <c r="H16" s="53">
        <f>SAISIE!$R$10</f>
        <v>0.06</v>
      </c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</row>
    <row r="17" spans="1:39" x14ac:dyDescent="0.25">
      <c r="A17" s="61"/>
      <c r="B17" s="59" t="str">
        <f>SAISIE!$C$2</f>
        <v>B</v>
      </c>
      <c r="C17" s="55" t="str">
        <f>SAISIE!$C$4</f>
        <v>DUBAR Nathalie</v>
      </c>
      <c r="D17" s="56">
        <f>SAISIE!$C$6</f>
        <v>43132</v>
      </c>
      <c r="E17" s="58">
        <f>SAISIE!$S$7</f>
        <v>7</v>
      </c>
      <c r="F17" s="51">
        <f>SAISIE!$S$9</f>
        <v>43147</v>
      </c>
      <c r="G17" s="50" t="str">
        <f>SAISIE!$C$10</f>
        <v>Charges internes</v>
      </c>
      <c r="H17" s="53">
        <f>SAISIE!$S$10</f>
        <v>0.06</v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</row>
    <row r="18" spans="1:39" x14ac:dyDescent="0.25">
      <c r="A18" s="61"/>
      <c r="B18" s="59" t="str">
        <f>SAISIE!$C$2</f>
        <v>B</v>
      </c>
      <c r="C18" s="55" t="str">
        <f>SAISIE!$C$4</f>
        <v>DUBAR Nathalie</v>
      </c>
      <c r="D18" s="56">
        <f>SAISIE!$C$6</f>
        <v>43132</v>
      </c>
      <c r="E18" s="58">
        <f>SAISIE!$T$7</f>
        <v>7</v>
      </c>
      <c r="F18" s="51">
        <f>SAISIE!$T$9</f>
        <v>43148</v>
      </c>
      <c r="G18" s="50" t="str">
        <f>SAISIE!$C$10</f>
        <v>Charges internes</v>
      </c>
      <c r="H18" s="53">
        <f>SAISIE!$T$10</f>
        <v>0.06</v>
      </c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</row>
    <row r="19" spans="1:39" x14ac:dyDescent="0.25">
      <c r="A19" s="61"/>
      <c r="B19" s="59" t="str">
        <f>SAISIE!$C$2</f>
        <v>B</v>
      </c>
      <c r="C19" s="55" t="str">
        <f>SAISIE!$C$4</f>
        <v>DUBAR Nathalie</v>
      </c>
      <c r="D19" s="56">
        <f>SAISIE!$C$6</f>
        <v>43132</v>
      </c>
      <c r="E19" s="58">
        <f>SAISIE!$U$7</f>
        <v>7</v>
      </c>
      <c r="F19" s="51">
        <f>SAISIE!$U$9</f>
        <v>43149</v>
      </c>
      <c r="G19" s="50" t="str">
        <f>SAISIE!$C$10</f>
        <v>Charges internes</v>
      </c>
      <c r="H19" s="53">
        <f>SAISIE!$U$10</f>
        <v>0.06</v>
      </c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</row>
    <row r="20" spans="1:39" x14ac:dyDescent="0.25">
      <c r="A20" s="61"/>
      <c r="B20" s="59" t="str">
        <f>SAISIE!$C$2</f>
        <v>B</v>
      </c>
      <c r="C20" s="55" t="str">
        <f>SAISIE!$C$4</f>
        <v>DUBAR Nathalie</v>
      </c>
      <c r="D20" s="56">
        <f>SAISIE!$C$6</f>
        <v>43132</v>
      </c>
      <c r="E20" s="58">
        <f>SAISIE!$V$7</f>
        <v>8</v>
      </c>
      <c r="F20" s="51">
        <f>SAISIE!$V$9</f>
        <v>43150</v>
      </c>
      <c r="G20" s="50" t="str">
        <f>SAISIE!$C$10</f>
        <v>Charges internes</v>
      </c>
      <c r="H20" s="53">
        <f>SAISIE!$V$10</f>
        <v>0.06</v>
      </c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</row>
    <row r="21" spans="1:39" x14ac:dyDescent="0.25">
      <c r="A21" s="61"/>
      <c r="B21" s="59" t="str">
        <f>SAISIE!$C$2</f>
        <v>B</v>
      </c>
      <c r="C21" s="55" t="str">
        <f>SAISIE!$C$4</f>
        <v>DUBAR Nathalie</v>
      </c>
      <c r="D21" s="56">
        <f>SAISIE!$C$6</f>
        <v>43132</v>
      </c>
      <c r="E21" s="58">
        <f>SAISIE!$W$7</f>
        <v>8</v>
      </c>
      <c r="F21" s="51">
        <f>SAISIE!$W$9</f>
        <v>43151</v>
      </c>
      <c r="G21" s="50" t="str">
        <f>SAISIE!$C$10</f>
        <v>Charges internes</v>
      </c>
      <c r="H21" s="53">
        <f>SAISIE!$W$10</f>
        <v>0.06</v>
      </c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</row>
    <row r="22" spans="1:39" x14ac:dyDescent="0.25">
      <c r="A22" s="61"/>
      <c r="B22" s="59" t="str">
        <f>SAISIE!$C$2</f>
        <v>B</v>
      </c>
      <c r="C22" s="55" t="str">
        <f>SAISIE!$C$4</f>
        <v>DUBAR Nathalie</v>
      </c>
      <c r="D22" s="56">
        <f>SAISIE!$C$6</f>
        <v>43132</v>
      </c>
      <c r="E22" s="58">
        <f>SAISIE!$X$7</f>
        <v>8</v>
      </c>
      <c r="F22" s="51">
        <f>SAISIE!$X$9</f>
        <v>43152</v>
      </c>
      <c r="G22" s="50" t="str">
        <f>SAISIE!$C$10</f>
        <v>Charges internes</v>
      </c>
      <c r="H22" s="53">
        <f>SAISIE!$X$10</f>
        <v>0.06</v>
      </c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</row>
    <row r="23" spans="1:39" x14ac:dyDescent="0.25">
      <c r="A23" s="61"/>
      <c r="B23" s="59" t="str">
        <f>SAISIE!$C$2</f>
        <v>B</v>
      </c>
      <c r="C23" s="55" t="str">
        <f>SAISIE!$C$4</f>
        <v>DUBAR Nathalie</v>
      </c>
      <c r="D23" s="56">
        <f>SAISIE!$C$6</f>
        <v>43132</v>
      </c>
      <c r="E23" s="58">
        <f>SAISIE!$Y$7</f>
        <v>8</v>
      </c>
      <c r="F23" s="51">
        <f>SAISIE!$Y$9</f>
        <v>43153</v>
      </c>
      <c r="G23" s="50" t="str">
        <f>SAISIE!$C$10</f>
        <v>Charges internes</v>
      </c>
      <c r="H23" s="53">
        <f>SAISIE!$Y$10</f>
        <v>0.06</v>
      </c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</row>
    <row r="24" spans="1:39" x14ac:dyDescent="0.25">
      <c r="A24" s="61"/>
      <c r="B24" s="59" t="str">
        <f>SAISIE!$C$2</f>
        <v>B</v>
      </c>
      <c r="C24" s="55" t="str">
        <f>SAISIE!$C$4</f>
        <v>DUBAR Nathalie</v>
      </c>
      <c r="D24" s="56">
        <f>SAISIE!$C$6</f>
        <v>43132</v>
      </c>
      <c r="E24" s="58">
        <f>SAISIE!$Z$7</f>
        <v>8</v>
      </c>
      <c r="F24" s="51">
        <f>SAISIE!$Z$9</f>
        <v>43154</v>
      </c>
      <c r="G24" s="50" t="str">
        <f>SAISIE!$C$10</f>
        <v>Charges internes</v>
      </c>
      <c r="H24" s="53">
        <f>SAISIE!$Z$10</f>
        <v>0.06</v>
      </c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</row>
    <row r="25" spans="1:39" x14ac:dyDescent="0.25">
      <c r="A25" s="61"/>
      <c r="B25" s="59" t="str">
        <f>SAISIE!$C$2</f>
        <v>B</v>
      </c>
      <c r="C25" s="55" t="str">
        <f>SAISIE!$C$4</f>
        <v>DUBAR Nathalie</v>
      </c>
      <c r="D25" s="56">
        <f>SAISIE!$C$6</f>
        <v>43132</v>
      </c>
      <c r="E25" s="58">
        <f>SAISIE!$AA$7</f>
        <v>8</v>
      </c>
      <c r="F25" s="51">
        <f>SAISIE!$AA$9</f>
        <v>43155</v>
      </c>
      <c r="G25" s="50" t="str">
        <f>SAISIE!$C$10</f>
        <v>Charges internes</v>
      </c>
      <c r="H25" s="53">
        <f>SAISIE!$AA$10</f>
        <v>0.06</v>
      </c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</row>
    <row r="26" spans="1:39" x14ac:dyDescent="0.25">
      <c r="A26" s="61"/>
      <c r="B26" s="59" t="str">
        <f>SAISIE!$C$2</f>
        <v>B</v>
      </c>
      <c r="C26" s="55" t="str">
        <f>SAISIE!$C$4</f>
        <v>DUBAR Nathalie</v>
      </c>
      <c r="D26" s="56">
        <f>SAISIE!$C$6</f>
        <v>43132</v>
      </c>
      <c r="E26" s="58">
        <f>SAISIE!$AB$7</f>
        <v>8</v>
      </c>
      <c r="F26" s="51">
        <f>SAISIE!$AB$9</f>
        <v>43156</v>
      </c>
      <c r="G26" s="50" t="str">
        <f>SAISIE!$C$10</f>
        <v>Charges internes</v>
      </c>
      <c r="H26" s="53">
        <f>SAISIE!$AB$10</f>
        <v>0</v>
      </c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</row>
    <row r="27" spans="1:39" x14ac:dyDescent="0.25">
      <c r="A27" s="61"/>
      <c r="B27" s="59" t="str">
        <f>SAISIE!$C$2</f>
        <v>B</v>
      </c>
      <c r="C27" s="55" t="str">
        <f>SAISIE!$C$4</f>
        <v>DUBAR Nathalie</v>
      </c>
      <c r="D27" s="56">
        <f>SAISIE!$C$6</f>
        <v>43132</v>
      </c>
      <c r="E27" s="58">
        <f>SAISIE!$AC$7</f>
        <v>9</v>
      </c>
      <c r="F27" s="51">
        <f>SAISIE!$AC$9</f>
        <v>43157</v>
      </c>
      <c r="G27" s="50" t="str">
        <f>SAISIE!$C$10</f>
        <v>Charges internes</v>
      </c>
      <c r="H27" s="53">
        <f>SAISIE!$AC$10</f>
        <v>0</v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</row>
    <row r="28" spans="1:39" x14ac:dyDescent="0.25">
      <c r="A28" s="61"/>
      <c r="B28" s="59" t="str">
        <f>SAISIE!$C$2</f>
        <v>B</v>
      </c>
      <c r="C28" s="55" t="str">
        <f>SAISIE!$C$4</f>
        <v>DUBAR Nathalie</v>
      </c>
      <c r="D28" s="56">
        <f>SAISIE!$C$6</f>
        <v>43132</v>
      </c>
      <c r="E28" s="58">
        <f>SAISIE!$AD$7</f>
        <v>9</v>
      </c>
      <c r="F28" s="51">
        <f>SAISIE!$AD$9</f>
        <v>43158</v>
      </c>
      <c r="G28" s="50" t="str">
        <f>SAISIE!$C$10</f>
        <v>Charges internes</v>
      </c>
      <c r="H28" s="53">
        <f>SAISIE!$AD$10</f>
        <v>0</v>
      </c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</row>
    <row r="29" spans="1:39" x14ac:dyDescent="0.25">
      <c r="A29" s="61"/>
      <c r="B29" s="59" t="str">
        <f>SAISIE!$C$2</f>
        <v>B</v>
      </c>
      <c r="C29" s="55" t="str">
        <f>SAISIE!$C$4</f>
        <v>DUBAR Nathalie</v>
      </c>
      <c r="D29" s="56">
        <f>SAISIE!$C$6</f>
        <v>43132</v>
      </c>
      <c r="E29" s="58">
        <f>SAISIE!$AE$7</f>
        <v>9</v>
      </c>
      <c r="F29" s="51">
        <f>SAISIE!$AE$9</f>
        <v>43159</v>
      </c>
      <c r="G29" s="50" t="str">
        <f>SAISIE!$C$10</f>
        <v>Charges internes</v>
      </c>
      <c r="H29" s="53">
        <f>SAISIE!$AE$10</f>
        <v>0</v>
      </c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</row>
    <row r="30" spans="1:39" x14ac:dyDescent="0.25">
      <c r="A30" s="61"/>
      <c r="B30" s="59" t="str">
        <f>SAISIE!$C$2</f>
        <v>B</v>
      </c>
      <c r="C30" s="55" t="str">
        <f>SAISIE!$C$4</f>
        <v>DUBAR Nathalie</v>
      </c>
      <c r="D30" s="56">
        <f>SAISIE!$C$6</f>
        <v>43132</v>
      </c>
      <c r="E30" s="58" t="str">
        <f>SAISIE!$AF$7</f>
        <v/>
      </c>
      <c r="F30" s="51" t="str">
        <f>SAISIE!$AF$9</f>
        <v/>
      </c>
      <c r="G30" s="50" t="str">
        <f>SAISIE!$C$10</f>
        <v>Charges internes</v>
      </c>
      <c r="H30" s="53">
        <f>SAISIE!$AF$10</f>
        <v>0</v>
      </c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</row>
    <row r="31" spans="1:39" x14ac:dyDescent="0.25">
      <c r="A31" s="61"/>
      <c r="B31" s="59" t="str">
        <f>SAISIE!$C$2</f>
        <v>B</v>
      </c>
      <c r="C31" s="55" t="str">
        <f>SAISIE!$C$4</f>
        <v>DUBAR Nathalie</v>
      </c>
      <c r="D31" s="56">
        <f>SAISIE!$C$6</f>
        <v>43132</v>
      </c>
      <c r="E31" s="58" t="str">
        <f>SAISIE!$AG$7</f>
        <v/>
      </c>
      <c r="F31" s="51" t="str">
        <f>SAISIE!$AG$9</f>
        <v/>
      </c>
      <c r="G31" s="50" t="str">
        <f>SAISIE!$C$10</f>
        <v>Charges internes</v>
      </c>
      <c r="H31" s="53">
        <f>SAISIE!$AG$10</f>
        <v>0</v>
      </c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</row>
    <row r="32" spans="1:39" ht="15.75" thickBot="1" x14ac:dyDescent="0.3">
      <c r="A32" s="62"/>
      <c r="B32" s="59" t="str">
        <f>SAISIE!$C$2</f>
        <v>B</v>
      </c>
      <c r="C32" s="55" t="str">
        <f>SAISIE!$C$4</f>
        <v>DUBAR Nathalie</v>
      </c>
      <c r="D32" s="56">
        <f>SAISIE!$C$6</f>
        <v>43132</v>
      </c>
      <c r="E32" s="58" t="str">
        <f>SAISIE!$AH$7</f>
        <v/>
      </c>
      <c r="F32" s="51" t="str">
        <f>SAISIE!$AH$9</f>
        <v/>
      </c>
      <c r="G32" s="50" t="str">
        <f>SAISIE!$C$10</f>
        <v>Charges internes</v>
      </c>
      <c r="H32" s="53">
        <f>SAISIE!$AH$10</f>
        <v>0</v>
      </c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</row>
    <row r="33" spans="1:9" x14ac:dyDescent="0.25">
      <c r="A33" s="60">
        <v>2</v>
      </c>
      <c r="B33" s="59" t="str">
        <f>SAISIE!$C$2</f>
        <v>B</v>
      </c>
      <c r="C33" s="55" t="str">
        <f>SAISIE!$C$4</f>
        <v>DUBAR Nathalie</v>
      </c>
      <c r="D33" s="56">
        <f>SAISIE!$C$6</f>
        <v>43132</v>
      </c>
      <c r="E33" s="57">
        <f>SAISIE!$D$7</f>
        <v>5</v>
      </c>
      <c r="F33" s="50">
        <f>SAISIE!$D$9</f>
        <v>43132</v>
      </c>
      <c r="G33" s="50" t="str">
        <f>SAISIE!$C$11</f>
        <v>Projets transverses DMP</v>
      </c>
      <c r="H33" s="54">
        <f>SAISIE!$D$11</f>
        <v>0.06</v>
      </c>
      <c r="I33" s="52"/>
    </row>
    <row r="34" spans="1:9" x14ac:dyDescent="0.25">
      <c r="A34" s="61"/>
      <c r="B34" s="59" t="str">
        <f>SAISIE!$C$2</f>
        <v>B</v>
      </c>
      <c r="C34" s="55" t="str">
        <f>SAISIE!$C$4</f>
        <v>DUBAR Nathalie</v>
      </c>
      <c r="D34" s="56">
        <f>SAISIE!$C$6</f>
        <v>43132</v>
      </c>
      <c r="E34" s="58">
        <f>SAISIE!$E$7</f>
        <v>5</v>
      </c>
      <c r="F34" s="51">
        <f>SAISIE!$E$9</f>
        <v>43133</v>
      </c>
      <c r="G34" s="50" t="str">
        <f>SAISIE!$C$11</f>
        <v>Projets transverses DMP</v>
      </c>
      <c r="H34" s="53">
        <f>SAISIE!$E$11</f>
        <v>0.06</v>
      </c>
      <c r="I34" s="52"/>
    </row>
    <row r="35" spans="1:9" x14ac:dyDescent="0.25">
      <c r="A35" s="61"/>
      <c r="B35" s="59" t="str">
        <f>SAISIE!$C$2</f>
        <v>B</v>
      </c>
      <c r="C35" s="55" t="str">
        <f>SAISIE!$C$4</f>
        <v>DUBAR Nathalie</v>
      </c>
      <c r="D35" s="56">
        <f>SAISIE!$C$6</f>
        <v>43132</v>
      </c>
      <c r="E35" s="57">
        <f>SAISIE!$F$7</f>
        <v>5</v>
      </c>
      <c r="F35" s="50">
        <f>SAISIE!$F$9</f>
        <v>43134</v>
      </c>
      <c r="G35" s="50" t="str">
        <f>SAISIE!$C$11</f>
        <v>Projets transverses DMP</v>
      </c>
      <c r="H35" s="53">
        <f>SAISIE!$F$11</f>
        <v>0.06</v>
      </c>
      <c r="I35" s="52"/>
    </row>
    <row r="36" spans="1:9" x14ac:dyDescent="0.25">
      <c r="A36" s="61"/>
      <c r="B36" s="59" t="str">
        <f>SAISIE!$C$2</f>
        <v>B</v>
      </c>
      <c r="C36" s="55" t="str">
        <f>SAISIE!$C$4</f>
        <v>DUBAR Nathalie</v>
      </c>
      <c r="D36" s="56">
        <f>SAISIE!$C$6</f>
        <v>43132</v>
      </c>
      <c r="E36" s="58">
        <f>SAISIE!$G$7</f>
        <v>5</v>
      </c>
      <c r="F36" s="51">
        <f>SAISIE!$G$9</f>
        <v>43135</v>
      </c>
      <c r="G36" s="50" t="str">
        <f>SAISIE!$C$11</f>
        <v>Projets transverses DMP</v>
      </c>
      <c r="H36" s="53">
        <f>SAISIE!$G$11</f>
        <v>0.06</v>
      </c>
      <c r="I36" s="52"/>
    </row>
    <row r="37" spans="1:9" x14ac:dyDescent="0.25">
      <c r="A37" s="61"/>
      <c r="B37" s="59" t="str">
        <f>SAISIE!$C$2</f>
        <v>B</v>
      </c>
      <c r="C37" s="55" t="str">
        <f>SAISIE!$C$4</f>
        <v>DUBAR Nathalie</v>
      </c>
      <c r="D37" s="56">
        <f>SAISIE!$C$6</f>
        <v>43132</v>
      </c>
      <c r="E37" s="57">
        <f>SAISIE!$H$7</f>
        <v>6</v>
      </c>
      <c r="F37" s="50">
        <f>SAISIE!$H$9</f>
        <v>43136</v>
      </c>
      <c r="G37" s="50" t="str">
        <f>SAISIE!$C$11</f>
        <v>Projets transverses DMP</v>
      </c>
      <c r="H37" s="53">
        <f>SAISIE!$H$11</f>
        <v>0.06</v>
      </c>
      <c r="I37" s="52"/>
    </row>
    <row r="38" spans="1:9" x14ac:dyDescent="0.25">
      <c r="A38" s="61"/>
      <c r="B38" s="59" t="str">
        <f>SAISIE!$C$2</f>
        <v>B</v>
      </c>
      <c r="C38" s="55" t="str">
        <f>SAISIE!$C$4</f>
        <v>DUBAR Nathalie</v>
      </c>
      <c r="D38" s="56">
        <f>SAISIE!$C$6</f>
        <v>43132</v>
      </c>
      <c r="E38" s="58">
        <f>SAISIE!$I$7</f>
        <v>6</v>
      </c>
      <c r="F38" s="51">
        <f>SAISIE!$I$9</f>
        <v>43137</v>
      </c>
      <c r="G38" s="50" t="str">
        <f>SAISIE!$C$11</f>
        <v>Projets transverses DMP</v>
      </c>
      <c r="H38" s="53">
        <f>SAISIE!$I$11</f>
        <v>0.06</v>
      </c>
      <c r="I38" s="52"/>
    </row>
    <row r="39" spans="1:9" x14ac:dyDescent="0.25">
      <c r="A39" s="61"/>
      <c r="B39" s="59" t="str">
        <f>SAISIE!$C$2</f>
        <v>B</v>
      </c>
      <c r="C39" s="55" t="str">
        <f>SAISIE!$C$4</f>
        <v>DUBAR Nathalie</v>
      </c>
      <c r="D39" s="56">
        <f>SAISIE!$C$6</f>
        <v>43132</v>
      </c>
      <c r="E39" s="57">
        <f>SAISIE!$J$7</f>
        <v>6</v>
      </c>
      <c r="F39" s="50">
        <f>SAISIE!$J$9</f>
        <v>43138</v>
      </c>
      <c r="G39" s="50" t="str">
        <f>SAISIE!$C$11</f>
        <v>Projets transverses DMP</v>
      </c>
      <c r="H39" s="53">
        <f>SAISIE!$J$11</f>
        <v>0.06</v>
      </c>
      <c r="I39" s="52"/>
    </row>
    <row r="40" spans="1:9" x14ac:dyDescent="0.25">
      <c r="A40" s="61"/>
      <c r="B40" s="59" t="str">
        <f>SAISIE!$C$2</f>
        <v>B</v>
      </c>
      <c r="C40" s="55" t="str">
        <f>SAISIE!$C$4</f>
        <v>DUBAR Nathalie</v>
      </c>
      <c r="D40" s="56">
        <f>SAISIE!$C$6</f>
        <v>43132</v>
      </c>
      <c r="E40" s="58">
        <f>SAISIE!$K$7</f>
        <v>6</v>
      </c>
      <c r="F40" s="51">
        <f>SAISIE!$K$9</f>
        <v>43139</v>
      </c>
      <c r="G40" s="50" t="str">
        <f>SAISIE!$C$11</f>
        <v>Projets transverses DMP</v>
      </c>
      <c r="H40" s="53">
        <f>SAISIE!$K$11</f>
        <v>0.06</v>
      </c>
    </row>
    <row r="41" spans="1:9" x14ac:dyDescent="0.25">
      <c r="A41" s="61"/>
      <c r="B41" s="59" t="str">
        <f>SAISIE!$C$2</f>
        <v>B</v>
      </c>
      <c r="C41" s="55" t="str">
        <f>SAISIE!$C$4</f>
        <v>DUBAR Nathalie</v>
      </c>
      <c r="D41" s="56">
        <f>SAISIE!$C$6</f>
        <v>43132</v>
      </c>
      <c r="E41" s="58">
        <f>SAISIE!$L$7</f>
        <v>6</v>
      </c>
      <c r="F41" s="51">
        <f>SAISIE!$L$9</f>
        <v>43140</v>
      </c>
      <c r="G41" s="50" t="str">
        <f>SAISIE!$C$11</f>
        <v>Projets transverses DMP</v>
      </c>
      <c r="H41" s="53">
        <f>SAISIE!$L$11</f>
        <v>0.06</v>
      </c>
    </row>
    <row r="42" spans="1:9" x14ac:dyDescent="0.25">
      <c r="A42" s="61"/>
      <c r="B42" s="59" t="str">
        <f>SAISIE!$C$2</f>
        <v>B</v>
      </c>
      <c r="C42" s="55" t="str">
        <f>SAISIE!$C$4</f>
        <v>DUBAR Nathalie</v>
      </c>
      <c r="D42" s="56">
        <f>SAISIE!$C$6</f>
        <v>43132</v>
      </c>
      <c r="E42" s="58">
        <f>SAISIE!$M$7</f>
        <v>6</v>
      </c>
      <c r="F42" s="51">
        <f>SAISIE!$M$9</f>
        <v>43141</v>
      </c>
      <c r="G42" s="50" t="str">
        <f>SAISIE!$C$11</f>
        <v>Projets transverses DMP</v>
      </c>
      <c r="H42" s="53">
        <f>SAISIE!$M$11</f>
        <v>0.06</v>
      </c>
    </row>
    <row r="43" spans="1:9" x14ac:dyDescent="0.25">
      <c r="A43" s="61"/>
      <c r="B43" s="59" t="str">
        <f>SAISIE!$C$2</f>
        <v>B</v>
      </c>
      <c r="C43" s="55" t="str">
        <f>SAISIE!$C$4</f>
        <v>DUBAR Nathalie</v>
      </c>
      <c r="D43" s="56">
        <f>SAISIE!$C$6</f>
        <v>43132</v>
      </c>
      <c r="E43" s="58">
        <f>SAISIE!$N$7</f>
        <v>6</v>
      </c>
      <c r="F43" s="51">
        <f>SAISIE!$N$9</f>
        <v>43142</v>
      </c>
      <c r="G43" s="50" t="str">
        <f>SAISIE!$C$11</f>
        <v>Projets transverses DMP</v>
      </c>
      <c r="H43" s="53">
        <f>SAISIE!$N$11</f>
        <v>0.06</v>
      </c>
    </row>
    <row r="44" spans="1:9" x14ac:dyDescent="0.25">
      <c r="A44" s="61"/>
      <c r="B44" s="59" t="str">
        <f>SAISIE!$C$2</f>
        <v>B</v>
      </c>
      <c r="C44" s="55" t="str">
        <f>SAISIE!$C$4</f>
        <v>DUBAR Nathalie</v>
      </c>
      <c r="D44" s="56">
        <f>SAISIE!$C$6</f>
        <v>43132</v>
      </c>
      <c r="E44" s="58">
        <f>SAISIE!$O$7</f>
        <v>7</v>
      </c>
      <c r="F44" s="51">
        <f>SAISIE!$O$9</f>
        <v>43143</v>
      </c>
      <c r="G44" s="50" t="str">
        <f>SAISIE!$C$11</f>
        <v>Projets transverses DMP</v>
      </c>
      <c r="H44" s="53">
        <f>SAISIE!$O$11</f>
        <v>0.06</v>
      </c>
    </row>
    <row r="45" spans="1:9" x14ac:dyDescent="0.25">
      <c r="A45" s="61"/>
      <c r="B45" s="59" t="str">
        <f>SAISIE!$C$2</f>
        <v>B</v>
      </c>
      <c r="C45" s="55" t="str">
        <f>SAISIE!$C$4</f>
        <v>DUBAR Nathalie</v>
      </c>
      <c r="D45" s="56">
        <f>SAISIE!$C$6</f>
        <v>43132</v>
      </c>
      <c r="E45" s="58">
        <f>SAISIE!$P$7</f>
        <v>7</v>
      </c>
      <c r="F45" s="51">
        <f>SAISIE!$P$9</f>
        <v>43144</v>
      </c>
      <c r="G45" s="50" t="str">
        <f>SAISIE!$C$11</f>
        <v>Projets transverses DMP</v>
      </c>
      <c r="H45" s="53">
        <f>SAISIE!$P$11</f>
        <v>0.06</v>
      </c>
    </row>
    <row r="46" spans="1:9" x14ac:dyDescent="0.25">
      <c r="A46" s="61"/>
      <c r="B46" s="59" t="str">
        <f>SAISIE!$C$2</f>
        <v>B</v>
      </c>
      <c r="C46" s="55" t="str">
        <f>SAISIE!$C$4</f>
        <v>DUBAR Nathalie</v>
      </c>
      <c r="D46" s="56">
        <f>SAISIE!$C$6</f>
        <v>43132</v>
      </c>
      <c r="E46" s="58">
        <f>SAISIE!$Q$7</f>
        <v>7</v>
      </c>
      <c r="F46" s="51">
        <f>SAISIE!$Q$9</f>
        <v>43145</v>
      </c>
      <c r="G46" s="50" t="str">
        <f>SAISIE!$C$11</f>
        <v>Projets transverses DMP</v>
      </c>
      <c r="H46" s="53">
        <f>SAISIE!$Q$11</f>
        <v>0.06</v>
      </c>
    </row>
    <row r="47" spans="1:9" x14ac:dyDescent="0.25">
      <c r="A47" s="61"/>
      <c r="B47" s="59" t="str">
        <f>SAISIE!$C$2</f>
        <v>B</v>
      </c>
      <c r="C47" s="55" t="str">
        <f>SAISIE!$C$4</f>
        <v>DUBAR Nathalie</v>
      </c>
      <c r="D47" s="56">
        <f>SAISIE!$C$6</f>
        <v>43132</v>
      </c>
      <c r="E47" s="58">
        <f>SAISIE!$R$7</f>
        <v>7</v>
      </c>
      <c r="F47" s="51">
        <f>SAISIE!$R$9</f>
        <v>43146</v>
      </c>
      <c r="G47" s="50" t="str">
        <f>SAISIE!$C$11</f>
        <v>Projets transverses DMP</v>
      </c>
      <c r="H47" s="53">
        <f>SAISIE!$R$11</f>
        <v>0.06</v>
      </c>
    </row>
    <row r="48" spans="1:9" x14ac:dyDescent="0.25">
      <c r="A48" s="61"/>
      <c r="B48" s="59" t="str">
        <f>SAISIE!$C$2</f>
        <v>B</v>
      </c>
      <c r="C48" s="55" t="str">
        <f>SAISIE!$C$4</f>
        <v>DUBAR Nathalie</v>
      </c>
      <c r="D48" s="56">
        <f>SAISIE!$C$6</f>
        <v>43132</v>
      </c>
      <c r="E48" s="58">
        <f>SAISIE!$S$7</f>
        <v>7</v>
      </c>
      <c r="F48" s="51">
        <f>SAISIE!$S$9</f>
        <v>43147</v>
      </c>
      <c r="G48" s="50" t="str">
        <f>SAISIE!$C$11</f>
        <v>Projets transverses DMP</v>
      </c>
      <c r="H48" s="53">
        <f>SAISIE!$S$11</f>
        <v>0.06</v>
      </c>
    </row>
    <row r="49" spans="1:8" x14ac:dyDescent="0.25">
      <c r="A49" s="61"/>
      <c r="B49" s="59" t="str">
        <f>SAISIE!$C$2</f>
        <v>B</v>
      </c>
      <c r="C49" s="55" t="str">
        <f>SAISIE!$C$4</f>
        <v>DUBAR Nathalie</v>
      </c>
      <c r="D49" s="56">
        <f>SAISIE!$C$6</f>
        <v>43132</v>
      </c>
      <c r="E49" s="58">
        <f>SAISIE!$T$7</f>
        <v>7</v>
      </c>
      <c r="F49" s="51">
        <f>SAISIE!$T$9</f>
        <v>43148</v>
      </c>
      <c r="G49" s="50" t="str">
        <f>SAISIE!$C$11</f>
        <v>Projets transverses DMP</v>
      </c>
      <c r="H49" s="53">
        <f>SAISIE!$T$11</f>
        <v>0.06</v>
      </c>
    </row>
    <row r="50" spans="1:8" x14ac:dyDescent="0.25">
      <c r="A50" s="61"/>
      <c r="B50" s="59" t="str">
        <f>SAISIE!$C$2</f>
        <v>B</v>
      </c>
      <c r="C50" s="55" t="str">
        <f>SAISIE!$C$4</f>
        <v>DUBAR Nathalie</v>
      </c>
      <c r="D50" s="56">
        <f>SAISIE!$C$6</f>
        <v>43132</v>
      </c>
      <c r="E50" s="58">
        <f>SAISIE!$U$7</f>
        <v>7</v>
      </c>
      <c r="F50" s="51">
        <f>SAISIE!$U$9</f>
        <v>43149</v>
      </c>
      <c r="G50" s="50" t="str">
        <f>SAISIE!$C$11</f>
        <v>Projets transverses DMP</v>
      </c>
      <c r="H50" s="53">
        <f>SAISIE!$U$11</f>
        <v>0.06</v>
      </c>
    </row>
    <row r="51" spans="1:8" x14ac:dyDescent="0.25">
      <c r="A51" s="61"/>
      <c r="B51" s="59" t="str">
        <f>SAISIE!$C$2</f>
        <v>B</v>
      </c>
      <c r="C51" s="55" t="str">
        <f>SAISIE!$C$4</f>
        <v>DUBAR Nathalie</v>
      </c>
      <c r="D51" s="56">
        <f>SAISIE!$C$6</f>
        <v>43132</v>
      </c>
      <c r="E51" s="58">
        <f>SAISIE!$V$7</f>
        <v>8</v>
      </c>
      <c r="F51" s="51">
        <f>SAISIE!$V$9</f>
        <v>43150</v>
      </c>
      <c r="G51" s="50" t="str">
        <f>SAISIE!$C$11</f>
        <v>Projets transverses DMP</v>
      </c>
      <c r="H51" s="53">
        <f>SAISIE!$V$11</f>
        <v>0.06</v>
      </c>
    </row>
    <row r="52" spans="1:8" x14ac:dyDescent="0.25">
      <c r="A52" s="61"/>
      <c r="B52" s="59" t="str">
        <f>SAISIE!$C$2</f>
        <v>B</v>
      </c>
      <c r="C52" s="55" t="str">
        <f>SAISIE!$C$4</f>
        <v>DUBAR Nathalie</v>
      </c>
      <c r="D52" s="56">
        <f>SAISIE!$C$6</f>
        <v>43132</v>
      </c>
      <c r="E52" s="58">
        <f>SAISIE!$W$7</f>
        <v>8</v>
      </c>
      <c r="F52" s="51">
        <f>SAISIE!$W$9</f>
        <v>43151</v>
      </c>
      <c r="G52" s="50" t="str">
        <f>SAISIE!$C$11</f>
        <v>Projets transverses DMP</v>
      </c>
      <c r="H52" s="53">
        <f>SAISIE!$W$11</f>
        <v>0.06</v>
      </c>
    </row>
    <row r="53" spans="1:8" x14ac:dyDescent="0.25">
      <c r="A53" s="61"/>
      <c r="B53" s="59" t="str">
        <f>SAISIE!$C$2</f>
        <v>B</v>
      </c>
      <c r="C53" s="55" t="str">
        <f>SAISIE!$C$4</f>
        <v>DUBAR Nathalie</v>
      </c>
      <c r="D53" s="56">
        <f>SAISIE!$C$6</f>
        <v>43132</v>
      </c>
      <c r="E53" s="58">
        <f>SAISIE!$X$7</f>
        <v>8</v>
      </c>
      <c r="F53" s="51">
        <f>SAISIE!$X$9</f>
        <v>43152</v>
      </c>
      <c r="G53" s="50" t="str">
        <f>SAISIE!$C$11</f>
        <v>Projets transverses DMP</v>
      </c>
      <c r="H53" s="53">
        <f>SAISIE!$X$11</f>
        <v>0.06</v>
      </c>
    </row>
    <row r="54" spans="1:8" x14ac:dyDescent="0.25">
      <c r="A54" s="61"/>
      <c r="B54" s="59" t="str">
        <f>SAISIE!$C$2</f>
        <v>B</v>
      </c>
      <c r="C54" s="55" t="str">
        <f>SAISIE!$C$4</f>
        <v>DUBAR Nathalie</v>
      </c>
      <c r="D54" s="56">
        <f>SAISIE!$C$6</f>
        <v>43132</v>
      </c>
      <c r="E54" s="58">
        <f>SAISIE!$Y$7</f>
        <v>8</v>
      </c>
      <c r="F54" s="51">
        <f>SAISIE!$Y$9</f>
        <v>43153</v>
      </c>
      <c r="G54" s="50" t="str">
        <f>SAISIE!$C$11</f>
        <v>Projets transverses DMP</v>
      </c>
      <c r="H54" s="53">
        <f>SAISIE!$Y$11</f>
        <v>0.06</v>
      </c>
    </row>
    <row r="55" spans="1:8" x14ac:dyDescent="0.25">
      <c r="A55" s="61"/>
      <c r="B55" s="59" t="str">
        <f>SAISIE!$C$2</f>
        <v>B</v>
      </c>
      <c r="C55" s="55" t="str">
        <f>SAISIE!$C$4</f>
        <v>DUBAR Nathalie</v>
      </c>
      <c r="D55" s="56">
        <f>SAISIE!$C$6</f>
        <v>43132</v>
      </c>
      <c r="E55" s="58">
        <f>SAISIE!$Z$7</f>
        <v>8</v>
      </c>
      <c r="F55" s="51">
        <f>SAISIE!$Z$9</f>
        <v>43154</v>
      </c>
      <c r="G55" s="50" t="str">
        <f>SAISIE!$C$11</f>
        <v>Projets transverses DMP</v>
      </c>
      <c r="H55" s="53">
        <f>SAISIE!$Z$11</f>
        <v>0.06</v>
      </c>
    </row>
    <row r="56" spans="1:8" x14ac:dyDescent="0.25">
      <c r="A56" s="61"/>
      <c r="B56" s="59" t="str">
        <f>SAISIE!$C$2</f>
        <v>B</v>
      </c>
      <c r="C56" s="55" t="str">
        <f>SAISIE!$C$4</f>
        <v>DUBAR Nathalie</v>
      </c>
      <c r="D56" s="56">
        <f>SAISIE!$C$6</f>
        <v>43132</v>
      </c>
      <c r="E56" s="58">
        <f>SAISIE!$AA$7</f>
        <v>8</v>
      </c>
      <c r="F56" s="51">
        <f>SAISIE!$AA$9</f>
        <v>43155</v>
      </c>
      <c r="G56" s="50" t="str">
        <f>SAISIE!$C$11</f>
        <v>Projets transverses DMP</v>
      </c>
      <c r="H56" s="53">
        <f>SAISIE!$AA$11</f>
        <v>0.06</v>
      </c>
    </row>
    <row r="57" spans="1:8" x14ac:dyDescent="0.25">
      <c r="A57" s="61"/>
      <c r="B57" s="59" t="str">
        <f>SAISIE!$C$2</f>
        <v>B</v>
      </c>
      <c r="C57" s="55" t="str">
        <f>SAISIE!$C$4</f>
        <v>DUBAR Nathalie</v>
      </c>
      <c r="D57" s="56">
        <f>SAISIE!$C$6</f>
        <v>43132</v>
      </c>
      <c r="E57" s="58">
        <f>SAISIE!$AB$7</f>
        <v>8</v>
      </c>
      <c r="F57" s="51">
        <f>SAISIE!$AB$9</f>
        <v>43156</v>
      </c>
      <c r="G57" s="50" t="str">
        <f>SAISIE!$C$11</f>
        <v>Projets transverses DMP</v>
      </c>
      <c r="H57" s="53">
        <f>SAISIE!$AB$11</f>
        <v>0.06</v>
      </c>
    </row>
    <row r="58" spans="1:8" x14ac:dyDescent="0.25">
      <c r="A58" s="61"/>
      <c r="B58" s="59" t="str">
        <f>SAISIE!$C$2</f>
        <v>B</v>
      </c>
      <c r="C58" s="55" t="str">
        <f>SAISIE!$C$4</f>
        <v>DUBAR Nathalie</v>
      </c>
      <c r="D58" s="56">
        <f>SAISIE!$C$6</f>
        <v>43132</v>
      </c>
      <c r="E58" s="58">
        <f>SAISIE!$AC$7</f>
        <v>9</v>
      </c>
      <c r="F58" s="51">
        <f>SAISIE!$AC$9</f>
        <v>43157</v>
      </c>
      <c r="G58" s="50" t="str">
        <f>SAISIE!$C$11</f>
        <v>Projets transverses DMP</v>
      </c>
      <c r="H58" s="53">
        <f>SAISIE!$AC$11</f>
        <v>0</v>
      </c>
    </row>
    <row r="59" spans="1:8" x14ac:dyDescent="0.25">
      <c r="A59" s="61"/>
      <c r="B59" s="59" t="str">
        <f>SAISIE!$C$2</f>
        <v>B</v>
      </c>
      <c r="C59" s="55" t="str">
        <f>SAISIE!$C$4</f>
        <v>DUBAR Nathalie</v>
      </c>
      <c r="D59" s="56">
        <f>SAISIE!$C$6</f>
        <v>43132</v>
      </c>
      <c r="E59" s="58">
        <f>SAISIE!$AD$7</f>
        <v>9</v>
      </c>
      <c r="F59" s="51">
        <f>SAISIE!$AD$9</f>
        <v>43158</v>
      </c>
      <c r="G59" s="50" t="str">
        <f>SAISIE!$C$11</f>
        <v>Projets transverses DMP</v>
      </c>
      <c r="H59" s="53">
        <f>SAISIE!$AD$11</f>
        <v>0</v>
      </c>
    </row>
    <row r="60" spans="1:8" x14ac:dyDescent="0.25">
      <c r="A60" s="61"/>
      <c r="B60" s="59" t="str">
        <f>SAISIE!$C$2</f>
        <v>B</v>
      </c>
      <c r="C60" s="55" t="str">
        <f>SAISIE!$C$4</f>
        <v>DUBAR Nathalie</v>
      </c>
      <c r="D60" s="56">
        <f>SAISIE!$C$6</f>
        <v>43132</v>
      </c>
      <c r="E60" s="58">
        <f>SAISIE!$AE$7</f>
        <v>9</v>
      </c>
      <c r="F60" s="51">
        <f>SAISIE!$AE$9</f>
        <v>43159</v>
      </c>
      <c r="G60" s="50" t="str">
        <f>SAISIE!$C$11</f>
        <v>Projets transverses DMP</v>
      </c>
      <c r="H60" s="53">
        <f>SAISIE!$AE$11</f>
        <v>0</v>
      </c>
    </row>
    <row r="61" spans="1:8" x14ac:dyDescent="0.25">
      <c r="A61" s="61"/>
      <c r="B61" s="59" t="str">
        <f>SAISIE!$C$2</f>
        <v>B</v>
      </c>
      <c r="C61" s="55" t="str">
        <f>SAISIE!$C$4</f>
        <v>DUBAR Nathalie</v>
      </c>
      <c r="D61" s="56">
        <f>SAISIE!$C$6</f>
        <v>43132</v>
      </c>
      <c r="E61" s="58" t="str">
        <f>SAISIE!$AF$7</f>
        <v/>
      </c>
      <c r="F61" s="51" t="str">
        <f>SAISIE!$AF$9</f>
        <v/>
      </c>
      <c r="G61" s="50" t="str">
        <f>SAISIE!$C$11</f>
        <v>Projets transverses DMP</v>
      </c>
      <c r="H61" s="53">
        <f>SAISIE!$AF$11</f>
        <v>0</v>
      </c>
    </row>
    <row r="62" spans="1:8" x14ac:dyDescent="0.25">
      <c r="A62" s="61"/>
      <c r="B62" s="59" t="str">
        <f>SAISIE!$C$2</f>
        <v>B</v>
      </c>
      <c r="C62" s="55" t="str">
        <f>SAISIE!$C$4</f>
        <v>DUBAR Nathalie</v>
      </c>
      <c r="D62" s="56">
        <f>SAISIE!$C$6</f>
        <v>43132</v>
      </c>
      <c r="E62" s="58" t="str">
        <f>SAISIE!$AG$7</f>
        <v/>
      </c>
      <c r="F62" s="51" t="str">
        <f>SAISIE!$AG$9</f>
        <v/>
      </c>
      <c r="G62" s="50" t="str">
        <f>SAISIE!$C$11</f>
        <v>Projets transverses DMP</v>
      </c>
      <c r="H62" s="53">
        <f>SAISIE!$AG$11</f>
        <v>0</v>
      </c>
    </row>
    <row r="63" spans="1:8" ht="15.75" thickBot="1" x14ac:dyDescent="0.3">
      <c r="A63" s="62"/>
      <c r="B63" s="59" t="str">
        <f>SAISIE!$C$2</f>
        <v>B</v>
      </c>
      <c r="C63" s="55" t="str">
        <f>SAISIE!$C$4</f>
        <v>DUBAR Nathalie</v>
      </c>
      <c r="D63" s="56">
        <f>SAISIE!$C$6</f>
        <v>43132</v>
      </c>
      <c r="E63" s="58" t="str">
        <f>SAISIE!$AH$7</f>
        <v/>
      </c>
      <c r="F63" s="51" t="str">
        <f>SAISIE!$AH$9</f>
        <v/>
      </c>
      <c r="G63" s="50" t="str">
        <f>SAISIE!$C$11</f>
        <v>Projets transverses DMP</v>
      </c>
      <c r="H63" s="53">
        <f>SAISIE!$AH$11</f>
        <v>0.06</v>
      </c>
    </row>
    <row r="64" spans="1:8" x14ac:dyDescent="0.25">
      <c r="A64" s="60">
        <v>3</v>
      </c>
      <c r="B64" s="59" t="str">
        <f>SAISIE!$C$2</f>
        <v>B</v>
      </c>
      <c r="C64" s="55" t="str">
        <f>SAISIE!$C$4</f>
        <v>DUBAR Nathalie</v>
      </c>
      <c r="D64" s="56">
        <f>SAISIE!$C$6</f>
        <v>43132</v>
      </c>
      <c r="E64" s="57">
        <f>SAISIE!$D$7</f>
        <v>5</v>
      </c>
      <c r="F64" s="50">
        <f>SAISIE!$D$9</f>
        <v>43132</v>
      </c>
      <c r="G64" s="50" t="str">
        <f>SAISIE!$C$12</f>
        <v>Réponse et traitement des sollicitations</v>
      </c>
      <c r="H64" s="54">
        <f>SAISIE!$D$12</f>
        <v>0.06</v>
      </c>
    </row>
    <row r="65" spans="1:8" x14ac:dyDescent="0.25">
      <c r="A65" s="61"/>
      <c r="B65" s="59" t="str">
        <f>SAISIE!$C$2</f>
        <v>B</v>
      </c>
      <c r="C65" s="55" t="str">
        <f>SAISIE!$C$4</f>
        <v>DUBAR Nathalie</v>
      </c>
      <c r="D65" s="56">
        <f>SAISIE!$C$6</f>
        <v>43132</v>
      </c>
      <c r="E65" s="58">
        <f>SAISIE!$E$7</f>
        <v>5</v>
      </c>
      <c r="F65" s="51">
        <f>SAISIE!$E$9</f>
        <v>43133</v>
      </c>
      <c r="G65" s="50" t="str">
        <f>SAISIE!$C$12</f>
        <v>Réponse et traitement des sollicitations</v>
      </c>
      <c r="H65" s="53">
        <f>SAISIE!$E$12</f>
        <v>0.06</v>
      </c>
    </row>
    <row r="66" spans="1:8" x14ac:dyDescent="0.25">
      <c r="A66" s="61"/>
      <c r="B66" s="59" t="str">
        <f>SAISIE!$C$2</f>
        <v>B</v>
      </c>
      <c r="C66" s="55" t="str">
        <f>SAISIE!$C$4</f>
        <v>DUBAR Nathalie</v>
      </c>
      <c r="D66" s="56">
        <f>SAISIE!$C$6</f>
        <v>43132</v>
      </c>
      <c r="E66" s="57">
        <f>SAISIE!$F$7</f>
        <v>5</v>
      </c>
      <c r="F66" s="50">
        <f>SAISIE!$F$9</f>
        <v>43134</v>
      </c>
      <c r="G66" s="50" t="str">
        <f>SAISIE!$C$12</f>
        <v>Réponse et traitement des sollicitations</v>
      </c>
      <c r="H66" s="53">
        <f>SAISIE!$F$12</f>
        <v>0.06</v>
      </c>
    </row>
    <row r="67" spans="1:8" x14ac:dyDescent="0.25">
      <c r="A67" s="61"/>
      <c r="B67" s="59" t="str">
        <f>SAISIE!$C$2</f>
        <v>B</v>
      </c>
      <c r="C67" s="55" t="str">
        <f>SAISIE!$C$4</f>
        <v>DUBAR Nathalie</v>
      </c>
      <c r="D67" s="56">
        <f>SAISIE!$C$6</f>
        <v>43132</v>
      </c>
      <c r="E67" s="58">
        <f>SAISIE!$G$7</f>
        <v>5</v>
      </c>
      <c r="F67" s="51">
        <f>SAISIE!$G$9</f>
        <v>43135</v>
      </c>
      <c r="G67" s="50" t="str">
        <f>SAISIE!$C$12</f>
        <v>Réponse et traitement des sollicitations</v>
      </c>
      <c r="H67" s="53">
        <f>SAISIE!$G$12</f>
        <v>0.06</v>
      </c>
    </row>
    <row r="68" spans="1:8" x14ac:dyDescent="0.25">
      <c r="A68" s="61"/>
      <c r="B68" s="59" t="str">
        <f>SAISIE!$C$2</f>
        <v>B</v>
      </c>
      <c r="C68" s="55" t="str">
        <f>SAISIE!$C$4</f>
        <v>DUBAR Nathalie</v>
      </c>
      <c r="D68" s="56">
        <f>SAISIE!$C$6</f>
        <v>43132</v>
      </c>
      <c r="E68" s="57">
        <f>SAISIE!$H$7</f>
        <v>6</v>
      </c>
      <c r="F68" s="50">
        <f>SAISIE!$H$9</f>
        <v>43136</v>
      </c>
      <c r="G68" s="50" t="str">
        <f>SAISIE!$C$12</f>
        <v>Réponse et traitement des sollicitations</v>
      </c>
      <c r="H68" s="53">
        <f>SAISIE!$H$12</f>
        <v>0.06</v>
      </c>
    </row>
    <row r="69" spans="1:8" x14ac:dyDescent="0.25">
      <c r="A69" s="61"/>
      <c r="B69" s="59" t="str">
        <f>SAISIE!$C$2</f>
        <v>B</v>
      </c>
      <c r="C69" s="55" t="str">
        <f>SAISIE!$C$4</f>
        <v>DUBAR Nathalie</v>
      </c>
      <c r="D69" s="56">
        <f>SAISIE!$C$6</f>
        <v>43132</v>
      </c>
      <c r="E69" s="58">
        <f>SAISIE!$I$7</f>
        <v>6</v>
      </c>
      <c r="F69" s="51">
        <f>SAISIE!$I$9</f>
        <v>43137</v>
      </c>
      <c r="G69" s="50" t="str">
        <f>SAISIE!$C$12</f>
        <v>Réponse et traitement des sollicitations</v>
      </c>
      <c r="H69" s="53">
        <f>SAISIE!$I$12</f>
        <v>0.06</v>
      </c>
    </row>
    <row r="70" spans="1:8" x14ac:dyDescent="0.25">
      <c r="A70" s="61"/>
      <c r="B70" s="59" t="str">
        <f>SAISIE!$C$2</f>
        <v>B</v>
      </c>
      <c r="C70" s="55" t="str">
        <f>SAISIE!$C$4</f>
        <v>DUBAR Nathalie</v>
      </c>
      <c r="D70" s="56">
        <f>SAISIE!$C$6</f>
        <v>43132</v>
      </c>
      <c r="E70" s="57">
        <f>SAISIE!$J$7</f>
        <v>6</v>
      </c>
      <c r="F70" s="50">
        <f>SAISIE!$J$9</f>
        <v>43138</v>
      </c>
      <c r="G70" s="50" t="str">
        <f>SAISIE!$C$12</f>
        <v>Réponse et traitement des sollicitations</v>
      </c>
      <c r="H70" s="53">
        <f>SAISIE!$J$12</f>
        <v>0.06</v>
      </c>
    </row>
    <row r="71" spans="1:8" x14ac:dyDescent="0.25">
      <c r="A71" s="61"/>
      <c r="B71" s="59" t="str">
        <f>SAISIE!$C$2</f>
        <v>B</v>
      </c>
      <c r="C71" s="55" t="str">
        <f>SAISIE!$C$4</f>
        <v>DUBAR Nathalie</v>
      </c>
      <c r="D71" s="56">
        <f>SAISIE!$C$6</f>
        <v>43132</v>
      </c>
      <c r="E71" s="58">
        <f>SAISIE!$K$7</f>
        <v>6</v>
      </c>
      <c r="F71" s="51">
        <f>SAISIE!$K$9</f>
        <v>43139</v>
      </c>
      <c r="G71" s="50" t="str">
        <f>SAISIE!$C$12</f>
        <v>Réponse et traitement des sollicitations</v>
      </c>
      <c r="H71" s="53">
        <f>SAISIE!$K$12</f>
        <v>0.06</v>
      </c>
    </row>
    <row r="72" spans="1:8" x14ac:dyDescent="0.25">
      <c r="A72" s="61"/>
      <c r="B72" s="59" t="str">
        <f>SAISIE!$C$2</f>
        <v>B</v>
      </c>
      <c r="C72" s="55" t="str">
        <f>SAISIE!$C$4</f>
        <v>DUBAR Nathalie</v>
      </c>
      <c r="D72" s="56">
        <f>SAISIE!$C$6</f>
        <v>43132</v>
      </c>
      <c r="E72" s="58">
        <f>SAISIE!$L$7</f>
        <v>6</v>
      </c>
      <c r="F72" s="51">
        <f>SAISIE!$L$9</f>
        <v>43140</v>
      </c>
      <c r="G72" s="50" t="str">
        <f>SAISIE!$C$12</f>
        <v>Réponse et traitement des sollicitations</v>
      </c>
      <c r="H72" s="53">
        <f>SAISIE!$L$12</f>
        <v>0.06</v>
      </c>
    </row>
    <row r="73" spans="1:8" x14ac:dyDescent="0.25">
      <c r="A73" s="61"/>
      <c r="B73" s="59" t="str">
        <f>SAISIE!$C$2</f>
        <v>B</v>
      </c>
      <c r="C73" s="55" t="str">
        <f>SAISIE!$C$4</f>
        <v>DUBAR Nathalie</v>
      </c>
      <c r="D73" s="56">
        <f>SAISIE!$C$6</f>
        <v>43132</v>
      </c>
      <c r="E73" s="58">
        <f>SAISIE!$M$7</f>
        <v>6</v>
      </c>
      <c r="F73" s="51">
        <f>SAISIE!$M$9</f>
        <v>43141</v>
      </c>
      <c r="G73" s="50" t="str">
        <f>SAISIE!$C$12</f>
        <v>Réponse et traitement des sollicitations</v>
      </c>
      <c r="H73" s="53">
        <f>SAISIE!$M$12</f>
        <v>0.06</v>
      </c>
    </row>
    <row r="74" spans="1:8" x14ac:dyDescent="0.25">
      <c r="A74" s="61"/>
      <c r="B74" s="59" t="str">
        <f>SAISIE!$C$2</f>
        <v>B</v>
      </c>
      <c r="C74" s="55" t="str">
        <f>SAISIE!$C$4</f>
        <v>DUBAR Nathalie</v>
      </c>
      <c r="D74" s="56">
        <f>SAISIE!$C$6</f>
        <v>43132</v>
      </c>
      <c r="E74" s="58">
        <f>SAISIE!$N$7</f>
        <v>6</v>
      </c>
      <c r="F74" s="51">
        <f>SAISIE!$N$9</f>
        <v>43142</v>
      </c>
      <c r="G74" s="50" t="str">
        <f>SAISIE!$C$12</f>
        <v>Réponse et traitement des sollicitations</v>
      </c>
      <c r="H74" s="53">
        <f>SAISIE!$N$12</f>
        <v>0.06</v>
      </c>
    </row>
    <row r="75" spans="1:8" x14ac:dyDescent="0.25">
      <c r="A75" s="61"/>
      <c r="B75" s="59" t="str">
        <f>SAISIE!$C$2</f>
        <v>B</v>
      </c>
      <c r="C75" s="55" t="str">
        <f>SAISIE!$C$4</f>
        <v>DUBAR Nathalie</v>
      </c>
      <c r="D75" s="56">
        <f>SAISIE!$C$6</f>
        <v>43132</v>
      </c>
      <c r="E75" s="58">
        <f>SAISIE!$O$7</f>
        <v>7</v>
      </c>
      <c r="F75" s="51">
        <f>SAISIE!$O$9</f>
        <v>43143</v>
      </c>
      <c r="G75" s="50" t="str">
        <f>SAISIE!$C$12</f>
        <v>Réponse et traitement des sollicitations</v>
      </c>
      <c r="H75" s="53">
        <f>SAISIE!$O$12</f>
        <v>0.06</v>
      </c>
    </row>
    <row r="76" spans="1:8" x14ac:dyDescent="0.25">
      <c r="A76" s="61"/>
      <c r="B76" s="59" t="str">
        <f>SAISIE!$C$2</f>
        <v>B</v>
      </c>
      <c r="C76" s="55" t="str">
        <f>SAISIE!$C$4</f>
        <v>DUBAR Nathalie</v>
      </c>
      <c r="D76" s="56">
        <f>SAISIE!$C$6</f>
        <v>43132</v>
      </c>
      <c r="E76" s="58">
        <f>SAISIE!$P$7</f>
        <v>7</v>
      </c>
      <c r="F76" s="51">
        <f>SAISIE!$P$9</f>
        <v>43144</v>
      </c>
      <c r="G76" s="50" t="str">
        <f>SAISIE!$C$12</f>
        <v>Réponse et traitement des sollicitations</v>
      </c>
      <c r="H76" s="53">
        <f>SAISIE!$P$12</f>
        <v>0.06</v>
      </c>
    </row>
    <row r="77" spans="1:8" x14ac:dyDescent="0.25">
      <c r="A77" s="61"/>
      <c r="B77" s="59" t="str">
        <f>SAISIE!$C$2</f>
        <v>B</v>
      </c>
      <c r="C77" s="55" t="str">
        <f>SAISIE!$C$4</f>
        <v>DUBAR Nathalie</v>
      </c>
      <c r="D77" s="56">
        <f>SAISIE!$C$6</f>
        <v>43132</v>
      </c>
      <c r="E77" s="58">
        <f>SAISIE!$Q$7</f>
        <v>7</v>
      </c>
      <c r="F77" s="51">
        <f>SAISIE!$Q$9</f>
        <v>43145</v>
      </c>
      <c r="G77" s="50" t="str">
        <f>SAISIE!$C$12</f>
        <v>Réponse et traitement des sollicitations</v>
      </c>
      <c r="H77" s="53">
        <f>SAISIE!$Q$12</f>
        <v>0.06</v>
      </c>
    </row>
    <row r="78" spans="1:8" x14ac:dyDescent="0.25">
      <c r="A78" s="61"/>
      <c r="B78" s="59" t="str">
        <f>SAISIE!$C$2</f>
        <v>B</v>
      </c>
      <c r="C78" s="55" t="str">
        <f>SAISIE!$C$4</f>
        <v>DUBAR Nathalie</v>
      </c>
      <c r="D78" s="56">
        <f>SAISIE!$C$6</f>
        <v>43132</v>
      </c>
      <c r="E78" s="58">
        <f>SAISIE!$R$7</f>
        <v>7</v>
      </c>
      <c r="F78" s="51">
        <f>SAISIE!$R$9</f>
        <v>43146</v>
      </c>
      <c r="G78" s="50" t="str">
        <f>SAISIE!$C$12</f>
        <v>Réponse et traitement des sollicitations</v>
      </c>
      <c r="H78" s="53">
        <f>SAISIE!$R$12</f>
        <v>0.06</v>
      </c>
    </row>
    <row r="79" spans="1:8" x14ac:dyDescent="0.25">
      <c r="A79" s="61"/>
      <c r="B79" s="59" t="str">
        <f>SAISIE!$C$2</f>
        <v>B</v>
      </c>
      <c r="C79" s="55" t="str">
        <f>SAISIE!$C$4</f>
        <v>DUBAR Nathalie</v>
      </c>
      <c r="D79" s="56">
        <f>SAISIE!$C$6</f>
        <v>43132</v>
      </c>
      <c r="E79" s="58">
        <f>SAISIE!$S$7</f>
        <v>7</v>
      </c>
      <c r="F79" s="51">
        <f>SAISIE!$S$9</f>
        <v>43147</v>
      </c>
      <c r="G79" s="50" t="str">
        <f>SAISIE!$C$12</f>
        <v>Réponse et traitement des sollicitations</v>
      </c>
      <c r="H79" s="53">
        <f>SAISIE!$S$12</f>
        <v>0.06</v>
      </c>
    </row>
    <row r="80" spans="1:8" x14ac:dyDescent="0.25">
      <c r="A80" s="61"/>
      <c r="B80" s="59" t="str">
        <f>SAISIE!$C$2</f>
        <v>B</v>
      </c>
      <c r="C80" s="55" t="str">
        <f>SAISIE!$C$4</f>
        <v>DUBAR Nathalie</v>
      </c>
      <c r="D80" s="56">
        <f>SAISIE!$C$6</f>
        <v>43132</v>
      </c>
      <c r="E80" s="58">
        <f>SAISIE!$T$7</f>
        <v>7</v>
      </c>
      <c r="F80" s="51">
        <f>SAISIE!$T$9</f>
        <v>43148</v>
      </c>
      <c r="G80" s="50" t="str">
        <f>SAISIE!$C$12</f>
        <v>Réponse et traitement des sollicitations</v>
      </c>
      <c r="H80" s="53">
        <f>SAISIE!$T$12</f>
        <v>0.06</v>
      </c>
    </row>
    <row r="81" spans="1:8" x14ac:dyDescent="0.25">
      <c r="A81" s="61"/>
      <c r="B81" s="59" t="str">
        <f>SAISIE!$C$2</f>
        <v>B</v>
      </c>
      <c r="C81" s="55" t="str">
        <f>SAISIE!$C$4</f>
        <v>DUBAR Nathalie</v>
      </c>
      <c r="D81" s="56">
        <f>SAISIE!$C$6</f>
        <v>43132</v>
      </c>
      <c r="E81" s="58">
        <f>SAISIE!$U$7</f>
        <v>7</v>
      </c>
      <c r="F81" s="51">
        <f>SAISIE!$U$9</f>
        <v>43149</v>
      </c>
      <c r="G81" s="50" t="str">
        <f>SAISIE!$C$12</f>
        <v>Réponse et traitement des sollicitations</v>
      </c>
      <c r="H81" s="53">
        <f>SAISIE!$U$12</f>
        <v>0.06</v>
      </c>
    </row>
    <row r="82" spans="1:8" x14ac:dyDescent="0.25">
      <c r="A82" s="61"/>
      <c r="B82" s="59" t="str">
        <f>SAISIE!$C$2</f>
        <v>B</v>
      </c>
      <c r="C82" s="55" t="str">
        <f>SAISIE!$C$4</f>
        <v>DUBAR Nathalie</v>
      </c>
      <c r="D82" s="56">
        <f>SAISIE!$C$6</f>
        <v>43132</v>
      </c>
      <c r="E82" s="58">
        <f>SAISIE!$V$7</f>
        <v>8</v>
      </c>
      <c r="F82" s="51">
        <f>SAISIE!$V$9</f>
        <v>43150</v>
      </c>
      <c r="G82" s="50" t="str">
        <f>SAISIE!$C$12</f>
        <v>Réponse et traitement des sollicitations</v>
      </c>
      <c r="H82" s="53">
        <f>SAISIE!$V$12</f>
        <v>0.06</v>
      </c>
    </row>
    <row r="83" spans="1:8" x14ac:dyDescent="0.25">
      <c r="A83" s="61"/>
      <c r="B83" s="59" t="str">
        <f>SAISIE!$C$2</f>
        <v>B</v>
      </c>
      <c r="C83" s="55" t="str">
        <f>SAISIE!$C$4</f>
        <v>DUBAR Nathalie</v>
      </c>
      <c r="D83" s="56">
        <f>SAISIE!$C$6</f>
        <v>43132</v>
      </c>
      <c r="E83" s="58">
        <f>SAISIE!$W$7</f>
        <v>8</v>
      </c>
      <c r="F83" s="51">
        <f>SAISIE!$W$9</f>
        <v>43151</v>
      </c>
      <c r="G83" s="50" t="str">
        <f>SAISIE!$C$12</f>
        <v>Réponse et traitement des sollicitations</v>
      </c>
      <c r="H83" s="53">
        <f>SAISIE!$W$12</f>
        <v>0.06</v>
      </c>
    </row>
    <row r="84" spans="1:8" x14ac:dyDescent="0.25">
      <c r="A84" s="61"/>
      <c r="B84" s="59" t="str">
        <f>SAISIE!$C$2</f>
        <v>B</v>
      </c>
      <c r="C84" s="55" t="str">
        <f>SAISIE!$C$4</f>
        <v>DUBAR Nathalie</v>
      </c>
      <c r="D84" s="56">
        <f>SAISIE!$C$6</f>
        <v>43132</v>
      </c>
      <c r="E84" s="58">
        <f>SAISIE!$X$7</f>
        <v>8</v>
      </c>
      <c r="F84" s="51">
        <f>SAISIE!$X$9</f>
        <v>43152</v>
      </c>
      <c r="G84" s="50" t="str">
        <f>SAISIE!$C$12</f>
        <v>Réponse et traitement des sollicitations</v>
      </c>
      <c r="H84" s="53">
        <f>SAISIE!$X$12</f>
        <v>0.06</v>
      </c>
    </row>
    <row r="85" spans="1:8" x14ac:dyDescent="0.25">
      <c r="A85" s="61"/>
      <c r="B85" s="59" t="str">
        <f>SAISIE!$C$2</f>
        <v>B</v>
      </c>
      <c r="C85" s="55" t="str">
        <f>SAISIE!$C$4</f>
        <v>DUBAR Nathalie</v>
      </c>
      <c r="D85" s="56">
        <f>SAISIE!$C$6</f>
        <v>43132</v>
      </c>
      <c r="E85" s="58">
        <f>SAISIE!$Y$7</f>
        <v>8</v>
      </c>
      <c r="F85" s="51">
        <f>SAISIE!$Y$9</f>
        <v>43153</v>
      </c>
      <c r="G85" s="50" t="str">
        <f>SAISIE!$C$12</f>
        <v>Réponse et traitement des sollicitations</v>
      </c>
      <c r="H85" s="53">
        <f>SAISIE!$Y$12</f>
        <v>0.06</v>
      </c>
    </row>
    <row r="86" spans="1:8" x14ac:dyDescent="0.25">
      <c r="A86" s="61"/>
      <c r="B86" s="59" t="str">
        <f>SAISIE!$C$2</f>
        <v>B</v>
      </c>
      <c r="C86" s="55" t="str">
        <f>SAISIE!$C$4</f>
        <v>DUBAR Nathalie</v>
      </c>
      <c r="D86" s="56">
        <f>SAISIE!$C$6</f>
        <v>43132</v>
      </c>
      <c r="E86" s="58">
        <f>SAISIE!$Z$7</f>
        <v>8</v>
      </c>
      <c r="F86" s="51">
        <f>SAISIE!$Z$9</f>
        <v>43154</v>
      </c>
      <c r="G86" s="50" t="str">
        <f>SAISIE!$C$12</f>
        <v>Réponse et traitement des sollicitations</v>
      </c>
      <c r="H86" s="53">
        <f>SAISIE!$Z$12</f>
        <v>0.06</v>
      </c>
    </row>
    <row r="87" spans="1:8" x14ac:dyDescent="0.25">
      <c r="A87" s="61"/>
      <c r="B87" s="59" t="str">
        <f>SAISIE!$C$2</f>
        <v>B</v>
      </c>
      <c r="C87" s="55" t="str">
        <f>SAISIE!$C$4</f>
        <v>DUBAR Nathalie</v>
      </c>
      <c r="D87" s="56">
        <f>SAISIE!$C$6</f>
        <v>43132</v>
      </c>
      <c r="E87" s="58">
        <f>SAISIE!$AA$7</f>
        <v>8</v>
      </c>
      <c r="F87" s="51">
        <f>SAISIE!$AA$9</f>
        <v>43155</v>
      </c>
      <c r="G87" s="50" t="str">
        <f>SAISIE!$C$12</f>
        <v>Réponse et traitement des sollicitations</v>
      </c>
      <c r="H87" s="53">
        <f>SAISIE!$AA$12</f>
        <v>0.06</v>
      </c>
    </row>
    <row r="88" spans="1:8" x14ac:dyDescent="0.25">
      <c r="A88" s="61"/>
      <c r="B88" s="59" t="str">
        <f>SAISIE!$C$2</f>
        <v>B</v>
      </c>
      <c r="C88" s="55" t="str">
        <f>SAISIE!$C$4</f>
        <v>DUBAR Nathalie</v>
      </c>
      <c r="D88" s="56">
        <f>SAISIE!$C$6</f>
        <v>43132</v>
      </c>
      <c r="E88" s="58">
        <f>SAISIE!$AB$7</f>
        <v>8</v>
      </c>
      <c r="F88" s="51">
        <f>SAISIE!$AB$9</f>
        <v>43156</v>
      </c>
      <c r="G88" s="50" t="str">
        <f>SAISIE!$C$12</f>
        <v>Réponse et traitement des sollicitations</v>
      </c>
      <c r="H88" s="53">
        <f>SAISIE!$AB$12</f>
        <v>0.06</v>
      </c>
    </row>
    <row r="89" spans="1:8" x14ac:dyDescent="0.25">
      <c r="A89" s="61"/>
      <c r="B89" s="59" t="str">
        <f>SAISIE!$C$2</f>
        <v>B</v>
      </c>
      <c r="C89" s="55" t="str">
        <f>SAISIE!$C$4</f>
        <v>DUBAR Nathalie</v>
      </c>
      <c r="D89" s="56">
        <f>SAISIE!$C$6</f>
        <v>43132</v>
      </c>
      <c r="E89" s="58">
        <f>SAISIE!$AC$7</f>
        <v>9</v>
      </c>
      <c r="F89" s="51">
        <f>SAISIE!$AC$9</f>
        <v>43157</v>
      </c>
      <c r="G89" s="50" t="str">
        <f>SAISIE!$C$12</f>
        <v>Réponse et traitement des sollicitations</v>
      </c>
      <c r="H89" s="53">
        <f>SAISIE!$AC$12</f>
        <v>0</v>
      </c>
    </row>
    <row r="90" spans="1:8" x14ac:dyDescent="0.25">
      <c r="A90" s="61"/>
      <c r="B90" s="59" t="str">
        <f>SAISIE!$C$2</f>
        <v>B</v>
      </c>
      <c r="C90" s="55" t="str">
        <f>SAISIE!$C$4</f>
        <v>DUBAR Nathalie</v>
      </c>
      <c r="D90" s="56">
        <f>SAISIE!$C$6</f>
        <v>43132</v>
      </c>
      <c r="E90" s="58">
        <f>SAISIE!$AD$7</f>
        <v>9</v>
      </c>
      <c r="F90" s="51">
        <f>SAISIE!$AD$9</f>
        <v>43158</v>
      </c>
      <c r="G90" s="50" t="str">
        <f>SAISIE!$C$12</f>
        <v>Réponse et traitement des sollicitations</v>
      </c>
      <c r="H90" s="53">
        <f>SAISIE!$AD$12</f>
        <v>0</v>
      </c>
    </row>
    <row r="91" spans="1:8" x14ac:dyDescent="0.25">
      <c r="A91" s="61"/>
      <c r="B91" s="59" t="str">
        <f>SAISIE!$C$2</f>
        <v>B</v>
      </c>
      <c r="C91" s="55" t="str">
        <f>SAISIE!$C$4</f>
        <v>DUBAR Nathalie</v>
      </c>
      <c r="D91" s="56">
        <f>SAISIE!$C$6</f>
        <v>43132</v>
      </c>
      <c r="E91" s="58">
        <f>SAISIE!$AE$7</f>
        <v>9</v>
      </c>
      <c r="F91" s="51">
        <f>SAISIE!$AE$9</f>
        <v>43159</v>
      </c>
      <c r="G91" s="50" t="str">
        <f>SAISIE!$C$12</f>
        <v>Réponse et traitement des sollicitations</v>
      </c>
      <c r="H91" s="53">
        <f>SAISIE!$AE$12</f>
        <v>0</v>
      </c>
    </row>
    <row r="92" spans="1:8" x14ac:dyDescent="0.25">
      <c r="A92" s="61"/>
      <c r="B92" s="59" t="str">
        <f>SAISIE!$C$2</f>
        <v>B</v>
      </c>
      <c r="C92" s="55" t="str">
        <f>SAISIE!$C$4</f>
        <v>DUBAR Nathalie</v>
      </c>
      <c r="D92" s="56">
        <f>SAISIE!$C$6</f>
        <v>43132</v>
      </c>
      <c r="E92" s="58" t="str">
        <f>SAISIE!$AF$7</f>
        <v/>
      </c>
      <c r="F92" s="51" t="str">
        <f>SAISIE!$AF$9</f>
        <v/>
      </c>
      <c r="G92" s="50" t="str">
        <f>SAISIE!$C$12</f>
        <v>Réponse et traitement des sollicitations</v>
      </c>
      <c r="H92" s="53">
        <f>SAISIE!$AF$12</f>
        <v>0</v>
      </c>
    </row>
    <row r="93" spans="1:8" x14ac:dyDescent="0.25">
      <c r="A93" s="61"/>
      <c r="B93" s="59" t="str">
        <f>SAISIE!$C$2</f>
        <v>B</v>
      </c>
      <c r="C93" s="55" t="str">
        <f>SAISIE!$C$4</f>
        <v>DUBAR Nathalie</v>
      </c>
      <c r="D93" s="56">
        <f>SAISIE!$C$6</f>
        <v>43132</v>
      </c>
      <c r="E93" s="58" t="str">
        <f>SAISIE!$AG$7</f>
        <v/>
      </c>
      <c r="F93" s="51" t="str">
        <f>SAISIE!$AG$9</f>
        <v/>
      </c>
      <c r="G93" s="50" t="str">
        <f>SAISIE!$C$12</f>
        <v>Réponse et traitement des sollicitations</v>
      </c>
      <c r="H93" s="53">
        <f>SAISIE!$AG$12</f>
        <v>0</v>
      </c>
    </row>
    <row r="94" spans="1:8" ht="15.75" thickBot="1" x14ac:dyDescent="0.3">
      <c r="A94" s="62"/>
      <c r="B94" s="59" t="str">
        <f>SAISIE!$C$2</f>
        <v>B</v>
      </c>
      <c r="C94" s="55" t="str">
        <f>SAISIE!$C$4</f>
        <v>DUBAR Nathalie</v>
      </c>
      <c r="D94" s="56">
        <f>SAISIE!$C$6</f>
        <v>43132</v>
      </c>
      <c r="E94" s="58" t="str">
        <f>SAISIE!$AH$7</f>
        <v/>
      </c>
      <c r="F94" s="51" t="str">
        <f>SAISIE!$AH$9</f>
        <v/>
      </c>
      <c r="G94" s="50" t="str">
        <f>SAISIE!$C$12</f>
        <v>Réponse et traitement des sollicitations</v>
      </c>
      <c r="H94" s="53">
        <f>SAISIE!$AH$12</f>
        <v>0.06</v>
      </c>
    </row>
    <row r="95" spans="1:8" x14ac:dyDescent="0.25">
      <c r="A95" s="60">
        <v>4</v>
      </c>
      <c r="B95" s="59" t="str">
        <f>SAISIE!$C$2</f>
        <v>B</v>
      </c>
      <c r="C95" s="55" t="str">
        <f>SAISIE!$C$4</f>
        <v>DUBAR Nathalie</v>
      </c>
      <c r="D95" s="56">
        <f>SAISIE!$C$6</f>
        <v>43132</v>
      </c>
      <c r="E95" s="57">
        <f>SAISIE!$D$7</f>
        <v>5</v>
      </c>
      <c r="F95" s="50">
        <f>SAISIE!$D$9</f>
        <v>43132</v>
      </c>
      <c r="G95" s="50" t="str">
        <f>SAISIE!$C$13</f>
        <v>Préparation amont professionnalisation</v>
      </c>
      <c r="H95" s="54">
        <f>SAISIE!$D$13</f>
        <v>0.06</v>
      </c>
    </row>
    <row r="96" spans="1:8" x14ac:dyDescent="0.25">
      <c r="A96" s="61"/>
      <c r="B96" s="59" t="str">
        <f>SAISIE!$C$2</f>
        <v>B</v>
      </c>
      <c r="C96" s="55" t="str">
        <f>SAISIE!$C$4</f>
        <v>DUBAR Nathalie</v>
      </c>
      <c r="D96" s="56">
        <f>SAISIE!$C$6</f>
        <v>43132</v>
      </c>
      <c r="E96" s="58">
        <f>SAISIE!$E$7</f>
        <v>5</v>
      </c>
      <c r="F96" s="51">
        <f>SAISIE!$E$9</f>
        <v>43133</v>
      </c>
      <c r="G96" s="50" t="str">
        <f>SAISIE!$C$13</f>
        <v>Préparation amont professionnalisation</v>
      </c>
      <c r="H96" s="53">
        <f>SAISIE!$E$13</f>
        <v>0.06</v>
      </c>
    </row>
    <row r="97" spans="1:8" x14ac:dyDescent="0.25">
      <c r="A97" s="61"/>
      <c r="B97" s="59" t="str">
        <f>SAISIE!$C$2</f>
        <v>B</v>
      </c>
      <c r="C97" s="55" t="str">
        <f>SAISIE!$C$4</f>
        <v>DUBAR Nathalie</v>
      </c>
      <c r="D97" s="56">
        <f>SAISIE!$C$6</f>
        <v>43132</v>
      </c>
      <c r="E97" s="57">
        <f>SAISIE!$F$7</f>
        <v>5</v>
      </c>
      <c r="F97" s="50">
        <f>SAISIE!$F$9</f>
        <v>43134</v>
      </c>
      <c r="G97" s="50" t="str">
        <f>SAISIE!$C$13</f>
        <v>Préparation amont professionnalisation</v>
      </c>
      <c r="H97" s="53">
        <f>SAISIE!$F$13</f>
        <v>0.06</v>
      </c>
    </row>
    <row r="98" spans="1:8" x14ac:dyDescent="0.25">
      <c r="A98" s="61"/>
      <c r="B98" s="59" t="str">
        <f>SAISIE!$C$2</f>
        <v>B</v>
      </c>
      <c r="C98" s="55" t="str">
        <f>SAISIE!$C$4</f>
        <v>DUBAR Nathalie</v>
      </c>
      <c r="D98" s="56">
        <f>SAISIE!$C$6</f>
        <v>43132</v>
      </c>
      <c r="E98" s="58">
        <f>SAISIE!$G$7</f>
        <v>5</v>
      </c>
      <c r="F98" s="51">
        <f>SAISIE!$G$9</f>
        <v>43135</v>
      </c>
      <c r="G98" s="50" t="str">
        <f>SAISIE!$C$13</f>
        <v>Préparation amont professionnalisation</v>
      </c>
      <c r="H98" s="53">
        <f>SAISIE!$G$13</f>
        <v>0.06</v>
      </c>
    </row>
    <row r="99" spans="1:8" x14ac:dyDescent="0.25">
      <c r="A99" s="61"/>
      <c r="B99" s="59" t="str">
        <f>SAISIE!$C$2</f>
        <v>B</v>
      </c>
      <c r="C99" s="55" t="str">
        <f>SAISIE!$C$4</f>
        <v>DUBAR Nathalie</v>
      </c>
      <c r="D99" s="56">
        <f>SAISIE!$C$6</f>
        <v>43132</v>
      </c>
      <c r="E99" s="57">
        <f>SAISIE!$H$7</f>
        <v>6</v>
      </c>
      <c r="F99" s="50">
        <f>SAISIE!$H$9</f>
        <v>43136</v>
      </c>
      <c r="G99" s="50" t="str">
        <f>SAISIE!$C$13</f>
        <v>Préparation amont professionnalisation</v>
      </c>
      <c r="H99" s="53">
        <f>SAISIE!$H$13</f>
        <v>0.06</v>
      </c>
    </row>
    <row r="100" spans="1:8" x14ac:dyDescent="0.25">
      <c r="A100" s="61"/>
      <c r="B100" s="59" t="str">
        <f>SAISIE!$C$2</f>
        <v>B</v>
      </c>
      <c r="C100" s="55" t="str">
        <f>SAISIE!$C$4</f>
        <v>DUBAR Nathalie</v>
      </c>
      <c r="D100" s="56">
        <f>SAISIE!$C$6</f>
        <v>43132</v>
      </c>
      <c r="E100" s="58">
        <f>SAISIE!$I$7</f>
        <v>6</v>
      </c>
      <c r="F100" s="51">
        <f>SAISIE!$I$9</f>
        <v>43137</v>
      </c>
      <c r="G100" s="50" t="str">
        <f>SAISIE!$C$13</f>
        <v>Préparation amont professionnalisation</v>
      </c>
      <c r="H100" s="53">
        <f>SAISIE!$I$13</f>
        <v>0.06</v>
      </c>
    </row>
    <row r="101" spans="1:8" x14ac:dyDescent="0.25">
      <c r="A101" s="61"/>
      <c r="B101" s="59" t="str">
        <f>SAISIE!$C$2</f>
        <v>B</v>
      </c>
      <c r="C101" s="55" t="str">
        <f>SAISIE!$C$4</f>
        <v>DUBAR Nathalie</v>
      </c>
      <c r="D101" s="56">
        <f>SAISIE!$C$6</f>
        <v>43132</v>
      </c>
      <c r="E101" s="57">
        <f>SAISIE!$J$7</f>
        <v>6</v>
      </c>
      <c r="F101" s="50">
        <f>SAISIE!$J$9</f>
        <v>43138</v>
      </c>
      <c r="G101" s="50" t="str">
        <f>SAISIE!$C$13</f>
        <v>Préparation amont professionnalisation</v>
      </c>
      <c r="H101" s="53">
        <f>SAISIE!$J$13</f>
        <v>0.06</v>
      </c>
    </row>
    <row r="102" spans="1:8" x14ac:dyDescent="0.25">
      <c r="A102" s="61"/>
      <c r="B102" s="59" t="str">
        <f>SAISIE!$C$2</f>
        <v>B</v>
      </c>
      <c r="C102" s="55" t="str">
        <f>SAISIE!$C$4</f>
        <v>DUBAR Nathalie</v>
      </c>
      <c r="D102" s="56">
        <f>SAISIE!$C$6</f>
        <v>43132</v>
      </c>
      <c r="E102" s="58">
        <f>SAISIE!$K$7</f>
        <v>6</v>
      </c>
      <c r="F102" s="51">
        <f>SAISIE!$K$9</f>
        <v>43139</v>
      </c>
      <c r="G102" s="50" t="str">
        <f>SAISIE!$C$13</f>
        <v>Préparation amont professionnalisation</v>
      </c>
      <c r="H102" s="53">
        <f>SAISIE!$K$13</f>
        <v>0.06</v>
      </c>
    </row>
    <row r="103" spans="1:8" x14ac:dyDescent="0.25">
      <c r="A103" s="61"/>
      <c r="B103" s="59" t="str">
        <f>SAISIE!$C$2</f>
        <v>B</v>
      </c>
      <c r="C103" s="55" t="str">
        <f>SAISIE!$C$4</f>
        <v>DUBAR Nathalie</v>
      </c>
      <c r="D103" s="56">
        <f>SAISIE!$C$6</f>
        <v>43132</v>
      </c>
      <c r="E103" s="58">
        <f>SAISIE!$L$7</f>
        <v>6</v>
      </c>
      <c r="F103" s="51">
        <f>SAISIE!$L$9</f>
        <v>43140</v>
      </c>
      <c r="G103" s="50" t="str">
        <f>SAISIE!$C$13</f>
        <v>Préparation amont professionnalisation</v>
      </c>
      <c r="H103" s="53">
        <f>SAISIE!$L$13</f>
        <v>0.06</v>
      </c>
    </row>
    <row r="104" spans="1:8" x14ac:dyDescent="0.25">
      <c r="A104" s="61"/>
      <c r="B104" s="59" t="str">
        <f>SAISIE!$C$2</f>
        <v>B</v>
      </c>
      <c r="C104" s="55" t="str">
        <f>SAISIE!$C$4</f>
        <v>DUBAR Nathalie</v>
      </c>
      <c r="D104" s="56">
        <f>SAISIE!$C$6</f>
        <v>43132</v>
      </c>
      <c r="E104" s="58">
        <f>SAISIE!$M$7</f>
        <v>6</v>
      </c>
      <c r="F104" s="51">
        <f>SAISIE!$M$9</f>
        <v>43141</v>
      </c>
      <c r="G104" s="50" t="str">
        <f>SAISIE!$C$13</f>
        <v>Préparation amont professionnalisation</v>
      </c>
      <c r="H104" s="53">
        <f>SAISIE!$M$13</f>
        <v>0.06</v>
      </c>
    </row>
    <row r="105" spans="1:8" x14ac:dyDescent="0.25">
      <c r="A105" s="61"/>
      <c r="B105" s="59" t="str">
        <f>SAISIE!$C$2</f>
        <v>B</v>
      </c>
      <c r="C105" s="55" t="str">
        <f>SAISIE!$C$4</f>
        <v>DUBAR Nathalie</v>
      </c>
      <c r="D105" s="56">
        <f>SAISIE!$C$6</f>
        <v>43132</v>
      </c>
      <c r="E105" s="58">
        <f>SAISIE!$N$7</f>
        <v>6</v>
      </c>
      <c r="F105" s="51">
        <f>SAISIE!$N$9</f>
        <v>43142</v>
      </c>
      <c r="G105" s="50" t="str">
        <f>SAISIE!$C$13</f>
        <v>Préparation amont professionnalisation</v>
      </c>
      <c r="H105" s="53">
        <f>SAISIE!$N$13</f>
        <v>0.06</v>
      </c>
    </row>
    <row r="106" spans="1:8" x14ac:dyDescent="0.25">
      <c r="A106" s="61"/>
      <c r="B106" s="59" t="str">
        <f>SAISIE!$C$2</f>
        <v>B</v>
      </c>
      <c r="C106" s="55" t="str">
        <f>SAISIE!$C$4</f>
        <v>DUBAR Nathalie</v>
      </c>
      <c r="D106" s="56">
        <f>SAISIE!$C$6</f>
        <v>43132</v>
      </c>
      <c r="E106" s="58">
        <f>SAISIE!$O$7</f>
        <v>7</v>
      </c>
      <c r="F106" s="51">
        <f>SAISIE!$O$9</f>
        <v>43143</v>
      </c>
      <c r="G106" s="50" t="str">
        <f>SAISIE!$C$13</f>
        <v>Préparation amont professionnalisation</v>
      </c>
      <c r="H106" s="53">
        <f>SAISIE!$O$13</f>
        <v>0.06</v>
      </c>
    </row>
    <row r="107" spans="1:8" x14ac:dyDescent="0.25">
      <c r="A107" s="61"/>
      <c r="B107" s="59" t="str">
        <f>SAISIE!$C$2</f>
        <v>B</v>
      </c>
      <c r="C107" s="55" t="str">
        <f>SAISIE!$C$4</f>
        <v>DUBAR Nathalie</v>
      </c>
      <c r="D107" s="56">
        <f>SAISIE!$C$6</f>
        <v>43132</v>
      </c>
      <c r="E107" s="58">
        <f>SAISIE!$P$7</f>
        <v>7</v>
      </c>
      <c r="F107" s="51">
        <f>SAISIE!$P$9</f>
        <v>43144</v>
      </c>
      <c r="G107" s="50" t="str">
        <f>SAISIE!$C$13</f>
        <v>Préparation amont professionnalisation</v>
      </c>
      <c r="H107" s="53">
        <f>SAISIE!$P$13</f>
        <v>0.06</v>
      </c>
    </row>
    <row r="108" spans="1:8" x14ac:dyDescent="0.25">
      <c r="A108" s="61"/>
      <c r="B108" s="59" t="str">
        <f>SAISIE!$C$2</f>
        <v>B</v>
      </c>
      <c r="C108" s="55" t="str">
        <f>SAISIE!$C$4</f>
        <v>DUBAR Nathalie</v>
      </c>
      <c r="D108" s="56">
        <f>SAISIE!$C$6</f>
        <v>43132</v>
      </c>
      <c r="E108" s="58">
        <f>SAISIE!$Q$7</f>
        <v>7</v>
      </c>
      <c r="F108" s="51">
        <f>SAISIE!$Q$9</f>
        <v>43145</v>
      </c>
      <c r="G108" s="50" t="str">
        <f>SAISIE!$C$13</f>
        <v>Préparation amont professionnalisation</v>
      </c>
      <c r="H108" s="53">
        <f>SAISIE!$Q$13</f>
        <v>0.06</v>
      </c>
    </row>
    <row r="109" spans="1:8" x14ac:dyDescent="0.25">
      <c r="A109" s="61"/>
      <c r="B109" s="59" t="str">
        <f>SAISIE!$C$2</f>
        <v>B</v>
      </c>
      <c r="C109" s="55" t="str">
        <f>SAISIE!$C$4</f>
        <v>DUBAR Nathalie</v>
      </c>
      <c r="D109" s="56">
        <f>SAISIE!$C$6</f>
        <v>43132</v>
      </c>
      <c r="E109" s="58">
        <f>SAISIE!$R$7</f>
        <v>7</v>
      </c>
      <c r="F109" s="51">
        <f>SAISIE!$R$9</f>
        <v>43146</v>
      </c>
      <c r="G109" s="50" t="str">
        <f>SAISIE!$C$13</f>
        <v>Préparation amont professionnalisation</v>
      </c>
      <c r="H109" s="53">
        <f>SAISIE!$R$13</f>
        <v>0.06</v>
      </c>
    </row>
    <row r="110" spans="1:8" x14ac:dyDescent="0.25">
      <c r="A110" s="61"/>
      <c r="B110" s="59" t="str">
        <f>SAISIE!$C$2</f>
        <v>B</v>
      </c>
      <c r="C110" s="55" t="str">
        <f>SAISIE!$C$4</f>
        <v>DUBAR Nathalie</v>
      </c>
      <c r="D110" s="56">
        <f>SAISIE!$C$6</f>
        <v>43132</v>
      </c>
      <c r="E110" s="58">
        <f>SAISIE!$S$7</f>
        <v>7</v>
      </c>
      <c r="F110" s="51">
        <f>SAISIE!$S$9</f>
        <v>43147</v>
      </c>
      <c r="G110" s="50" t="str">
        <f>SAISIE!$C$13</f>
        <v>Préparation amont professionnalisation</v>
      </c>
      <c r="H110" s="53">
        <f>SAISIE!$S$13</f>
        <v>0.06</v>
      </c>
    </row>
    <row r="111" spans="1:8" x14ac:dyDescent="0.25">
      <c r="A111" s="61"/>
      <c r="B111" s="59" t="str">
        <f>SAISIE!$C$2</f>
        <v>B</v>
      </c>
      <c r="C111" s="55" t="str">
        <f>SAISIE!$C$4</f>
        <v>DUBAR Nathalie</v>
      </c>
      <c r="D111" s="56">
        <f>SAISIE!$C$6</f>
        <v>43132</v>
      </c>
      <c r="E111" s="58">
        <f>SAISIE!$T$7</f>
        <v>7</v>
      </c>
      <c r="F111" s="51">
        <f>SAISIE!$T$9</f>
        <v>43148</v>
      </c>
      <c r="G111" s="50" t="str">
        <f>SAISIE!$C$13</f>
        <v>Préparation amont professionnalisation</v>
      </c>
      <c r="H111" s="53">
        <f>SAISIE!$T$13</f>
        <v>0.06</v>
      </c>
    </row>
    <row r="112" spans="1:8" x14ac:dyDescent="0.25">
      <c r="A112" s="61"/>
      <c r="B112" s="59" t="str">
        <f>SAISIE!$C$2</f>
        <v>B</v>
      </c>
      <c r="C112" s="55" t="str">
        <f>SAISIE!$C$4</f>
        <v>DUBAR Nathalie</v>
      </c>
      <c r="D112" s="56">
        <f>SAISIE!$C$6</f>
        <v>43132</v>
      </c>
      <c r="E112" s="58">
        <f>SAISIE!$U$7</f>
        <v>7</v>
      </c>
      <c r="F112" s="51">
        <f>SAISIE!$U$9</f>
        <v>43149</v>
      </c>
      <c r="G112" s="50" t="str">
        <f>SAISIE!$C$13</f>
        <v>Préparation amont professionnalisation</v>
      </c>
      <c r="H112" s="53">
        <f>SAISIE!$U$13</f>
        <v>0.06</v>
      </c>
    </row>
    <row r="113" spans="1:8" x14ac:dyDescent="0.25">
      <c r="A113" s="61"/>
      <c r="B113" s="59" t="str">
        <f>SAISIE!$C$2</f>
        <v>B</v>
      </c>
      <c r="C113" s="55" t="str">
        <f>SAISIE!$C$4</f>
        <v>DUBAR Nathalie</v>
      </c>
      <c r="D113" s="56">
        <f>SAISIE!$C$6</f>
        <v>43132</v>
      </c>
      <c r="E113" s="58">
        <f>SAISIE!$V$7</f>
        <v>8</v>
      </c>
      <c r="F113" s="51">
        <f>SAISIE!$V$9</f>
        <v>43150</v>
      </c>
      <c r="G113" s="50" t="str">
        <f>SAISIE!$C$13</f>
        <v>Préparation amont professionnalisation</v>
      </c>
      <c r="H113" s="53">
        <f>SAISIE!$V$13</f>
        <v>0.06</v>
      </c>
    </row>
    <row r="114" spans="1:8" x14ac:dyDescent="0.25">
      <c r="A114" s="61"/>
      <c r="B114" s="59" t="str">
        <f>SAISIE!$C$2</f>
        <v>B</v>
      </c>
      <c r="C114" s="55" t="str">
        <f>SAISIE!$C$4</f>
        <v>DUBAR Nathalie</v>
      </c>
      <c r="D114" s="56">
        <f>SAISIE!$C$6</f>
        <v>43132</v>
      </c>
      <c r="E114" s="58">
        <f>SAISIE!$W$7</f>
        <v>8</v>
      </c>
      <c r="F114" s="51">
        <f>SAISIE!$W$9</f>
        <v>43151</v>
      </c>
      <c r="G114" s="50" t="str">
        <f>SAISIE!$C$13</f>
        <v>Préparation amont professionnalisation</v>
      </c>
      <c r="H114" s="53">
        <f>SAISIE!$W$13</f>
        <v>0.06</v>
      </c>
    </row>
    <row r="115" spans="1:8" x14ac:dyDescent="0.25">
      <c r="A115" s="61"/>
      <c r="B115" s="59" t="str">
        <f>SAISIE!$C$2</f>
        <v>B</v>
      </c>
      <c r="C115" s="55" t="str">
        <f>SAISIE!$C$4</f>
        <v>DUBAR Nathalie</v>
      </c>
      <c r="D115" s="56">
        <f>SAISIE!$C$6</f>
        <v>43132</v>
      </c>
      <c r="E115" s="58">
        <f>SAISIE!$X$7</f>
        <v>8</v>
      </c>
      <c r="F115" s="51">
        <f>SAISIE!$X$9</f>
        <v>43152</v>
      </c>
      <c r="G115" s="50" t="str">
        <f>SAISIE!$C$13</f>
        <v>Préparation amont professionnalisation</v>
      </c>
      <c r="H115" s="53">
        <f>SAISIE!$X$13</f>
        <v>0.06</v>
      </c>
    </row>
    <row r="116" spans="1:8" x14ac:dyDescent="0.25">
      <c r="A116" s="61"/>
      <c r="B116" s="59" t="str">
        <f>SAISIE!$C$2</f>
        <v>B</v>
      </c>
      <c r="C116" s="55" t="str">
        <f>SAISIE!$C$4</f>
        <v>DUBAR Nathalie</v>
      </c>
      <c r="D116" s="56">
        <f>SAISIE!$C$6</f>
        <v>43132</v>
      </c>
      <c r="E116" s="58">
        <f>SAISIE!$Y$7</f>
        <v>8</v>
      </c>
      <c r="F116" s="51">
        <f>SAISIE!$Y$9</f>
        <v>43153</v>
      </c>
      <c r="G116" s="50" t="str">
        <f>SAISIE!$C$13</f>
        <v>Préparation amont professionnalisation</v>
      </c>
      <c r="H116" s="53">
        <f>SAISIE!$Y$13</f>
        <v>0.06</v>
      </c>
    </row>
    <row r="117" spans="1:8" x14ac:dyDescent="0.25">
      <c r="A117" s="61"/>
      <c r="B117" s="59" t="str">
        <f>SAISIE!$C$2</f>
        <v>B</v>
      </c>
      <c r="C117" s="55" t="str">
        <f>SAISIE!$C$4</f>
        <v>DUBAR Nathalie</v>
      </c>
      <c r="D117" s="56">
        <f>SAISIE!$C$6</f>
        <v>43132</v>
      </c>
      <c r="E117" s="58">
        <f>SAISIE!$Z$7</f>
        <v>8</v>
      </c>
      <c r="F117" s="51">
        <f>SAISIE!$Z$9</f>
        <v>43154</v>
      </c>
      <c r="G117" s="50" t="str">
        <f>SAISIE!$C$13</f>
        <v>Préparation amont professionnalisation</v>
      </c>
      <c r="H117" s="53">
        <f>SAISIE!$Z$13</f>
        <v>0.06</v>
      </c>
    </row>
    <row r="118" spans="1:8" x14ac:dyDescent="0.25">
      <c r="A118" s="61"/>
      <c r="B118" s="59" t="str">
        <f>SAISIE!$C$2</f>
        <v>B</v>
      </c>
      <c r="C118" s="55" t="str">
        <f>SAISIE!$C$4</f>
        <v>DUBAR Nathalie</v>
      </c>
      <c r="D118" s="56">
        <f>SAISIE!$C$6</f>
        <v>43132</v>
      </c>
      <c r="E118" s="58">
        <f>SAISIE!$AA$7</f>
        <v>8</v>
      </c>
      <c r="F118" s="51">
        <f>SAISIE!$AA$9</f>
        <v>43155</v>
      </c>
      <c r="G118" s="50" t="str">
        <f>SAISIE!$C$13</f>
        <v>Préparation amont professionnalisation</v>
      </c>
      <c r="H118" s="53">
        <f>SAISIE!$AA$13</f>
        <v>0.06</v>
      </c>
    </row>
    <row r="119" spans="1:8" x14ac:dyDescent="0.25">
      <c r="A119" s="61"/>
      <c r="B119" s="59" t="str">
        <f>SAISIE!$C$2</f>
        <v>B</v>
      </c>
      <c r="C119" s="55" t="str">
        <f>SAISIE!$C$4</f>
        <v>DUBAR Nathalie</v>
      </c>
      <c r="D119" s="56">
        <f>SAISIE!$C$6</f>
        <v>43132</v>
      </c>
      <c r="E119" s="58">
        <f>SAISIE!$AB$7</f>
        <v>8</v>
      </c>
      <c r="F119" s="51">
        <f>SAISIE!$AB$9</f>
        <v>43156</v>
      </c>
      <c r="G119" s="50" t="str">
        <f>SAISIE!$C$13</f>
        <v>Préparation amont professionnalisation</v>
      </c>
      <c r="H119" s="53">
        <f>SAISIE!$AB$13</f>
        <v>0.06</v>
      </c>
    </row>
    <row r="120" spans="1:8" x14ac:dyDescent="0.25">
      <c r="A120" s="61"/>
      <c r="B120" s="59" t="str">
        <f>SAISIE!$C$2</f>
        <v>B</v>
      </c>
      <c r="C120" s="55" t="str">
        <f>SAISIE!$C$4</f>
        <v>DUBAR Nathalie</v>
      </c>
      <c r="D120" s="56">
        <f>SAISIE!$C$6</f>
        <v>43132</v>
      </c>
      <c r="E120" s="58">
        <f>SAISIE!$AC$7</f>
        <v>9</v>
      </c>
      <c r="F120" s="51">
        <f>SAISIE!$AC$9</f>
        <v>43157</v>
      </c>
      <c r="G120" s="50" t="str">
        <f>SAISIE!$C$13</f>
        <v>Préparation amont professionnalisation</v>
      </c>
      <c r="H120" s="53">
        <f>SAISIE!$AC$13</f>
        <v>0</v>
      </c>
    </row>
    <row r="121" spans="1:8" x14ac:dyDescent="0.25">
      <c r="A121" s="61"/>
      <c r="B121" s="59" t="str">
        <f>SAISIE!$C$2</f>
        <v>B</v>
      </c>
      <c r="C121" s="55" t="str">
        <f>SAISIE!$C$4</f>
        <v>DUBAR Nathalie</v>
      </c>
      <c r="D121" s="56">
        <f>SAISIE!$C$6</f>
        <v>43132</v>
      </c>
      <c r="E121" s="58">
        <f>SAISIE!$AD$7</f>
        <v>9</v>
      </c>
      <c r="F121" s="51">
        <f>SAISIE!$AD$9</f>
        <v>43158</v>
      </c>
      <c r="G121" s="50" t="str">
        <f>SAISIE!$C$13</f>
        <v>Préparation amont professionnalisation</v>
      </c>
      <c r="H121" s="53">
        <f>SAISIE!$AD$13</f>
        <v>0</v>
      </c>
    </row>
    <row r="122" spans="1:8" x14ac:dyDescent="0.25">
      <c r="A122" s="61"/>
      <c r="B122" s="59" t="str">
        <f>SAISIE!$C$2</f>
        <v>B</v>
      </c>
      <c r="C122" s="55" t="str">
        <f>SAISIE!$C$4</f>
        <v>DUBAR Nathalie</v>
      </c>
      <c r="D122" s="56">
        <f>SAISIE!$C$6</f>
        <v>43132</v>
      </c>
      <c r="E122" s="58">
        <f>SAISIE!$AE$7</f>
        <v>9</v>
      </c>
      <c r="F122" s="51">
        <f>SAISIE!$AE$9</f>
        <v>43159</v>
      </c>
      <c r="G122" s="50" t="str">
        <f>SAISIE!$C$13</f>
        <v>Préparation amont professionnalisation</v>
      </c>
      <c r="H122" s="53">
        <f>SAISIE!$AE$13</f>
        <v>0</v>
      </c>
    </row>
    <row r="123" spans="1:8" x14ac:dyDescent="0.25">
      <c r="A123" s="61"/>
      <c r="B123" s="59" t="str">
        <f>SAISIE!$C$2</f>
        <v>B</v>
      </c>
      <c r="C123" s="55" t="str">
        <f>SAISIE!$C$4</f>
        <v>DUBAR Nathalie</v>
      </c>
      <c r="D123" s="56">
        <f>SAISIE!$C$6</f>
        <v>43132</v>
      </c>
      <c r="E123" s="58" t="str">
        <f>SAISIE!$AF$7</f>
        <v/>
      </c>
      <c r="F123" s="51" t="str">
        <f>SAISIE!$AF$9</f>
        <v/>
      </c>
      <c r="G123" s="50" t="str">
        <f>SAISIE!$C$13</f>
        <v>Préparation amont professionnalisation</v>
      </c>
      <c r="H123" s="53">
        <f>SAISIE!$AF$13</f>
        <v>0</v>
      </c>
    </row>
    <row r="124" spans="1:8" x14ac:dyDescent="0.25">
      <c r="A124" s="61"/>
      <c r="B124" s="59" t="str">
        <f>SAISIE!$C$2</f>
        <v>B</v>
      </c>
      <c r="C124" s="55" t="str">
        <f>SAISIE!$C$4</f>
        <v>DUBAR Nathalie</v>
      </c>
      <c r="D124" s="56">
        <f>SAISIE!$C$6</f>
        <v>43132</v>
      </c>
      <c r="E124" s="58" t="str">
        <f>SAISIE!$AG$7</f>
        <v/>
      </c>
      <c r="F124" s="51" t="str">
        <f>SAISIE!$AG$9</f>
        <v/>
      </c>
      <c r="G124" s="50" t="str">
        <f>SAISIE!$C$13</f>
        <v>Préparation amont professionnalisation</v>
      </c>
      <c r="H124" s="53">
        <f>SAISIE!$AG$13</f>
        <v>0</v>
      </c>
    </row>
    <row r="125" spans="1:8" ht="15.75" thickBot="1" x14ac:dyDescent="0.3">
      <c r="A125" s="62"/>
      <c r="B125" s="59" t="str">
        <f>SAISIE!$C$2</f>
        <v>B</v>
      </c>
      <c r="C125" s="55" t="str">
        <f>SAISIE!$C$4</f>
        <v>DUBAR Nathalie</v>
      </c>
      <c r="D125" s="56">
        <f>SAISIE!$C$6</f>
        <v>43132</v>
      </c>
      <c r="E125" s="58" t="str">
        <f>SAISIE!$AH$7</f>
        <v/>
      </c>
      <c r="F125" s="51" t="str">
        <f>SAISIE!$AH$9</f>
        <v/>
      </c>
      <c r="G125" s="50" t="str">
        <f>SAISIE!$C$13</f>
        <v>Préparation amont professionnalisation</v>
      </c>
      <c r="H125" s="53">
        <f>SAISIE!$AH$13</f>
        <v>0.06</v>
      </c>
    </row>
    <row r="126" spans="1:8" x14ac:dyDescent="0.25">
      <c r="A126" s="60">
        <v>5</v>
      </c>
      <c r="B126" s="59" t="str">
        <f>SAISIE!$C$2</f>
        <v>B</v>
      </c>
      <c r="C126" s="55" t="str">
        <f>SAISIE!$C$4</f>
        <v>DUBAR Nathalie</v>
      </c>
      <c r="D126" s="56">
        <f>SAISIE!$C$6</f>
        <v>43132</v>
      </c>
      <c r="E126" s="57">
        <f>SAISIE!$D$7</f>
        <v>5</v>
      </c>
      <c r="F126" s="50">
        <f>SAISIE!$D$9</f>
        <v>43132</v>
      </c>
      <c r="G126" s="50" t="str">
        <f>SAISIE!$C$14</f>
        <v xml:space="preserve">Professionnalisation </v>
      </c>
      <c r="H126" s="54">
        <f>SAISIE!$D$14</f>
        <v>0.06</v>
      </c>
    </row>
    <row r="127" spans="1:8" x14ac:dyDescent="0.25">
      <c r="A127" s="61"/>
      <c r="B127" s="59" t="str">
        <f>SAISIE!$C$2</f>
        <v>B</v>
      </c>
      <c r="C127" s="55" t="str">
        <f>SAISIE!$C$4</f>
        <v>DUBAR Nathalie</v>
      </c>
      <c r="D127" s="56">
        <f>SAISIE!$C$6</f>
        <v>43132</v>
      </c>
      <c r="E127" s="58">
        <f>SAISIE!$E$7</f>
        <v>5</v>
      </c>
      <c r="F127" s="51">
        <f>SAISIE!$E$9</f>
        <v>43133</v>
      </c>
      <c r="G127" s="50" t="str">
        <f>SAISIE!$C$14</f>
        <v xml:space="preserve">Professionnalisation </v>
      </c>
      <c r="H127" s="53">
        <f>SAISIE!$E$14</f>
        <v>0.06</v>
      </c>
    </row>
    <row r="128" spans="1:8" x14ac:dyDescent="0.25">
      <c r="A128" s="61"/>
      <c r="B128" s="59" t="str">
        <f>SAISIE!$C$2</f>
        <v>B</v>
      </c>
      <c r="C128" s="55" t="str">
        <f>SAISIE!$C$4</f>
        <v>DUBAR Nathalie</v>
      </c>
      <c r="D128" s="56">
        <f>SAISIE!$C$6</f>
        <v>43132</v>
      </c>
      <c r="E128" s="57">
        <f>SAISIE!$F$7</f>
        <v>5</v>
      </c>
      <c r="F128" s="50">
        <f>SAISIE!$F$9</f>
        <v>43134</v>
      </c>
      <c r="G128" s="50" t="str">
        <f>SAISIE!$C$14</f>
        <v xml:space="preserve">Professionnalisation </v>
      </c>
      <c r="H128" s="53">
        <f>SAISIE!$F$14</f>
        <v>0.06</v>
      </c>
    </row>
    <row r="129" spans="1:8" x14ac:dyDescent="0.25">
      <c r="A129" s="61"/>
      <c r="B129" s="59" t="str">
        <f>SAISIE!$C$2</f>
        <v>B</v>
      </c>
      <c r="C129" s="55" t="str">
        <f>SAISIE!$C$4</f>
        <v>DUBAR Nathalie</v>
      </c>
      <c r="D129" s="56">
        <f>SAISIE!$C$6</f>
        <v>43132</v>
      </c>
      <c r="E129" s="58">
        <f>SAISIE!$G$7</f>
        <v>5</v>
      </c>
      <c r="F129" s="51">
        <f>SAISIE!$G$9</f>
        <v>43135</v>
      </c>
      <c r="G129" s="50" t="str">
        <f>SAISIE!$C$14</f>
        <v xml:space="preserve">Professionnalisation </v>
      </c>
      <c r="H129" s="53">
        <f>SAISIE!$G$14</f>
        <v>0.06</v>
      </c>
    </row>
    <row r="130" spans="1:8" x14ac:dyDescent="0.25">
      <c r="A130" s="61"/>
      <c r="B130" s="59" t="str">
        <f>SAISIE!$C$2</f>
        <v>B</v>
      </c>
      <c r="C130" s="55" t="str">
        <f>SAISIE!$C$4</f>
        <v>DUBAR Nathalie</v>
      </c>
      <c r="D130" s="56">
        <f>SAISIE!$C$6</f>
        <v>43132</v>
      </c>
      <c r="E130" s="57">
        <f>SAISIE!$H$7</f>
        <v>6</v>
      </c>
      <c r="F130" s="50">
        <f>SAISIE!$H$9</f>
        <v>43136</v>
      </c>
      <c r="G130" s="50" t="str">
        <f>SAISIE!$C$14</f>
        <v xml:space="preserve">Professionnalisation </v>
      </c>
      <c r="H130" s="53">
        <f>SAISIE!$H$14</f>
        <v>0.06</v>
      </c>
    </row>
    <row r="131" spans="1:8" x14ac:dyDescent="0.25">
      <c r="A131" s="61"/>
      <c r="B131" s="59" t="str">
        <f>SAISIE!$C$2</f>
        <v>B</v>
      </c>
      <c r="C131" s="55" t="str">
        <f>SAISIE!$C$4</f>
        <v>DUBAR Nathalie</v>
      </c>
      <c r="D131" s="56">
        <f>SAISIE!$C$6</f>
        <v>43132</v>
      </c>
      <c r="E131" s="58">
        <f>SAISIE!$I$7</f>
        <v>6</v>
      </c>
      <c r="F131" s="51">
        <f>SAISIE!$I$9</f>
        <v>43137</v>
      </c>
      <c r="G131" s="50" t="str">
        <f>SAISIE!$C$14</f>
        <v xml:space="preserve">Professionnalisation </v>
      </c>
      <c r="H131" s="53">
        <f>SAISIE!$I$14</f>
        <v>0.06</v>
      </c>
    </row>
    <row r="132" spans="1:8" x14ac:dyDescent="0.25">
      <c r="A132" s="61"/>
      <c r="B132" s="59" t="str">
        <f>SAISIE!$C$2</f>
        <v>B</v>
      </c>
      <c r="C132" s="55" t="str">
        <f>SAISIE!$C$4</f>
        <v>DUBAR Nathalie</v>
      </c>
      <c r="D132" s="56">
        <f>SAISIE!$C$6</f>
        <v>43132</v>
      </c>
      <c r="E132" s="57">
        <f>SAISIE!$J$7</f>
        <v>6</v>
      </c>
      <c r="F132" s="50">
        <f>SAISIE!$J$9</f>
        <v>43138</v>
      </c>
      <c r="G132" s="50" t="str">
        <f>SAISIE!$C$14</f>
        <v xml:space="preserve">Professionnalisation </v>
      </c>
      <c r="H132" s="53">
        <f>SAISIE!$J$14</f>
        <v>0.06</v>
      </c>
    </row>
    <row r="133" spans="1:8" x14ac:dyDescent="0.25">
      <c r="A133" s="61"/>
      <c r="B133" s="59" t="str">
        <f>SAISIE!$C$2</f>
        <v>B</v>
      </c>
      <c r="C133" s="55" t="str">
        <f>SAISIE!$C$4</f>
        <v>DUBAR Nathalie</v>
      </c>
      <c r="D133" s="56">
        <f>SAISIE!$C$6</f>
        <v>43132</v>
      </c>
      <c r="E133" s="58">
        <f>SAISIE!$K$7</f>
        <v>6</v>
      </c>
      <c r="F133" s="51">
        <f>SAISIE!$K$9</f>
        <v>43139</v>
      </c>
      <c r="G133" s="50" t="str">
        <f>SAISIE!$C$14</f>
        <v xml:space="preserve">Professionnalisation </v>
      </c>
      <c r="H133" s="53">
        <f>SAISIE!$K$14</f>
        <v>0.06</v>
      </c>
    </row>
    <row r="134" spans="1:8" x14ac:dyDescent="0.25">
      <c r="A134" s="61"/>
      <c r="B134" s="59" t="str">
        <f>SAISIE!$C$2</f>
        <v>B</v>
      </c>
      <c r="C134" s="55" t="str">
        <f>SAISIE!$C$4</f>
        <v>DUBAR Nathalie</v>
      </c>
      <c r="D134" s="56">
        <f>SAISIE!$C$6</f>
        <v>43132</v>
      </c>
      <c r="E134" s="58">
        <f>SAISIE!$L$7</f>
        <v>6</v>
      </c>
      <c r="F134" s="51">
        <f>SAISIE!$L$9</f>
        <v>43140</v>
      </c>
      <c r="G134" s="50" t="str">
        <f>SAISIE!$C$14</f>
        <v xml:space="preserve">Professionnalisation </v>
      </c>
      <c r="H134" s="53">
        <f>SAISIE!$L$14</f>
        <v>0.06</v>
      </c>
    </row>
    <row r="135" spans="1:8" x14ac:dyDescent="0.25">
      <c r="A135" s="61"/>
      <c r="B135" s="59" t="str">
        <f>SAISIE!$C$2</f>
        <v>B</v>
      </c>
      <c r="C135" s="55" t="str">
        <f>SAISIE!$C$4</f>
        <v>DUBAR Nathalie</v>
      </c>
      <c r="D135" s="56">
        <f>SAISIE!$C$6</f>
        <v>43132</v>
      </c>
      <c r="E135" s="58">
        <f>SAISIE!$M$7</f>
        <v>6</v>
      </c>
      <c r="F135" s="51">
        <f>SAISIE!$M$9</f>
        <v>43141</v>
      </c>
      <c r="G135" s="50" t="str">
        <f>SAISIE!$C$14</f>
        <v xml:space="preserve">Professionnalisation </v>
      </c>
      <c r="H135" s="53">
        <f>SAISIE!$M$14</f>
        <v>0.06</v>
      </c>
    </row>
    <row r="136" spans="1:8" x14ac:dyDescent="0.25">
      <c r="A136" s="61"/>
      <c r="B136" s="59" t="str">
        <f>SAISIE!$C$2</f>
        <v>B</v>
      </c>
      <c r="C136" s="55" t="str">
        <f>SAISIE!$C$4</f>
        <v>DUBAR Nathalie</v>
      </c>
      <c r="D136" s="56">
        <f>SAISIE!$C$6</f>
        <v>43132</v>
      </c>
      <c r="E136" s="58">
        <f>SAISIE!$N$7</f>
        <v>6</v>
      </c>
      <c r="F136" s="51">
        <f>SAISIE!$N$9</f>
        <v>43142</v>
      </c>
      <c r="G136" s="50" t="str">
        <f>SAISIE!$C$14</f>
        <v xml:space="preserve">Professionnalisation </v>
      </c>
      <c r="H136" s="53">
        <f>SAISIE!$N$14</f>
        <v>0.06</v>
      </c>
    </row>
    <row r="137" spans="1:8" x14ac:dyDescent="0.25">
      <c r="A137" s="61"/>
      <c r="B137" s="59" t="str">
        <f>SAISIE!$C$2</f>
        <v>B</v>
      </c>
      <c r="C137" s="55" t="str">
        <f>SAISIE!$C$4</f>
        <v>DUBAR Nathalie</v>
      </c>
      <c r="D137" s="56">
        <f>SAISIE!$C$6</f>
        <v>43132</v>
      </c>
      <c r="E137" s="58">
        <f>SAISIE!$O$7</f>
        <v>7</v>
      </c>
      <c r="F137" s="51">
        <f>SAISIE!$O$9</f>
        <v>43143</v>
      </c>
      <c r="G137" s="50" t="str">
        <f>SAISIE!$C$14</f>
        <v xml:space="preserve">Professionnalisation </v>
      </c>
      <c r="H137" s="53">
        <f>SAISIE!$O$14</f>
        <v>0.06</v>
      </c>
    </row>
    <row r="138" spans="1:8" x14ac:dyDescent="0.25">
      <c r="A138" s="61"/>
      <c r="B138" s="59" t="str">
        <f>SAISIE!$C$2</f>
        <v>B</v>
      </c>
      <c r="C138" s="55" t="str">
        <f>SAISIE!$C$4</f>
        <v>DUBAR Nathalie</v>
      </c>
      <c r="D138" s="56">
        <f>SAISIE!$C$6</f>
        <v>43132</v>
      </c>
      <c r="E138" s="58">
        <f>SAISIE!$P$7</f>
        <v>7</v>
      </c>
      <c r="F138" s="51">
        <f>SAISIE!$P$9</f>
        <v>43144</v>
      </c>
      <c r="G138" s="50" t="str">
        <f>SAISIE!$C$14</f>
        <v xml:space="preserve">Professionnalisation </v>
      </c>
      <c r="H138" s="53">
        <f>SAISIE!$P$14</f>
        <v>0.06</v>
      </c>
    </row>
    <row r="139" spans="1:8" x14ac:dyDescent="0.25">
      <c r="A139" s="61"/>
      <c r="B139" s="59" t="str">
        <f>SAISIE!$C$2</f>
        <v>B</v>
      </c>
      <c r="C139" s="55" t="str">
        <f>SAISIE!$C$4</f>
        <v>DUBAR Nathalie</v>
      </c>
      <c r="D139" s="56">
        <f>SAISIE!$C$6</f>
        <v>43132</v>
      </c>
      <c r="E139" s="58">
        <f>SAISIE!$Q$7</f>
        <v>7</v>
      </c>
      <c r="F139" s="51">
        <f>SAISIE!$Q$9</f>
        <v>43145</v>
      </c>
      <c r="G139" s="50" t="str">
        <f>SAISIE!$C$14</f>
        <v xml:space="preserve">Professionnalisation </v>
      </c>
      <c r="H139" s="53">
        <f>SAISIE!$Q$14</f>
        <v>0.06</v>
      </c>
    </row>
    <row r="140" spans="1:8" x14ac:dyDescent="0.25">
      <c r="A140" s="61"/>
      <c r="B140" s="59" t="str">
        <f>SAISIE!$C$2</f>
        <v>B</v>
      </c>
      <c r="C140" s="55" t="str">
        <f>SAISIE!$C$4</f>
        <v>DUBAR Nathalie</v>
      </c>
      <c r="D140" s="56">
        <f>SAISIE!$C$6</f>
        <v>43132</v>
      </c>
      <c r="E140" s="58">
        <f>SAISIE!$R$7</f>
        <v>7</v>
      </c>
      <c r="F140" s="51">
        <f>SAISIE!$R$9</f>
        <v>43146</v>
      </c>
      <c r="G140" s="50" t="str">
        <f>SAISIE!$C$14</f>
        <v xml:space="preserve">Professionnalisation </v>
      </c>
      <c r="H140" s="53">
        <f>SAISIE!$R$14</f>
        <v>0.06</v>
      </c>
    </row>
    <row r="141" spans="1:8" x14ac:dyDescent="0.25">
      <c r="A141" s="61"/>
      <c r="B141" s="59" t="str">
        <f>SAISIE!$C$2</f>
        <v>B</v>
      </c>
      <c r="C141" s="55" t="str">
        <f>SAISIE!$C$4</f>
        <v>DUBAR Nathalie</v>
      </c>
      <c r="D141" s="56">
        <f>SAISIE!$C$6</f>
        <v>43132</v>
      </c>
      <c r="E141" s="58">
        <f>SAISIE!$S$7</f>
        <v>7</v>
      </c>
      <c r="F141" s="51">
        <f>SAISIE!$S$9</f>
        <v>43147</v>
      </c>
      <c r="G141" s="50" t="str">
        <f>SAISIE!$C$14</f>
        <v xml:space="preserve">Professionnalisation </v>
      </c>
      <c r="H141" s="53">
        <f>SAISIE!$S$14</f>
        <v>0.06</v>
      </c>
    </row>
    <row r="142" spans="1:8" x14ac:dyDescent="0.25">
      <c r="A142" s="61"/>
      <c r="B142" s="59" t="str">
        <f>SAISIE!$C$2</f>
        <v>B</v>
      </c>
      <c r="C142" s="55" t="str">
        <f>SAISIE!$C$4</f>
        <v>DUBAR Nathalie</v>
      </c>
      <c r="D142" s="56">
        <f>SAISIE!$C$6</f>
        <v>43132</v>
      </c>
      <c r="E142" s="58">
        <f>SAISIE!$T$7</f>
        <v>7</v>
      </c>
      <c r="F142" s="51">
        <f>SAISIE!$T$9</f>
        <v>43148</v>
      </c>
      <c r="G142" s="50" t="str">
        <f>SAISIE!$C$14</f>
        <v xml:space="preserve">Professionnalisation </v>
      </c>
      <c r="H142" s="53">
        <f>SAISIE!$T$14</f>
        <v>0.06</v>
      </c>
    </row>
    <row r="143" spans="1:8" x14ac:dyDescent="0.25">
      <c r="A143" s="61"/>
      <c r="B143" s="59" t="str">
        <f>SAISIE!$C$2</f>
        <v>B</v>
      </c>
      <c r="C143" s="55" t="str">
        <f>SAISIE!$C$4</f>
        <v>DUBAR Nathalie</v>
      </c>
      <c r="D143" s="56">
        <f>SAISIE!$C$6</f>
        <v>43132</v>
      </c>
      <c r="E143" s="58">
        <f>SAISIE!$U$7</f>
        <v>7</v>
      </c>
      <c r="F143" s="51">
        <f>SAISIE!$U$9</f>
        <v>43149</v>
      </c>
      <c r="G143" s="50" t="str">
        <f>SAISIE!$C$14</f>
        <v xml:space="preserve">Professionnalisation </v>
      </c>
      <c r="H143" s="53">
        <f>SAISIE!$U$14</f>
        <v>0.06</v>
      </c>
    </row>
    <row r="144" spans="1:8" x14ac:dyDescent="0.25">
      <c r="A144" s="61"/>
      <c r="B144" s="59" t="str">
        <f>SAISIE!$C$2</f>
        <v>B</v>
      </c>
      <c r="C144" s="55" t="str">
        <f>SAISIE!$C$4</f>
        <v>DUBAR Nathalie</v>
      </c>
      <c r="D144" s="56">
        <f>SAISIE!$C$6</f>
        <v>43132</v>
      </c>
      <c r="E144" s="58">
        <f>SAISIE!$V$7</f>
        <v>8</v>
      </c>
      <c r="F144" s="51">
        <f>SAISIE!$V$9</f>
        <v>43150</v>
      </c>
      <c r="G144" s="50" t="str">
        <f>SAISIE!$C$14</f>
        <v xml:space="preserve">Professionnalisation </v>
      </c>
      <c r="H144" s="53">
        <f>SAISIE!$V$14</f>
        <v>0.06</v>
      </c>
    </row>
    <row r="145" spans="1:8" x14ac:dyDescent="0.25">
      <c r="A145" s="61"/>
      <c r="B145" s="59" t="str">
        <f>SAISIE!$C$2</f>
        <v>B</v>
      </c>
      <c r="C145" s="55" t="str">
        <f>SAISIE!$C$4</f>
        <v>DUBAR Nathalie</v>
      </c>
      <c r="D145" s="56">
        <f>SAISIE!$C$6</f>
        <v>43132</v>
      </c>
      <c r="E145" s="58">
        <f>SAISIE!$W$7</f>
        <v>8</v>
      </c>
      <c r="F145" s="51">
        <f>SAISIE!$W$9</f>
        <v>43151</v>
      </c>
      <c r="G145" s="50" t="str">
        <f>SAISIE!$C$14</f>
        <v xml:space="preserve">Professionnalisation </v>
      </c>
      <c r="H145" s="53">
        <f>SAISIE!$W$14</f>
        <v>0.06</v>
      </c>
    </row>
    <row r="146" spans="1:8" x14ac:dyDescent="0.25">
      <c r="A146" s="61"/>
      <c r="B146" s="59" t="str">
        <f>SAISIE!$C$2</f>
        <v>B</v>
      </c>
      <c r="C146" s="55" t="str">
        <f>SAISIE!$C$4</f>
        <v>DUBAR Nathalie</v>
      </c>
      <c r="D146" s="56">
        <f>SAISIE!$C$6</f>
        <v>43132</v>
      </c>
      <c r="E146" s="58">
        <f>SAISIE!$X$7</f>
        <v>8</v>
      </c>
      <c r="F146" s="51">
        <f>SAISIE!$X$9</f>
        <v>43152</v>
      </c>
      <c r="G146" s="50" t="str">
        <f>SAISIE!$C$14</f>
        <v xml:space="preserve">Professionnalisation </v>
      </c>
      <c r="H146" s="53">
        <f>SAISIE!$X$14</f>
        <v>0.06</v>
      </c>
    </row>
    <row r="147" spans="1:8" x14ac:dyDescent="0.25">
      <c r="A147" s="61"/>
      <c r="B147" s="59" t="str">
        <f>SAISIE!$C$2</f>
        <v>B</v>
      </c>
      <c r="C147" s="55" t="str">
        <f>SAISIE!$C$4</f>
        <v>DUBAR Nathalie</v>
      </c>
      <c r="D147" s="56">
        <f>SAISIE!$C$6</f>
        <v>43132</v>
      </c>
      <c r="E147" s="58">
        <f>SAISIE!$Y$7</f>
        <v>8</v>
      </c>
      <c r="F147" s="51">
        <f>SAISIE!$Y$9</f>
        <v>43153</v>
      </c>
      <c r="G147" s="50" t="str">
        <f>SAISIE!$C$14</f>
        <v xml:space="preserve">Professionnalisation </v>
      </c>
      <c r="H147" s="53">
        <f>SAISIE!$Y$14</f>
        <v>0.06</v>
      </c>
    </row>
    <row r="148" spans="1:8" x14ac:dyDescent="0.25">
      <c r="A148" s="61"/>
      <c r="B148" s="59" t="str">
        <f>SAISIE!$C$2</f>
        <v>B</v>
      </c>
      <c r="C148" s="55" t="str">
        <f>SAISIE!$C$4</f>
        <v>DUBAR Nathalie</v>
      </c>
      <c r="D148" s="56">
        <f>SAISIE!$C$6</f>
        <v>43132</v>
      </c>
      <c r="E148" s="58">
        <f>SAISIE!$Z$7</f>
        <v>8</v>
      </c>
      <c r="F148" s="51">
        <f>SAISIE!$Z$9</f>
        <v>43154</v>
      </c>
      <c r="G148" s="50" t="str">
        <f>SAISIE!$C$14</f>
        <v xml:space="preserve">Professionnalisation </v>
      </c>
      <c r="H148" s="53">
        <f>SAISIE!$Z$14</f>
        <v>0.06</v>
      </c>
    </row>
    <row r="149" spans="1:8" x14ac:dyDescent="0.25">
      <c r="A149" s="61"/>
      <c r="B149" s="59" t="str">
        <f>SAISIE!$C$2</f>
        <v>B</v>
      </c>
      <c r="C149" s="55" t="str">
        <f>SAISIE!$C$4</f>
        <v>DUBAR Nathalie</v>
      </c>
      <c r="D149" s="56">
        <f>SAISIE!$C$6</f>
        <v>43132</v>
      </c>
      <c r="E149" s="58">
        <f>SAISIE!$AA$7</f>
        <v>8</v>
      </c>
      <c r="F149" s="51">
        <f>SAISIE!$AA$9</f>
        <v>43155</v>
      </c>
      <c r="G149" s="50" t="str">
        <f>SAISIE!$C$14</f>
        <v xml:space="preserve">Professionnalisation </v>
      </c>
      <c r="H149" s="53">
        <f>SAISIE!$AA$14</f>
        <v>0.06</v>
      </c>
    </row>
    <row r="150" spans="1:8" x14ac:dyDescent="0.25">
      <c r="A150" s="61"/>
      <c r="B150" s="59" t="str">
        <f>SAISIE!$C$2</f>
        <v>B</v>
      </c>
      <c r="C150" s="55" t="str">
        <f>SAISIE!$C$4</f>
        <v>DUBAR Nathalie</v>
      </c>
      <c r="D150" s="56">
        <f>SAISIE!$C$6</f>
        <v>43132</v>
      </c>
      <c r="E150" s="58">
        <f>SAISIE!$AB$7</f>
        <v>8</v>
      </c>
      <c r="F150" s="51">
        <f>SAISIE!$AB$9</f>
        <v>43156</v>
      </c>
      <c r="G150" s="50" t="str">
        <f>SAISIE!$C$14</f>
        <v xml:space="preserve">Professionnalisation </v>
      </c>
      <c r="H150" s="53">
        <f>SAISIE!$AB$14</f>
        <v>0.06</v>
      </c>
    </row>
    <row r="151" spans="1:8" x14ac:dyDescent="0.25">
      <c r="A151" s="61"/>
      <c r="B151" s="59" t="str">
        <f>SAISIE!$C$2</f>
        <v>B</v>
      </c>
      <c r="C151" s="55" t="str">
        <f>SAISIE!$C$4</f>
        <v>DUBAR Nathalie</v>
      </c>
      <c r="D151" s="56">
        <f>SAISIE!$C$6</f>
        <v>43132</v>
      </c>
      <c r="E151" s="58">
        <f>SAISIE!$AC$7</f>
        <v>9</v>
      </c>
      <c r="F151" s="51">
        <f>SAISIE!$AC$9</f>
        <v>43157</v>
      </c>
      <c r="G151" s="50" t="str">
        <f>SAISIE!$C$14</f>
        <v xml:space="preserve">Professionnalisation </v>
      </c>
      <c r="H151" s="53">
        <f>SAISIE!$AC$14</f>
        <v>0</v>
      </c>
    </row>
    <row r="152" spans="1:8" x14ac:dyDescent="0.25">
      <c r="A152" s="61"/>
      <c r="B152" s="59" t="str">
        <f>SAISIE!$C$2</f>
        <v>B</v>
      </c>
      <c r="C152" s="55" t="str">
        <f>SAISIE!$C$4</f>
        <v>DUBAR Nathalie</v>
      </c>
      <c r="D152" s="56">
        <f>SAISIE!$C$6</f>
        <v>43132</v>
      </c>
      <c r="E152" s="58">
        <f>SAISIE!$AD$7</f>
        <v>9</v>
      </c>
      <c r="F152" s="51">
        <f>SAISIE!$AD$9</f>
        <v>43158</v>
      </c>
      <c r="G152" s="50" t="str">
        <f>SAISIE!$C$14</f>
        <v xml:space="preserve">Professionnalisation </v>
      </c>
      <c r="H152" s="53">
        <f>SAISIE!$AD$14</f>
        <v>0</v>
      </c>
    </row>
    <row r="153" spans="1:8" x14ac:dyDescent="0.25">
      <c r="A153" s="61"/>
      <c r="B153" s="59" t="str">
        <f>SAISIE!$C$2</f>
        <v>B</v>
      </c>
      <c r="C153" s="55" t="str">
        <f>SAISIE!$C$4</f>
        <v>DUBAR Nathalie</v>
      </c>
      <c r="D153" s="56">
        <f>SAISIE!$C$6</f>
        <v>43132</v>
      </c>
      <c r="E153" s="58">
        <f>SAISIE!$AE$7</f>
        <v>9</v>
      </c>
      <c r="F153" s="51">
        <f>SAISIE!$AE$9</f>
        <v>43159</v>
      </c>
      <c r="G153" s="50" t="str">
        <f>SAISIE!$C$14</f>
        <v xml:space="preserve">Professionnalisation </v>
      </c>
      <c r="H153" s="53">
        <f>SAISIE!$AE$14</f>
        <v>0</v>
      </c>
    </row>
    <row r="154" spans="1:8" x14ac:dyDescent="0.25">
      <c r="A154" s="61"/>
      <c r="B154" s="59" t="str">
        <f>SAISIE!$C$2</f>
        <v>B</v>
      </c>
      <c r="C154" s="55" t="str">
        <f>SAISIE!$C$4</f>
        <v>DUBAR Nathalie</v>
      </c>
      <c r="D154" s="56">
        <f>SAISIE!$C$6</f>
        <v>43132</v>
      </c>
      <c r="E154" s="58" t="str">
        <f>SAISIE!$AF$7</f>
        <v/>
      </c>
      <c r="F154" s="51" t="str">
        <f>SAISIE!$AF$9</f>
        <v/>
      </c>
      <c r="G154" s="50" t="str">
        <f>SAISIE!$C$14</f>
        <v xml:space="preserve">Professionnalisation </v>
      </c>
      <c r="H154" s="53">
        <f>SAISIE!$AF$14</f>
        <v>0</v>
      </c>
    </row>
    <row r="155" spans="1:8" x14ac:dyDescent="0.25">
      <c r="A155" s="61"/>
      <c r="B155" s="59" t="str">
        <f>SAISIE!$C$2</f>
        <v>B</v>
      </c>
      <c r="C155" s="55" t="str">
        <f>SAISIE!$C$4</f>
        <v>DUBAR Nathalie</v>
      </c>
      <c r="D155" s="56">
        <f>SAISIE!$C$6</f>
        <v>43132</v>
      </c>
      <c r="E155" s="58" t="str">
        <f>SAISIE!$AG$7</f>
        <v/>
      </c>
      <c r="F155" s="51" t="str">
        <f>SAISIE!$AG$9</f>
        <v/>
      </c>
      <c r="G155" s="50" t="str">
        <f>SAISIE!$C$14</f>
        <v xml:space="preserve">Professionnalisation </v>
      </c>
      <c r="H155" s="53">
        <f>SAISIE!$AG$14</f>
        <v>0</v>
      </c>
    </row>
    <row r="156" spans="1:8" ht="15.75" thickBot="1" x14ac:dyDescent="0.3">
      <c r="A156" s="62"/>
      <c r="B156" s="59" t="str">
        <f>SAISIE!$C$2</f>
        <v>B</v>
      </c>
      <c r="C156" s="55" t="str">
        <f>SAISIE!$C$4</f>
        <v>DUBAR Nathalie</v>
      </c>
      <c r="D156" s="56">
        <f>SAISIE!$C$6</f>
        <v>43132</v>
      </c>
      <c r="E156" s="58" t="str">
        <f>SAISIE!$AH$7</f>
        <v/>
      </c>
      <c r="F156" s="51" t="str">
        <f>SAISIE!$AH$9</f>
        <v/>
      </c>
      <c r="G156" s="50" t="str">
        <f>SAISIE!$C$14</f>
        <v xml:space="preserve">Professionnalisation </v>
      </c>
      <c r="H156" s="53">
        <f>SAISIE!$AH$14</f>
        <v>0.06</v>
      </c>
    </row>
    <row r="157" spans="1:8" x14ac:dyDescent="0.25">
      <c r="A157" s="60">
        <v>6</v>
      </c>
      <c r="B157" s="59" t="str">
        <f>SAISIE!$C$2</f>
        <v>B</v>
      </c>
      <c r="C157" s="55" t="str">
        <f>SAISIE!$C$4</f>
        <v>DUBAR Nathalie</v>
      </c>
      <c r="D157" s="56">
        <f>SAISIE!$C$6</f>
        <v>43132</v>
      </c>
      <c r="E157" s="57">
        <f>SAISIE!$D$7</f>
        <v>5</v>
      </c>
      <c r="F157" s="50">
        <f>SAISIE!$D$9</f>
        <v>43132</v>
      </c>
      <c r="G157" s="50" t="str">
        <f>SAISIE!$C$15</f>
        <v>Montée en compétences</v>
      </c>
      <c r="H157" s="54">
        <f>SAISIE!$D$15</f>
        <v>0.06</v>
      </c>
    </row>
    <row r="158" spans="1:8" x14ac:dyDescent="0.25">
      <c r="A158" s="61"/>
      <c r="B158" s="59" t="str">
        <f>SAISIE!$C$2</f>
        <v>B</v>
      </c>
      <c r="C158" s="55" t="str">
        <f>SAISIE!$C$4</f>
        <v>DUBAR Nathalie</v>
      </c>
      <c r="D158" s="56">
        <f>SAISIE!$C$6</f>
        <v>43132</v>
      </c>
      <c r="E158" s="58">
        <f>SAISIE!$E$7</f>
        <v>5</v>
      </c>
      <c r="F158" s="51">
        <f>SAISIE!$E$9</f>
        <v>43133</v>
      </c>
      <c r="G158" s="50" t="str">
        <f>SAISIE!$C$15</f>
        <v>Montée en compétences</v>
      </c>
      <c r="H158" s="53">
        <f>SAISIE!$E$15</f>
        <v>0.06</v>
      </c>
    </row>
    <row r="159" spans="1:8" x14ac:dyDescent="0.25">
      <c r="A159" s="61"/>
      <c r="B159" s="59" t="str">
        <f>SAISIE!$C$2</f>
        <v>B</v>
      </c>
      <c r="C159" s="55" t="str">
        <f>SAISIE!$C$4</f>
        <v>DUBAR Nathalie</v>
      </c>
      <c r="D159" s="56">
        <f>SAISIE!$C$6</f>
        <v>43132</v>
      </c>
      <c r="E159" s="57">
        <f>SAISIE!$F$7</f>
        <v>5</v>
      </c>
      <c r="F159" s="50">
        <f>SAISIE!$F$9</f>
        <v>43134</v>
      </c>
      <c r="G159" s="50" t="str">
        <f>SAISIE!$C$15</f>
        <v>Montée en compétences</v>
      </c>
      <c r="H159" s="53">
        <f>SAISIE!$F$15</f>
        <v>0.06</v>
      </c>
    </row>
    <row r="160" spans="1:8" x14ac:dyDescent="0.25">
      <c r="A160" s="61"/>
      <c r="B160" s="59" t="str">
        <f>SAISIE!$C$2</f>
        <v>B</v>
      </c>
      <c r="C160" s="55" t="str">
        <f>SAISIE!$C$4</f>
        <v>DUBAR Nathalie</v>
      </c>
      <c r="D160" s="56">
        <f>SAISIE!$C$6</f>
        <v>43132</v>
      </c>
      <c r="E160" s="58">
        <f>SAISIE!$G$7</f>
        <v>5</v>
      </c>
      <c r="F160" s="51">
        <f>SAISIE!$G$9</f>
        <v>43135</v>
      </c>
      <c r="G160" s="50" t="str">
        <f>SAISIE!$C$15</f>
        <v>Montée en compétences</v>
      </c>
      <c r="H160" s="53">
        <f>SAISIE!$G$15</f>
        <v>0.06</v>
      </c>
    </row>
    <row r="161" spans="1:8" x14ac:dyDescent="0.25">
      <c r="A161" s="61"/>
      <c r="B161" s="59" t="str">
        <f>SAISIE!$C$2</f>
        <v>B</v>
      </c>
      <c r="C161" s="55" t="str">
        <f>SAISIE!$C$4</f>
        <v>DUBAR Nathalie</v>
      </c>
      <c r="D161" s="56">
        <f>SAISIE!$C$6</f>
        <v>43132</v>
      </c>
      <c r="E161" s="57">
        <f>SAISIE!$H$7</f>
        <v>6</v>
      </c>
      <c r="F161" s="50">
        <f>SAISIE!$H$9</f>
        <v>43136</v>
      </c>
      <c r="G161" s="50" t="str">
        <f>SAISIE!$C$15</f>
        <v>Montée en compétences</v>
      </c>
      <c r="H161" s="53">
        <f>SAISIE!$H$15</f>
        <v>0.06</v>
      </c>
    </row>
    <row r="162" spans="1:8" x14ac:dyDescent="0.25">
      <c r="A162" s="61"/>
      <c r="B162" s="59" t="str">
        <f>SAISIE!$C$2</f>
        <v>B</v>
      </c>
      <c r="C162" s="55" t="str">
        <f>SAISIE!$C$4</f>
        <v>DUBAR Nathalie</v>
      </c>
      <c r="D162" s="56">
        <f>SAISIE!$C$6</f>
        <v>43132</v>
      </c>
      <c r="E162" s="58">
        <f>SAISIE!$I$7</f>
        <v>6</v>
      </c>
      <c r="F162" s="51">
        <f>SAISIE!$I$9</f>
        <v>43137</v>
      </c>
      <c r="G162" s="50" t="str">
        <f>SAISIE!$C$15</f>
        <v>Montée en compétences</v>
      </c>
      <c r="H162" s="53">
        <f>SAISIE!$I$15</f>
        <v>0.06</v>
      </c>
    </row>
    <row r="163" spans="1:8" x14ac:dyDescent="0.25">
      <c r="A163" s="61"/>
      <c r="B163" s="59" t="str">
        <f>SAISIE!$C$2</f>
        <v>B</v>
      </c>
      <c r="C163" s="55" t="str">
        <f>SAISIE!$C$4</f>
        <v>DUBAR Nathalie</v>
      </c>
      <c r="D163" s="56">
        <f>SAISIE!$C$6</f>
        <v>43132</v>
      </c>
      <c r="E163" s="57">
        <f>SAISIE!$J$7</f>
        <v>6</v>
      </c>
      <c r="F163" s="50">
        <f>SAISIE!$J$9</f>
        <v>43138</v>
      </c>
      <c r="G163" s="50" t="str">
        <f>SAISIE!$C$15</f>
        <v>Montée en compétences</v>
      </c>
      <c r="H163" s="53">
        <f>SAISIE!$J$15</f>
        <v>0.06</v>
      </c>
    </row>
    <row r="164" spans="1:8" x14ac:dyDescent="0.25">
      <c r="A164" s="61"/>
      <c r="B164" s="59" t="str">
        <f>SAISIE!$C$2</f>
        <v>B</v>
      </c>
      <c r="C164" s="55" t="str">
        <f>SAISIE!$C$4</f>
        <v>DUBAR Nathalie</v>
      </c>
      <c r="D164" s="56">
        <f>SAISIE!$C$6</f>
        <v>43132</v>
      </c>
      <c r="E164" s="58">
        <f>SAISIE!$K$7</f>
        <v>6</v>
      </c>
      <c r="F164" s="51">
        <f>SAISIE!$K$9</f>
        <v>43139</v>
      </c>
      <c r="G164" s="50" t="str">
        <f>SAISIE!$C$15</f>
        <v>Montée en compétences</v>
      </c>
      <c r="H164" s="53">
        <f>SAISIE!$K$15</f>
        <v>0.06</v>
      </c>
    </row>
    <row r="165" spans="1:8" x14ac:dyDescent="0.25">
      <c r="A165" s="61"/>
      <c r="B165" s="59" t="str">
        <f>SAISIE!$C$2</f>
        <v>B</v>
      </c>
      <c r="C165" s="55" t="str">
        <f>SAISIE!$C$4</f>
        <v>DUBAR Nathalie</v>
      </c>
      <c r="D165" s="56">
        <f>SAISIE!$C$6</f>
        <v>43132</v>
      </c>
      <c r="E165" s="58">
        <f>SAISIE!$L$7</f>
        <v>6</v>
      </c>
      <c r="F165" s="51">
        <f>SAISIE!$L$9</f>
        <v>43140</v>
      </c>
      <c r="G165" s="50" t="str">
        <f>SAISIE!$C$15</f>
        <v>Montée en compétences</v>
      </c>
      <c r="H165" s="53">
        <f>SAISIE!$L$15</f>
        <v>0.06</v>
      </c>
    </row>
    <row r="166" spans="1:8" x14ac:dyDescent="0.25">
      <c r="A166" s="61"/>
      <c r="B166" s="59" t="str">
        <f>SAISIE!$C$2</f>
        <v>B</v>
      </c>
      <c r="C166" s="55" t="str">
        <f>SAISIE!$C$4</f>
        <v>DUBAR Nathalie</v>
      </c>
      <c r="D166" s="56">
        <f>SAISIE!$C$6</f>
        <v>43132</v>
      </c>
      <c r="E166" s="58">
        <f>SAISIE!$M$7</f>
        <v>6</v>
      </c>
      <c r="F166" s="51">
        <f>SAISIE!$M$9</f>
        <v>43141</v>
      </c>
      <c r="G166" s="50" t="str">
        <f>SAISIE!$C$15</f>
        <v>Montée en compétences</v>
      </c>
      <c r="H166" s="53">
        <f>SAISIE!$M$15</f>
        <v>0.06</v>
      </c>
    </row>
    <row r="167" spans="1:8" x14ac:dyDescent="0.25">
      <c r="A167" s="61"/>
      <c r="B167" s="59" t="str">
        <f>SAISIE!$C$2</f>
        <v>B</v>
      </c>
      <c r="C167" s="55" t="str">
        <f>SAISIE!$C$4</f>
        <v>DUBAR Nathalie</v>
      </c>
      <c r="D167" s="56">
        <f>SAISIE!$C$6</f>
        <v>43132</v>
      </c>
      <c r="E167" s="58">
        <f>SAISIE!$N$7</f>
        <v>6</v>
      </c>
      <c r="F167" s="51">
        <f>SAISIE!$N$9</f>
        <v>43142</v>
      </c>
      <c r="G167" s="50" t="str">
        <f>SAISIE!$C$15</f>
        <v>Montée en compétences</v>
      </c>
      <c r="H167" s="53">
        <f>SAISIE!$N$15</f>
        <v>0.06</v>
      </c>
    </row>
    <row r="168" spans="1:8" x14ac:dyDescent="0.25">
      <c r="A168" s="61"/>
      <c r="B168" s="59" t="str">
        <f>SAISIE!$C$2</f>
        <v>B</v>
      </c>
      <c r="C168" s="55" t="str">
        <f>SAISIE!$C$4</f>
        <v>DUBAR Nathalie</v>
      </c>
      <c r="D168" s="56">
        <f>SAISIE!$C$6</f>
        <v>43132</v>
      </c>
      <c r="E168" s="58">
        <f>SAISIE!$O$7</f>
        <v>7</v>
      </c>
      <c r="F168" s="51">
        <f>SAISIE!$O$9</f>
        <v>43143</v>
      </c>
      <c r="G168" s="50" t="str">
        <f>SAISIE!$C$15</f>
        <v>Montée en compétences</v>
      </c>
      <c r="H168" s="53">
        <f>SAISIE!$O$15</f>
        <v>0.06</v>
      </c>
    </row>
    <row r="169" spans="1:8" x14ac:dyDescent="0.25">
      <c r="A169" s="61"/>
      <c r="B169" s="59" t="str">
        <f>SAISIE!$C$2</f>
        <v>B</v>
      </c>
      <c r="C169" s="55" t="str">
        <f>SAISIE!$C$4</f>
        <v>DUBAR Nathalie</v>
      </c>
      <c r="D169" s="56">
        <f>SAISIE!$C$6</f>
        <v>43132</v>
      </c>
      <c r="E169" s="58">
        <f>SAISIE!$P$7</f>
        <v>7</v>
      </c>
      <c r="F169" s="51">
        <f>SAISIE!$P$9</f>
        <v>43144</v>
      </c>
      <c r="G169" s="50" t="str">
        <f>SAISIE!$C$15</f>
        <v>Montée en compétences</v>
      </c>
      <c r="H169" s="53">
        <f>SAISIE!$P$15</f>
        <v>0.06</v>
      </c>
    </row>
    <row r="170" spans="1:8" x14ac:dyDescent="0.25">
      <c r="A170" s="61"/>
      <c r="B170" s="59" t="str">
        <f>SAISIE!$C$2</f>
        <v>B</v>
      </c>
      <c r="C170" s="55" t="str">
        <f>SAISIE!$C$4</f>
        <v>DUBAR Nathalie</v>
      </c>
      <c r="D170" s="56">
        <f>SAISIE!$C$6</f>
        <v>43132</v>
      </c>
      <c r="E170" s="58">
        <f>SAISIE!$Q$7</f>
        <v>7</v>
      </c>
      <c r="F170" s="51">
        <f>SAISIE!$Q$9</f>
        <v>43145</v>
      </c>
      <c r="G170" s="50" t="str">
        <f>SAISIE!$C$15</f>
        <v>Montée en compétences</v>
      </c>
      <c r="H170" s="53">
        <f>SAISIE!$Q$15</f>
        <v>0.06</v>
      </c>
    </row>
    <row r="171" spans="1:8" x14ac:dyDescent="0.25">
      <c r="A171" s="61"/>
      <c r="B171" s="59" t="str">
        <f>SAISIE!$C$2</f>
        <v>B</v>
      </c>
      <c r="C171" s="55" t="str">
        <f>SAISIE!$C$4</f>
        <v>DUBAR Nathalie</v>
      </c>
      <c r="D171" s="56">
        <f>SAISIE!$C$6</f>
        <v>43132</v>
      </c>
      <c r="E171" s="58">
        <f>SAISIE!$R$7</f>
        <v>7</v>
      </c>
      <c r="F171" s="51">
        <f>SAISIE!$R$9</f>
        <v>43146</v>
      </c>
      <c r="G171" s="50" t="str">
        <f>SAISIE!$C$15</f>
        <v>Montée en compétences</v>
      </c>
      <c r="H171" s="53">
        <f>SAISIE!$R$15</f>
        <v>0.06</v>
      </c>
    </row>
    <row r="172" spans="1:8" x14ac:dyDescent="0.25">
      <c r="A172" s="61"/>
      <c r="B172" s="59" t="str">
        <f>SAISIE!$C$2</f>
        <v>B</v>
      </c>
      <c r="C172" s="55" t="str">
        <f>SAISIE!$C$4</f>
        <v>DUBAR Nathalie</v>
      </c>
      <c r="D172" s="56">
        <f>SAISIE!$C$6</f>
        <v>43132</v>
      </c>
      <c r="E172" s="58">
        <f>SAISIE!$S$7</f>
        <v>7</v>
      </c>
      <c r="F172" s="51">
        <f>SAISIE!$S$9</f>
        <v>43147</v>
      </c>
      <c r="G172" s="50" t="str">
        <f>SAISIE!$C$15</f>
        <v>Montée en compétences</v>
      </c>
      <c r="H172" s="53">
        <f>SAISIE!$S$15</f>
        <v>0.06</v>
      </c>
    </row>
    <row r="173" spans="1:8" x14ac:dyDescent="0.25">
      <c r="A173" s="61"/>
      <c r="B173" s="59" t="str">
        <f>SAISIE!$C$2</f>
        <v>B</v>
      </c>
      <c r="C173" s="55" t="str">
        <f>SAISIE!$C$4</f>
        <v>DUBAR Nathalie</v>
      </c>
      <c r="D173" s="56">
        <f>SAISIE!$C$6</f>
        <v>43132</v>
      </c>
      <c r="E173" s="58">
        <f>SAISIE!$T$7</f>
        <v>7</v>
      </c>
      <c r="F173" s="51">
        <f>SAISIE!$T$9</f>
        <v>43148</v>
      </c>
      <c r="G173" s="50" t="str">
        <f>SAISIE!$C$15</f>
        <v>Montée en compétences</v>
      </c>
      <c r="H173" s="53">
        <f>SAISIE!$T$15</f>
        <v>0.06</v>
      </c>
    </row>
    <row r="174" spans="1:8" x14ac:dyDescent="0.25">
      <c r="A174" s="61"/>
      <c r="B174" s="59" t="str">
        <f>SAISIE!$C$2</f>
        <v>B</v>
      </c>
      <c r="C174" s="55" t="str">
        <f>SAISIE!$C$4</f>
        <v>DUBAR Nathalie</v>
      </c>
      <c r="D174" s="56">
        <f>SAISIE!$C$6</f>
        <v>43132</v>
      </c>
      <c r="E174" s="58">
        <f>SAISIE!$U$7</f>
        <v>7</v>
      </c>
      <c r="F174" s="51">
        <f>SAISIE!$U$9</f>
        <v>43149</v>
      </c>
      <c r="G174" s="50" t="str">
        <f>SAISIE!$C$15</f>
        <v>Montée en compétences</v>
      </c>
      <c r="H174" s="53">
        <f>SAISIE!$U$15</f>
        <v>0.06</v>
      </c>
    </row>
    <row r="175" spans="1:8" x14ac:dyDescent="0.25">
      <c r="A175" s="61"/>
      <c r="B175" s="59" t="str">
        <f>SAISIE!$C$2</f>
        <v>B</v>
      </c>
      <c r="C175" s="55" t="str">
        <f>SAISIE!$C$4</f>
        <v>DUBAR Nathalie</v>
      </c>
      <c r="D175" s="56">
        <f>SAISIE!$C$6</f>
        <v>43132</v>
      </c>
      <c r="E175" s="58">
        <f>SAISIE!$V$7</f>
        <v>8</v>
      </c>
      <c r="F175" s="51">
        <f>SAISIE!$V$9</f>
        <v>43150</v>
      </c>
      <c r="G175" s="50" t="str">
        <f>SAISIE!$C$15</f>
        <v>Montée en compétences</v>
      </c>
      <c r="H175" s="53">
        <f>SAISIE!$V$15</f>
        <v>0.06</v>
      </c>
    </row>
    <row r="176" spans="1:8" x14ac:dyDescent="0.25">
      <c r="A176" s="61"/>
      <c r="B176" s="59" t="str">
        <f>SAISIE!$C$2</f>
        <v>B</v>
      </c>
      <c r="C176" s="55" t="str">
        <f>SAISIE!$C$4</f>
        <v>DUBAR Nathalie</v>
      </c>
      <c r="D176" s="56">
        <f>SAISIE!$C$6</f>
        <v>43132</v>
      </c>
      <c r="E176" s="58">
        <f>SAISIE!$W$7</f>
        <v>8</v>
      </c>
      <c r="F176" s="51">
        <f>SAISIE!$W$9</f>
        <v>43151</v>
      </c>
      <c r="G176" s="50" t="str">
        <f>SAISIE!$C$15</f>
        <v>Montée en compétences</v>
      </c>
      <c r="H176" s="53">
        <f>SAISIE!$W$15</f>
        <v>0.06</v>
      </c>
    </row>
    <row r="177" spans="1:8" x14ac:dyDescent="0.25">
      <c r="A177" s="61"/>
      <c r="B177" s="59" t="str">
        <f>SAISIE!$C$2</f>
        <v>B</v>
      </c>
      <c r="C177" s="55" t="str">
        <f>SAISIE!$C$4</f>
        <v>DUBAR Nathalie</v>
      </c>
      <c r="D177" s="56">
        <f>SAISIE!$C$6</f>
        <v>43132</v>
      </c>
      <c r="E177" s="58">
        <f>SAISIE!$X$7</f>
        <v>8</v>
      </c>
      <c r="F177" s="51">
        <f>SAISIE!$X$9</f>
        <v>43152</v>
      </c>
      <c r="G177" s="50" t="str">
        <f>SAISIE!$C$15</f>
        <v>Montée en compétences</v>
      </c>
      <c r="H177" s="53">
        <f>SAISIE!$X$15</f>
        <v>0.06</v>
      </c>
    </row>
    <row r="178" spans="1:8" x14ac:dyDescent="0.25">
      <c r="A178" s="61"/>
      <c r="B178" s="59" t="str">
        <f>SAISIE!$C$2</f>
        <v>B</v>
      </c>
      <c r="C178" s="55" t="str">
        <f>SAISIE!$C$4</f>
        <v>DUBAR Nathalie</v>
      </c>
      <c r="D178" s="56">
        <f>SAISIE!$C$6</f>
        <v>43132</v>
      </c>
      <c r="E178" s="58">
        <f>SAISIE!$Y$7</f>
        <v>8</v>
      </c>
      <c r="F178" s="51">
        <f>SAISIE!$Y$9</f>
        <v>43153</v>
      </c>
      <c r="G178" s="50" t="str">
        <f>SAISIE!$C$15</f>
        <v>Montée en compétences</v>
      </c>
      <c r="H178" s="53">
        <f>SAISIE!$Y$15</f>
        <v>0.06</v>
      </c>
    </row>
    <row r="179" spans="1:8" x14ac:dyDescent="0.25">
      <c r="A179" s="61"/>
      <c r="B179" s="59" t="str">
        <f>SAISIE!$C$2</f>
        <v>B</v>
      </c>
      <c r="C179" s="55" t="str">
        <f>SAISIE!$C$4</f>
        <v>DUBAR Nathalie</v>
      </c>
      <c r="D179" s="56">
        <f>SAISIE!$C$6</f>
        <v>43132</v>
      </c>
      <c r="E179" s="58">
        <f>SAISIE!$Z$7</f>
        <v>8</v>
      </c>
      <c r="F179" s="51">
        <f>SAISIE!$Z$9</f>
        <v>43154</v>
      </c>
      <c r="G179" s="50" t="str">
        <f>SAISIE!$C$15</f>
        <v>Montée en compétences</v>
      </c>
      <c r="H179" s="53">
        <f>SAISIE!$Z$15</f>
        <v>0.06</v>
      </c>
    </row>
    <row r="180" spans="1:8" x14ac:dyDescent="0.25">
      <c r="A180" s="61"/>
      <c r="B180" s="59" t="str">
        <f>SAISIE!$C$2</f>
        <v>B</v>
      </c>
      <c r="C180" s="55" t="str">
        <f>SAISIE!$C$4</f>
        <v>DUBAR Nathalie</v>
      </c>
      <c r="D180" s="56">
        <f>SAISIE!$C$6</f>
        <v>43132</v>
      </c>
      <c r="E180" s="58">
        <f>SAISIE!$AA$7</f>
        <v>8</v>
      </c>
      <c r="F180" s="51">
        <f>SAISIE!$AA$9</f>
        <v>43155</v>
      </c>
      <c r="G180" s="50" t="str">
        <f>SAISIE!$C$15</f>
        <v>Montée en compétences</v>
      </c>
      <c r="H180" s="53">
        <f>SAISIE!$AA$15</f>
        <v>0.06</v>
      </c>
    </row>
    <row r="181" spans="1:8" x14ac:dyDescent="0.25">
      <c r="A181" s="61"/>
      <c r="B181" s="59" t="str">
        <f>SAISIE!$C$2</f>
        <v>B</v>
      </c>
      <c r="C181" s="55" t="str">
        <f>SAISIE!$C$4</f>
        <v>DUBAR Nathalie</v>
      </c>
      <c r="D181" s="56">
        <f>SAISIE!$C$6</f>
        <v>43132</v>
      </c>
      <c r="E181" s="58">
        <f>SAISIE!$AB$7</f>
        <v>8</v>
      </c>
      <c r="F181" s="51">
        <f>SAISIE!$AB$9</f>
        <v>43156</v>
      </c>
      <c r="G181" s="50" t="str">
        <f>SAISIE!$C$15</f>
        <v>Montée en compétences</v>
      </c>
      <c r="H181" s="53">
        <f>SAISIE!$AB$15</f>
        <v>0.06</v>
      </c>
    </row>
    <row r="182" spans="1:8" x14ac:dyDescent="0.25">
      <c r="A182" s="61"/>
      <c r="B182" s="59" t="str">
        <f>SAISIE!$C$2</f>
        <v>B</v>
      </c>
      <c r="C182" s="55" t="str">
        <f>SAISIE!$C$4</f>
        <v>DUBAR Nathalie</v>
      </c>
      <c r="D182" s="56">
        <f>SAISIE!$C$6</f>
        <v>43132</v>
      </c>
      <c r="E182" s="58">
        <f>SAISIE!$AC$7</f>
        <v>9</v>
      </c>
      <c r="F182" s="51">
        <f>SAISIE!$AC$9</f>
        <v>43157</v>
      </c>
      <c r="G182" s="50" t="str">
        <f>SAISIE!$C$15</f>
        <v>Montée en compétences</v>
      </c>
      <c r="H182" s="53">
        <f>SAISIE!$AC$15</f>
        <v>0</v>
      </c>
    </row>
    <row r="183" spans="1:8" x14ac:dyDescent="0.25">
      <c r="A183" s="61"/>
      <c r="B183" s="59" t="str">
        <f>SAISIE!$C$2</f>
        <v>B</v>
      </c>
      <c r="C183" s="55" t="str">
        <f>SAISIE!$C$4</f>
        <v>DUBAR Nathalie</v>
      </c>
      <c r="D183" s="56">
        <f>SAISIE!$C$6</f>
        <v>43132</v>
      </c>
      <c r="E183" s="58">
        <f>SAISIE!$AD$7</f>
        <v>9</v>
      </c>
      <c r="F183" s="51">
        <f>SAISIE!$AD$9</f>
        <v>43158</v>
      </c>
      <c r="G183" s="50" t="str">
        <f>SAISIE!$C$15</f>
        <v>Montée en compétences</v>
      </c>
      <c r="H183" s="53">
        <f>SAISIE!$AD$15</f>
        <v>0</v>
      </c>
    </row>
    <row r="184" spans="1:8" x14ac:dyDescent="0.25">
      <c r="A184" s="61"/>
      <c r="B184" s="59" t="str">
        <f>SAISIE!$C$2</f>
        <v>B</v>
      </c>
      <c r="C184" s="55" t="str">
        <f>SAISIE!$C$4</f>
        <v>DUBAR Nathalie</v>
      </c>
      <c r="D184" s="56">
        <f>SAISIE!$C$6</f>
        <v>43132</v>
      </c>
      <c r="E184" s="58">
        <f>SAISIE!$AE$7</f>
        <v>9</v>
      </c>
      <c r="F184" s="51">
        <f>SAISIE!$AE$9</f>
        <v>43159</v>
      </c>
      <c r="G184" s="50" t="str">
        <f>SAISIE!$C$15</f>
        <v>Montée en compétences</v>
      </c>
      <c r="H184" s="53">
        <f>SAISIE!$AE$15</f>
        <v>0</v>
      </c>
    </row>
    <row r="185" spans="1:8" x14ac:dyDescent="0.25">
      <c r="A185" s="61"/>
      <c r="B185" s="59" t="str">
        <f>SAISIE!$C$2</f>
        <v>B</v>
      </c>
      <c r="C185" s="55" t="str">
        <f>SAISIE!$C$4</f>
        <v>DUBAR Nathalie</v>
      </c>
      <c r="D185" s="56">
        <f>SAISIE!$C$6</f>
        <v>43132</v>
      </c>
      <c r="E185" s="58" t="str">
        <f>SAISIE!$AF$7</f>
        <v/>
      </c>
      <c r="F185" s="51" t="str">
        <f>SAISIE!$AF$9</f>
        <v/>
      </c>
      <c r="G185" s="50" t="str">
        <f>SAISIE!$C$15</f>
        <v>Montée en compétences</v>
      </c>
      <c r="H185" s="53">
        <f>SAISIE!$AF$15</f>
        <v>0</v>
      </c>
    </row>
    <row r="186" spans="1:8" x14ac:dyDescent="0.25">
      <c r="A186" s="61"/>
      <c r="B186" s="59" t="str">
        <f>SAISIE!$C$2</f>
        <v>B</v>
      </c>
      <c r="C186" s="55" t="str">
        <f>SAISIE!$C$4</f>
        <v>DUBAR Nathalie</v>
      </c>
      <c r="D186" s="56">
        <f>SAISIE!$C$6</f>
        <v>43132</v>
      </c>
      <c r="E186" s="58" t="str">
        <f>SAISIE!$AG$7</f>
        <v/>
      </c>
      <c r="F186" s="51" t="str">
        <f>SAISIE!$AG$9</f>
        <v/>
      </c>
      <c r="G186" s="50" t="str">
        <f>SAISIE!$C$15</f>
        <v>Montée en compétences</v>
      </c>
      <c r="H186" s="53">
        <f>SAISIE!$AG$15</f>
        <v>0</v>
      </c>
    </row>
    <row r="187" spans="1:8" ht="15.75" thickBot="1" x14ac:dyDescent="0.3">
      <c r="A187" s="62"/>
      <c r="B187" s="59" t="str">
        <f>SAISIE!$C$2</f>
        <v>B</v>
      </c>
      <c r="C187" s="55" t="str">
        <f>SAISIE!$C$4</f>
        <v>DUBAR Nathalie</v>
      </c>
      <c r="D187" s="56">
        <f>SAISIE!$C$6</f>
        <v>43132</v>
      </c>
      <c r="E187" s="58" t="str">
        <f>SAISIE!$AH$7</f>
        <v/>
      </c>
      <c r="F187" s="51" t="str">
        <f>SAISIE!$AH$9</f>
        <v/>
      </c>
      <c r="G187" s="50" t="str">
        <f>SAISIE!$C$15</f>
        <v>Montée en compétences</v>
      </c>
      <c r="H187" s="53">
        <f>SAISIE!$AH$15</f>
        <v>0.06</v>
      </c>
    </row>
    <row r="188" spans="1:8" x14ac:dyDescent="0.25">
      <c r="A188" s="60">
        <v>7</v>
      </c>
      <c r="B188" s="59" t="str">
        <f>SAISIE!$C$2</f>
        <v>B</v>
      </c>
      <c r="C188" s="55" t="str">
        <f>SAISIE!$C$4</f>
        <v>DUBAR Nathalie</v>
      </c>
      <c r="D188" s="56">
        <f>SAISIE!$C$6</f>
        <v>43132</v>
      </c>
      <c r="E188" s="57">
        <f>SAISIE!$D$7</f>
        <v>5</v>
      </c>
      <c r="F188" s="50">
        <f>SAISIE!$D$9</f>
        <v>43132</v>
      </c>
      <c r="G188" s="50" t="str">
        <f>SAISIE!$C$16</f>
        <v>Animation nationale</v>
      </c>
      <c r="H188" s="54">
        <f>SAISIE!$D$16</f>
        <v>0.06</v>
      </c>
    </row>
    <row r="189" spans="1:8" x14ac:dyDescent="0.25">
      <c r="A189" s="61"/>
      <c r="B189" s="59" t="str">
        <f>SAISIE!$C$2</f>
        <v>B</v>
      </c>
      <c r="C189" s="55" t="str">
        <f>SAISIE!$C$4</f>
        <v>DUBAR Nathalie</v>
      </c>
      <c r="D189" s="56">
        <f>SAISIE!$C$6</f>
        <v>43132</v>
      </c>
      <c r="E189" s="58">
        <f>SAISIE!$E$7</f>
        <v>5</v>
      </c>
      <c r="F189" s="51">
        <f>SAISIE!$E$9</f>
        <v>43133</v>
      </c>
      <c r="G189" s="50" t="str">
        <f>SAISIE!$C$16</f>
        <v>Animation nationale</v>
      </c>
      <c r="H189" s="53">
        <f>SAISIE!$E$16</f>
        <v>0.06</v>
      </c>
    </row>
    <row r="190" spans="1:8" x14ac:dyDescent="0.25">
      <c r="A190" s="61"/>
      <c r="B190" s="59" t="str">
        <f>SAISIE!$C$2</f>
        <v>B</v>
      </c>
      <c r="C190" s="55" t="str">
        <f>SAISIE!$C$4</f>
        <v>DUBAR Nathalie</v>
      </c>
      <c r="D190" s="56">
        <f>SAISIE!$C$6</f>
        <v>43132</v>
      </c>
      <c r="E190" s="57">
        <f>SAISIE!$F$7</f>
        <v>5</v>
      </c>
      <c r="F190" s="50">
        <f>SAISIE!$F$9</f>
        <v>43134</v>
      </c>
      <c r="G190" s="50" t="str">
        <f>SAISIE!$C$16</f>
        <v>Animation nationale</v>
      </c>
      <c r="H190" s="53">
        <f>SAISIE!$F$16</f>
        <v>0.06</v>
      </c>
    </row>
    <row r="191" spans="1:8" x14ac:dyDescent="0.25">
      <c r="A191" s="61"/>
      <c r="B191" s="59" t="str">
        <f>SAISIE!$C$2</f>
        <v>B</v>
      </c>
      <c r="C191" s="55" t="str">
        <f>SAISIE!$C$4</f>
        <v>DUBAR Nathalie</v>
      </c>
      <c r="D191" s="56">
        <f>SAISIE!$C$6</f>
        <v>43132</v>
      </c>
      <c r="E191" s="58">
        <f>SAISIE!$G$7</f>
        <v>5</v>
      </c>
      <c r="F191" s="51">
        <f>SAISIE!$G$9</f>
        <v>43135</v>
      </c>
      <c r="G191" s="50" t="str">
        <f>SAISIE!$C$16</f>
        <v>Animation nationale</v>
      </c>
      <c r="H191" s="53">
        <f>SAISIE!$G$16</f>
        <v>0.06</v>
      </c>
    </row>
    <row r="192" spans="1:8" x14ac:dyDescent="0.25">
      <c r="A192" s="61"/>
      <c r="B192" s="59" t="str">
        <f>SAISIE!$C$2</f>
        <v>B</v>
      </c>
      <c r="C192" s="55" t="str">
        <f>SAISIE!$C$4</f>
        <v>DUBAR Nathalie</v>
      </c>
      <c r="D192" s="56">
        <f>SAISIE!$C$6</f>
        <v>43132</v>
      </c>
      <c r="E192" s="57">
        <f>SAISIE!$H$7</f>
        <v>6</v>
      </c>
      <c r="F192" s="50">
        <f>SAISIE!$H$9</f>
        <v>43136</v>
      </c>
      <c r="G192" s="50" t="str">
        <f>SAISIE!$C$16</f>
        <v>Animation nationale</v>
      </c>
      <c r="H192" s="53">
        <f>SAISIE!$H$16</f>
        <v>0.06</v>
      </c>
    </row>
    <row r="193" spans="1:8" x14ac:dyDescent="0.25">
      <c r="A193" s="61"/>
      <c r="B193" s="59" t="str">
        <f>SAISIE!$C$2</f>
        <v>B</v>
      </c>
      <c r="C193" s="55" t="str">
        <f>SAISIE!$C$4</f>
        <v>DUBAR Nathalie</v>
      </c>
      <c r="D193" s="56">
        <f>SAISIE!$C$6</f>
        <v>43132</v>
      </c>
      <c r="E193" s="58">
        <f>SAISIE!$I$7</f>
        <v>6</v>
      </c>
      <c r="F193" s="51">
        <f>SAISIE!$I$9</f>
        <v>43137</v>
      </c>
      <c r="G193" s="50" t="str">
        <f>SAISIE!$C$16</f>
        <v>Animation nationale</v>
      </c>
      <c r="H193" s="53">
        <f>SAISIE!$I$16</f>
        <v>0.06</v>
      </c>
    </row>
    <row r="194" spans="1:8" x14ac:dyDescent="0.25">
      <c r="A194" s="61"/>
      <c r="B194" s="59" t="str">
        <f>SAISIE!$C$2</f>
        <v>B</v>
      </c>
      <c r="C194" s="55" t="str">
        <f>SAISIE!$C$4</f>
        <v>DUBAR Nathalie</v>
      </c>
      <c r="D194" s="56">
        <f>SAISIE!$C$6</f>
        <v>43132</v>
      </c>
      <c r="E194" s="57">
        <f>SAISIE!$J$7</f>
        <v>6</v>
      </c>
      <c r="F194" s="50">
        <f>SAISIE!$J$9</f>
        <v>43138</v>
      </c>
      <c r="G194" s="50" t="str">
        <f>SAISIE!$C$16</f>
        <v>Animation nationale</v>
      </c>
      <c r="H194" s="53">
        <f>SAISIE!$J$16</f>
        <v>0.06</v>
      </c>
    </row>
    <row r="195" spans="1:8" x14ac:dyDescent="0.25">
      <c r="A195" s="61"/>
      <c r="B195" s="59" t="str">
        <f>SAISIE!$C$2</f>
        <v>B</v>
      </c>
      <c r="C195" s="55" t="str">
        <f>SAISIE!$C$4</f>
        <v>DUBAR Nathalie</v>
      </c>
      <c r="D195" s="56">
        <f>SAISIE!$C$6</f>
        <v>43132</v>
      </c>
      <c r="E195" s="58">
        <f>SAISIE!$K$7</f>
        <v>6</v>
      </c>
      <c r="F195" s="51">
        <f>SAISIE!$K$9</f>
        <v>43139</v>
      </c>
      <c r="G195" s="50" t="str">
        <f>SAISIE!$C$16</f>
        <v>Animation nationale</v>
      </c>
      <c r="H195" s="53">
        <f>SAISIE!$K$16</f>
        <v>0.06</v>
      </c>
    </row>
    <row r="196" spans="1:8" x14ac:dyDescent="0.25">
      <c r="A196" s="61"/>
      <c r="B196" s="59" t="str">
        <f>SAISIE!$C$2</f>
        <v>B</v>
      </c>
      <c r="C196" s="55" t="str">
        <f>SAISIE!$C$4</f>
        <v>DUBAR Nathalie</v>
      </c>
      <c r="D196" s="56">
        <f>SAISIE!$C$6</f>
        <v>43132</v>
      </c>
      <c r="E196" s="58">
        <f>SAISIE!$L$7</f>
        <v>6</v>
      </c>
      <c r="F196" s="51">
        <f>SAISIE!$L$9</f>
        <v>43140</v>
      </c>
      <c r="G196" s="50" t="str">
        <f>SAISIE!$C$16</f>
        <v>Animation nationale</v>
      </c>
      <c r="H196" s="53">
        <f>SAISIE!$L$16</f>
        <v>0.06</v>
      </c>
    </row>
    <row r="197" spans="1:8" x14ac:dyDescent="0.25">
      <c r="A197" s="61"/>
      <c r="B197" s="59" t="str">
        <f>SAISIE!$C$2</f>
        <v>B</v>
      </c>
      <c r="C197" s="55" t="str">
        <f>SAISIE!$C$4</f>
        <v>DUBAR Nathalie</v>
      </c>
      <c r="D197" s="56">
        <f>SAISIE!$C$6</f>
        <v>43132</v>
      </c>
      <c r="E197" s="58">
        <f>SAISIE!$M$7</f>
        <v>6</v>
      </c>
      <c r="F197" s="51">
        <f>SAISIE!$M$9</f>
        <v>43141</v>
      </c>
      <c r="G197" s="50" t="str">
        <f>SAISIE!$C$16</f>
        <v>Animation nationale</v>
      </c>
      <c r="H197" s="53">
        <f>SAISIE!$M$16</f>
        <v>0.06</v>
      </c>
    </row>
    <row r="198" spans="1:8" x14ac:dyDescent="0.25">
      <c r="A198" s="61"/>
      <c r="B198" s="59" t="str">
        <f>SAISIE!$C$2</f>
        <v>B</v>
      </c>
      <c r="C198" s="55" t="str">
        <f>SAISIE!$C$4</f>
        <v>DUBAR Nathalie</v>
      </c>
      <c r="D198" s="56">
        <f>SAISIE!$C$6</f>
        <v>43132</v>
      </c>
      <c r="E198" s="58">
        <f>SAISIE!$N$7</f>
        <v>6</v>
      </c>
      <c r="F198" s="51">
        <f>SAISIE!$N$9</f>
        <v>43142</v>
      </c>
      <c r="G198" s="50" t="str">
        <f>SAISIE!$C$16</f>
        <v>Animation nationale</v>
      </c>
      <c r="H198" s="53">
        <f>SAISIE!$N$16</f>
        <v>0.06</v>
      </c>
    </row>
    <row r="199" spans="1:8" x14ac:dyDescent="0.25">
      <c r="A199" s="61"/>
      <c r="B199" s="59" t="str">
        <f>SAISIE!$C$2</f>
        <v>B</v>
      </c>
      <c r="C199" s="55" t="str">
        <f>SAISIE!$C$4</f>
        <v>DUBAR Nathalie</v>
      </c>
      <c r="D199" s="56">
        <f>SAISIE!$C$6</f>
        <v>43132</v>
      </c>
      <c r="E199" s="58">
        <f>SAISIE!$O$7</f>
        <v>7</v>
      </c>
      <c r="F199" s="51">
        <f>SAISIE!$O$9</f>
        <v>43143</v>
      </c>
      <c r="G199" s="50" t="str">
        <f>SAISIE!$C$16</f>
        <v>Animation nationale</v>
      </c>
      <c r="H199" s="53">
        <f>SAISIE!$O$16</f>
        <v>0.06</v>
      </c>
    </row>
    <row r="200" spans="1:8" x14ac:dyDescent="0.25">
      <c r="A200" s="61"/>
      <c r="B200" s="59" t="str">
        <f>SAISIE!$C$2</f>
        <v>B</v>
      </c>
      <c r="C200" s="55" t="str">
        <f>SAISIE!$C$4</f>
        <v>DUBAR Nathalie</v>
      </c>
      <c r="D200" s="56">
        <f>SAISIE!$C$6</f>
        <v>43132</v>
      </c>
      <c r="E200" s="58">
        <f>SAISIE!$P$7</f>
        <v>7</v>
      </c>
      <c r="F200" s="51">
        <f>SAISIE!$P$9</f>
        <v>43144</v>
      </c>
      <c r="G200" s="50" t="str">
        <f>SAISIE!$C$16</f>
        <v>Animation nationale</v>
      </c>
      <c r="H200" s="53">
        <f>SAISIE!$P$16</f>
        <v>0.06</v>
      </c>
    </row>
    <row r="201" spans="1:8" x14ac:dyDescent="0.25">
      <c r="A201" s="61"/>
      <c r="B201" s="59" t="str">
        <f>SAISIE!$C$2</f>
        <v>B</v>
      </c>
      <c r="C201" s="55" t="str">
        <f>SAISIE!$C$4</f>
        <v>DUBAR Nathalie</v>
      </c>
      <c r="D201" s="56">
        <f>SAISIE!$C$6</f>
        <v>43132</v>
      </c>
      <c r="E201" s="58">
        <f>SAISIE!$Q$7</f>
        <v>7</v>
      </c>
      <c r="F201" s="51">
        <f>SAISIE!$Q$9</f>
        <v>43145</v>
      </c>
      <c r="G201" s="50" t="str">
        <f>SAISIE!$C$16</f>
        <v>Animation nationale</v>
      </c>
      <c r="H201" s="53">
        <f>SAISIE!$Q$16</f>
        <v>0.06</v>
      </c>
    </row>
    <row r="202" spans="1:8" x14ac:dyDescent="0.25">
      <c r="A202" s="61"/>
      <c r="B202" s="59" t="str">
        <f>SAISIE!$C$2</f>
        <v>B</v>
      </c>
      <c r="C202" s="55" t="str">
        <f>SAISIE!$C$4</f>
        <v>DUBAR Nathalie</v>
      </c>
      <c r="D202" s="56">
        <f>SAISIE!$C$6</f>
        <v>43132</v>
      </c>
      <c r="E202" s="58">
        <f>SAISIE!$R$7</f>
        <v>7</v>
      </c>
      <c r="F202" s="51">
        <f>SAISIE!$R$9</f>
        <v>43146</v>
      </c>
      <c r="G202" s="50" t="str">
        <f>SAISIE!$C$16</f>
        <v>Animation nationale</v>
      </c>
      <c r="H202" s="53">
        <f>SAISIE!$R$16</f>
        <v>0.06</v>
      </c>
    </row>
    <row r="203" spans="1:8" x14ac:dyDescent="0.25">
      <c r="A203" s="61"/>
      <c r="B203" s="59" t="str">
        <f>SAISIE!$C$2</f>
        <v>B</v>
      </c>
      <c r="C203" s="55" t="str">
        <f>SAISIE!$C$4</f>
        <v>DUBAR Nathalie</v>
      </c>
      <c r="D203" s="56">
        <f>SAISIE!$C$6</f>
        <v>43132</v>
      </c>
      <c r="E203" s="58">
        <f>SAISIE!$S$7</f>
        <v>7</v>
      </c>
      <c r="F203" s="51">
        <f>SAISIE!$S$9</f>
        <v>43147</v>
      </c>
      <c r="G203" s="50" t="str">
        <f>SAISIE!$C$16</f>
        <v>Animation nationale</v>
      </c>
      <c r="H203" s="53">
        <f>SAISIE!$S$16</f>
        <v>0.06</v>
      </c>
    </row>
    <row r="204" spans="1:8" x14ac:dyDescent="0.25">
      <c r="A204" s="61"/>
      <c r="B204" s="59" t="str">
        <f>SAISIE!$C$2</f>
        <v>B</v>
      </c>
      <c r="C204" s="55" t="str">
        <f>SAISIE!$C$4</f>
        <v>DUBAR Nathalie</v>
      </c>
      <c r="D204" s="56">
        <f>SAISIE!$C$6</f>
        <v>43132</v>
      </c>
      <c r="E204" s="58">
        <f>SAISIE!$T$7</f>
        <v>7</v>
      </c>
      <c r="F204" s="51">
        <f>SAISIE!$T$9</f>
        <v>43148</v>
      </c>
      <c r="G204" s="50" t="str">
        <f>SAISIE!$C$16</f>
        <v>Animation nationale</v>
      </c>
      <c r="H204" s="53">
        <f>SAISIE!$T$16</f>
        <v>0.06</v>
      </c>
    </row>
    <row r="205" spans="1:8" x14ac:dyDescent="0.25">
      <c r="A205" s="61"/>
      <c r="B205" s="59" t="str">
        <f>SAISIE!$C$2</f>
        <v>B</v>
      </c>
      <c r="C205" s="55" t="str">
        <f>SAISIE!$C$4</f>
        <v>DUBAR Nathalie</v>
      </c>
      <c r="D205" s="56">
        <f>SAISIE!$C$6</f>
        <v>43132</v>
      </c>
      <c r="E205" s="58">
        <f>SAISIE!$U$7</f>
        <v>7</v>
      </c>
      <c r="F205" s="51">
        <f>SAISIE!$U$9</f>
        <v>43149</v>
      </c>
      <c r="G205" s="50" t="str">
        <f>SAISIE!$C$16</f>
        <v>Animation nationale</v>
      </c>
      <c r="H205" s="53">
        <f>SAISIE!$U$16</f>
        <v>0.06</v>
      </c>
    </row>
    <row r="206" spans="1:8" x14ac:dyDescent="0.25">
      <c r="A206" s="61"/>
      <c r="B206" s="59" t="str">
        <f>SAISIE!$C$2</f>
        <v>B</v>
      </c>
      <c r="C206" s="55" t="str">
        <f>SAISIE!$C$4</f>
        <v>DUBAR Nathalie</v>
      </c>
      <c r="D206" s="56">
        <f>SAISIE!$C$6</f>
        <v>43132</v>
      </c>
      <c r="E206" s="58">
        <f>SAISIE!$V$7</f>
        <v>8</v>
      </c>
      <c r="F206" s="51">
        <f>SAISIE!$V$9</f>
        <v>43150</v>
      </c>
      <c r="G206" s="50" t="str">
        <f>SAISIE!$C$16</f>
        <v>Animation nationale</v>
      </c>
      <c r="H206" s="53">
        <f>SAISIE!$V$16</f>
        <v>0.06</v>
      </c>
    </row>
    <row r="207" spans="1:8" x14ac:dyDescent="0.25">
      <c r="A207" s="61"/>
      <c r="B207" s="59" t="str">
        <f>SAISIE!$C$2</f>
        <v>B</v>
      </c>
      <c r="C207" s="55" t="str">
        <f>SAISIE!$C$4</f>
        <v>DUBAR Nathalie</v>
      </c>
      <c r="D207" s="56">
        <f>SAISIE!$C$6</f>
        <v>43132</v>
      </c>
      <c r="E207" s="58">
        <f>SAISIE!$W$7</f>
        <v>8</v>
      </c>
      <c r="F207" s="51">
        <f>SAISIE!$W$9</f>
        <v>43151</v>
      </c>
      <c r="G207" s="50" t="str">
        <f>SAISIE!$C$16</f>
        <v>Animation nationale</v>
      </c>
      <c r="H207" s="53">
        <f>SAISIE!$W$16</f>
        <v>0.06</v>
      </c>
    </row>
    <row r="208" spans="1:8" x14ac:dyDescent="0.25">
      <c r="A208" s="61"/>
      <c r="B208" s="59" t="str">
        <f>SAISIE!$C$2</f>
        <v>B</v>
      </c>
      <c r="C208" s="55" t="str">
        <f>SAISIE!$C$4</f>
        <v>DUBAR Nathalie</v>
      </c>
      <c r="D208" s="56">
        <f>SAISIE!$C$6</f>
        <v>43132</v>
      </c>
      <c r="E208" s="58">
        <f>SAISIE!$X$7</f>
        <v>8</v>
      </c>
      <c r="F208" s="51">
        <f>SAISIE!$X$9</f>
        <v>43152</v>
      </c>
      <c r="G208" s="50" t="str">
        <f>SAISIE!$C$16</f>
        <v>Animation nationale</v>
      </c>
      <c r="H208" s="53">
        <f>SAISIE!$X$16</f>
        <v>0.06</v>
      </c>
    </row>
    <row r="209" spans="1:8" x14ac:dyDescent="0.25">
      <c r="A209" s="61"/>
      <c r="B209" s="59" t="str">
        <f>SAISIE!$C$2</f>
        <v>B</v>
      </c>
      <c r="C209" s="55" t="str">
        <f>SAISIE!$C$4</f>
        <v>DUBAR Nathalie</v>
      </c>
      <c r="D209" s="56">
        <f>SAISIE!$C$6</f>
        <v>43132</v>
      </c>
      <c r="E209" s="58">
        <f>SAISIE!$Y$7</f>
        <v>8</v>
      </c>
      <c r="F209" s="51">
        <f>SAISIE!$Y$9</f>
        <v>43153</v>
      </c>
      <c r="G209" s="50" t="str">
        <f>SAISIE!$C$16</f>
        <v>Animation nationale</v>
      </c>
      <c r="H209" s="53">
        <f>SAISIE!$Y$16</f>
        <v>0.06</v>
      </c>
    </row>
    <row r="210" spans="1:8" x14ac:dyDescent="0.25">
      <c r="A210" s="61"/>
      <c r="B210" s="59" t="str">
        <f>SAISIE!$C$2</f>
        <v>B</v>
      </c>
      <c r="C210" s="55" t="str">
        <f>SAISIE!$C$4</f>
        <v>DUBAR Nathalie</v>
      </c>
      <c r="D210" s="56">
        <f>SAISIE!$C$6</f>
        <v>43132</v>
      </c>
      <c r="E210" s="58">
        <f>SAISIE!$Z$7</f>
        <v>8</v>
      </c>
      <c r="F210" s="51">
        <f>SAISIE!$Z$9</f>
        <v>43154</v>
      </c>
      <c r="G210" s="50" t="str">
        <f>SAISIE!$C$16</f>
        <v>Animation nationale</v>
      </c>
      <c r="H210" s="53">
        <f>SAISIE!$Z$16</f>
        <v>0.06</v>
      </c>
    </row>
    <row r="211" spans="1:8" x14ac:dyDescent="0.25">
      <c r="A211" s="61"/>
      <c r="B211" s="59" t="str">
        <f>SAISIE!$C$2</f>
        <v>B</v>
      </c>
      <c r="C211" s="55" t="str">
        <f>SAISIE!$C$4</f>
        <v>DUBAR Nathalie</v>
      </c>
      <c r="D211" s="56">
        <f>SAISIE!$C$6</f>
        <v>43132</v>
      </c>
      <c r="E211" s="58">
        <f>SAISIE!$AA$7</f>
        <v>8</v>
      </c>
      <c r="F211" s="51">
        <f>SAISIE!$AA$9</f>
        <v>43155</v>
      </c>
      <c r="G211" s="50" t="str">
        <f>SAISIE!$C$16</f>
        <v>Animation nationale</v>
      </c>
      <c r="H211" s="53">
        <f>SAISIE!$AA$16</f>
        <v>0.06</v>
      </c>
    </row>
    <row r="212" spans="1:8" x14ac:dyDescent="0.25">
      <c r="A212" s="61"/>
      <c r="B212" s="59" t="str">
        <f>SAISIE!$C$2</f>
        <v>B</v>
      </c>
      <c r="C212" s="55" t="str">
        <f>SAISIE!$C$4</f>
        <v>DUBAR Nathalie</v>
      </c>
      <c r="D212" s="56">
        <f>SAISIE!$C$6</f>
        <v>43132</v>
      </c>
      <c r="E212" s="58">
        <f>SAISIE!$AB$7</f>
        <v>8</v>
      </c>
      <c r="F212" s="51">
        <f>SAISIE!$AB$9</f>
        <v>43156</v>
      </c>
      <c r="G212" s="50" t="str">
        <f>SAISIE!$C$16</f>
        <v>Animation nationale</v>
      </c>
      <c r="H212" s="53">
        <f>SAISIE!$AB$16</f>
        <v>0.06</v>
      </c>
    </row>
    <row r="213" spans="1:8" x14ac:dyDescent="0.25">
      <c r="A213" s="61"/>
      <c r="B213" s="59" t="str">
        <f>SAISIE!$C$2</f>
        <v>B</v>
      </c>
      <c r="C213" s="55" t="str">
        <f>SAISIE!$C$4</f>
        <v>DUBAR Nathalie</v>
      </c>
      <c r="D213" s="56">
        <f>SAISIE!$C$6</f>
        <v>43132</v>
      </c>
      <c r="E213" s="58">
        <f>SAISIE!$AC$7</f>
        <v>9</v>
      </c>
      <c r="F213" s="51">
        <f>SAISIE!$AC$9</f>
        <v>43157</v>
      </c>
      <c r="G213" s="50" t="str">
        <f>SAISIE!$C$16</f>
        <v>Animation nationale</v>
      </c>
      <c r="H213" s="53">
        <f>SAISIE!$AC$16</f>
        <v>0</v>
      </c>
    </row>
    <row r="214" spans="1:8" x14ac:dyDescent="0.25">
      <c r="A214" s="61"/>
      <c r="B214" s="59" t="str">
        <f>SAISIE!$C$2</f>
        <v>B</v>
      </c>
      <c r="C214" s="55" t="str">
        <f>SAISIE!$C$4</f>
        <v>DUBAR Nathalie</v>
      </c>
      <c r="D214" s="56">
        <f>SAISIE!$C$6</f>
        <v>43132</v>
      </c>
      <c r="E214" s="58">
        <f>SAISIE!$AD$7</f>
        <v>9</v>
      </c>
      <c r="F214" s="51">
        <f>SAISIE!$AD$9</f>
        <v>43158</v>
      </c>
      <c r="G214" s="50" t="str">
        <f>SAISIE!$C$16</f>
        <v>Animation nationale</v>
      </c>
      <c r="H214" s="53">
        <f>SAISIE!$AD$16</f>
        <v>0</v>
      </c>
    </row>
    <row r="215" spans="1:8" x14ac:dyDescent="0.25">
      <c r="A215" s="61"/>
      <c r="B215" s="59" t="str">
        <f>SAISIE!$C$2</f>
        <v>B</v>
      </c>
      <c r="C215" s="55" t="str">
        <f>SAISIE!$C$4</f>
        <v>DUBAR Nathalie</v>
      </c>
      <c r="D215" s="56">
        <f>SAISIE!$C$6</f>
        <v>43132</v>
      </c>
      <c r="E215" s="58">
        <f>SAISIE!$AE$7</f>
        <v>9</v>
      </c>
      <c r="F215" s="51">
        <f>SAISIE!$AE$9</f>
        <v>43159</v>
      </c>
      <c r="G215" s="50" t="str">
        <f>SAISIE!$C$16</f>
        <v>Animation nationale</v>
      </c>
      <c r="H215" s="53">
        <f>SAISIE!$AE$16</f>
        <v>0</v>
      </c>
    </row>
    <row r="216" spans="1:8" x14ac:dyDescent="0.25">
      <c r="A216" s="61"/>
      <c r="B216" s="59" t="str">
        <f>SAISIE!$C$2</f>
        <v>B</v>
      </c>
      <c r="C216" s="55" t="str">
        <f>SAISIE!$C$4</f>
        <v>DUBAR Nathalie</v>
      </c>
      <c r="D216" s="56">
        <f>SAISIE!$C$6</f>
        <v>43132</v>
      </c>
      <c r="E216" s="58" t="str">
        <f>SAISIE!$AF$7</f>
        <v/>
      </c>
      <c r="F216" s="51" t="str">
        <f>SAISIE!$AF$9</f>
        <v/>
      </c>
      <c r="G216" s="50" t="str">
        <f>SAISIE!$C$16</f>
        <v>Animation nationale</v>
      </c>
      <c r="H216" s="53">
        <f>SAISIE!$AF$16</f>
        <v>0</v>
      </c>
    </row>
    <row r="217" spans="1:8" x14ac:dyDescent="0.25">
      <c r="A217" s="61"/>
      <c r="B217" s="59" t="str">
        <f>SAISIE!$C$2</f>
        <v>B</v>
      </c>
      <c r="C217" s="55" t="str">
        <f>SAISIE!$C$4</f>
        <v>DUBAR Nathalie</v>
      </c>
      <c r="D217" s="56">
        <f>SAISIE!$C$6</f>
        <v>43132</v>
      </c>
      <c r="E217" s="58" t="str">
        <f>SAISIE!$AG$7</f>
        <v/>
      </c>
      <c r="F217" s="51" t="str">
        <f>SAISIE!$AG$9</f>
        <v/>
      </c>
      <c r="G217" s="50" t="str">
        <f>SAISIE!$C$16</f>
        <v>Animation nationale</v>
      </c>
      <c r="H217" s="53">
        <f>SAISIE!$AG$16</f>
        <v>0</v>
      </c>
    </row>
    <row r="218" spans="1:8" ht="15.75" thickBot="1" x14ac:dyDescent="0.3">
      <c r="A218" s="62"/>
      <c r="B218" s="59" t="str">
        <f>SAISIE!$C$2</f>
        <v>B</v>
      </c>
      <c r="C218" s="55" t="str">
        <f>SAISIE!$C$4</f>
        <v>DUBAR Nathalie</v>
      </c>
      <c r="D218" s="56">
        <f>SAISIE!$C$6</f>
        <v>43132</v>
      </c>
      <c r="E218" s="58" t="str">
        <f>SAISIE!$AH$7</f>
        <v/>
      </c>
      <c r="F218" s="51" t="str">
        <f>SAISIE!$AH$9</f>
        <v/>
      </c>
      <c r="G218" s="50" t="str">
        <f>SAISIE!$C$16</f>
        <v>Animation nationale</v>
      </c>
      <c r="H218" s="53">
        <f>SAISIE!$AH$16</f>
        <v>0.06</v>
      </c>
    </row>
    <row r="219" spans="1:8" x14ac:dyDescent="0.25">
      <c r="A219" s="60">
        <v>8</v>
      </c>
      <c r="B219" s="59" t="str">
        <f>SAISIE!$C$2</f>
        <v>B</v>
      </c>
      <c r="C219" s="55" t="str">
        <f>SAISIE!$C$4</f>
        <v>DUBAR Nathalie</v>
      </c>
      <c r="D219" s="56">
        <f>SAISIE!$C$6</f>
        <v>43132</v>
      </c>
      <c r="E219" s="57">
        <f>SAISIE!$D$7</f>
        <v>5</v>
      </c>
      <c r="F219" s="50">
        <f>SAISIE!$D$9</f>
        <v>43132</v>
      </c>
      <c r="G219" s="50" t="str">
        <f>SAISIE!$C$17</f>
        <v>Pilotage</v>
      </c>
      <c r="H219" s="54">
        <f>SAISIE!$D$17</f>
        <v>0.06</v>
      </c>
    </row>
    <row r="220" spans="1:8" x14ac:dyDescent="0.25">
      <c r="A220" s="61"/>
      <c r="B220" s="59" t="str">
        <f>SAISIE!$C$2</f>
        <v>B</v>
      </c>
      <c r="C220" s="55" t="str">
        <f>SAISIE!$C$4</f>
        <v>DUBAR Nathalie</v>
      </c>
      <c r="D220" s="56">
        <f>SAISIE!$C$6</f>
        <v>43132</v>
      </c>
      <c r="E220" s="58">
        <f>SAISIE!$E$7</f>
        <v>5</v>
      </c>
      <c r="F220" s="51">
        <f>SAISIE!$E$9</f>
        <v>43133</v>
      </c>
      <c r="G220" s="50" t="str">
        <f>SAISIE!$C$17</f>
        <v>Pilotage</v>
      </c>
      <c r="H220" s="53">
        <f>SAISIE!$E$17</f>
        <v>0.06</v>
      </c>
    </row>
    <row r="221" spans="1:8" x14ac:dyDescent="0.25">
      <c r="A221" s="61"/>
      <c r="B221" s="59" t="str">
        <f>SAISIE!$C$2</f>
        <v>B</v>
      </c>
      <c r="C221" s="55" t="str">
        <f>SAISIE!$C$4</f>
        <v>DUBAR Nathalie</v>
      </c>
      <c r="D221" s="56">
        <f>SAISIE!$C$6</f>
        <v>43132</v>
      </c>
      <c r="E221" s="57">
        <f>SAISIE!$F$7</f>
        <v>5</v>
      </c>
      <c r="F221" s="50">
        <f>SAISIE!$F$9</f>
        <v>43134</v>
      </c>
      <c r="G221" s="50" t="str">
        <f>SAISIE!$C$17</f>
        <v>Pilotage</v>
      </c>
      <c r="H221" s="53">
        <f>SAISIE!$F$17</f>
        <v>0.06</v>
      </c>
    </row>
    <row r="222" spans="1:8" x14ac:dyDescent="0.25">
      <c r="A222" s="61"/>
      <c r="B222" s="59" t="str">
        <f>SAISIE!$C$2</f>
        <v>B</v>
      </c>
      <c r="C222" s="55" t="str">
        <f>SAISIE!$C$4</f>
        <v>DUBAR Nathalie</v>
      </c>
      <c r="D222" s="56">
        <f>SAISIE!$C$6</f>
        <v>43132</v>
      </c>
      <c r="E222" s="58">
        <f>SAISIE!$G$7</f>
        <v>5</v>
      </c>
      <c r="F222" s="51">
        <f>SAISIE!$G$9</f>
        <v>43135</v>
      </c>
      <c r="G222" s="50" t="str">
        <f>SAISIE!$C$17</f>
        <v>Pilotage</v>
      </c>
      <c r="H222" s="53">
        <f>SAISIE!$G$17</f>
        <v>0.06</v>
      </c>
    </row>
    <row r="223" spans="1:8" x14ac:dyDescent="0.25">
      <c r="A223" s="61"/>
      <c r="B223" s="59" t="str">
        <f>SAISIE!$C$2</f>
        <v>B</v>
      </c>
      <c r="C223" s="55" t="str">
        <f>SAISIE!$C$4</f>
        <v>DUBAR Nathalie</v>
      </c>
      <c r="D223" s="56">
        <f>SAISIE!$C$6</f>
        <v>43132</v>
      </c>
      <c r="E223" s="57">
        <f>SAISIE!$H$7</f>
        <v>6</v>
      </c>
      <c r="F223" s="50">
        <f>SAISIE!$H$9</f>
        <v>43136</v>
      </c>
      <c r="G223" s="50" t="str">
        <f>SAISIE!$C$17</f>
        <v>Pilotage</v>
      </c>
      <c r="H223" s="53">
        <f>SAISIE!$H$17</f>
        <v>0.06</v>
      </c>
    </row>
    <row r="224" spans="1:8" x14ac:dyDescent="0.25">
      <c r="A224" s="61"/>
      <c r="B224" s="59" t="str">
        <f>SAISIE!$C$2</f>
        <v>B</v>
      </c>
      <c r="C224" s="55" t="str">
        <f>SAISIE!$C$4</f>
        <v>DUBAR Nathalie</v>
      </c>
      <c r="D224" s="56">
        <f>SAISIE!$C$6</f>
        <v>43132</v>
      </c>
      <c r="E224" s="58">
        <f>SAISIE!$I$7</f>
        <v>6</v>
      </c>
      <c r="F224" s="51">
        <f>SAISIE!$I$9</f>
        <v>43137</v>
      </c>
      <c r="G224" s="50" t="str">
        <f>SAISIE!$C$17</f>
        <v>Pilotage</v>
      </c>
      <c r="H224" s="53">
        <f>SAISIE!$I$17</f>
        <v>0.06</v>
      </c>
    </row>
    <row r="225" spans="1:8" x14ac:dyDescent="0.25">
      <c r="A225" s="61"/>
      <c r="B225" s="59" t="str">
        <f>SAISIE!$C$2</f>
        <v>B</v>
      </c>
      <c r="C225" s="55" t="str">
        <f>SAISIE!$C$4</f>
        <v>DUBAR Nathalie</v>
      </c>
      <c r="D225" s="56">
        <f>SAISIE!$C$6</f>
        <v>43132</v>
      </c>
      <c r="E225" s="57">
        <f>SAISIE!$J$7</f>
        <v>6</v>
      </c>
      <c r="F225" s="50">
        <f>SAISIE!$J$9</f>
        <v>43138</v>
      </c>
      <c r="G225" s="50" t="str">
        <f>SAISIE!$C$17</f>
        <v>Pilotage</v>
      </c>
      <c r="H225" s="53">
        <f>SAISIE!$J$17</f>
        <v>0.06</v>
      </c>
    </row>
    <row r="226" spans="1:8" x14ac:dyDescent="0.25">
      <c r="A226" s="61"/>
      <c r="B226" s="59" t="str">
        <f>SAISIE!$C$2</f>
        <v>B</v>
      </c>
      <c r="C226" s="55" t="str">
        <f>SAISIE!$C$4</f>
        <v>DUBAR Nathalie</v>
      </c>
      <c r="D226" s="56">
        <f>SAISIE!$C$6</f>
        <v>43132</v>
      </c>
      <c r="E226" s="58">
        <f>SAISIE!$K$7</f>
        <v>6</v>
      </c>
      <c r="F226" s="51">
        <f>SAISIE!$K$9</f>
        <v>43139</v>
      </c>
      <c r="G226" s="50" t="str">
        <f>SAISIE!$C$17</f>
        <v>Pilotage</v>
      </c>
      <c r="H226" s="53">
        <f>SAISIE!$K$17</f>
        <v>0.06</v>
      </c>
    </row>
    <row r="227" spans="1:8" x14ac:dyDescent="0.25">
      <c r="A227" s="61"/>
      <c r="B227" s="59" t="str">
        <f>SAISIE!$C$2</f>
        <v>B</v>
      </c>
      <c r="C227" s="55" t="str">
        <f>SAISIE!$C$4</f>
        <v>DUBAR Nathalie</v>
      </c>
      <c r="D227" s="56">
        <f>SAISIE!$C$6</f>
        <v>43132</v>
      </c>
      <c r="E227" s="58">
        <f>SAISIE!$L$7</f>
        <v>6</v>
      </c>
      <c r="F227" s="51">
        <f>SAISIE!$L$9</f>
        <v>43140</v>
      </c>
      <c r="G227" s="50" t="str">
        <f>SAISIE!$C$17</f>
        <v>Pilotage</v>
      </c>
      <c r="H227" s="53">
        <f>SAISIE!$L$17</f>
        <v>0.06</v>
      </c>
    </row>
    <row r="228" spans="1:8" x14ac:dyDescent="0.25">
      <c r="A228" s="61"/>
      <c r="B228" s="59" t="str">
        <f>SAISIE!$C$2</f>
        <v>B</v>
      </c>
      <c r="C228" s="55" t="str">
        <f>SAISIE!$C$4</f>
        <v>DUBAR Nathalie</v>
      </c>
      <c r="D228" s="56">
        <f>SAISIE!$C$6</f>
        <v>43132</v>
      </c>
      <c r="E228" s="58">
        <f>SAISIE!$M$7</f>
        <v>6</v>
      </c>
      <c r="F228" s="51">
        <f>SAISIE!$M$9</f>
        <v>43141</v>
      </c>
      <c r="G228" s="50" t="str">
        <f>SAISIE!$C$17</f>
        <v>Pilotage</v>
      </c>
      <c r="H228" s="53">
        <f>SAISIE!$M$17</f>
        <v>0.06</v>
      </c>
    </row>
    <row r="229" spans="1:8" x14ac:dyDescent="0.25">
      <c r="A229" s="61"/>
      <c r="B229" s="59" t="str">
        <f>SAISIE!$C$2</f>
        <v>B</v>
      </c>
      <c r="C229" s="55" t="str">
        <f>SAISIE!$C$4</f>
        <v>DUBAR Nathalie</v>
      </c>
      <c r="D229" s="56">
        <f>SAISIE!$C$6</f>
        <v>43132</v>
      </c>
      <c r="E229" s="58">
        <f>SAISIE!$N$7</f>
        <v>6</v>
      </c>
      <c r="F229" s="51">
        <f>SAISIE!$N$9</f>
        <v>43142</v>
      </c>
      <c r="G229" s="50" t="str">
        <f>SAISIE!$C$17</f>
        <v>Pilotage</v>
      </c>
      <c r="H229" s="53">
        <f>SAISIE!$N$17</f>
        <v>0.06</v>
      </c>
    </row>
    <row r="230" spans="1:8" x14ac:dyDescent="0.25">
      <c r="A230" s="61"/>
      <c r="B230" s="59" t="str">
        <f>SAISIE!$C$2</f>
        <v>B</v>
      </c>
      <c r="C230" s="55" t="str">
        <f>SAISIE!$C$4</f>
        <v>DUBAR Nathalie</v>
      </c>
      <c r="D230" s="56">
        <f>SAISIE!$C$6</f>
        <v>43132</v>
      </c>
      <c r="E230" s="58">
        <f>SAISIE!$O$7</f>
        <v>7</v>
      </c>
      <c r="F230" s="51">
        <f>SAISIE!$O$9</f>
        <v>43143</v>
      </c>
      <c r="G230" s="50" t="str">
        <f>SAISIE!$C$17</f>
        <v>Pilotage</v>
      </c>
      <c r="H230" s="53">
        <f>SAISIE!$O$17</f>
        <v>0.06</v>
      </c>
    </row>
    <row r="231" spans="1:8" x14ac:dyDescent="0.25">
      <c r="A231" s="61"/>
      <c r="B231" s="59" t="str">
        <f>SAISIE!$C$2</f>
        <v>B</v>
      </c>
      <c r="C231" s="55" t="str">
        <f>SAISIE!$C$4</f>
        <v>DUBAR Nathalie</v>
      </c>
      <c r="D231" s="56">
        <f>SAISIE!$C$6</f>
        <v>43132</v>
      </c>
      <c r="E231" s="58">
        <f>SAISIE!$P$7</f>
        <v>7</v>
      </c>
      <c r="F231" s="51">
        <f>SAISIE!$P$9</f>
        <v>43144</v>
      </c>
      <c r="G231" s="50" t="str">
        <f>SAISIE!$C$17</f>
        <v>Pilotage</v>
      </c>
      <c r="H231" s="53">
        <f>SAISIE!$P$17</f>
        <v>0.06</v>
      </c>
    </row>
    <row r="232" spans="1:8" x14ac:dyDescent="0.25">
      <c r="A232" s="61"/>
      <c r="B232" s="59" t="str">
        <f>SAISIE!$C$2</f>
        <v>B</v>
      </c>
      <c r="C232" s="55" t="str">
        <f>SAISIE!$C$4</f>
        <v>DUBAR Nathalie</v>
      </c>
      <c r="D232" s="56">
        <f>SAISIE!$C$6</f>
        <v>43132</v>
      </c>
      <c r="E232" s="58">
        <f>SAISIE!$Q$7</f>
        <v>7</v>
      </c>
      <c r="F232" s="51">
        <f>SAISIE!$Q$9</f>
        <v>43145</v>
      </c>
      <c r="G232" s="50" t="str">
        <f>SAISIE!$C$17</f>
        <v>Pilotage</v>
      </c>
      <c r="H232" s="53">
        <f>SAISIE!$Q$17</f>
        <v>0.06</v>
      </c>
    </row>
    <row r="233" spans="1:8" x14ac:dyDescent="0.25">
      <c r="A233" s="61"/>
      <c r="B233" s="59" t="str">
        <f>SAISIE!$C$2</f>
        <v>B</v>
      </c>
      <c r="C233" s="55" t="str">
        <f>SAISIE!$C$4</f>
        <v>DUBAR Nathalie</v>
      </c>
      <c r="D233" s="56">
        <f>SAISIE!$C$6</f>
        <v>43132</v>
      </c>
      <c r="E233" s="58">
        <f>SAISIE!$R$7</f>
        <v>7</v>
      </c>
      <c r="F233" s="51">
        <f>SAISIE!$R$9</f>
        <v>43146</v>
      </c>
      <c r="G233" s="50" t="str">
        <f>SAISIE!$C$17</f>
        <v>Pilotage</v>
      </c>
      <c r="H233" s="53">
        <f>SAISIE!$R$17</f>
        <v>0.06</v>
      </c>
    </row>
    <row r="234" spans="1:8" x14ac:dyDescent="0.25">
      <c r="A234" s="61"/>
      <c r="B234" s="59" t="str">
        <f>SAISIE!$C$2</f>
        <v>B</v>
      </c>
      <c r="C234" s="55" t="str">
        <f>SAISIE!$C$4</f>
        <v>DUBAR Nathalie</v>
      </c>
      <c r="D234" s="56">
        <f>SAISIE!$C$6</f>
        <v>43132</v>
      </c>
      <c r="E234" s="58">
        <f>SAISIE!$S$7</f>
        <v>7</v>
      </c>
      <c r="F234" s="51">
        <f>SAISIE!$S$9</f>
        <v>43147</v>
      </c>
      <c r="G234" s="50" t="str">
        <f>SAISIE!$C$17</f>
        <v>Pilotage</v>
      </c>
      <c r="H234" s="53">
        <f>SAISIE!$S$17</f>
        <v>0.06</v>
      </c>
    </row>
    <row r="235" spans="1:8" x14ac:dyDescent="0.25">
      <c r="A235" s="61"/>
      <c r="B235" s="59" t="str">
        <f>SAISIE!$C$2</f>
        <v>B</v>
      </c>
      <c r="C235" s="55" t="str">
        <f>SAISIE!$C$4</f>
        <v>DUBAR Nathalie</v>
      </c>
      <c r="D235" s="56">
        <f>SAISIE!$C$6</f>
        <v>43132</v>
      </c>
      <c r="E235" s="58">
        <f>SAISIE!$T$7</f>
        <v>7</v>
      </c>
      <c r="F235" s="51">
        <f>SAISIE!$T$9</f>
        <v>43148</v>
      </c>
      <c r="G235" s="50" t="str">
        <f>SAISIE!$C$17</f>
        <v>Pilotage</v>
      </c>
      <c r="H235" s="53">
        <f>SAISIE!$T$17</f>
        <v>0.06</v>
      </c>
    </row>
    <row r="236" spans="1:8" x14ac:dyDescent="0.25">
      <c r="A236" s="61"/>
      <c r="B236" s="59" t="str">
        <f>SAISIE!$C$2</f>
        <v>B</v>
      </c>
      <c r="C236" s="55" t="str">
        <f>SAISIE!$C$4</f>
        <v>DUBAR Nathalie</v>
      </c>
      <c r="D236" s="56">
        <f>SAISIE!$C$6</f>
        <v>43132</v>
      </c>
      <c r="E236" s="58">
        <f>SAISIE!$U$7</f>
        <v>7</v>
      </c>
      <c r="F236" s="51">
        <f>SAISIE!$U$9</f>
        <v>43149</v>
      </c>
      <c r="G236" s="50" t="str">
        <f>SAISIE!$C$17</f>
        <v>Pilotage</v>
      </c>
      <c r="H236" s="53">
        <f>SAISIE!$U$17</f>
        <v>0.06</v>
      </c>
    </row>
    <row r="237" spans="1:8" x14ac:dyDescent="0.25">
      <c r="A237" s="61"/>
      <c r="B237" s="59" t="str">
        <f>SAISIE!$C$2</f>
        <v>B</v>
      </c>
      <c r="C237" s="55" t="str">
        <f>SAISIE!$C$4</f>
        <v>DUBAR Nathalie</v>
      </c>
      <c r="D237" s="56">
        <f>SAISIE!$C$6</f>
        <v>43132</v>
      </c>
      <c r="E237" s="58">
        <f>SAISIE!$V$7</f>
        <v>8</v>
      </c>
      <c r="F237" s="51">
        <f>SAISIE!$V$9</f>
        <v>43150</v>
      </c>
      <c r="G237" s="50" t="str">
        <f>SAISIE!$C$17</f>
        <v>Pilotage</v>
      </c>
      <c r="H237" s="53">
        <f>SAISIE!$V$17</f>
        <v>0.06</v>
      </c>
    </row>
    <row r="238" spans="1:8" x14ac:dyDescent="0.25">
      <c r="A238" s="61"/>
      <c r="B238" s="59" t="str">
        <f>SAISIE!$C$2</f>
        <v>B</v>
      </c>
      <c r="C238" s="55" t="str">
        <f>SAISIE!$C$4</f>
        <v>DUBAR Nathalie</v>
      </c>
      <c r="D238" s="56">
        <f>SAISIE!$C$6</f>
        <v>43132</v>
      </c>
      <c r="E238" s="58">
        <f>SAISIE!$W$7</f>
        <v>8</v>
      </c>
      <c r="F238" s="51">
        <f>SAISIE!$W$9</f>
        <v>43151</v>
      </c>
      <c r="G238" s="50" t="str">
        <f>SAISIE!$C$17</f>
        <v>Pilotage</v>
      </c>
      <c r="H238" s="53">
        <f>SAISIE!$W$17</f>
        <v>0.06</v>
      </c>
    </row>
    <row r="239" spans="1:8" x14ac:dyDescent="0.25">
      <c r="A239" s="61"/>
      <c r="B239" s="59" t="str">
        <f>SAISIE!$C$2</f>
        <v>B</v>
      </c>
      <c r="C239" s="55" t="str">
        <f>SAISIE!$C$4</f>
        <v>DUBAR Nathalie</v>
      </c>
      <c r="D239" s="56">
        <f>SAISIE!$C$6</f>
        <v>43132</v>
      </c>
      <c r="E239" s="58">
        <f>SAISIE!$X$7</f>
        <v>8</v>
      </c>
      <c r="F239" s="51">
        <f>SAISIE!$X$9</f>
        <v>43152</v>
      </c>
      <c r="G239" s="50" t="str">
        <f>SAISIE!$C$17</f>
        <v>Pilotage</v>
      </c>
      <c r="H239" s="53">
        <f>SAISIE!$X$17</f>
        <v>0.06</v>
      </c>
    </row>
    <row r="240" spans="1:8" x14ac:dyDescent="0.25">
      <c r="A240" s="61"/>
      <c r="B240" s="59" t="str">
        <f>SAISIE!$C$2</f>
        <v>B</v>
      </c>
      <c r="C240" s="55" t="str">
        <f>SAISIE!$C$4</f>
        <v>DUBAR Nathalie</v>
      </c>
      <c r="D240" s="56">
        <f>SAISIE!$C$6</f>
        <v>43132</v>
      </c>
      <c r="E240" s="58">
        <f>SAISIE!$Y$7</f>
        <v>8</v>
      </c>
      <c r="F240" s="51">
        <f>SAISIE!$Y$9</f>
        <v>43153</v>
      </c>
      <c r="G240" s="50" t="str">
        <f>SAISIE!$C$17</f>
        <v>Pilotage</v>
      </c>
      <c r="H240" s="53">
        <f>SAISIE!$Y$17</f>
        <v>0.06</v>
      </c>
    </row>
    <row r="241" spans="1:8" x14ac:dyDescent="0.25">
      <c r="A241" s="61"/>
      <c r="B241" s="59" t="str">
        <f>SAISIE!$C$2</f>
        <v>B</v>
      </c>
      <c r="C241" s="55" t="str">
        <f>SAISIE!$C$4</f>
        <v>DUBAR Nathalie</v>
      </c>
      <c r="D241" s="56">
        <f>SAISIE!$C$6</f>
        <v>43132</v>
      </c>
      <c r="E241" s="58">
        <f>SAISIE!$Z$7</f>
        <v>8</v>
      </c>
      <c r="F241" s="51">
        <f>SAISIE!$Z$9</f>
        <v>43154</v>
      </c>
      <c r="G241" s="50" t="str">
        <f>SAISIE!$C$17</f>
        <v>Pilotage</v>
      </c>
      <c r="H241" s="53">
        <f>SAISIE!$Z$17</f>
        <v>0.06</v>
      </c>
    </row>
    <row r="242" spans="1:8" x14ac:dyDescent="0.25">
      <c r="A242" s="61"/>
      <c r="B242" s="59" t="str">
        <f>SAISIE!$C$2</f>
        <v>B</v>
      </c>
      <c r="C242" s="55" t="str">
        <f>SAISIE!$C$4</f>
        <v>DUBAR Nathalie</v>
      </c>
      <c r="D242" s="56">
        <f>SAISIE!$C$6</f>
        <v>43132</v>
      </c>
      <c r="E242" s="58">
        <f>SAISIE!$AA$7</f>
        <v>8</v>
      </c>
      <c r="F242" s="51">
        <f>SAISIE!$AA$9</f>
        <v>43155</v>
      </c>
      <c r="G242" s="50" t="str">
        <f>SAISIE!$C$17</f>
        <v>Pilotage</v>
      </c>
      <c r="H242" s="53">
        <f>SAISIE!$AA$17</f>
        <v>0.06</v>
      </c>
    </row>
    <row r="243" spans="1:8" x14ac:dyDescent="0.25">
      <c r="A243" s="61"/>
      <c r="B243" s="59" t="str">
        <f>SAISIE!$C$2</f>
        <v>B</v>
      </c>
      <c r="C243" s="55" t="str">
        <f>SAISIE!$C$4</f>
        <v>DUBAR Nathalie</v>
      </c>
      <c r="D243" s="56">
        <f>SAISIE!$C$6</f>
        <v>43132</v>
      </c>
      <c r="E243" s="58">
        <f>SAISIE!$AB$7</f>
        <v>8</v>
      </c>
      <c r="F243" s="51">
        <f>SAISIE!$AB$9</f>
        <v>43156</v>
      </c>
      <c r="G243" s="50" t="str">
        <f>SAISIE!$C$17</f>
        <v>Pilotage</v>
      </c>
      <c r="H243" s="53">
        <f>SAISIE!$AB$17</f>
        <v>0.06</v>
      </c>
    </row>
    <row r="244" spans="1:8" x14ac:dyDescent="0.25">
      <c r="A244" s="61"/>
      <c r="B244" s="59" t="str">
        <f>SAISIE!$C$2</f>
        <v>B</v>
      </c>
      <c r="C244" s="55" t="str">
        <f>SAISIE!$C$4</f>
        <v>DUBAR Nathalie</v>
      </c>
      <c r="D244" s="56">
        <f>SAISIE!$C$6</f>
        <v>43132</v>
      </c>
      <c r="E244" s="58">
        <f>SAISIE!$AC$7</f>
        <v>9</v>
      </c>
      <c r="F244" s="51">
        <f>SAISIE!$AC$9</f>
        <v>43157</v>
      </c>
      <c r="G244" s="50" t="str">
        <f>SAISIE!$C$17</f>
        <v>Pilotage</v>
      </c>
      <c r="H244" s="53">
        <f>SAISIE!$AC$17</f>
        <v>0</v>
      </c>
    </row>
    <row r="245" spans="1:8" x14ac:dyDescent="0.25">
      <c r="A245" s="61"/>
      <c r="B245" s="59" t="str">
        <f>SAISIE!$C$2</f>
        <v>B</v>
      </c>
      <c r="C245" s="55" t="str">
        <f>SAISIE!$C$4</f>
        <v>DUBAR Nathalie</v>
      </c>
      <c r="D245" s="56">
        <f>SAISIE!$C$6</f>
        <v>43132</v>
      </c>
      <c r="E245" s="58">
        <f>SAISIE!$AD$7</f>
        <v>9</v>
      </c>
      <c r="F245" s="51">
        <f>SAISIE!$AD$9</f>
        <v>43158</v>
      </c>
      <c r="G245" s="50" t="str">
        <f>SAISIE!$C$17</f>
        <v>Pilotage</v>
      </c>
      <c r="H245" s="53">
        <f>SAISIE!$AD$17</f>
        <v>0</v>
      </c>
    </row>
    <row r="246" spans="1:8" x14ac:dyDescent="0.25">
      <c r="A246" s="61"/>
      <c r="B246" s="59" t="str">
        <f>SAISIE!$C$2</f>
        <v>B</v>
      </c>
      <c r="C246" s="55" t="str">
        <f>SAISIE!$C$4</f>
        <v>DUBAR Nathalie</v>
      </c>
      <c r="D246" s="56">
        <f>SAISIE!$C$6</f>
        <v>43132</v>
      </c>
      <c r="E246" s="58">
        <f>SAISIE!$AE$7</f>
        <v>9</v>
      </c>
      <c r="F246" s="51">
        <f>SAISIE!$AE$9</f>
        <v>43159</v>
      </c>
      <c r="G246" s="50" t="str">
        <f>SAISIE!$C$17</f>
        <v>Pilotage</v>
      </c>
      <c r="H246" s="53">
        <f>SAISIE!$AE$17</f>
        <v>0</v>
      </c>
    </row>
    <row r="247" spans="1:8" x14ac:dyDescent="0.25">
      <c r="A247" s="61"/>
      <c r="B247" s="59" t="str">
        <f>SAISIE!$C$2</f>
        <v>B</v>
      </c>
      <c r="C247" s="55" t="str">
        <f>SAISIE!$C$4</f>
        <v>DUBAR Nathalie</v>
      </c>
      <c r="D247" s="56">
        <f>SAISIE!$C$6</f>
        <v>43132</v>
      </c>
      <c r="E247" s="58" t="str">
        <f>SAISIE!$AF$7</f>
        <v/>
      </c>
      <c r="F247" s="51" t="str">
        <f>SAISIE!$AF$9</f>
        <v/>
      </c>
      <c r="G247" s="50" t="str">
        <f>SAISIE!$C$17</f>
        <v>Pilotage</v>
      </c>
      <c r="H247" s="53">
        <f>SAISIE!$AF$17</f>
        <v>0</v>
      </c>
    </row>
    <row r="248" spans="1:8" x14ac:dyDescent="0.25">
      <c r="A248" s="61"/>
      <c r="B248" s="59" t="str">
        <f>SAISIE!$C$2</f>
        <v>B</v>
      </c>
      <c r="C248" s="55" t="str">
        <f>SAISIE!$C$4</f>
        <v>DUBAR Nathalie</v>
      </c>
      <c r="D248" s="56">
        <f>SAISIE!$C$6</f>
        <v>43132</v>
      </c>
      <c r="E248" s="58" t="str">
        <f>SAISIE!$AG$7</f>
        <v/>
      </c>
      <c r="F248" s="51" t="str">
        <f>SAISIE!$AG$9</f>
        <v/>
      </c>
      <c r="G248" s="50" t="str">
        <f>SAISIE!$C$17</f>
        <v>Pilotage</v>
      </c>
      <c r="H248" s="53">
        <f>SAISIE!$AG$17</f>
        <v>0</v>
      </c>
    </row>
    <row r="249" spans="1:8" ht="15.75" thickBot="1" x14ac:dyDescent="0.3">
      <c r="A249" s="62"/>
      <c r="B249" s="59" t="str">
        <f>SAISIE!$C$2</f>
        <v>B</v>
      </c>
      <c r="C249" s="55" t="str">
        <f>SAISIE!$C$4</f>
        <v>DUBAR Nathalie</v>
      </c>
      <c r="D249" s="56">
        <f>SAISIE!$C$6</f>
        <v>43132</v>
      </c>
      <c r="E249" s="58" t="str">
        <f>SAISIE!$AH$7</f>
        <v/>
      </c>
      <c r="F249" s="51" t="str">
        <f>SAISIE!$AH$9</f>
        <v/>
      </c>
      <c r="G249" s="50" t="str">
        <f>SAISIE!$C$17</f>
        <v>Pilotage</v>
      </c>
      <c r="H249" s="53">
        <f>SAISIE!$AH$17</f>
        <v>0.06</v>
      </c>
    </row>
    <row r="250" spans="1:8" x14ac:dyDescent="0.25">
      <c r="A250" s="60">
        <v>9</v>
      </c>
      <c r="B250" s="59" t="str">
        <f>SAISIE!$C$2</f>
        <v>B</v>
      </c>
      <c r="C250" s="55" t="str">
        <f>SAISIE!$C$4</f>
        <v>DUBAR Nathalie</v>
      </c>
      <c r="D250" s="56">
        <f>SAISIE!$C$6</f>
        <v>43132</v>
      </c>
      <c r="E250" s="57">
        <f>SAISIE!$D$7</f>
        <v>5</v>
      </c>
      <c r="F250" s="50">
        <f>SAISIE!$D$9</f>
        <v>43132</v>
      </c>
      <c r="G250" s="50" t="str">
        <f>SAISIE!$C$18</f>
        <v xml:space="preserve">Traitement de fichiers </v>
      </c>
      <c r="H250" s="54">
        <f>SAISIE!$D$18</f>
        <v>0.06</v>
      </c>
    </row>
    <row r="251" spans="1:8" x14ac:dyDescent="0.25">
      <c r="A251" s="61"/>
      <c r="B251" s="59" t="str">
        <f>SAISIE!$C$2</f>
        <v>B</v>
      </c>
      <c r="C251" s="55" t="str">
        <f>SAISIE!$C$4</f>
        <v>DUBAR Nathalie</v>
      </c>
      <c r="D251" s="56">
        <f>SAISIE!$C$6</f>
        <v>43132</v>
      </c>
      <c r="E251" s="58">
        <f>SAISIE!$E$7</f>
        <v>5</v>
      </c>
      <c r="F251" s="51">
        <f>SAISIE!$E$9</f>
        <v>43133</v>
      </c>
      <c r="G251" s="50" t="str">
        <f>SAISIE!$C$18</f>
        <v xml:space="preserve">Traitement de fichiers </v>
      </c>
      <c r="H251" s="53">
        <f>SAISIE!$E$18</f>
        <v>0.06</v>
      </c>
    </row>
    <row r="252" spans="1:8" x14ac:dyDescent="0.25">
      <c r="A252" s="61"/>
      <c r="B252" s="59" t="str">
        <f>SAISIE!$C$2</f>
        <v>B</v>
      </c>
      <c r="C252" s="55" t="str">
        <f>SAISIE!$C$4</f>
        <v>DUBAR Nathalie</v>
      </c>
      <c r="D252" s="56">
        <f>SAISIE!$C$6</f>
        <v>43132</v>
      </c>
      <c r="E252" s="57">
        <f>SAISIE!$F$7</f>
        <v>5</v>
      </c>
      <c r="F252" s="50">
        <f>SAISIE!$F$9</f>
        <v>43134</v>
      </c>
      <c r="G252" s="50" t="str">
        <f>SAISIE!$C$18</f>
        <v xml:space="preserve">Traitement de fichiers </v>
      </c>
      <c r="H252" s="53">
        <f>SAISIE!$F$18</f>
        <v>0.06</v>
      </c>
    </row>
    <row r="253" spans="1:8" x14ac:dyDescent="0.25">
      <c r="A253" s="61"/>
      <c r="B253" s="59" t="str">
        <f>SAISIE!$C$2</f>
        <v>B</v>
      </c>
      <c r="C253" s="55" t="str">
        <f>SAISIE!$C$4</f>
        <v>DUBAR Nathalie</v>
      </c>
      <c r="D253" s="56">
        <f>SAISIE!$C$6</f>
        <v>43132</v>
      </c>
      <c r="E253" s="58">
        <f>SAISIE!$G$7</f>
        <v>5</v>
      </c>
      <c r="F253" s="51">
        <f>SAISIE!$G$9</f>
        <v>43135</v>
      </c>
      <c r="G253" s="50" t="str">
        <f>SAISIE!$C$18</f>
        <v xml:space="preserve">Traitement de fichiers </v>
      </c>
      <c r="H253" s="53">
        <f>SAISIE!$G$18</f>
        <v>0.06</v>
      </c>
    </row>
    <row r="254" spans="1:8" x14ac:dyDescent="0.25">
      <c r="A254" s="61"/>
      <c r="B254" s="59" t="str">
        <f>SAISIE!$C$2</f>
        <v>B</v>
      </c>
      <c r="C254" s="55" t="str">
        <f>SAISIE!$C$4</f>
        <v>DUBAR Nathalie</v>
      </c>
      <c r="D254" s="56">
        <f>SAISIE!$C$6</f>
        <v>43132</v>
      </c>
      <c r="E254" s="57">
        <f>SAISIE!$H$7</f>
        <v>6</v>
      </c>
      <c r="F254" s="50">
        <f>SAISIE!$H$9</f>
        <v>43136</v>
      </c>
      <c r="G254" s="50" t="str">
        <f>SAISIE!$C$18</f>
        <v xml:space="preserve">Traitement de fichiers </v>
      </c>
      <c r="H254" s="53">
        <f>SAISIE!$H$18</f>
        <v>0.06</v>
      </c>
    </row>
    <row r="255" spans="1:8" x14ac:dyDescent="0.25">
      <c r="A255" s="61"/>
      <c r="B255" s="59" t="str">
        <f>SAISIE!$C$2</f>
        <v>B</v>
      </c>
      <c r="C255" s="55" t="str">
        <f>SAISIE!$C$4</f>
        <v>DUBAR Nathalie</v>
      </c>
      <c r="D255" s="56">
        <f>SAISIE!$C$6</f>
        <v>43132</v>
      </c>
      <c r="E255" s="58">
        <f>SAISIE!$I$7</f>
        <v>6</v>
      </c>
      <c r="F255" s="51">
        <f>SAISIE!$I$9</f>
        <v>43137</v>
      </c>
      <c r="G255" s="50" t="str">
        <f>SAISIE!$C$18</f>
        <v xml:space="preserve">Traitement de fichiers </v>
      </c>
      <c r="H255" s="53">
        <f>SAISIE!$I$18</f>
        <v>0.06</v>
      </c>
    </row>
    <row r="256" spans="1:8" x14ac:dyDescent="0.25">
      <c r="A256" s="61"/>
      <c r="B256" s="59" t="str">
        <f>SAISIE!$C$2</f>
        <v>B</v>
      </c>
      <c r="C256" s="55" t="str">
        <f>SAISIE!$C$4</f>
        <v>DUBAR Nathalie</v>
      </c>
      <c r="D256" s="56">
        <f>SAISIE!$C$6</f>
        <v>43132</v>
      </c>
      <c r="E256" s="57">
        <f>SAISIE!$J$7</f>
        <v>6</v>
      </c>
      <c r="F256" s="50">
        <f>SAISIE!$J$9</f>
        <v>43138</v>
      </c>
      <c r="G256" s="50" t="str">
        <f>SAISIE!$C$18</f>
        <v xml:space="preserve">Traitement de fichiers </v>
      </c>
      <c r="H256" s="53">
        <f>SAISIE!$J$18</f>
        <v>0.06</v>
      </c>
    </row>
    <row r="257" spans="1:8" x14ac:dyDescent="0.25">
      <c r="A257" s="61"/>
      <c r="B257" s="59" t="str">
        <f>SAISIE!$C$2</f>
        <v>B</v>
      </c>
      <c r="C257" s="55" t="str">
        <f>SAISIE!$C$4</f>
        <v>DUBAR Nathalie</v>
      </c>
      <c r="D257" s="56">
        <f>SAISIE!$C$6</f>
        <v>43132</v>
      </c>
      <c r="E257" s="58">
        <f>SAISIE!$K$7</f>
        <v>6</v>
      </c>
      <c r="F257" s="51">
        <f>SAISIE!$K$9</f>
        <v>43139</v>
      </c>
      <c r="G257" s="50" t="str">
        <f>SAISIE!$C$18</f>
        <v xml:space="preserve">Traitement de fichiers </v>
      </c>
      <c r="H257" s="53">
        <f>SAISIE!$K$18</f>
        <v>0.06</v>
      </c>
    </row>
    <row r="258" spans="1:8" x14ac:dyDescent="0.25">
      <c r="A258" s="61"/>
      <c r="B258" s="59" t="str">
        <f>SAISIE!$C$2</f>
        <v>B</v>
      </c>
      <c r="C258" s="55" t="str">
        <f>SAISIE!$C$4</f>
        <v>DUBAR Nathalie</v>
      </c>
      <c r="D258" s="56">
        <f>SAISIE!$C$6</f>
        <v>43132</v>
      </c>
      <c r="E258" s="58">
        <f>SAISIE!$L$7</f>
        <v>6</v>
      </c>
      <c r="F258" s="51">
        <f>SAISIE!$L$9</f>
        <v>43140</v>
      </c>
      <c r="G258" s="50" t="str">
        <f>SAISIE!$C$18</f>
        <v xml:space="preserve">Traitement de fichiers </v>
      </c>
      <c r="H258" s="53">
        <f>SAISIE!$L$18</f>
        <v>0.06</v>
      </c>
    </row>
    <row r="259" spans="1:8" x14ac:dyDescent="0.25">
      <c r="A259" s="61"/>
      <c r="B259" s="59" t="str">
        <f>SAISIE!$C$2</f>
        <v>B</v>
      </c>
      <c r="C259" s="55" t="str">
        <f>SAISIE!$C$4</f>
        <v>DUBAR Nathalie</v>
      </c>
      <c r="D259" s="56">
        <f>SAISIE!$C$6</f>
        <v>43132</v>
      </c>
      <c r="E259" s="58">
        <f>SAISIE!$M$7</f>
        <v>6</v>
      </c>
      <c r="F259" s="51">
        <f>SAISIE!$M$9</f>
        <v>43141</v>
      </c>
      <c r="G259" s="50" t="str">
        <f>SAISIE!$C$18</f>
        <v xml:space="preserve">Traitement de fichiers </v>
      </c>
      <c r="H259" s="53">
        <f>SAISIE!$M$18</f>
        <v>0.06</v>
      </c>
    </row>
    <row r="260" spans="1:8" x14ac:dyDescent="0.25">
      <c r="A260" s="61"/>
      <c r="B260" s="59" t="str">
        <f>SAISIE!$C$2</f>
        <v>B</v>
      </c>
      <c r="C260" s="55" t="str">
        <f>SAISIE!$C$4</f>
        <v>DUBAR Nathalie</v>
      </c>
      <c r="D260" s="56">
        <f>SAISIE!$C$6</f>
        <v>43132</v>
      </c>
      <c r="E260" s="58">
        <f>SAISIE!$N$7</f>
        <v>6</v>
      </c>
      <c r="F260" s="51">
        <f>SAISIE!$N$9</f>
        <v>43142</v>
      </c>
      <c r="G260" s="50" t="str">
        <f>SAISIE!$C$18</f>
        <v xml:space="preserve">Traitement de fichiers </v>
      </c>
      <c r="H260" s="53">
        <f>SAISIE!$N$18</f>
        <v>0.06</v>
      </c>
    </row>
    <row r="261" spans="1:8" x14ac:dyDescent="0.25">
      <c r="A261" s="61"/>
      <c r="B261" s="59" t="str">
        <f>SAISIE!$C$2</f>
        <v>B</v>
      </c>
      <c r="C261" s="55" t="str">
        <f>SAISIE!$C$4</f>
        <v>DUBAR Nathalie</v>
      </c>
      <c r="D261" s="56">
        <f>SAISIE!$C$6</f>
        <v>43132</v>
      </c>
      <c r="E261" s="58">
        <f>SAISIE!$O$7</f>
        <v>7</v>
      </c>
      <c r="F261" s="51">
        <f>SAISIE!$O$9</f>
        <v>43143</v>
      </c>
      <c r="G261" s="50" t="str">
        <f>SAISIE!$C$18</f>
        <v xml:space="preserve">Traitement de fichiers </v>
      </c>
      <c r="H261" s="53">
        <f>SAISIE!$O$18</f>
        <v>0.06</v>
      </c>
    </row>
    <row r="262" spans="1:8" x14ac:dyDescent="0.25">
      <c r="A262" s="61"/>
      <c r="B262" s="59" t="str">
        <f>SAISIE!$C$2</f>
        <v>B</v>
      </c>
      <c r="C262" s="55" t="str">
        <f>SAISIE!$C$4</f>
        <v>DUBAR Nathalie</v>
      </c>
      <c r="D262" s="56">
        <f>SAISIE!$C$6</f>
        <v>43132</v>
      </c>
      <c r="E262" s="58">
        <f>SAISIE!$P$7</f>
        <v>7</v>
      </c>
      <c r="F262" s="51">
        <f>SAISIE!$P$9</f>
        <v>43144</v>
      </c>
      <c r="G262" s="50" t="str">
        <f>SAISIE!$C$18</f>
        <v xml:space="preserve">Traitement de fichiers </v>
      </c>
      <c r="H262" s="53">
        <f>SAISIE!$P$18</f>
        <v>0.06</v>
      </c>
    </row>
    <row r="263" spans="1:8" x14ac:dyDescent="0.25">
      <c r="A263" s="61"/>
      <c r="B263" s="59" t="str">
        <f>SAISIE!$C$2</f>
        <v>B</v>
      </c>
      <c r="C263" s="55" t="str">
        <f>SAISIE!$C$4</f>
        <v>DUBAR Nathalie</v>
      </c>
      <c r="D263" s="56">
        <f>SAISIE!$C$6</f>
        <v>43132</v>
      </c>
      <c r="E263" s="58">
        <f>SAISIE!$Q$7</f>
        <v>7</v>
      </c>
      <c r="F263" s="51">
        <f>SAISIE!$Q$9</f>
        <v>43145</v>
      </c>
      <c r="G263" s="50" t="str">
        <f>SAISIE!$C$18</f>
        <v xml:space="preserve">Traitement de fichiers </v>
      </c>
      <c r="H263" s="53">
        <f>SAISIE!$Q$18</f>
        <v>0.06</v>
      </c>
    </row>
    <row r="264" spans="1:8" x14ac:dyDescent="0.25">
      <c r="A264" s="61"/>
      <c r="B264" s="59" t="str">
        <f>SAISIE!$C$2</f>
        <v>B</v>
      </c>
      <c r="C264" s="55" t="str">
        <f>SAISIE!$C$4</f>
        <v>DUBAR Nathalie</v>
      </c>
      <c r="D264" s="56">
        <f>SAISIE!$C$6</f>
        <v>43132</v>
      </c>
      <c r="E264" s="58">
        <f>SAISIE!$R$7</f>
        <v>7</v>
      </c>
      <c r="F264" s="51">
        <f>SAISIE!$R$9</f>
        <v>43146</v>
      </c>
      <c r="G264" s="50" t="str">
        <f>SAISIE!$C$18</f>
        <v xml:space="preserve">Traitement de fichiers </v>
      </c>
      <c r="H264" s="53">
        <f>SAISIE!$R$18</f>
        <v>0.06</v>
      </c>
    </row>
    <row r="265" spans="1:8" x14ac:dyDescent="0.25">
      <c r="A265" s="61"/>
      <c r="B265" s="59" t="str">
        <f>SAISIE!$C$2</f>
        <v>B</v>
      </c>
      <c r="C265" s="55" t="str">
        <f>SAISIE!$C$4</f>
        <v>DUBAR Nathalie</v>
      </c>
      <c r="D265" s="56">
        <f>SAISIE!$C$6</f>
        <v>43132</v>
      </c>
      <c r="E265" s="58">
        <f>SAISIE!$S$7</f>
        <v>7</v>
      </c>
      <c r="F265" s="51">
        <f>SAISIE!$S$9</f>
        <v>43147</v>
      </c>
      <c r="G265" s="50" t="str">
        <f>SAISIE!$C$18</f>
        <v xml:space="preserve">Traitement de fichiers </v>
      </c>
      <c r="H265" s="53">
        <f>SAISIE!$S$18</f>
        <v>0.06</v>
      </c>
    </row>
    <row r="266" spans="1:8" x14ac:dyDescent="0.25">
      <c r="A266" s="61"/>
      <c r="B266" s="59" t="str">
        <f>SAISIE!$C$2</f>
        <v>B</v>
      </c>
      <c r="C266" s="55" t="str">
        <f>SAISIE!$C$4</f>
        <v>DUBAR Nathalie</v>
      </c>
      <c r="D266" s="56">
        <f>SAISIE!$C$6</f>
        <v>43132</v>
      </c>
      <c r="E266" s="58">
        <f>SAISIE!$T$7</f>
        <v>7</v>
      </c>
      <c r="F266" s="51">
        <f>SAISIE!$T$9</f>
        <v>43148</v>
      </c>
      <c r="G266" s="50" t="str">
        <f>SAISIE!$C$18</f>
        <v xml:space="preserve">Traitement de fichiers </v>
      </c>
      <c r="H266" s="53">
        <f>SAISIE!$T$18</f>
        <v>0.06</v>
      </c>
    </row>
    <row r="267" spans="1:8" x14ac:dyDescent="0.25">
      <c r="A267" s="61"/>
      <c r="B267" s="59" t="str">
        <f>SAISIE!$C$2</f>
        <v>B</v>
      </c>
      <c r="C267" s="55" t="str">
        <f>SAISIE!$C$4</f>
        <v>DUBAR Nathalie</v>
      </c>
      <c r="D267" s="56">
        <f>SAISIE!$C$6</f>
        <v>43132</v>
      </c>
      <c r="E267" s="58">
        <f>SAISIE!$U$7</f>
        <v>7</v>
      </c>
      <c r="F267" s="51">
        <f>SAISIE!$U$9</f>
        <v>43149</v>
      </c>
      <c r="G267" s="50" t="str">
        <f>SAISIE!$C$18</f>
        <v xml:space="preserve">Traitement de fichiers </v>
      </c>
      <c r="H267" s="53">
        <f>SAISIE!$U$18</f>
        <v>0.06</v>
      </c>
    </row>
    <row r="268" spans="1:8" x14ac:dyDescent="0.25">
      <c r="A268" s="61"/>
      <c r="B268" s="59" t="str">
        <f>SAISIE!$C$2</f>
        <v>B</v>
      </c>
      <c r="C268" s="55" t="str">
        <f>SAISIE!$C$4</f>
        <v>DUBAR Nathalie</v>
      </c>
      <c r="D268" s="56">
        <f>SAISIE!$C$6</f>
        <v>43132</v>
      </c>
      <c r="E268" s="58">
        <f>SAISIE!$V$7</f>
        <v>8</v>
      </c>
      <c r="F268" s="51">
        <f>SAISIE!$V$9</f>
        <v>43150</v>
      </c>
      <c r="G268" s="50" t="str">
        <f>SAISIE!$C$18</f>
        <v xml:space="preserve">Traitement de fichiers </v>
      </c>
      <c r="H268" s="53">
        <f>SAISIE!$V$18</f>
        <v>0.06</v>
      </c>
    </row>
    <row r="269" spans="1:8" x14ac:dyDescent="0.25">
      <c r="A269" s="61"/>
      <c r="B269" s="59" t="str">
        <f>SAISIE!$C$2</f>
        <v>B</v>
      </c>
      <c r="C269" s="55" t="str">
        <f>SAISIE!$C$4</f>
        <v>DUBAR Nathalie</v>
      </c>
      <c r="D269" s="56">
        <f>SAISIE!$C$6</f>
        <v>43132</v>
      </c>
      <c r="E269" s="58">
        <f>SAISIE!$W$7</f>
        <v>8</v>
      </c>
      <c r="F269" s="51">
        <f>SAISIE!$W$9</f>
        <v>43151</v>
      </c>
      <c r="G269" s="50" t="str">
        <f>SAISIE!$C$18</f>
        <v xml:space="preserve">Traitement de fichiers </v>
      </c>
      <c r="H269" s="53">
        <f>SAISIE!$W$18</f>
        <v>0.06</v>
      </c>
    </row>
    <row r="270" spans="1:8" x14ac:dyDescent="0.25">
      <c r="A270" s="61"/>
      <c r="B270" s="59" t="str">
        <f>SAISIE!$C$2</f>
        <v>B</v>
      </c>
      <c r="C270" s="55" t="str">
        <f>SAISIE!$C$4</f>
        <v>DUBAR Nathalie</v>
      </c>
      <c r="D270" s="56">
        <f>SAISIE!$C$6</f>
        <v>43132</v>
      </c>
      <c r="E270" s="58">
        <f>SAISIE!$X$7</f>
        <v>8</v>
      </c>
      <c r="F270" s="51">
        <f>SAISIE!$X$9</f>
        <v>43152</v>
      </c>
      <c r="G270" s="50" t="str">
        <f>SAISIE!$C$18</f>
        <v xml:space="preserve">Traitement de fichiers </v>
      </c>
      <c r="H270" s="53">
        <f>SAISIE!$X$18</f>
        <v>0.06</v>
      </c>
    </row>
    <row r="271" spans="1:8" x14ac:dyDescent="0.25">
      <c r="A271" s="61"/>
      <c r="B271" s="59" t="str">
        <f>SAISIE!$C$2</f>
        <v>B</v>
      </c>
      <c r="C271" s="55" t="str">
        <f>SAISIE!$C$4</f>
        <v>DUBAR Nathalie</v>
      </c>
      <c r="D271" s="56">
        <f>SAISIE!$C$6</f>
        <v>43132</v>
      </c>
      <c r="E271" s="58">
        <f>SAISIE!$Y$7</f>
        <v>8</v>
      </c>
      <c r="F271" s="51">
        <f>SAISIE!$Y$9</f>
        <v>43153</v>
      </c>
      <c r="G271" s="50" t="str">
        <f>SAISIE!$C$18</f>
        <v xml:space="preserve">Traitement de fichiers </v>
      </c>
      <c r="H271" s="53">
        <f>SAISIE!$Y$18</f>
        <v>0.06</v>
      </c>
    </row>
    <row r="272" spans="1:8" x14ac:dyDescent="0.25">
      <c r="A272" s="61"/>
      <c r="B272" s="59" t="str">
        <f>SAISIE!$C$2</f>
        <v>B</v>
      </c>
      <c r="C272" s="55" t="str">
        <f>SAISIE!$C$4</f>
        <v>DUBAR Nathalie</v>
      </c>
      <c r="D272" s="56">
        <f>SAISIE!$C$6</f>
        <v>43132</v>
      </c>
      <c r="E272" s="58">
        <f>SAISIE!$Z$7</f>
        <v>8</v>
      </c>
      <c r="F272" s="51">
        <f>SAISIE!$Z$9</f>
        <v>43154</v>
      </c>
      <c r="G272" s="50" t="str">
        <f>SAISIE!$C$18</f>
        <v xml:space="preserve">Traitement de fichiers </v>
      </c>
      <c r="H272" s="53">
        <f>SAISIE!$Z$18</f>
        <v>0.06</v>
      </c>
    </row>
    <row r="273" spans="1:8" x14ac:dyDescent="0.25">
      <c r="A273" s="61"/>
      <c r="B273" s="59" t="str">
        <f>SAISIE!$C$2</f>
        <v>B</v>
      </c>
      <c r="C273" s="55" t="str">
        <f>SAISIE!$C$4</f>
        <v>DUBAR Nathalie</v>
      </c>
      <c r="D273" s="56">
        <f>SAISIE!$C$6</f>
        <v>43132</v>
      </c>
      <c r="E273" s="58">
        <f>SAISIE!$AA$7</f>
        <v>8</v>
      </c>
      <c r="F273" s="51">
        <f>SAISIE!$AA$9</f>
        <v>43155</v>
      </c>
      <c r="G273" s="50" t="str">
        <f>SAISIE!$C$18</f>
        <v xml:space="preserve">Traitement de fichiers </v>
      </c>
      <c r="H273" s="53">
        <f>SAISIE!$AA$18</f>
        <v>0.06</v>
      </c>
    </row>
    <row r="274" spans="1:8" x14ac:dyDescent="0.25">
      <c r="A274" s="61"/>
      <c r="B274" s="59" t="str">
        <f>SAISIE!$C$2</f>
        <v>B</v>
      </c>
      <c r="C274" s="55" t="str">
        <f>SAISIE!$C$4</f>
        <v>DUBAR Nathalie</v>
      </c>
      <c r="D274" s="56">
        <f>SAISIE!$C$6</f>
        <v>43132</v>
      </c>
      <c r="E274" s="58">
        <f>SAISIE!$AB$7</f>
        <v>8</v>
      </c>
      <c r="F274" s="51">
        <f>SAISIE!$AB$9</f>
        <v>43156</v>
      </c>
      <c r="G274" s="50" t="str">
        <f>SAISIE!$C$18</f>
        <v xml:space="preserve">Traitement de fichiers </v>
      </c>
      <c r="H274" s="53">
        <f>SAISIE!$AB$18</f>
        <v>0.06</v>
      </c>
    </row>
    <row r="275" spans="1:8" x14ac:dyDescent="0.25">
      <c r="A275" s="61"/>
      <c r="B275" s="59" t="str">
        <f>SAISIE!$C$2</f>
        <v>B</v>
      </c>
      <c r="C275" s="55" t="str">
        <f>SAISIE!$C$4</f>
        <v>DUBAR Nathalie</v>
      </c>
      <c r="D275" s="56">
        <f>SAISIE!$C$6</f>
        <v>43132</v>
      </c>
      <c r="E275" s="58">
        <f>SAISIE!$AC$7</f>
        <v>9</v>
      </c>
      <c r="F275" s="51">
        <f>SAISIE!$AC$9</f>
        <v>43157</v>
      </c>
      <c r="G275" s="50" t="str">
        <f>SAISIE!$C$18</f>
        <v xml:space="preserve">Traitement de fichiers </v>
      </c>
      <c r="H275" s="53">
        <f>SAISIE!$AC$18</f>
        <v>0</v>
      </c>
    </row>
    <row r="276" spans="1:8" x14ac:dyDescent="0.25">
      <c r="A276" s="61"/>
      <c r="B276" s="59" t="str">
        <f>SAISIE!$C$2</f>
        <v>B</v>
      </c>
      <c r="C276" s="55" t="str">
        <f>SAISIE!$C$4</f>
        <v>DUBAR Nathalie</v>
      </c>
      <c r="D276" s="56">
        <f>SAISIE!$C$6</f>
        <v>43132</v>
      </c>
      <c r="E276" s="58">
        <f>SAISIE!$AD$7</f>
        <v>9</v>
      </c>
      <c r="F276" s="51">
        <f>SAISIE!$AD$9</f>
        <v>43158</v>
      </c>
      <c r="G276" s="50" t="str">
        <f>SAISIE!$C$18</f>
        <v xml:space="preserve">Traitement de fichiers </v>
      </c>
      <c r="H276" s="53">
        <f>SAISIE!$AD$18</f>
        <v>0</v>
      </c>
    </row>
    <row r="277" spans="1:8" x14ac:dyDescent="0.25">
      <c r="A277" s="61"/>
      <c r="B277" s="59" t="str">
        <f>SAISIE!$C$2</f>
        <v>B</v>
      </c>
      <c r="C277" s="55" t="str">
        <f>SAISIE!$C$4</f>
        <v>DUBAR Nathalie</v>
      </c>
      <c r="D277" s="56">
        <f>SAISIE!$C$6</f>
        <v>43132</v>
      </c>
      <c r="E277" s="58">
        <f>SAISIE!$AE$7</f>
        <v>9</v>
      </c>
      <c r="F277" s="51">
        <f>SAISIE!$AE$9</f>
        <v>43159</v>
      </c>
      <c r="G277" s="50" t="str">
        <f>SAISIE!$C$18</f>
        <v xml:space="preserve">Traitement de fichiers </v>
      </c>
      <c r="H277" s="53">
        <f>SAISIE!$AE$18</f>
        <v>0</v>
      </c>
    </row>
    <row r="278" spans="1:8" x14ac:dyDescent="0.25">
      <c r="A278" s="61"/>
      <c r="B278" s="59" t="str">
        <f>SAISIE!$C$2</f>
        <v>B</v>
      </c>
      <c r="C278" s="55" t="str">
        <f>SAISIE!$C$4</f>
        <v>DUBAR Nathalie</v>
      </c>
      <c r="D278" s="56">
        <f>SAISIE!$C$6</f>
        <v>43132</v>
      </c>
      <c r="E278" s="58" t="str">
        <f>SAISIE!$AF$7</f>
        <v/>
      </c>
      <c r="F278" s="51" t="str">
        <f>SAISIE!$AF$9</f>
        <v/>
      </c>
      <c r="G278" s="50" t="str">
        <f>SAISIE!$C$18</f>
        <v xml:space="preserve">Traitement de fichiers </v>
      </c>
      <c r="H278" s="53">
        <f>SAISIE!$AF$18</f>
        <v>0</v>
      </c>
    </row>
    <row r="279" spans="1:8" x14ac:dyDescent="0.25">
      <c r="A279" s="61"/>
      <c r="B279" s="59" t="str">
        <f>SAISIE!$C$2</f>
        <v>B</v>
      </c>
      <c r="C279" s="55" t="str">
        <f>SAISIE!$C$4</f>
        <v>DUBAR Nathalie</v>
      </c>
      <c r="D279" s="56">
        <f>SAISIE!$C$6</f>
        <v>43132</v>
      </c>
      <c r="E279" s="58" t="str">
        <f>SAISIE!$AG$7</f>
        <v/>
      </c>
      <c r="F279" s="51" t="str">
        <f>SAISIE!$AG$9</f>
        <v/>
      </c>
      <c r="G279" s="50" t="str">
        <f>SAISIE!$C$18</f>
        <v xml:space="preserve">Traitement de fichiers </v>
      </c>
      <c r="H279" s="53">
        <f>SAISIE!$AG$18</f>
        <v>0</v>
      </c>
    </row>
    <row r="280" spans="1:8" ht="15.75" thickBot="1" x14ac:dyDescent="0.3">
      <c r="A280" s="62"/>
      <c r="B280" s="59" t="str">
        <f>SAISIE!$C$2</f>
        <v>B</v>
      </c>
      <c r="C280" s="55" t="str">
        <f>SAISIE!$C$4</f>
        <v>DUBAR Nathalie</v>
      </c>
      <c r="D280" s="56">
        <f>SAISIE!$C$6</f>
        <v>43132</v>
      </c>
      <c r="E280" s="58" t="str">
        <f>SAISIE!$AH$7</f>
        <v/>
      </c>
      <c r="F280" s="51" t="str">
        <f>SAISIE!$AH$9</f>
        <v/>
      </c>
      <c r="G280" s="50" t="str">
        <f>SAISIE!$C$18</f>
        <v xml:space="preserve">Traitement de fichiers </v>
      </c>
      <c r="H280" s="53">
        <f>SAISIE!$AH$18</f>
        <v>0.06</v>
      </c>
    </row>
    <row r="281" spans="1:8" x14ac:dyDescent="0.25">
      <c r="A281" s="60">
        <v>10</v>
      </c>
      <c r="B281" s="59" t="str">
        <f>SAISIE!$C$2</f>
        <v>B</v>
      </c>
      <c r="C281" s="55" t="str">
        <f>SAISIE!$C$4</f>
        <v>DUBAR Nathalie</v>
      </c>
      <c r="D281" s="56">
        <f>SAISIE!$C$6</f>
        <v>43132</v>
      </c>
      <c r="E281" s="57">
        <f>SAISIE!$D$7</f>
        <v>5</v>
      </c>
      <c r="F281" s="50">
        <f>SAISIE!$D$9</f>
        <v>43132</v>
      </c>
      <c r="G281" s="50" t="str">
        <f>SAISIE!$C$19</f>
        <v>Rebelotage des portefeuilles et des conseillers référents</v>
      </c>
      <c r="H281" s="54">
        <f>SAISIE!$D$19</f>
        <v>0.06</v>
      </c>
    </row>
    <row r="282" spans="1:8" x14ac:dyDescent="0.25">
      <c r="A282" s="61"/>
      <c r="B282" s="59" t="str">
        <f>SAISIE!$C$2</f>
        <v>B</v>
      </c>
      <c r="C282" s="55" t="str">
        <f>SAISIE!$C$4</f>
        <v>DUBAR Nathalie</v>
      </c>
      <c r="D282" s="56">
        <f>SAISIE!$C$6</f>
        <v>43132</v>
      </c>
      <c r="E282" s="58">
        <f>SAISIE!$E$7</f>
        <v>5</v>
      </c>
      <c r="F282" s="51">
        <f>SAISIE!$E$9</f>
        <v>43133</v>
      </c>
      <c r="G282" s="50" t="str">
        <f>SAISIE!$C$19</f>
        <v>Rebelotage des portefeuilles et des conseillers référents</v>
      </c>
      <c r="H282" s="53">
        <f>SAISIE!$E$19</f>
        <v>0.06</v>
      </c>
    </row>
    <row r="283" spans="1:8" x14ac:dyDescent="0.25">
      <c r="A283" s="61"/>
      <c r="B283" s="59" t="str">
        <f>SAISIE!$C$2</f>
        <v>B</v>
      </c>
      <c r="C283" s="55" t="str">
        <f>SAISIE!$C$4</f>
        <v>DUBAR Nathalie</v>
      </c>
      <c r="D283" s="56">
        <f>SAISIE!$C$6</f>
        <v>43132</v>
      </c>
      <c r="E283" s="57">
        <f>SAISIE!$F$7</f>
        <v>5</v>
      </c>
      <c r="F283" s="50">
        <f>SAISIE!$F$9</f>
        <v>43134</v>
      </c>
      <c r="G283" s="50" t="str">
        <f>SAISIE!$C$19</f>
        <v>Rebelotage des portefeuilles et des conseillers référents</v>
      </c>
      <c r="H283" s="53">
        <f>SAISIE!$F$19</f>
        <v>0.06</v>
      </c>
    </row>
    <row r="284" spans="1:8" x14ac:dyDescent="0.25">
      <c r="A284" s="61"/>
      <c r="B284" s="59" t="str">
        <f>SAISIE!$C$2</f>
        <v>B</v>
      </c>
      <c r="C284" s="55" t="str">
        <f>SAISIE!$C$4</f>
        <v>DUBAR Nathalie</v>
      </c>
      <c r="D284" s="56">
        <f>SAISIE!$C$6</f>
        <v>43132</v>
      </c>
      <c r="E284" s="58">
        <f>SAISIE!$G$7</f>
        <v>5</v>
      </c>
      <c r="F284" s="51">
        <f>SAISIE!$G$9</f>
        <v>43135</v>
      </c>
      <c r="G284" s="50" t="str">
        <f>SAISIE!$C$19</f>
        <v>Rebelotage des portefeuilles et des conseillers référents</v>
      </c>
      <c r="H284" s="53">
        <f>SAISIE!$G$19</f>
        <v>0.06</v>
      </c>
    </row>
    <row r="285" spans="1:8" x14ac:dyDescent="0.25">
      <c r="A285" s="61"/>
      <c r="B285" s="59" t="str">
        <f>SAISIE!$C$2</f>
        <v>B</v>
      </c>
      <c r="C285" s="55" t="str">
        <f>SAISIE!$C$4</f>
        <v>DUBAR Nathalie</v>
      </c>
      <c r="D285" s="56">
        <f>SAISIE!$C$6</f>
        <v>43132</v>
      </c>
      <c r="E285" s="57">
        <f>SAISIE!$H$7</f>
        <v>6</v>
      </c>
      <c r="F285" s="50">
        <f>SAISIE!$H$9</f>
        <v>43136</v>
      </c>
      <c r="G285" s="50" t="str">
        <f>SAISIE!$C$19</f>
        <v>Rebelotage des portefeuilles et des conseillers référents</v>
      </c>
      <c r="H285" s="53">
        <f>SAISIE!$H$19</f>
        <v>0.06</v>
      </c>
    </row>
    <row r="286" spans="1:8" x14ac:dyDescent="0.25">
      <c r="A286" s="61"/>
      <c r="B286" s="59" t="str">
        <f>SAISIE!$C$2</f>
        <v>B</v>
      </c>
      <c r="C286" s="55" t="str">
        <f>SAISIE!$C$4</f>
        <v>DUBAR Nathalie</v>
      </c>
      <c r="D286" s="56">
        <f>SAISIE!$C$6</f>
        <v>43132</v>
      </c>
      <c r="E286" s="58">
        <f>SAISIE!$I$7</f>
        <v>6</v>
      </c>
      <c r="F286" s="51">
        <f>SAISIE!$I$9</f>
        <v>43137</v>
      </c>
      <c r="G286" s="50" t="str">
        <f>SAISIE!$C$19</f>
        <v>Rebelotage des portefeuilles et des conseillers référents</v>
      </c>
      <c r="H286" s="53">
        <f>SAISIE!$I$19</f>
        <v>0.06</v>
      </c>
    </row>
    <row r="287" spans="1:8" x14ac:dyDescent="0.25">
      <c r="A287" s="61"/>
      <c r="B287" s="59" t="str">
        <f>SAISIE!$C$2</f>
        <v>B</v>
      </c>
      <c r="C287" s="55" t="str">
        <f>SAISIE!$C$4</f>
        <v>DUBAR Nathalie</v>
      </c>
      <c r="D287" s="56">
        <f>SAISIE!$C$6</f>
        <v>43132</v>
      </c>
      <c r="E287" s="57">
        <f>SAISIE!$J$7</f>
        <v>6</v>
      </c>
      <c r="F287" s="50">
        <f>SAISIE!$J$9</f>
        <v>43138</v>
      </c>
      <c r="G287" s="50" t="str">
        <f>SAISIE!$C$19</f>
        <v>Rebelotage des portefeuilles et des conseillers référents</v>
      </c>
      <c r="H287" s="53">
        <f>SAISIE!$J$19</f>
        <v>0.06</v>
      </c>
    </row>
    <row r="288" spans="1:8" x14ac:dyDescent="0.25">
      <c r="A288" s="61"/>
      <c r="B288" s="59" t="str">
        <f>SAISIE!$C$2</f>
        <v>B</v>
      </c>
      <c r="C288" s="55" t="str">
        <f>SAISIE!$C$4</f>
        <v>DUBAR Nathalie</v>
      </c>
      <c r="D288" s="56">
        <f>SAISIE!$C$6</f>
        <v>43132</v>
      </c>
      <c r="E288" s="58">
        <f>SAISIE!$K$7</f>
        <v>6</v>
      </c>
      <c r="F288" s="51">
        <f>SAISIE!$K$9</f>
        <v>43139</v>
      </c>
      <c r="G288" s="50" t="str">
        <f>SAISIE!$C$19</f>
        <v>Rebelotage des portefeuilles et des conseillers référents</v>
      </c>
      <c r="H288" s="53">
        <f>SAISIE!$K$19</f>
        <v>0.06</v>
      </c>
    </row>
    <row r="289" spans="1:8" x14ac:dyDescent="0.25">
      <c r="A289" s="61"/>
      <c r="B289" s="59" t="str">
        <f>SAISIE!$C$2</f>
        <v>B</v>
      </c>
      <c r="C289" s="55" t="str">
        <f>SAISIE!$C$4</f>
        <v>DUBAR Nathalie</v>
      </c>
      <c r="D289" s="56">
        <f>SAISIE!$C$6</f>
        <v>43132</v>
      </c>
      <c r="E289" s="58">
        <f>SAISIE!$L$7</f>
        <v>6</v>
      </c>
      <c r="F289" s="51">
        <f>SAISIE!$L$9</f>
        <v>43140</v>
      </c>
      <c r="G289" s="50" t="str">
        <f>SAISIE!$C$19</f>
        <v>Rebelotage des portefeuilles et des conseillers référents</v>
      </c>
      <c r="H289" s="53">
        <f>SAISIE!$L$19</f>
        <v>0.06</v>
      </c>
    </row>
    <row r="290" spans="1:8" x14ac:dyDescent="0.25">
      <c r="A290" s="61"/>
      <c r="B290" s="59" t="str">
        <f>SAISIE!$C$2</f>
        <v>B</v>
      </c>
      <c r="C290" s="55" t="str">
        <f>SAISIE!$C$4</f>
        <v>DUBAR Nathalie</v>
      </c>
      <c r="D290" s="56">
        <f>SAISIE!$C$6</f>
        <v>43132</v>
      </c>
      <c r="E290" s="58">
        <f>SAISIE!$M$7</f>
        <v>6</v>
      </c>
      <c r="F290" s="51">
        <f>SAISIE!$M$9</f>
        <v>43141</v>
      </c>
      <c r="G290" s="50" t="str">
        <f>SAISIE!$C$19</f>
        <v>Rebelotage des portefeuilles et des conseillers référents</v>
      </c>
      <c r="H290" s="53">
        <f>SAISIE!$M$19</f>
        <v>0.06</v>
      </c>
    </row>
    <row r="291" spans="1:8" x14ac:dyDescent="0.25">
      <c r="A291" s="61"/>
      <c r="B291" s="59" t="str">
        <f>SAISIE!$C$2</f>
        <v>B</v>
      </c>
      <c r="C291" s="55" t="str">
        <f>SAISIE!$C$4</f>
        <v>DUBAR Nathalie</v>
      </c>
      <c r="D291" s="56">
        <f>SAISIE!$C$6</f>
        <v>43132</v>
      </c>
      <c r="E291" s="58">
        <f>SAISIE!$N$7</f>
        <v>6</v>
      </c>
      <c r="F291" s="51">
        <f>SAISIE!$N$9</f>
        <v>43142</v>
      </c>
      <c r="G291" s="50" t="str">
        <f>SAISIE!$C$19</f>
        <v>Rebelotage des portefeuilles et des conseillers référents</v>
      </c>
      <c r="H291" s="53">
        <f>SAISIE!$N$19</f>
        <v>0.06</v>
      </c>
    </row>
    <row r="292" spans="1:8" x14ac:dyDescent="0.25">
      <c r="A292" s="61"/>
      <c r="B292" s="59" t="str">
        <f>SAISIE!$C$2</f>
        <v>B</v>
      </c>
      <c r="C292" s="55" t="str">
        <f>SAISIE!$C$4</f>
        <v>DUBAR Nathalie</v>
      </c>
      <c r="D292" s="56">
        <f>SAISIE!$C$6</f>
        <v>43132</v>
      </c>
      <c r="E292" s="58">
        <f>SAISIE!$O$7</f>
        <v>7</v>
      </c>
      <c r="F292" s="51">
        <f>SAISIE!$O$9</f>
        <v>43143</v>
      </c>
      <c r="G292" s="50" t="str">
        <f>SAISIE!$C$19</f>
        <v>Rebelotage des portefeuilles et des conseillers référents</v>
      </c>
      <c r="H292" s="53">
        <f>SAISIE!$O$19</f>
        <v>0.06</v>
      </c>
    </row>
    <row r="293" spans="1:8" x14ac:dyDescent="0.25">
      <c r="A293" s="61"/>
      <c r="B293" s="59" t="str">
        <f>SAISIE!$C$2</f>
        <v>B</v>
      </c>
      <c r="C293" s="55" t="str">
        <f>SAISIE!$C$4</f>
        <v>DUBAR Nathalie</v>
      </c>
      <c r="D293" s="56">
        <f>SAISIE!$C$6</f>
        <v>43132</v>
      </c>
      <c r="E293" s="58">
        <f>SAISIE!$P$7</f>
        <v>7</v>
      </c>
      <c r="F293" s="51">
        <f>SAISIE!$P$9</f>
        <v>43144</v>
      </c>
      <c r="G293" s="50" t="str">
        <f>SAISIE!$C$19</f>
        <v>Rebelotage des portefeuilles et des conseillers référents</v>
      </c>
      <c r="H293" s="53">
        <f>SAISIE!$P$19</f>
        <v>0.06</v>
      </c>
    </row>
    <row r="294" spans="1:8" x14ac:dyDescent="0.25">
      <c r="A294" s="61"/>
      <c r="B294" s="59" t="str">
        <f>SAISIE!$C$2</f>
        <v>B</v>
      </c>
      <c r="C294" s="55" t="str">
        <f>SAISIE!$C$4</f>
        <v>DUBAR Nathalie</v>
      </c>
      <c r="D294" s="56">
        <f>SAISIE!$C$6</f>
        <v>43132</v>
      </c>
      <c r="E294" s="58">
        <f>SAISIE!$Q$7</f>
        <v>7</v>
      </c>
      <c r="F294" s="51">
        <f>SAISIE!$Q$9</f>
        <v>43145</v>
      </c>
      <c r="G294" s="50" t="str">
        <f>SAISIE!$C$19</f>
        <v>Rebelotage des portefeuilles et des conseillers référents</v>
      </c>
      <c r="H294" s="53">
        <f>SAISIE!$Q$19</f>
        <v>0.06</v>
      </c>
    </row>
    <row r="295" spans="1:8" x14ac:dyDescent="0.25">
      <c r="A295" s="61"/>
      <c r="B295" s="59" t="str">
        <f>SAISIE!$C$2</f>
        <v>B</v>
      </c>
      <c r="C295" s="55" t="str">
        <f>SAISIE!$C$4</f>
        <v>DUBAR Nathalie</v>
      </c>
      <c r="D295" s="56">
        <f>SAISIE!$C$6</f>
        <v>43132</v>
      </c>
      <c r="E295" s="58">
        <f>SAISIE!$R$7</f>
        <v>7</v>
      </c>
      <c r="F295" s="51">
        <f>SAISIE!$R$9</f>
        <v>43146</v>
      </c>
      <c r="G295" s="50" t="str">
        <f>SAISIE!$C$19</f>
        <v>Rebelotage des portefeuilles et des conseillers référents</v>
      </c>
      <c r="H295" s="53">
        <f>SAISIE!$R$19</f>
        <v>0.06</v>
      </c>
    </row>
    <row r="296" spans="1:8" x14ac:dyDescent="0.25">
      <c r="A296" s="61"/>
      <c r="B296" s="59" t="str">
        <f>SAISIE!$C$2</f>
        <v>B</v>
      </c>
      <c r="C296" s="55" t="str">
        <f>SAISIE!$C$4</f>
        <v>DUBAR Nathalie</v>
      </c>
      <c r="D296" s="56">
        <f>SAISIE!$C$6</f>
        <v>43132</v>
      </c>
      <c r="E296" s="58">
        <f>SAISIE!$S$7</f>
        <v>7</v>
      </c>
      <c r="F296" s="51">
        <f>SAISIE!$S$9</f>
        <v>43147</v>
      </c>
      <c r="G296" s="50" t="str">
        <f>SAISIE!$C$19</f>
        <v>Rebelotage des portefeuilles et des conseillers référents</v>
      </c>
      <c r="H296" s="53">
        <f>SAISIE!$S$19</f>
        <v>0.06</v>
      </c>
    </row>
    <row r="297" spans="1:8" x14ac:dyDescent="0.25">
      <c r="A297" s="61"/>
      <c r="B297" s="59" t="str">
        <f>SAISIE!$C$2</f>
        <v>B</v>
      </c>
      <c r="C297" s="55" t="str">
        <f>SAISIE!$C$4</f>
        <v>DUBAR Nathalie</v>
      </c>
      <c r="D297" s="56">
        <f>SAISIE!$C$6</f>
        <v>43132</v>
      </c>
      <c r="E297" s="58">
        <f>SAISIE!$T$7</f>
        <v>7</v>
      </c>
      <c r="F297" s="51">
        <f>SAISIE!$T$9</f>
        <v>43148</v>
      </c>
      <c r="G297" s="50" t="str">
        <f>SAISIE!$C$19</f>
        <v>Rebelotage des portefeuilles et des conseillers référents</v>
      </c>
      <c r="H297" s="53">
        <f>SAISIE!$T$19</f>
        <v>0.06</v>
      </c>
    </row>
    <row r="298" spans="1:8" x14ac:dyDescent="0.25">
      <c r="A298" s="61"/>
      <c r="B298" s="59" t="str">
        <f>SAISIE!$C$2</f>
        <v>B</v>
      </c>
      <c r="C298" s="55" t="str">
        <f>SAISIE!$C$4</f>
        <v>DUBAR Nathalie</v>
      </c>
      <c r="D298" s="56">
        <f>SAISIE!$C$6</f>
        <v>43132</v>
      </c>
      <c r="E298" s="58">
        <f>SAISIE!$U$7</f>
        <v>7</v>
      </c>
      <c r="F298" s="51">
        <f>SAISIE!$U$9</f>
        <v>43149</v>
      </c>
      <c r="G298" s="50" t="str">
        <f>SAISIE!$C$19</f>
        <v>Rebelotage des portefeuilles et des conseillers référents</v>
      </c>
      <c r="H298" s="53">
        <f>SAISIE!$U$19</f>
        <v>0.06</v>
      </c>
    </row>
    <row r="299" spans="1:8" x14ac:dyDescent="0.25">
      <c r="A299" s="61"/>
      <c r="B299" s="59" t="str">
        <f>SAISIE!$C$2</f>
        <v>B</v>
      </c>
      <c r="C299" s="55" t="str">
        <f>SAISIE!$C$4</f>
        <v>DUBAR Nathalie</v>
      </c>
      <c r="D299" s="56">
        <f>SAISIE!$C$6</f>
        <v>43132</v>
      </c>
      <c r="E299" s="58">
        <f>SAISIE!$V$7</f>
        <v>8</v>
      </c>
      <c r="F299" s="51">
        <f>SAISIE!$V$9</f>
        <v>43150</v>
      </c>
      <c r="G299" s="50" t="str">
        <f>SAISIE!$C$19</f>
        <v>Rebelotage des portefeuilles et des conseillers référents</v>
      </c>
      <c r="H299" s="53">
        <f>SAISIE!$V$19</f>
        <v>0.06</v>
      </c>
    </row>
    <row r="300" spans="1:8" x14ac:dyDescent="0.25">
      <c r="A300" s="61"/>
      <c r="B300" s="59" t="str">
        <f>SAISIE!$C$2</f>
        <v>B</v>
      </c>
      <c r="C300" s="55" t="str">
        <f>SAISIE!$C$4</f>
        <v>DUBAR Nathalie</v>
      </c>
      <c r="D300" s="56">
        <f>SAISIE!$C$6</f>
        <v>43132</v>
      </c>
      <c r="E300" s="58">
        <f>SAISIE!$W$7</f>
        <v>8</v>
      </c>
      <c r="F300" s="51">
        <f>SAISIE!$W$9</f>
        <v>43151</v>
      </c>
      <c r="G300" s="50" t="str">
        <f>SAISIE!$C$19</f>
        <v>Rebelotage des portefeuilles et des conseillers référents</v>
      </c>
      <c r="H300" s="53">
        <f>SAISIE!$W$19</f>
        <v>0.06</v>
      </c>
    </row>
    <row r="301" spans="1:8" x14ac:dyDescent="0.25">
      <c r="A301" s="61"/>
      <c r="B301" s="59" t="str">
        <f>SAISIE!$C$2</f>
        <v>B</v>
      </c>
      <c r="C301" s="55" t="str">
        <f>SAISIE!$C$4</f>
        <v>DUBAR Nathalie</v>
      </c>
      <c r="D301" s="56">
        <f>SAISIE!$C$6</f>
        <v>43132</v>
      </c>
      <c r="E301" s="58">
        <f>SAISIE!$X$7</f>
        <v>8</v>
      </c>
      <c r="F301" s="51">
        <f>SAISIE!$X$9</f>
        <v>43152</v>
      </c>
      <c r="G301" s="50" t="str">
        <f>SAISIE!$C$19</f>
        <v>Rebelotage des portefeuilles et des conseillers référents</v>
      </c>
      <c r="H301" s="53">
        <f>SAISIE!$X$19</f>
        <v>0.06</v>
      </c>
    </row>
    <row r="302" spans="1:8" x14ac:dyDescent="0.25">
      <c r="A302" s="61"/>
      <c r="B302" s="59" t="str">
        <f>SAISIE!$C$2</f>
        <v>B</v>
      </c>
      <c r="C302" s="55" t="str">
        <f>SAISIE!$C$4</f>
        <v>DUBAR Nathalie</v>
      </c>
      <c r="D302" s="56">
        <f>SAISIE!$C$6</f>
        <v>43132</v>
      </c>
      <c r="E302" s="58">
        <f>SAISIE!$Y$7</f>
        <v>8</v>
      </c>
      <c r="F302" s="51">
        <f>SAISIE!$Y$9</f>
        <v>43153</v>
      </c>
      <c r="G302" s="50" t="str">
        <f>SAISIE!$C$19</f>
        <v>Rebelotage des portefeuilles et des conseillers référents</v>
      </c>
      <c r="H302" s="53">
        <f>SAISIE!$Y$19</f>
        <v>0.06</v>
      </c>
    </row>
    <row r="303" spans="1:8" x14ac:dyDescent="0.25">
      <c r="A303" s="61"/>
      <c r="B303" s="59" t="str">
        <f>SAISIE!$C$2</f>
        <v>B</v>
      </c>
      <c r="C303" s="55" t="str">
        <f>SAISIE!$C$4</f>
        <v>DUBAR Nathalie</v>
      </c>
      <c r="D303" s="56">
        <f>SAISIE!$C$6</f>
        <v>43132</v>
      </c>
      <c r="E303" s="58">
        <f>SAISIE!$Z$7</f>
        <v>8</v>
      </c>
      <c r="F303" s="51">
        <f>SAISIE!$Z$9</f>
        <v>43154</v>
      </c>
      <c r="G303" s="50" t="str">
        <f>SAISIE!$C$19</f>
        <v>Rebelotage des portefeuilles et des conseillers référents</v>
      </c>
      <c r="H303" s="53">
        <f>SAISIE!$Z$19</f>
        <v>0.06</v>
      </c>
    </row>
    <row r="304" spans="1:8" x14ac:dyDescent="0.25">
      <c r="A304" s="61"/>
      <c r="B304" s="59" t="str">
        <f>SAISIE!$C$2</f>
        <v>B</v>
      </c>
      <c r="C304" s="55" t="str">
        <f>SAISIE!$C$4</f>
        <v>DUBAR Nathalie</v>
      </c>
      <c r="D304" s="56">
        <f>SAISIE!$C$6</f>
        <v>43132</v>
      </c>
      <c r="E304" s="58">
        <f>SAISIE!$AA$7</f>
        <v>8</v>
      </c>
      <c r="F304" s="51">
        <f>SAISIE!$AA$9</f>
        <v>43155</v>
      </c>
      <c r="G304" s="50" t="str">
        <f>SAISIE!$C$19</f>
        <v>Rebelotage des portefeuilles et des conseillers référents</v>
      </c>
      <c r="H304" s="53">
        <f>SAISIE!$AA$19</f>
        <v>0.06</v>
      </c>
    </row>
    <row r="305" spans="1:8" x14ac:dyDescent="0.25">
      <c r="A305" s="61"/>
      <c r="B305" s="59" t="str">
        <f>SAISIE!$C$2</f>
        <v>B</v>
      </c>
      <c r="C305" s="55" t="str">
        <f>SAISIE!$C$4</f>
        <v>DUBAR Nathalie</v>
      </c>
      <c r="D305" s="56">
        <f>SAISIE!$C$6</f>
        <v>43132</v>
      </c>
      <c r="E305" s="58">
        <f>SAISIE!$AB$7</f>
        <v>8</v>
      </c>
      <c r="F305" s="51">
        <f>SAISIE!$AB$9</f>
        <v>43156</v>
      </c>
      <c r="G305" s="50" t="str">
        <f>SAISIE!$C$19</f>
        <v>Rebelotage des portefeuilles et des conseillers référents</v>
      </c>
      <c r="H305" s="53">
        <f>SAISIE!$AB$19</f>
        <v>0.06</v>
      </c>
    </row>
    <row r="306" spans="1:8" x14ac:dyDescent="0.25">
      <c r="A306" s="61"/>
      <c r="B306" s="59" t="str">
        <f>SAISIE!$C$2</f>
        <v>B</v>
      </c>
      <c r="C306" s="55" t="str">
        <f>SAISIE!$C$4</f>
        <v>DUBAR Nathalie</v>
      </c>
      <c r="D306" s="56">
        <f>SAISIE!$C$6</f>
        <v>43132</v>
      </c>
      <c r="E306" s="58">
        <f>SAISIE!$AC$7</f>
        <v>9</v>
      </c>
      <c r="F306" s="51">
        <f>SAISIE!$AC$9</f>
        <v>43157</v>
      </c>
      <c r="G306" s="50" t="str">
        <f>SAISIE!$C$19</f>
        <v>Rebelotage des portefeuilles et des conseillers référents</v>
      </c>
      <c r="H306" s="53">
        <f>SAISIE!$AC$19</f>
        <v>0</v>
      </c>
    </row>
    <row r="307" spans="1:8" x14ac:dyDescent="0.25">
      <c r="A307" s="61"/>
      <c r="B307" s="59" t="str">
        <f>SAISIE!$C$2</f>
        <v>B</v>
      </c>
      <c r="C307" s="55" t="str">
        <f>SAISIE!$C$4</f>
        <v>DUBAR Nathalie</v>
      </c>
      <c r="D307" s="56">
        <f>SAISIE!$C$6</f>
        <v>43132</v>
      </c>
      <c r="E307" s="58">
        <f>SAISIE!$AD$7</f>
        <v>9</v>
      </c>
      <c r="F307" s="51">
        <f>SAISIE!$AD$9</f>
        <v>43158</v>
      </c>
      <c r="G307" s="50" t="str">
        <f>SAISIE!$C$19</f>
        <v>Rebelotage des portefeuilles et des conseillers référents</v>
      </c>
      <c r="H307" s="53">
        <f>SAISIE!$AD$19</f>
        <v>0</v>
      </c>
    </row>
    <row r="308" spans="1:8" x14ac:dyDescent="0.25">
      <c r="A308" s="61"/>
      <c r="B308" s="59" t="str">
        <f>SAISIE!$C$2</f>
        <v>B</v>
      </c>
      <c r="C308" s="55" t="str">
        <f>SAISIE!$C$4</f>
        <v>DUBAR Nathalie</v>
      </c>
      <c r="D308" s="56">
        <f>SAISIE!$C$6</f>
        <v>43132</v>
      </c>
      <c r="E308" s="58">
        <f>SAISIE!$AE$7</f>
        <v>9</v>
      </c>
      <c r="F308" s="51">
        <f>SAISIE!$AE$9</f>
        <v>43159</v>
      </c>
      <c r="G308" s="50" t="str">
        <f>SAISIE!$C$19</f>
        <v>Rebelotage des portefeuilles et des conseillers référents</v>
      </c>
      <c r="H308" s="53">
        <f>SAISIE!$AE$19</f>
        <v>0</v>
      </c>
    </row>
    <row r="309" spans="1:8" x14ac:dyDescent="0.25">
      <c r="A309" s="61"/>
      <c r="B309" s="59" t="str">
        <f>SAISIE!$C$2</f>
        <v>B</v>
      </c>
      <c r="C309" s="55" t="str">
        <f>SAISIE!$C$4</f>
        <v>DUBAR Nathalie</v>
      </c>
      <c r="D309" s="56">
        <f>SAISIE!$C$6</f>
        <v>43132</v>
      </c>
      <c r="E309" s="58" t="str">
        <f>SAISIE!$AF$7</f>
        <v/>
      </c>
      <c r="F309" s="51" t="str">
        <f>SAISIE!$AF$9</f>
        <v/>
      </c>
      <c r="G309" s="50" t="str">
        <f>SAISIE!$C$19</f>
        <v>Rebelotage des portefeuilles et des conseillers référents</v>
      </c>
      <c r="H309" s="53">
        <f>SAISIE!$AF$19</f>
        <v>0</v>
      </c>
    </row>
    <row r="310" spans="1:8" x14ac:dyDescent="0.25">
      <c r="A310" s="61"/>
      <c r="B310" s="59" t="str">
        <f>SAISIE!$C$2</f>
        <v>B</v>
      </c>
      <c r="C310" s="55" t="str">
        <f>SAISIE!$C$4</f>
        <v>DUBAR Nathalie</v>
      </c>
      <c r="D310" s="56">
        <f>SAISIE!$C$6</f>
        <v>43132</v>
      </c>
      <c r="E310" s="58" t="str">
        <f>SAISIE!$AG$7</f>
        <v/>
      </c>
      <c r="F310" s="51" t="str">
        <f>SAISIE!$AG$9</f>
        <v/>
      </c>
      <c r="G310" s="50" t="str">
        <f>SAISIE!$C$19</f>
        <v>Rebelotage des portefeuilles et des conseillers référents</v>
      </c>
      <c r="H310" s="53">
        <f>SAISIE!$AG$19</f>
        <v>0</v>
      </c>
    </row>
    <row r="311" spans="1:8" ht="15.75" thickBot="1" x14ac:dyDescent="0.3">
      <c r="A311" s="62"/>
      <c r="B311" s="59" t="str">
        <f>SAISIE!$C$2</f>
        <v>B</v>
      </c>
      <c r="C311" s="55" t="str">
        <f>SAISIE!$C$4</f>
        <v>DUBAR Nathalie</v>
      </c>
      <c r="D311" s="56">
        <f>SAISIE!$C$6</f>
        <v>43132</v>
      </c>
      <c r="E311" s="58" t="str">
        <f>SAISIE!$AH$7</f>
        <v/>
      </c>
      <c r="F311" s="51" t="str">
        <f>SAISIE!$AH$9</f>
        <v/>
      </c>
      <c r="G311" s="50" t="str">
        <f>SAISIE!$C$19</f>
        <v>Rebelotage des portefeuilles et des conseillers référents</v>
      </c>
      <c r="H311" s="53">
        <f>SAISIE!$AH$19</f>
        <v>0.06</v>
      </c>
    </row>
    <row r="312" spans="1:8" x14ac:dyDescent="0.25">
      <c r="A312" s="60">
        <v>11</v>
      </c>
      <c r="B312" s="59" t="str">
        <f>SAISIE!$C$2</f>
        <v>B</v>
      </c>
      <c r="C312" s="55" t="str">
        <f>SAISIE!$C$4</f>
        <v>DUBAR Nathalie</v>
      </c>
      <c r="D312" s="56">
        <f>SAISIE!$C$6</f>
        <v>43132</v>
      </c>
      <c r="E312" s="57">
        <f>SAISIE!$D$7</f>
        <v>5</v>
      </c>
      <c r="F312" s="50">
        <f>SAISIE!$D$9</f>
        <v>43132</v>
      </c>
      <c r="G312" s="50" t="str">
        <f>SAISIE!$C$20</f>
        <v>Congés et Absences diverses</v>
      </c>
      <c r="H312" s="54">
        <f>SAISIE!$D$20</f>
        <v>0.28000000000000003</v>
      </c>
    </row>
    <row r="313" spans="1:8" x14ac:dyDescent="0.25">
      <c r="A313" s="61"/>
      <c r="B313" s="59" t="str">
        <f>SAISIE!$C$2</f>
        <v>B</v>
      </c>
      <c r="C313" s="55" t="str">
        <f>SAISIE!$C$4</f>
        <v>DUBAR Nathalie</v>
      </c>
      <c r="D313" s="56">
        <f>SAISIE!$C$6</f>
        <v>43132</v>
      </c>
      <c r="E313" s="58">
        <f>SAISIE!$E$7</f>
        <v>5</v>
      </c>
      <c r="F313" s="51">
        <f>SAISIE!$E$9</f>
        <v>43133</v>
      </c>
      <c r="G313" s="50" t="str">
        <f>SAISIE!$C$20</f>
        <v>Congés et Absences diverses</v>
      </c>
      <c r="H313" s="53">
        <f>SAISIE!$E$20</f>
        <v>0.06</v>
      </c>
    </row>
    <row r="314" spans="1:8" x14ac:dyDescent="0.25">
      <c r="A314" s="61"/>
      <c r="B314" s="59" t="str">
        <f>SAISIE!$C$2</f>
        <v>B</v>
      </c>
      <c r="C314" s="55" t="str">
        <f>SAISIE!$C$4</f>
        <v>DUBAR Nathalie</v>
      </c>
      <c r="D314" s="56">
        <f>SAISIE!$C$6</f>
        <v>43132</v>
      </c>
      <c r="E314" s="57">
        <f>SAISIE!$F$7</f>
        <v>5</v>
      </c>
      <c r="F314" s="50">
        <f>SAISIE!$F$9</f>
        <v>43134</v>
      </c>
      <c r="G314" s="50" t="str">
        <f>SAISIE!$C$20</f>
        <v>Congés et Absences diverses</v>
      </c>
      <c r="H314" s="53">
        <f>SAISIE!$F$20</f>
        <v>0.06</v>
      </c>
    </row>
    <row r="315" spans="1:8" x14ac:dyDescent="0.25">
      <c r="A315" s="61"/>
      <c r="B315" s="59" t="str">
        <f>SAISIE!$C$2</f>
        <v>B</v>
      </c>
      <c r="C315" s="55" t="str">
        <f>SAISIE!$C$4</f>
        <v>DUBAR Nathalie</v>
      </c>
      <c r="D315" s="56">
        <f>SAISIE!$C$6</f>
        <v>43132</v>
      </c>
      <c r="E315" s="58">
        <f>SAISIE!$G$7</f>
        <v>5</v>
      </c>
      <c r="F315" s="51">
        <f>SAISIE!$G$9</f>
        <v>43135</v>
      </c>
      <c r="G315" s="50" t="str">
        <f>SAISIE!$C$20</f>
        <v>Congés et Absences diverses</v>
      </c>
      <c r="H315" s="53">
        <f>SAISIE!$G$20</f>
        <v>0.06</v>
      </c>
    </row>
    <row r="316" spans="1:8" x14ac:dyDescent="0.25">
      <c r="A316" s="61"/>
      <c r="B316" s="59" t="str">
        <f>SAISIE!$C$2</f>
        <v>B</v>
      </c>
      <c r="C316" s="55" t="str">
        <f>SAISIE!$C$4</f>
        <v>DUBAR Nathalie</v>
      </c>
      <c r="D316" s="56">
        <f>SAISIE!$C$6</f>
        <v>43132</v>
      </c>
      <c r="E316" s="57">
        <f>SAISIE!$H$7</f>
        <v>6</v>
      </c>
      <c r="F316" s="50">
        <f>SAISIE!$H$9</f>
        <v>43136</v>
      </c>
      <c r="G316" s="50" t="str">
        <f>SAISIE!$C$20</f>
        <v>Congés et Absences diverses</v>
      </c>
      <c r="H316" s="53">
        <f>SAISIE!$H$20</f>
        <v>0.06</v>
      </c>
    </row>
    <row r="317" spans="1:8" x14ac:dyDescent="0.25">
      <c r="A317" s="61"/>
      <c r="B317" s="59" t="str">
        <f>SAISIE!$C$2</f>
        <v>B</v>
      </c>
      <c r="C317" s="55" t="str">
        <f>SAISIE!$C$4</f>
        <v>DUBAR Nathalie</v>
      </c>
      <c r="D317" s="56">
        <f>SAISIE!$C$6</f>
        <v>43132</v>
      </c>
      <c r="E317" s="58">
        <f>SAISIE!$I$7</f>
        <v>6</v>
      </c>
      <c r="F317" s="51">
        <f>SAISIE!$I$9</f>
        <v>43137</v>
      </c>
      <c r="G317" s="50" t="str">
        <f>SAISIE!$C$20</f>
        <v>Congés et Absences diverses</v>
      </c>
      <c r="H317" s="53">
        <f>SAISIE!$I$20</f>
        <v>0.06</v>
      </c>
    </row>
    <row r="318" spans="1:8" x14ac:dyDescent="0.25">
      <c r="A318" s="61"/>
      <c r="B318" s="59" t="str">
        <f>SAISIE!$C$2</f>
        <v>B</v>
      </c>
      <c r="C318" s="55" t="str">
        <f>SAISIE!$C$4</f>
        <v>DUBAR Nathalie</v>
      </c>
      <c r="D318" s="56">
        <f>SAISIE!$C$6</f>
        <v>43132</v>
      </c>
      <c r="E318" s="57">
        <f>SAISIE!$J$7</f>
        <v>6</v>
      </c>
      <c r="F318" s="50">
        <f>SAISIE!$J$9</f>
        <v>43138</v>
      </c>
      <c r="G318" s="50" t="str">
        <f>SAISIE!$C$20</f>
        <v>Congés et Absences diverses</v>
      </c>
      <c r="H318" s="53">
        <f>SAISIE!$J$20</f>
        <v>0.06</v>
      </c>
    </row>
    <row r="319" spans="1:8" x14ac:dyDescent="0.25">
      <c r="A319" s="61"/>
      <c r="B319" s="59" t="str">
        <f>SAISIE!$C$2</f>
        <v>B</v>
      </c>
      <c r="C319" s="55" t="str">
        <f>SAISIE!$C$4</f>
        <v>DUBAR Nathalie</v>
      </c>
      <c r="D319" s="56">
        <f>SAISIE!$C$6</f>
        <v>43132</v>
      </c>
      <c r="E319" s="58">
        <f>SAISIE!$K$7</f>
        <v>6</v>
      </c>
      <c r="F319" s="51">
        <f>SAISIE!$K$9</f>
        <v>43139</v>
      </c>
      <c r="G319" s="50" t="str">
        <f>SAISIE!$C$20</f>
        <v>Congés et Absences diverses</v>
      </c>
      <c r="H319" s="53">
        <f>SAISIE!$K$20</f>
        <v>0.06</v>
      </c>
    </row>
    <row r="320" spans="1:8" x14ac:dyDescent="0.25">
      <c r="A320" s="61"/>
      <c r="B320" s="59" t="str">
        <f>SAISIE!$C$2</f>
        <v>B</v>
      </c>
      <c r="C320" s="55" t="str">
        <f>SAISIE!$C$4</f>
        <v>DUBAR Nathalie</v>
      </c>
      <c r="D320" s="56">
        <f>SAISIE!$C$6</f>
        <v>43132</v>
      </c>
      <c r="E320" s="58">
        <f>SAISIE!$L$7</f>
        <v>6</v>
      </c>
      <c r="F320" s="51">
        <f>SAISIE!$L$9</f>
        <v>43140</v>
      </c>
      <c r="G320" s="50" t="str">
        <f>SAISIE!$C$20</f>
        <v>Congés et Absences diverses</v>
      </c>
      <c r="H320" s="53">
        <f>SAISIE!$L$20</f>
        <v>0.06</v>
      </c>
    </row>
    <row r="321" spans="1:8" x14ac:dyDescent="0.25">
      <c r="A321" s="61"/>
      <c r="B321" s="59" t="str">
        <f>SAISIE!$C$2</f>
        <v>B</v>
      </c>
      <c r="C321" s="55" t="str">
        <f>SAISIE!$C$4</f>
        <v>DUBAR Nathalie</v>
      </c>
      <c r="D321" s="56">
        <f>SAISIE!$C$6</f>
        <v>43132</v>
      </c>
      <c r="E321" s="58">
        <f>SAISIE!$M$7</f>
        <v>6</v>
      </c>
      <c r="F321" s="51">
        <f>SAISIE!$M$9</f>
        <v>43141</v>
      </c>
      <c r="G321" s="50" t="str">
        <f>SAISIE!$C$20</f>
        <v>Congés et Absences diverses</v>
      </c>
      <c r="H321" s="53">
        <f>SAISIE!$M$20</f>
        <v>0.06</v>
      </c>
    </row>
    <row r="322" spans="1:8" x14ac:dyDescent="0.25">
      <c r="A322" s="61"/>
      <c r="B322" s="59" t="str">
        <f>SAISIE!$C$2</f>
        <v>B</v>
      </c>
      <c r="C322" s="55" t="str">
        <f>SAISIE!$C$4</f>
        <v>DUBAR Nathalie</v>
      </c>
      <c r="D322" s="56">
        <f>SAISIE!$C$6</f>
        <v>43132</v>
      </c>
      <c r="E322" s="58">
        <f>SAISIE!$N$7</f>
        <v>6</v>
      </c>
      <c r="F322" s="51">
        <f>SAISIE!$N$9</f>
        <v>43142</v>
      </c>
      <c r="G322" s="50" t="str">
        <f>SAISIE!$C$20</f>
        <v>Congés et Absences diverses</v>
      </c>
      <c r="H322" s="53">
        <f>SAISIE!$N$20</f>
        <v>0.06</v>
      </c>
    </row>
    <row r="323" spans="1:8" x14ac:dyDescent="0.25">
      <c r="A323" s="61"/>
      <c r="B323" s="59" t="str">
        <f>SAISIE!$C$2</f>
        <v>B</v>
      </c>
      <c r="C323" s="55" t="str">
        <f>SAISIE!$C$4</f>
        <v>DUBAR Nathalie</v>
      </c>
      <c r="D323" s="56">
        <f>SAISIE!$C$6</f>
        <v>43132</v>
      </c>
      <c r="E323" s="58">
        <f>SAISIE!$O$7</f>
        <v>7</v>
      </c>
      <c r="F323" s="51">
        <f>SAISIE!$O$9</f>
        <v>43143</v>
      </c>
      <c r="G323" s="50" t="str">
        <f>SAISIE!$C$20</f>
        <v>Congés et Absences diverses</v>
      </c>
      <c r="H323" s="53">
        <f>SAISIE!$O$20</f>
        <v>0.06</v>
      </c>
    </row>
    <row r="324" spans="1:8" x14ac:dyDescent="0.25">
      <c r="A324" s="61"/>
      <c r="B324" s="59" t="str">
        <f>SAISIE!$C$2</f>
        <v>B</v>
      </c>
      <c r="C324" s="55" t="str">
        <f>SAISIE!$C$4</f>
        <v>DUBAR Nathalie</v>
      </c>
      <c r="D324" s="56">
        <f>SAISIE!$C$6</f>
        <v>43132</v>
      </c>
      <c r="E324" s="58">
        <f>SAISIE!$P$7</f>
        <v>7</v>
      </c>
      <c r="F324" s="51">
        <f>SAISIE!$P$9</f>
        <v>43144</v>
      </c>
      <c r="G324" s="50" t="str">
        <f>SAISIE!$C$20</f>
        <v>Congés et Absences diverses</v>
      </c>
      <c r="H324" s="53">
        <f>SAISIE!$P$20</f>
        <v>0.06</v>
      </c>
    </row>
    <row r="325" spans="1:8" x14ac:dyDescent="0.25">
      <c r="A325" s="61"/>
      <c r="B325" s="59" t="str">
        <f>SAISIE!$C$2</f>
        <v>B</v>
      </c>
      <c r="C325" s="55" t="str">
        <f>SAISIE!$C$4</f>
        <v>DUBAR Nathalie</v>
      </c>
      <c r="D325" s="56">
        <f>SAISIE!$C$6</f>
        <v>43132</v>
      </c>
      <c r="E325" s="58">
        <f>SAISIE!$Q$7</f>
        <v>7</v>
      </c>
      <c r="F325" s="51">
        <f>SAISIE!$Q$9</f>
        <v>43145</v>
      </c>
      <c r="G325" s="50" t="str">
        <f>SAISIE!$C$20</f>
        <v>Congés et Absences diverses</v>
      </c>
      <c r="H325" s="53">
        <f>SAISIE!$Q$20</f>
        <v>0.06</v>
      </c>
    </row>
    <row r="326" spans="1:8" x14ac:dyDescent="0.25">
      <c r="A326" s="61"/>
      <c r="B326" s="59" t="str">
        <f>SAISIE!$C$2</f>
        <v>B</v>
      </c>
      <c r="C326" s="55" t="str">
        <f>SAISIE!$C$4</f>
        <v>DUBAR Nathalie</v>
      </c>
      <c r="D326" s="56">
        <f>SAISIE!$C$6</f>
        <v>43132</v>
      </c>
      <c r="E326" s="58">
        <f>SAISIE!$R$7</f>
        <v>7</v>
      </c>
      <c r="F326" s="51">
        <f>SAISIE!$R$9</f>
        <v>43146</v>
      </c>
      <c r="G326" s="50" t="str">
        <f>SAISIE!$C$20</f>
        <v>Congés et Absences diverses</v>
      </c>
      <c r="H326" s="53">
        <f>SAISIE!$R$20</f>
        <v>0.06</v>
      </c>
    </row>
    <row r="327" spans="1:8" x14ac:dyDescent="0.25">
      <c r="A327" s="61"/>
      <c r="B327" s="59" t="str">
        <f>SAISIE!$C$2</f>
        <v>B</v>
      </c>
      <c r="C327" s="55" t="str">
        <f>SAISIE!$C$4</f>
        <v>DUBAR Nathalie</v>
      </c>
      <c r="D327" s="56">
        <f>SAISIE!$C$6</f>
        <v>43132</v>
      </c>
      <c r="E327" s="58">
        <f>SAISIE!$S$7</f>
        <v>7</v>
      </c>
      <c r="F327" s="51">
        <f>SAISIE!$S$9</f>
        <v>43147</v>
      </c>
      <c r="G327" s="50" t="str">
        <f>SAISIE!$C$20</f>
        <v>Congés et Absences diverses</v>
      </c>
      <c r="H327" s="53">
        <f>SAISIE!$S$20</f>
        <v>0.06</v>
      </c>
    </row>
    <row r="328" spans="1:8" x14ac:dyDescent="0.25">
      <c r="A328" s="61"/>
      <c r="B328" s="59" t="str">
        <f>SAISIE!$C$2</f>
        <v>B</v>
      </c>
      <c r="C328" s="55" t="str">
        <f>SAISIE!$C$4</f>
        <v>DUBAR Nathalie</v>
      </c>
      <c r="D328" s="56">
        <f>SAISIE!$C$6</f>
        <v>43132</v>
      </c>
      <c r="E328" s="58">
        <f>SAISIE!$T$7</f>
        <v>7</v>
      </c>
      <c r="F328" s="51">
        <f>SAISIE!$T$9</f>
        <v>43148</v>
      </c>
      <c r="G328" s="50" t="str">
        <f>SAISIE!$C$20</f>
        <v>Congés et Absences diverses</v>
      </c>
      <c r="H328" s="53">
        <f>SAISIE!$T$20</f>
        <v>0.06</v>
      </c>
    </row>
    <row r="329" spans="1:8" x14ac:dyDescent="0.25">
      <c r="A329" s="61"/>
      <c r="B329" s="59" t="str">
        <f>SAISIE!$C$2</f>
        <v>B</v>
      </c>
      <c r="C329" s="55" t="str">
        <f>SAISIE!$C$4</f>
        <v>DUBAR Nathalie</v>
      </c>
      <c r="D329" s="56">
        <f>SAISIE!$C$6</f>
        <v>43132</v>
      </c>
      <c r="E329" s="58">
        <f>SAISIE!$U$7</f>
        <v>7</v>
      </c>
      <c r="F329" s="51">
        <f>SAISIE!$U$9</f>
        <v>43149</v>
      </c>
      <c r="G329" s="50" t="str">
        <f>SAISIE!$C$20</f>
        <v>Congés et Absences diverses</v>
      </c>
      <c r="H329" s="53">
        <f>SAISIE!$U$20</f>
        <v>0.06</v>
      </c>
    </row>
    <row r="330" spans="1:8" x14ac:dyDescent="0.25">
      <c r="A330" s="61"/>
      <c r="B330" s="59" t="str">
        <f>SAISIE!$C$2</f>
        <v>B</v>
      </c>
      <c r="C330" s="55" t="str">
        <f>SAISIE!$C$4</f>
        <v>DUBAR Nathalie</v>
      </c>
      <c r="D330" s="56">
        <f>SAISIE!$C$6</f>
        <v>43132</v>
      </c>
      <c r="E330" s="58">
        <f>SAISIE!$V$7</f>
        <v>8</v>
      </c>
      <c r="F330" s="51">
        <f>SAISIE!$V$9</f>
        <v>43150</v>
      </c>
      <c r="G330" s="50" t="str">
        <f>SAISIE!$C$20</f>
        <v>Congés et Absences diverses</v>
      </c>
      <c r="H330" s="53">
        <f>SAISIE!$V$20</f>
        <v>0.06</v>
      </c>
    </row>
    <row r="331" spans="1:8" x14ac:dyDescent="0.25">
      <c r="A331" s="61"/>
      <c r="B331" s="59" t="str">
        <f>SAISIE!$C$2</f>
        <v>B</v>
      </c>
      <c r="C331" s="55" t="str">
        <f>SAISIE!$C$4</f>
        <v>DUBAR Nathalie</v>
      </c>
      <c r="D331" s="56">
        <f>SAISIE!$C$6</f>
        <v>43132</v>
      </c>
      <c r="E331" s="58">
        <f>SAISIE!$W$7</f>
        <v>8</v>
      </c>
      <c r="F331" s="51">
        <f>SAISIE!$W$9</f>
        <v>43151</v>
      </c>
      <c r="G331" s="50" t="str">
        <f>SAISIE!$C$20</f>
        <v>Congés et Absences diverses</v>
      </c>
      <c r="H331" s="53">
        <f>SAISIE!$W$20</f>
        <v>0.06</v>
      </c>
    </row>
    <row r="332" spans="1:8" x14ac:dyDescent="0.25">
      <c r="A332" s="61"/>
      <c r="B332" s="59" t="str">
        <f>SAISIE!$C$2</f>
        <v>B</v>
      </c>
      <c r="C332" s="55" t="str">
        <f>SAISIE!$C$4</f>
        <v>DUBAR Nathalie</v>
      </c>
      <c r="D332" s="56">
        <f>SAISIE!$C$6</f>
        <v>43132</v>
      </c>
      <c r="E332" s="58">
        <f>SAISIE!$X$7</f>
        <v>8</v>
      </c>
      <c r="F332" s="51">
        <f>SAISIE!$X$9</f>
        <v>43152</v>
      </c>
      <c r="G332" s="50" t="str">
        <f>SAISIE!$C$20</f>
        <v>Congés et Absences diverses</v>
      </c>
      <c r="H332" s="53">
        <f>SAISIE!$X$20</f>
        <v>0.06</v>
      </c>
    </row>
    <row r="333" spans="1:8" x14ac:dyDescent="0.25">
      <c r="A333" s="61"/>
      <c r="B333" s="59" t="str">
        <f>SAISIE!$C$2</f>
        <v>B</v>
      </c>
      <c r="C333" s="55" t="str">
        <f>SAISIE!$C$4</f>
        <v>DUBAR Nathalie</v>
      </c>
      <c r="D333" s="56">
        <f>SAISIE!$C$6</f>
        <v>43132</v>
      </c>
      <c r="E333" s="58">
        <f>SAISIE!$Y$7</f>
        <v>8</v>
      </c>
      <c r="F333" s="51">
        <f>SAISIE!$Y$9</f>
        <v>43153</v>
      </c>
      <c r="G333" s="50" t="str">
        <f>SAISIE!$C$20</f>
        <v>Congés et Absences diverses</v>
      </c>
      <c r="H333" s="53">
        <f>SAISIE!$Y$20</f>
        <v>0.06</v>
      </c>
    </row>
    <row r="334" spans="1:8" x14ac:dyDescent="0.25">
      <c r="A334" s="61"/>
      <c r="B334" s="59" t="str">
        <f>SAISIE!$C$2</f>
        <v>B</v>
      </c>
      <c r="C334" s="55" t="str">
        <f>SAISIE!$C$4</f>
        <v>DUBAR Nathalie</v>
      </c>
      <c r="D334" s="56">
        <f>SAISIE!$C$6</f>
        <v>43132</v>
      </c>
      <c r="E334" s="58">
        <f>SAISIE!$Z$7</f>
        <v>8</v>
      </c>
      <c r="F334" s="51">
        <f>SAISIE!$Z$9</f>
        <v>43154</v>
      </c>
      <c r="G334" s="50" t="str">
        <f>SAISIE!$C$20</f>
        <v>Congés et Absences diverses</v>
      </c>
      <c r="H334" s="53">
        <f>SAISIE!$Z$20</f>
        <v>0.06</v>
      </c>
    </row>
    <row r="335" spans="1:8" x14ac:dyDescent="0.25">
      <c r="A335" s="61"/>
      <c r="B335" s="59" t="str">
        <f>SAISIE!$C$2</f>
        <v>B</v>
      </c>
      <c r="C335" s="55" t="str">
        <f>SAISIE!$C$4</f>
        <v>DUBAR Nathalie</v>
      </c>
      <c r="D335" s="56">
        <f>SAISIE!$C$6</f>
        <v>43132</v>
      </c>
      <c r="E335" s="58">
        <f>SAISIE!$AA$7</f>
        <v>8</v>
      </c>
      <c r="F335" s="51">
        <f>SAISIE!$AA$9</f>
        <v>43155</v>
      </c>
      <c r="G335" s="50" t="str">
        <f>SAISIE!$C$20</f>
        <v>Congés et Absences diverses</v>
      </c>
      <c r="H335" s="53">
        <f>SAISIE!$AA$20</f>
        <v>0.06</v>
      </c>
    </row>
    <row r="336" spans="1:8" x14ac:dyDescent="0.25">
      <c r="A336" s="61"/>
      <c r="B336" s="59" t="str">
        <f>SAISIE!$C$2</f>
        <v>B</v>
      </c>
      <c r="C336" s="55" t="str">
        <f>SAISIE!$C$4</f>
        <v>DUBAR Nathalie</v>
      </c>
      <c r="D336" s="56">
        <f>SAISIE!$C$6</f>
        <v>43132</v>
      </c>
      <c r="E336" s="58">
        <f>SAISIE!$AB$7</f>
        <v>8</v>
      </c>
      <c r="F336" s="51">
        <f>SAISIE!$AB$9</f>
        <v>43156</v>
      </c>
      <c r="G336" s="50" t="str">
        <f>SAISIE!$C$20</f>
        <v>Congés et Absences diverses</v>
      </c>
      <c r="H336" s="53">
        <f>SAISIE!$AB$20</f>
        <v>0.06</v>
      </c>
    </row>
    <row r="337" spans="1:8" x14ac:dyDescent="0.25">
      <c r="A337" s="61"/>
      <c r="B337" s="59" t="str">
        <f>SAISIE!$C$2</f>
        <v>B</v>
      </c>
      <c r="C337" s="55" t="str">
        <f>SAISIE!$C$4</f>
        <v>DUBAR Nathalie</v>
      </c>
      <c r="D337" s="56">
        <f>SAISIE!$C$6</f>
        <v>43132</v>
      </c>
      <c r="E337" s="58">
        <f>SAISIE!$AC$7</f>
        <v>9</v>
      </c>
      <c r="F337" s="51">
        <f>SAISIE!$AC$9</f>
        <v>43157</v>
      </c>
      <c r="G337" s="50" t="str">
        <f>SAISIE!$C$20</f>
        <v>Congés et Absences diverses</v>
      </c>
      <c r="H337" s="53">
        <f>SAISIE!$AC$20</f>
        <v>0</v>
      </c>
    </row>
    <row r="338" spans="1:8" x14ac:dyDescent="0.25">
      <c r="A338" s="61"/>
      <c r="B338" s="59" t="str">
        <f>SAISIE!$C$2</f>
        <v>B</v>
      </c>
      <c r="C338" s="55" t="str">
        <f>SAISIE!$C$4</f>
        <v>DUBAR Nathalie</v>
      </c>
      <c r="D338" s="56">
        <f>SAISIE!$C$6</f>
        <v>43132</v>
      </c>
      <c r="E338" s="58">
        <f>SAISIE!$AD$7</f>
        <v>9</v>
      </c>
      <c r="F338" s="51">
        <f>SAISIE!$AD$9</f>
        <v>43158</v>
      </c>
      <c r="G338" s="50" t="str">
        <f>SAISIE!$C$20</f>
        <v>Congés et Absences diverses</v>
      </c>
      <c r="H338" s="53">
        <f>SAISIE!$AD$20</f>
        <v>0</v>
      </c>
    </row>
    <row r="339" spans="1:8" x14ac:dyDescent="0.25">
      <c r="A339" s="61"/>
      <c r="B339" s="59" t="str">
        <f>SAISIE!$C$2</f>
        <v>B</v>
      </c>
      <c r="C339" s="55" t="str">
        <f>SAISIE!$C$4</f>
        <v>DUBAR Nathalie</v>
      </c>
      <c r="D339" s="56">
        <f>SAISIE!$C$6</f>
        <v>43132</v>
      </c>
      <c r="E339" s="58">
        <f>SAISIE!$AE$7</f>
        <v>9</v>
      </c>
      <c r="F339" s="51">
        <f>SAISIE!$AE$9</f>
        <v>43159</v>
      </c>
      <c r="G339" s="50" t="str">
        <f>SAISIE!$C$20</f>
        <v>Congés et Absences diverses</v>
      </c>
      <c r="H339" s="53">
        <f>SAISIE!$AE$20</f>
        <v>0</v>
      </c>
    </row>
    <row r="340" spans="1:8" x14ac:dyDescent="0.25">
      <c r="A340" s="61"/>
      <c r="B340" s="59" t="str">
        <f>SAISIE!$C$2</f>
        <v>B</v>
      </c>
      <c r="C340" s="55" t="str">
        <f>SAISIE!$C$4</f>
        <v>DUBAR Nathalie</v>
      </c>
      <c r="D340" s="56">
        <f>SAISIE!$C$6</f>
        <v>43132</v>
      </c>
      <c r="E340" s="58" t="str">
        <f>SAISIE!$AF$7</f>
        <v/>
      </c>
      <c r="F340" s="51" t="str">
        <f>SAISIE!$AF$9</f>
        <v/>
      </c>
      <c r="G340" s="50" t="str">
        <f>SAISIE!$C$20</f>
        <v>Congés et Absences diverses</v>
      </c>
      <c r="H340" s="53">
        <f>SAISIE!$AF$20</f>
        <v>0</v>
      </c>
    </row>
    <row r="341" spans="1:8" x14ac:dyDescent="0.25">
      <c r="A341" s="61"/>
      <c r="B341" s="59" t="str">
        <f>SAISIE!$C$2</f>
        <v>B</v>
      </c>
      <c r="C341" s="55" t="str">
        <f>SAISIE!$C$4</f>
        <v>DUBAR Nathalie</v>
      </c>
      <c r="D341" s="56">
        <f>SAISIE!$C$6</f>
        <v>43132</v>
      </c>
      <c r="E341" s="58" t="str">
        <f>SAISIE!$AG$7</f>
        <v/>
      </c>
      <c r="F341" s="51" t="str">
        <f>SAISIE!$AG$9</f>
        <v/>
      </c>
      <c r="G341" s="50" t="str">
        <f>SAISIE!$C$20</f>
        <v>Congés et Absences diverses</v>
      </c>
      <c r="H341" s="53">
        <f>SAISIE!$AG$20</f>
        <v>0</v>
      </c>
    </row>
    <row r="342" spans="1:8" ht="15.75" thickBot="1" x14ac:dyDescent="0.3">
      <c r="A342" s="62"/>
      <c r="B342" s="59" t="str">
        <f>SAISIE!$C$2</f>
        <v>B</v>
      </c>
      <c r="C342" s="55" t="str">
        <f>SAISIE!$C$4</f>
        <v>DUBAR Nathalie</v>
      </c>
      <c r="D342" s="56">
        <f>SAISIE!$C$6</f>
        <v>43132</v>
      </c>
      <c r="E342" s="58" t="str">
        <f>SAISIE!$AH$7</f>
        <v/>
      </c>
      <c r="F342" s="51" t="str">
        <f>SAISIE!$AH$9</f>
        <v/>
      </c>
      <c r="G342" s="50" t="str">
        <f>SAISIE!$C$20</f>
        <v>Congés et Absences diverses</v>
      </c>
      <c r="H342" s="53">
        <f>SAISIE!$AH$20</f>
        <v>0.06</v>
      </c>
    </row>
    <row r="343" spans="1:8" x14ac:dyDescent="0.25">
      <c r="A343" s="60">
        <v>12</v>
      </c>
      <c r="B343" s="59" t="str">
        <f>SAISIE!$C$2</f>
        <v>B</v>
      </c>
      <c r="C343" s="55" t="str">
        <f>SAISIE!$C$4</f>
        <v>DUBAR Nathalie</v>
      </c>
      <c r="D343" s="56">
        <f>SAISIE!$C$6</f>
        <v>43132</v>
      </c>
      <c r="E343" s="57">
        <f>SAISIE!$D$7</f>
        <v>5</v>
      </c>
      <c r="F343" s="50">
        <f>SAISIE!$D$9</f>
        <v>43132</v>
      </c>
      <c r="G343" s="50" t="str">
        <f>SAISIE!$C$21</f>
        <v>Suivi des indicateurs d’activité</v>
      </c>
      <c r="H343" s="54">
        <f>SAISIE!$D$21</f>
        <v>0.06</v>
      </c>
    </row>
    <row r="344" spans="1:8" x14ac:dyDescent="0.25">
      <c r="A344" s="61"/>
      <c r="B344" s="59" t="str">
        <f>SAISIE!$C$2</f>
        <v>B</v>
      </c>
      <c r="C344" s="55" t="str">
        <f>SAISIE!$C$4</f>
        <v>DUBAR Nathalie</v>
      </c>
      <c r="D344" s="56">
        <f>SAISIE!$C$6</f>
        <v>43132</v>
      </c>
      <c r="E344" s="58">
        <f>SAISIE!$E$7</f>
        <v>5</v>
      </c>
      <c r="F344" s="51">
        <f>SAISIE!$E$9</f>
        <v>43133</v>
      </c>
      <c r="G344" s="50" t="str">
        <f>SAISIE!$C$21</f>
        <v>Suivi des indicateurs d’activité</v>
      </c>
      <c r="H344" s="53">
        <f>SAISIE!$E$21</f>
        <v>0.06</v>
      </c>
    </row>
    <row r="345" spans="1:8" x14ac:dyDescent="0.25">
      <c r="A345" s="61"/>
      <c r="B345" s="59" t="str">
        <f>SAISIE!$C$2</f>
        <v>B</v>
      </c>
      <c r="C345" s="55" t="str">
        <f>SAISIE!$C$4</f>
        <v>DUBAR Nathalie</v>
      </c>
      <c r="D345" s="56">
        <f>SAISIE!$C$6</f>
        <v>43132</v>
      </c>
      <c r="E345" s="57">
        <f>SAISIE!$F$7</f>
        <v>5</v>
      </c>
      <c r="F345" s="50">
        <f>SAISIE!$F$9</f>
        <v>43134</v>
      </c>
      <c r="G345" s="50" t="str">
        <f>SAISIE!$C$21</f>
        <v>Suivi des indicateurs d’activité</v>
      </c>
      <c r="H345" s="53">
        <f>SAISIE!$F$21</f>
        <v>0.06</v>
      </c>
    </row>
    <row r="346" spans="1:8" x14ac:dyDescent="0.25">
      <c r="A346" s="61"/>
      <c r="B346" s="59" t="str">
        <f>SAISIE!$C$2</f>
        <v>B</v>
      </c>
      <c r="C346" s="55" t="str">
        <f>SAISIE!$C$4</f>
        <v>DUBAR Nathalie</v>
      </c>
      <c r="D346" s="56">
        <f>SAISIE!$C$6</f>
        <v>43132</v>
      </c>
      <c r="E346" s="58">
        <f>SAISIE!$G$7</f>
        <v>5</v>
      </c>
      <c r="F346" s="51">
        <f>SAISIE!$G$9</f>
        <v>43135</v>
      </c>
      <c r="G346" s="50" t="str">
        <f>SAISIE!$C$21</f>
        <v>Suivi des indicateurs d’activité</v>
      </c>
      <c r="H346" s="53">
        <f>SAISIE!$G$21</f>
        <v>0.06</v>
      </c>
    </row>
    <row r="347" spans="1:8" x14ac:dyDescent="0.25">
      <c r="A347" s="61"/>
      <c r="B347" s="59" t="str">
        <f>SAISIE!$C$2</f>
        <v>B</v>
      </c>
      <c r="C347" s="55" t="str">
        <f>SAISIE!$C$4</f>
        <v>DUBAR Nathalie</v>
      </c>
      <c r="D347" s="56">
        <f>SAISIE!$C$6</f>
        <v>43132</v>
      </c>
      <c r="E347" s="57">
        <f>SAISIE!$H$7</f>
        <v>6</v>
      </c>
      <c r="F347" s="50">
        <f>SAISIE!$H$9</f>
        <v>43136</v>
      </c>
      <c r="G347" s="50" t="str">
        <f>SAISIE!$C$21</f>
        <v>Suivi des indicateurs d’activité</v>
      </c>
      <c r="H347" s="53">
        <f>SAISIE!$H$21</f>
        <v>0.06</v>
      </c>
    </row>
    <row r="348" spans="1:8" x14ac:dyDescent="0.25">
      <c r="A348" s="61"/>
      <c r="B348" s="59" t="str">
        <f>SAISIE!$C$2</f>
        <v>B</v>
      </c>
      <c r="C348" s="55" t="str">
        <f>SAISIE!$C$4</f>
        <v>DUBAR Nathalie</v>
      </c>
      <c r="D348" s="56">
        <f>SAISIE!$C$6</f>
        <v>43132</v>
      </c>
      <c r="E348" s="58">
        <f>SAISIE!$I$7</f>
        <v>6</v>
      </c>
      <c r="F348" s="51">
        <f>SAISIE!$I$9</f>
        <v>43137</v>
      </c>
      <c r="G348" s="50" t="str">
        <f>SAISIE!$C$21</f>
        <v>Suivi des indicateurs d’activité</v>
      </c>
      <c r="H348" s="53">
        <f>SAISIE!$I$21</f>
        <v>0.06</v>
      </c>
    </row>
    <row r="349" spans="1:8" x14ac:dyDescent="0.25">
      <c r="A349" s="61"/>
      <c r="B349" s="59" t="str">
        <f>SAISIE!$C$2</f>
        <v>B</v>
      </c>
      <c r="C349" s="55" t="str">
        <f>SAISIE!$C$4</f>
        <v>DUBAR Nathalie</v>
      </c>
      <c r="D349" s="56">
        <f>SAISIE!$C$6</f>
        <v>43132</v>
      </c>
      <c r="E349" s="57">
        <f>SAISIE!$J$7</f>
        <v>6</v>
      </c>
      <c r="F349" s="50">
        <f>SAISIE!$J$9</f>
        <v>43138</v>
      </c>
      <c r="G349" s="50" t="str">
        <f>SAISIE!$C$21</f>
        <v>Suivi des indicateurs d’activité</v>
      </c>
      <c r="H349" s="53">
        <f>SAISIE!$J$21</f>
        <v>0.06</v>
      </c>
    </row>
    <row r="350" spans="1:8" x14ac:dyDescent="0.25">
      <c r="A350" s="61"/>
      <c r="B350" s="59" t="str">
        <f>SAISIE!$C$2</f>
        <v>B</v>
      </c>
      <c r="C350" s="55" t="str">
        <f>SAISIE!$C$4</f>
        <v>DUBAR Nathalie</v>
      </c>
      <c r="D350" s="56">
        <f>SAISIE!$C$6</f>
        <v>43132</v>
      </c>
      <c r="E350" s="58">
        <f>SAISIE!$K$7</f>
        <v>6</v>
      </c>
      <c r="F350" s="51">
        <f>SAISIE!$K$9</f>
        <v>43139</v>
      </c>
      <c r="G350" s="50" t="str">
        <f>SAISIE!$C$21</f>
        <v>Suivi des indicateurs d’activité</v>
      </c>
      <c r="H350" s="53">
        <f>SAISIE!$K$21</f>
        <v>0.06</v>
      </c>
    </row>
    <row r="351" spans="1:8" x14ac:dyDescent="0.25">
      <c r="A351" s="61"/>
      <c r="B351" s="59" t="str">
        <f>SAISIE!$C$2</f>
        <v>B</v>
      </c>
      <c r="C351" s="55" t="str">
        <f>SAISIE!$C$4</f>
        <v>DUBAR Nathalie</v>
      </c>
      <c r="D351" s="56">
        <f>SAISIE!$C$6</f>
        <v>43132</v>
      </c>
      <c r="E351" s="58">
        <f>SAISIE!$L$7</f>
        <v>6</v>
      </c>
      <c r="F351" s="51">
        <f>SAISIE!$L$9</f>
        <v>43140</v>
      </c>
      <c r="G351" s="50" t="str">
        <f>SAISIE!$C$21</f>
        <v>Suivi des indicateurs d’activité</v>
      </c>
      <c r="H351" s="53">
        <f>SAISIE!$L$21</f>
        <v>0.06</v>
      </c>
    </row>
    <row r="352" spans="1:8" x14ac:dyDescent="0.25">
      <c r="A352" s="61"/>
      <c r="B352" s="59" t="str">
        <f>SAISIE!$C$2</f>
        <v>B</v>
      </c>
      <c r="C352" s="55" t="str">
        <f>SAISIE!$C$4</f>
        <v>DUBAR Nathalie</v>
      </c>
      <c r="D352" s="56">
        <f>SAISIE!$C$6</f>
        <v>43132</v>
      </c>
      <c r="E352" s="58">
        <f>SAISIE!$M$7</f>
        <v>6</v>
      </c>
      <c r="F352" s="51">
        <f>SAISIE!$M$9</f>
        <v>43141</v>
      </c>
      <c r="G352" s="50" t="str">
        <f>SAISIE!$C$21</f>
        <v>Suivi des indicateurs d’activité</v>
      </c>
      <c r="H352" s="53">
        <f>SAISIE!$M$21</f>
        <v>0.06</v>
      </c>
    </row>
    <row r="353" spans="1:8" x14ac:dyDescent="0.25">
      <c r="A353" s="61"/>
      <c r="B353" s="59" t="str">
        <f>SAISIE!$C$2</f>
        <v>B</v>
      </c>
      <c r="C353" s="55" t="str">
        <f>SAISIE!$C$4</f>
        <v>DUBAR Nathalie</v>
      </c>
      <c r="D353" s="56">
        <f>SAISIE!$C$6</f>
        <v>43132</v>
      </c>
      <c r="E353" s="58">
        <f>SAISIE!$N$7</f>
        <v>6</v>
      </c>
      <c r="F353" s="51">
        <f>SAISIE!$N$9</f>
        <v>43142</v>
      </c>
      <c r="G353" s="50" t="str">
        <f>SAISIE!$C$21</f>
        <v>Suivi des indicateurs d’activité</v>
      </c>
      <c r="H353" s="53">
        <f>SAISIE!$N$21</f>
        <v>0.06</v>
      </c>
    </row>
    <row r="354" spans="1:8" x14ac:dyDescent="0.25">
      <c r="A354" s="61"/>
      <c r="B354" s="59" t="str">
        <f>SAISIE!$C$2</f>
        <v>B</v>
      </c>
      <c r="C354" s="55" t="str">
        <f>SAISIE!$C$4</f>
        <v>DUBAR Nathalie</v>
      </c>
      <c r="D354" s="56">
        <f>SAISIE!$C$6</f>
        <v>43132</v>
      </c>
      <c r="E354" s="58">
        <f>SAISIE!$O$7</f>
        <v>7</v>
      </c>
      <c r="F354" s="51">
        <f>SAISIE!$O$9</f>
        <v>43143</v>
      </c>
      <c r="G354" s="50" t="str">
        <f>SAISIE!$C$21</f>
        <v>Suivi des indicateurs d’activité</v>
      </c>
      <c r="H354" s="53">
        <f>SAISIE!$O$21</f>
        <v>0.06</v>
      </c>
    </row>
    <row r="355" spans="1:8" x14ac:dyDescent="0.25">
      <c r="A355" s="61"/>
      <c r="B355" s="59" t="str">
        <f>SAISIE!$C$2</f>
        <v>B</v>
      </c>
      <c r="C355" s="55" t="str">
        <f>SAISIE!$C$4</f>
        <v>DUBAR Nathalie</v>
      </c>
      <c r="D355" s="56">
        <f>SAISIE!$C$6</f>
        <v>43132</v>
      </c>
      <c r="E355" s="58">
        <f>SAISIE!$P$7</f>
        <v>7</v>
      </c>
      <c r="F355" s="51">
        <f>SAISIE!$P$9</f>
        <v>43144</v>
      </c>
      <c r="G355" s="50" t="str">
        <f>SAISIE!$C$21</f>
        <v>Suivi des indicateurs d’activité</v>
      </c>
      <c r="H355" s="53">
        <f>SAISIE!$P$21</f>
        <v>0.06</v>
      </c>
    </row>
    <row r="356" spans="1:8" x14ac:dyDescent="0.25">
      <c r="A356" s="61"/>
      <c r="B356" s="59" t="str">
        <f>SAISIE!$C$2</f>
        <v>B</v>
      </c>
      <c r="C356" s="55" t="str">
        <f>SAISIE!$C$4</f>
        <v>DUBAR Nathalie</v>
      </c>
      <c r="D356" s="56">
        <f>SAISIE!$C$6</f>
        <v>43132</v>
      </c>
      <c r="E356" s="58">
        <f>SAISIE!$Q$7</f>
        <v>7</v>
      </c>
      <c r="F356" s="51">
        <f>SAISIE!$Q$9</f>
        <v>43145</v>
      </c>
      <c r="G356" s="50" t="str">
        <f>SAISIE!$C$21</f>
        <v>Suivi des indicateurs d’activité</v>
      </c>
      <c r="H356" s="53">
        <f>SAISIE!$Q$21</f>
        <v>0.06</v>
      </c>
    </row>
    <row r="357" spans="1:8" x14ac:dyDescent="0.25">
      <c r="A357" s="61"/>
      <c r="B357" s="59" t="str">
        <f>SAISIE!$C$2</f>
        <v>B</v>
      </c>
      <c r="C357" s="55" t="str">
        <f>SAISIE!$C$4</f>
        <v>DUBAR Nathalie</v>
      </c>
      <c r="D357" s="56">
        <f>SAISIE!$C$6</f>
        <v>43132</v>
      </c>
      <c r="E357" s="58">
        <f>SAISIE!$R$7</f>
        <v>7</v>
      </c>
      <c r="F357" s="51">
        <f>SAISIE!$R$9</f>
        <v>43146</v>
      </c>
      <c r="G357" s="50" t="str">
        <f>SAISIE!$C$21</f>
        <v>Suivi des indicateurs d’activité</v>
      </c>
      <c r="H357" s="53">
        <f>SAISIE!$R$21</f>
        <v>0.06</v>
      </c>
    </row>
    <row r="358" spans="1:8" x14ac:dyDescent="0.25">
      <c r="A358" s="61"/>
      <c r="B358" s="59" t="str">
        <f>SAISIE!$C$2</f>
        <v>B</v>
      </c>
      <c r="C358" s="55" t="str">
        <f>SAISIE!$C$4</f>
        <v>DUBAR Nathalie</v>
      </c>
      <c r="D358" s="56">
        <f>SAISIE!$C$6</f>
        <v>43132</v>
      </c>
      <c r="E358" s="58">
        <f>SAISIE!$S$7</f>
        <v>7</v>
      </c>
      <c r="F358" s="51">
        <f>SAISIE!$S$9</f>
        <v>43147</v>
      </c>
      <c r="G358" s="50" t="str">
        <f>SAISIE!$C$21</f>
        <v>Suivi des indicateurs d’activité</v>
      </c>
      <c r="H358" s="53">
        <f>SAISIE!$S$21</f>
        <v>0.06</v>
      </c>
    </row>
    <row r="359" spans="1:8" x14ac:dyDescent="0.25">
      <c r="A359" s="61"/>
      <c r="B359" s="59" t="str">
        <f>SAISIE!$C$2</f>
        <v>B</v>
      </c>
      <c r="C359" s="55" t="str">
        <f>SAISIE!$C$4</f>
        <v>DUBAR Nathalie</v>
      </c>
      <c r="D359" s="56">
        <f>SAISIE!$C$6</f>
        <v>43132</v>
      </c>
      <c r="E359" s="58">
        <f>SAISIE!$T$7</f>
        <v>7</v>
      </c>
      <c r="F359" s="51">
        <f>SAISIE!$T$9</f>
        <v>43148</v>
      </c>
      <c r="G359" s="50" t="str">
        <f>SAISIE!$C$21</f>
        <v>Suivi des indicateurs d’activité</v>
      </c>
      <c r="H359" s="53">
        <f>SAISIE!$T$21</f>
        <v>0.06</v>
      </c>
    </row>
    <row r="360" spans="1:8" x14ac:dyDescent="0.25">
      <c r="A360" s="61"/>
      <c r="B360" s="59" t="str">
        <f>SAISIE!$C$2</f>
        <v>B</v>
      </c>
      <c r="C360" s="55" t="str">
        <f>SAISIE!$C$4</f>
        <v>DUBAR Nathalie</v>
      </c>
      <c r="D360" s="56">
        <f>SAISIE!$C$6</f>
        <v>43132</v>
      </c>
      <c r="E360" s="58">
        <f>SAISIE!$U$7</f>
        <v>7</v>
      </c>
      <c r="F360" s="51">
        <f>SAISIE!$U$9</f>
        <v>43149</v>
      </c>
      <c r="G360" s="50" t="str">
        <f>SAISIE!$C$21</f>
        <v>Suivi des indicateurs d’activité</v>
      </c>
      <c r="H360" s="53">
        <f>SAISIE!$U$21</f>
        <v>0.06</v>
      </c>
    </row>
    <row r="361" spans="1:8" x14ac:dyDescent="0.25">
      <c r="A361" s="61"/>
      <c r="B361" s="59" t="str">
        <f>SAISIE!$C$2</f>
        <v>B</v>
      </c>
      <c r="C361" s="55" t="str">
        <f>SAISIE!$C$4</f>
        <v>DUBAR Nathalie</v>
      </c>
      <c r="D361" s="56">
        <f>SAISIE!$C$6</f>
        <v>43132</v>
      </c>
      <c r="E361" s="58">
        <f>SAISIE!$V$7</f>
        <v>8</v>
      </c>
      <c r="F361" s="51">
        <f>SAISIE!$V$9</f>
        <v>43150</v>
      </c>
      <c r="G361" s="50" t="str">
        <f>SAISIE!$C$21</f>
        <v>Suivi des indicateurs d’activité</v>
      </c>
      <c r="H361" s="53">
        <f>SAISIE!$V$21</f>
        <v>0.06</v>
      </c>
    </row>
    <row r="362" spans="1:8" x14ac:dyDescent="0.25">
      <c r="A362" s="61"/>
      <c r="B362" s="59" t="str">
        <f>SAISIE!$C$2</f>
        <v>B</v>
      </c>
      <c r="C362" s="55" t="str">
        <f>SAISIE!$C$4</f>
        <v>DUBAR Nathalie</v>
      </c>
      <c r="D362" s="56">
        <f>SAISIE!$C$6</f>
        <v>43132</v>
      </c>
      <c r="E362" s="58">
        <f>SAISIE!$W$7</f>
        <v>8</v>
      </c>
      <c r="F362" s="51">
        <f>SAISIE!$W$9</f>
        <v>43151</v>
      </c>
      <c r="G362" s="50" t="str">
        <f>SAISIE!$C$21</f>
        <v>Suivi des indicateurs d’activité</v>
      </c>
      <c r="H362" s="53">
        <f>SAISIE!$W$21</f>
        <v>0.06</v>
      </c>
    </row>
    <row r="363" spans="1:8" x14ac:dyDescent="0.25">
      <c r="A363" s="61"/>
      <c r="B363" s="59" t="str">
        <f>SAISIE!$C$2</f>
        <v>B</v>
      </c>
      <c r="C363" s="55" t="str">
        <f>SAISIE!$C$4</f>
        <v>DUBAR Nathalie</v>
      </c>
      <c r="D363" s="56">
        <f>SAISIE!$C$6</f>
        <v>43132</v>
      </c>
      <c r="E363" s="58">
        <f>SAISIE!$X$7</f>
        <v>8</v>
      </c>
      <c r="F363" s="51">
        <f>SAISIE!$X$9</f>
        <v>43152</v>
      </c>
      <c r="G363" s="50" t="str">
        <f>SAISIE!$C$21</f>
        <v>Suivi des indicateurs d’activité</v>
      </c>
      <c r="H363" s="53">
        <f>SAISIE!$X$21</f>
        <v>0.06</v>
      </c>
    </row>
    <row r="364" spans="1:8" x14ac:dyDescent="0.25">
      <c r="A364" s="61"/>
      <c r="B364" s="59" t="str">
        <f>SAISIE!$C$2</f>
        <v>B</v>
      </c>
      <c r="C364" s="55" t="str">
        <f>SAISIE!$C$4</f>
        <v>DUBAR Nathalie</v>
      </c>
      <c r="D364" s="56">
        <f>SAISIE!$C$6</f>
        <v>43132</v>
      </c>
      <c r="E364" s="58">
        <f>SAISIE!$Y$7</f>
        <v>8</v>
      </c>
      <c r="F364" s="51">
        <f>SAISIE!$Y$9</f>
        <v>43153</v>
      </c>
      <c r="G364" s="50" t="str">
        <f>SAISIE!$C$21</f>
        <v>Suivi des indicateurs d’activité</v>
      </c>
      <c r="H364" s="53">
        <f>SAISIE!$Y$21</f>
        <v>0.06</v>
      </c>
    </row>
    <row r="365" spans="1:8" x14ac:dyDescent="0.25">
      <c r="A365" s="61"/>
      <c r="B365" s="59" t="str">
        <f>SAISIE!$C$2</f>
        <v>B</v>
      </c>
      <c r="C365" s="55" t="str">
        <f>SAISIE!$C$4</f>
        <v>DUBAR Nathalie</v>
      </c>
      <c r="D365" s="56">
        <f>SAISIE!$C$6</f>
        <v>43132</v>
      </c>
      <c r="E365" s="58">
        <f>SAISIE!$Z$7</f>
        <v>8</v>
      </c>
      <c r="F365" s="51">
        <f>SAISIE!$Z$9</f>
        <v>43154</v>
      </c>
      <c r="G365" s="50" t="str">
        <f>SAISIE!$C$21</f>
        <v>Suivi des indicateurs d’activité</v>
      </c>
      <c r="H365" s="53">
        <f>SAISIE!$Z$21</f>
        <v>0.06</v>
      </c>
    </row>
    <row r="366" spans="1:8" x14ac:dyDescent="0.25">
      <c r="A366" s="61"/>
      <c r="B366" s="59" t="str">
        <f>SAISIE!$C$2</f>
        <v>B</v>
      </c>
      <c r="C366" s="55" t="str">
        <f>SAISIE!$C$4</f>
        <v>DUBAR Nathalie</v>
      </c>
      <c r="D366" s="56">
        <f>SAISIE!$C$6</f>
        <v>43132</v>
      </c>
      <c r="E366" s="58">
        <f>SAISIE!$AA$7</f>
        <v>8</v>
      </c>
      <c r="F366" s="51">
        <f>SAISIE!$AA$9</f>
        <v>43155</v>
      </c>
      <c r="G366" s="50" t="str">
        <f>SAISIE!$C$21</f>
        <v>Suivi des indicateurs d’activité</v>
      </c>
      <c r="H366" s="53">
        <f>SAISIE!$AA$21</f>
        <v>0.06</v>
      </c>
    </row>
    <row r="367" spans="1:8" x14ac:dyDescent="0.25">
      <c r="A367" s="61"/>
      <c r="B367" s="59" t="str">
        <f>SAISIE!$C$2</f>
        <v>B</v>
      </c>
      <c r="C367" s="55" t="str">
        <f>SAISIE!$C$4</f>
        <v>DUBAR Nathalie</v>
      </c>
      <c r="D367" s="56">
        <f>SAISIE!$C$6</f>
        <v>43132</v>
      </c>
      <c r="E367" s="58">
        <f>SAISIE!$AB$7</f>
        <v>8</v>
      </c>
      <c r="F367" s="51">
        <f>SAISIE!$AB$9</f>
        <v>43156</v>
      </c>
      <c r="G367" s="50" t="str">
        <f>SAISIE!$C$21</f>
        <v>Suivi des indicateurs d’activité</v>
      </c>
      <c r="H367" s="53">
        <f>SAISIE!$AB$21</f>
        <v>0.06</v>
      </c>
    </row>
    <row r="368" spans="1:8" x14ac:dyDescent="0.25">
      <c r="A368" s="61"/>
      <c r="B368" s="59" t="str">
        <f>SAISIE!$C$2</f>
        <v>B</v>
      </c>
      <c r="C368" s="55" t="str">
        <f>SAISIE!$C$4</f>
        <v>DUBAR Nathalie</v>
      </c>
      <c r="D368" s="56">
        <f>SAISIE!$C$6</f>
        <v>43132</v>
      </c>
      <c r="E368" s="58">
        <f>SAISIE!$AC$7</f>
        <v>9</v>
      </c>
      <c r="F368" s="51">
        <f>SAISIE!$AC$9</f>
        <v>43157</v>
      </c>
      <c r="G368" s="50" t="str">
        <f>SAISIE!$C$21</f>
        <v>Suivi des indicateurs d’activité</v>
      </c>
      <c r="H368" s="53">
        <f>SAISIE!$AC$21</f>
        <v>0</v>
      </c>
    </row>
    <row r="369" spans="1:8" x14ac:dyDescent="0.25">
      <c r="A369" s="61"/>
      <c r="B369" s="59" t="str">
        <f>SAISIE!$C$2</f>
        <v>B</v>
      </c>
      <c r="C369" s="55" t="str">
        <f>SAISIE!$C$4</f>
        <v>DUBAR Nathalie</v>
      </c>
      <c r="D369" s="56">
        <f>SAISIE!$C$6</f>
        <v>43132</v>
      </c>
      <c r="E369" s="58">
        <f>SAISIE!$AD$7</f>
        <v>9</v>
      </c>
      <c r="F369" s="51">
        <f>SAISIE!$AD$9</f>
        <v>43158</v>
      </c>
      <c r="G369" s="50" t="str">
        <f>SAISIE!$C$21</f>
        <v>Suivi des indicateurs d’activité</v>
      </c>
      <c r="H369" s="53">
        <f>SAISIE!$AD$21</f>
        <v>0</v>
      </c>
    </row>
    <row r="370" spans="1:8" x14ac:dyDescent="0.25">
      <c r="A370" s="61"/>
      <c r="B370" s="59" t="str">
        <f>SAISIE!$C$2</f>
        <v>B</v>
      </c>
      <c r="C370" s="55" t="str">
        <f>SAISIE!$C$4</f>
        <v>DUBAR Nathalie</v>
      </c>
      <c r="D370" s="56">
        <f>SAISIE!$C$6</f>
        <v>43132</v>
      </c>
      <c r="E370" s="58">
        <f>SAISIE!$AE$7</f>
        <v>9</v>
      </c>
      <c r="F370" s="51">
        <f>SAISIE!$AE$9</f>
        <v>43159</v>
      </c>
      <c r="G370" s="50" t="str">
        <f>SAISIE!$C$21</f>
        <v>Suivi des indicateurs d’activité</v>
      </c>
      <c r="H370" s="53">
        <f>SAISIE!$AE$21</f>
        <v>0</v>
      </c>
    </row>
    <row r="371" spans="1:8" x14ac:dyDescent="0.25">
      <c r="A371" s="61"/>
      <c r="B371" s="59" t="str">
        <f>SAISIE!$C$2</f>
        <v>B</v>
      </c>
      <c r="C371" s="55" t="str">
        <f>SAISIE!$C$4</f>
        <v>DUBAR Nathalie</v>
      </c>
      <c r="D371" s="56">
        <f>SAISIE!$C$6</f>
        <v>43132</v>
      </c>
      <c r="E371" s="58" t="str">
        <f>SAISIE!$AF$7</f>
        <v/>
      </c>
      <c r="F371" s="51" t="str">
        <f>SAISIE!$AF$9</f>
        <v/>
      </c>
      <c r="G371" s="50" t="str">
        <f>SAISIE!$C$21</f>
        <v>Suivi des indicateurs d’activité</v>
      </c>
      <c r="H371" s="53">
        <f>SAISIE!$AF$21</f>
        <v>0</v>
      </c>
    </row>
    <row r="372" spans="1:8" x14ac:dyDescent="0.25">
      <c r="A372" s="61"/>
      <c r="B372" s="59" t="str">
        <f>SAISIE!$C$2</f>
        <v>B</v>
      </c>
      <c r="C372" s="55" t="str">
        <f>SAISIE!$C$4</f>
        <v>DUBAR Nathalie</v>
      </c>
      <c r="D372" s="56">
        <f>SAISIE!$C$6</f>
        <v>43132</v>
      </c>
      <c r="E372" s="58" t="str">
        <f>SAISIE!$AG$7</f>
        <v/>
      </c>
      <c r="F372" s="51" t="str">
        <f>SAISIE!$AG$9</f>
        <v/>
      </c>
      <c r="G372" s="50" t="str">
        <f>SAISIE!$C$21</f>
        <v>Suivi des indicateurs d’activité</v>
      </c>
      <c r="H372" s="53">
        <f>SAISIE!$AG$21</f>
        <v>0</v>
      </c>
    </row>
    <row r="373" spans="1:8" ht="15.75" thickBot="1" x14ac:dyDescent="0.3">
      <c r="A373" s="62"/>
      <c r="B373" s="59" t="str">
        <f>SAISIE!$C$2</f>
        <v>B</v>
      </c>
      <c r="C373" s="55" t="str">
        <f>SAISIE!$C$4</f>
        <v>DUBAR Nathalie</v>
      </c>
      <c r="D373" s="56">
        <f>SAISIE!$C$6</f>
        <v>43132</v>
      </c>
      <c r="E373" s="58" t="str">
        <f>SAISIE!$AH$7</f>
        <v/>
      </c>
      <c r="F373" s="51" t="str">
        <f>SAISIE!$AH$9</f>
        <v/>
      </c>
      <c r="G373" s="50" t="str">
        <f>SAISIE!$C$21</f>
        <v>Suivi des indicateurs d’activité</v>
      </c>
      <c r="H373" s="53">
        <f>SAISIE!$AH$21</f>
        <v>0.06</v>
      </c>
    </row>
    <row r="374" spans="1:8" x14ac:dyDescent="0.25">
      <c r="A374" s="60">
        <v>13</v>
      </c>
      <c r="B374" s="59" t="str">
        <f>SAISIE!$C$2</f>
        <v>B</v>
      </c>
      <c r="C374" s="55" t="str">
        <f>SAISIE!$C$4</f>
        <v>DUBAR Nathalie</v>
      </c>
      <c r="D374" s="56">
        <f>SAISIE!$C$6</f>
        <v>43132</v>
      </c>
      <c r="E374" s="57">
        <f>SAISIE!$D$7</f>
        <v>5</v>
      </c>
      <c r="F374" s="50">
        <f>SAISIE!$D$9</f>
        <v>43132</v>
      </c>
      <c r="G374" s="50" t="str">
        <f>SAISIE!$C$22</f>
        <v>Suivi DPI et PNT</v>
      </c>
      <c r="H374" s="54">
        <f>SAISIE!$D$22</f>
        <v>0.06</v>
      </c>
    </row>
    <row r="375" spans="1:8" x14ac:dyDescent="0.25">
      <c r="A375" s="61"/>
      <c r="B375" s="59" t="str">
        <f>SAISIE!$C$2</f>
        <v>B</v>
      </c>
      <c r="C375" s="55" t="str">
        <f>SAISIE!$C$4</f>
        <v>DUBAR Nathalie</v>
      </c>
      <c r="D375" s="56">
        <f>SAISIE!$C$6</f>
        <v>43132</v>
      </c>
      <c r="E375" s="58">
        <f>SAISIE!$E$7</f>
        <v>5</v>
      </c>
      <c r="F375" s="51">
        <f>SAISIE!$E$9</f>
        <v>43133</v>
      </c>
      <c r="G375" s="50" t="str">
        <f>SAISIE!$C$22</f>
        <v>Suivi DPI et PNT</v>
      </c>
      <c r="H375" s="53">
        <f>SAISIE!$E$22</f>
        <v>0.06</v>
      </c>
    </row>
    <row r="376" spans="1:8" x14ac:dyDescent="0.25">
      <c r="A376" s="61"/>
      <c r="B376" s="59" t="str">
        <f>SAISIE!$C$2</f>
        <v>B</v>
      </c>
      <c r="C376" s="55" t="str">
        <f>SAISIE!$C$4</f>
        <v>DUBAR Nathalie</v>
      </c>
      <c r="D376" s="56">
        <f>SAISIE!$C$6</f>
        <v>43132</v>
      </c>
      <c r="E376" s="57">
        <f>SAISIE!$F$7</f>
        <v>5</v>
      </c>
      <c r="F376" s="50">
        <f>SAISIE!$F$9</f>
        <v>43134</v>
      </c>
      <c r="G376" s="50" t="str">
        <f>SAISIE!$C$22</f>
        <v>Suivi DPI et PNT</v>
      </c>
      <c r="H376" s="53">
        <f>SAISIE!$F$22</f>
        <v>0.06</v>
      </c>
    </row>
    <row r="377" spans="1:8" x14ac:dyDescent="0.25">
      <c r="A377" s="61"/>
      <c r="B377" s="59" t="str">
        <f>SAISIE!$C$2</f>
        <v>B</v>
      </c>
      <c r="C377" s="55" t="str">
        <f>SAISIE!$C$4</f>
        <v>DUBAR Nathalie</v>
      </c>
      <c r="D377" s="56">
        <f>SAISIE!$C$6</f>
        <v>43132</v>
      </c>
      <c r="E377" s="58">
        <f>SAISIE!$G$7</f>
        <v>5</v>
      </c>
      <c r="F377" s="51">
        <f>SAISIE!$G$9</f>
        <v>43135</v>
      </c>
      <c r="G377" s="50" t="str">
        <f>SAISIE!$C$22</f>
        <v>Suivi DPI et PNT</v>
      </c>
      <c r="H377" s="53">
        <f>SAISIE!$G$22</f>
        <v>0.06</v>
      </c>
    </row>
    <row r="378" spans="1:8" x14ac:dyDescent="0.25">
      <c r="A378" s="61"/>
      <c r="B378" s="59" t="str">
        <f>SAISIE!$C$2</f>
        <v>B</v>
      </c>
      <c r="C378" s="55" t="str">
        <f>SAISIE!$C$4</f>
        <v>DUBAR Nathalie</v>
      </c>
      <c r="D378" s="56">
        <f>SAISIE!$C$6</f>
        <v>43132</v>
      </c>
      <c r="E378" s="57">
        <f>SAISIE!$H$7</f>
        <v>6</v>
      </c>
      <c r="F378" s="50">
        <f>SAISIE!$H$9</f>
        <v>43136</v>
      </c>
      <c r="G378" s="50" t="str">
        <f>SAISIE!$C$22</f>
        <v>Suivi DPI et PNT</v>
      </c>
      <c r="H378" s="53">
        <f>SAISIE!$H$22</f>
        <v>0.06</v>
      </c>
    </row>
    <row r="379" spans="1:8" x14ac:dyDescent="0.25">
      <c r="A379" s="61"/>
      <c r="B379" s="59" t="str">
        <f>SAISIE!$C$2</f>
        <v>B</v>
      </c>
      <c r="C379" s="55" t="str">
        <f>SAISIE!$C$4</f>
        <v>DUBAR Nathalie</v>
      </c>
      <c r="D379" s="56">
        <f>SAISIE!$C$6</f>
        <v>43132</v>
      </c>
      <c r="E379" s="58">
        <f>SAISIE!$I$7</f>
        <v>6</v>
      </c>
      <c r="F379" s="51">
        <f>SAISIE!$I$9</f>
        <v>43137</v>
      </c>
      <c r="G379" s="50" t="str">
        <f>SAISIE!$C$22</f>
        <v>Suivi DPI et PNT</v>
      </c>
      <c r="H379" s="53">
        <f>SAISIE!$I$22</f>
        <v>0.06</v>
      </c>
    </row>
    <row r="380" spans="1:8" x14ac:dyDescent="0.25">
      <c r="A380" s="61"/>
      <c r="B380" s="59" t="str">
        <f>SAISIE!$C$2</f>
        <v>B</v>
      </c>
      <c r="C380" s="55" t="str">
        <f>SAISIE!$C$4</f>
        <v>DUBAR Nathalie</v>
      </c>
      <c r="D380" s="56">
        <f>SAISIE!$C$6</f>
        <v>43132</v>
      </c>
      <c r="E380" s="57">
        <f>SAISIE!$J$7</f>
        <v>6</v>
      </c>
      <c r="F380" s="50">
        <f>SAISIE!$J$9</f>
        <v>43138</v>
      </c>
      <c r="G380" s="50" t="str">
        <f>SAISIE!$C$22</f>
        <v>Suivi DPI et PNT</v>
      </c>
      <c r="H380" s="53">
        <f>SAISIE!$J$22</f>
        <v>0.06</v>
      </c>
    </row>
    <row r="381" spans="1:8" x14ac:dyDescent="0.25">
      <c r="A381" s="61"/>
      <c r="B381" s="59" t="str">
        <f>SAISIE!$C$2</f>
        <v>B</v>
      </c>
      <c r="C381" s="55" t="str">
        <f>SAISIE!$C$4</f>
        <v>DUBAR Nathalie</v>
      </c>
      <c r="D381" s="56">
        <f>SAISIE!$C$6</f>
        <v>43132</v>
      </c>
      <c r="E381" s="58">
        <f>SAISIE!$K$7</f>
        <v>6</v>
      </c>
      <c r="F381" s="51">
        <f>SAISIE!$K$9</f>
        <v>43139</v>
      </c>
      <c r="G381" s="50" t="str">
        <f>SAISIE!$C$22</f>
        <v>Suivi DPI et PNT</v>
      </c>
      <c r="H381" s="53">
        <f>SAISIE!$K$22</f>
        <v>0.06</v>
      </c>
    </row>
    <row r="382" spans="1:8" x14ac:dyDescent="0.25">
      <c r="A382" s="61"/>
      <c r="B382" s="59" t="str">
        <f>SAISIE!$C$2</f>
        <v>B</v>
      </c>
      <c r="C382" s="55" t="str">
        <f>SAISIE!$C$4</f>
        <v>DUBAR Nathalie</v>
      </c>
      <c r="D382" s="56">
        <f>SAISIE!$C$6</f>
        <v>43132</v>
      </c>
      <c r="E382" s="58">
        <f>SAISIE!$L$7</f>
        <v>6</v>
      </c>
      <c r="F382" s="51">
        <f>SAISIE!$L$9</f>
        <v>43140</v>
      </c>
      <c r="G382" s="50" t="str">
        <f>SAISIE!$C$22</f>
        <v>Suivi DPI et PNT</v>
      </c>
      <c r="H382" s="53">
        <f>SAISIE!$L$22</f>
        <v>0.06</v>
      </c>
    </row>
    <row r="383" spans="1:8" x14ac:dyDescent="0.25">
      <c r="A383" s="61"/>
      <c r="B383" s="59" t="str">
        <f>SAISIE!$C$2</f>
        <v>B</v>
      </c>
      <c r="C383" s="55" t="str">
        <f>SAISIE!$C$4</f>
        <v>DUBAR Nathalie</v>
      </c>
      <c r="D383" s="56">
        <f>SAISIE!$C$6</f>
        <v>43132</v>
      </c>
      <c r="E383" s="58">
        <f>SAISIE!$M$7</f>
        <v>6</v>
      </c>
      <c r="F383" s="51">
        <f>SAISIE!$M$9</f>
        <v>43141</v>
      </c>
      <c r="G383" s="50" t="str">
        <f>SAISIE!$C$22</f>
        <v>Suivi DPI et PNT</v>
      </c>
      <c r="H383" s="53">
        <f>SAISIE!$M$22</f>
        <v>0.06</v>
      </c>
    </row>
    <row r="384" spans="1:8" x14ac:dyDescent="0.25">
      <c r="A384" s="61"/>
      <c r="B384" s="59" t="str">
        <f>SAISIE!$C$2</f>
        <v>B</v>
      </c>
      <c r="C384" s="55" t="str">
        <f>SAISIE!$C$4</f>
        <v>DUBAR Nathalie</v>
      </c>
      <c r="D384" s="56">
        <f>SAISIE!$C$6</f>
        <v>43132</v>
      </c>
      <c r="E384" s="58">
        <f>SAISIE!$N$7</f>
        <v>6</v>
      </c>
      <c r="F384" s="51">
        <f>SAISIE!$N$9</f>
        <v>43142</v>
      </c>
      <c r="G384" s="50" t="str">
        <f>SAISIE!$C$22</f>
        <v>Suivi DPI et PNT</v>
      </c>
      <c r="H384" s="53">
        <f>SAISIE!$N$22</f>
        <v>0.06</v>
      </c>
    </row>
    <row r="385" spans="1:8" x14ac:dyDescent="0.25">
      <c r="A385" s="61"/>
      <c r="B385" s="59" t="str">
        <f>SAISIE!$C$2</f>
        <v>B</v>
      </c>
      <c r="C385" s="55" t="str">
        <f>SAISIE!$C$4</f>
        <v>DUBAR Nathalie</v>
      </c>
      <c r="D385" s="56">
        <f>SAISIE!$C$6</f>
        <v>43132</v>
      </c>
      <c r="E385" s="58">
        <f>SAISIE!$O$7</f>
        <v>7</v>
      </c>
      <c r="F385" s="51">
        <f>SAISIE!$O$9</f>
        <v>43143</v>
      </c>
      <c r="G385" s="50" t="str">
        <f>SAISIE!$C$22</f>
        <v>Suivi DPI et PNT</v>
      </c>
      <c r="H385" s="53">
        <f>SAISIE!$O$22</f>
        <v>0.06</v>
      </c>
    </row>
    <row r="386" spans="1:8" x14ac:dyDescent="0.25">
      <c r="A386" s="61"/>
      <c r="B386" s="59" t="str">
        <f>SAISIE!$C$2</f>
        <v>B</v>
      </c>
      <c r="C386" s="55" t="str">
        <f>SAISIE!$C$4</f>
        <v>DUBAR Nathalie</v>
      </c>
      <c r="D386" s="56">
        <f>SAISIE!$C$6</f>
        <v>43132</v>
      </c>
      <c r="E386" s="58">
        <f>SAISIE!$P$7</f>
        <v>7</v>
      </c>
      <c r="F386" s="51">
        <f>SAISIE!$P$9</f>
        <v>43144</v>
      </c>
      <c r="G386" s="50" t="str">
        <f>SAISIE!$C$22</f>
        <v>Suivi DPI et PNT</v>
      </c>
      <c r="H386" s="53">
        <f>SAISIE!$P$22</f>
        <v>0.06</v>
      </c>
    </row>
    <row r="387" spans="1:8" x14ac:dyDescent="0.25">
      <c r="A387" s="61"/>
      <c r="B387" s="59" t="str">
        <f>SAISIE!$C$2</f>
        <v>B</v>
      </c>
      <c r="C387" s="55" t="str">
        <f>SAISIE!$C$4</f>
        <v>DUBAR Nathalie</v>
      </c>
      <c r="D387" s="56">
        <f>SAISIE!$C$6</f>
        <v>43132</v>
      </c>
      <c r="E387" s="58">
        <f>SAISIE!$Q$7</f>
        <v>7</v>
      </c>
      <c r="F387" s="51">
        <f>SAISIE!$Q$9</f>
        <v>43145</v>
      </c>
      <c r="G387" s="50" t="str">
        <f>SAISIE!$C$22</f>
        <v>Suivi DPI et PNT</v>
      </c>
      <c r="H387" s="53">
        <f>SAISIE!$Q$22</f>
        <v>0.06</v>
      </c>
    </row>
    <row r="388" spans="1:8" x14ac:dyDescent="0.25">
      <c r="A388" s="61"/>
      <c r="B388" s="59" t="str">
        <f>SAISIE!$C$2</f>
        <v>B</v>
      </c>
      <c r="C388" s="55" t="str">
        <f>SAISIE!$C$4</f>
        <v>DUBAR Nathalie</v>
      </c>
      <c r="D388" s="56">
        <f>SAISIE!$C$6</f>
        <v>43132</v>
      </c>
      <c r="E388" s="58">
        <f>SAISIE!$R$7</f>
        <v>7</v>
      </c>
      <c r="F388" s="51">
        <f>SAISIE!$R$9</f>
        <v>43146</v>
      </c>
      <c r="G388" s="50" t="str">
        <f>SAISIE!$C$22</f>
        <v>Suivi DPI et PNT</v>
      </c>
      <c r="H388" s="53">
        <f>SAISIE!$R$22</f>
        <v>0.06</v>
      </c>
    </row>
    <row r="389" spans="1:8" x14ac:dyDescent="0.25">
      <c r="A389" s="61"/>
      <c r="B389" s="59" t="str">
        <f>SAISIE!$C$2</f>
        <v>B</v>
      </c>
      <c r="C389" s="55" t="str">
        <f>SAISIE!$C$4</f>
        <v>DUBAR Nathalie</v>
      </c>
      <c r="D389" s="56">
        <f>SAISIE!$C$6</f>
        <v>43132</v>
      </c>
      <c r="E389" s="58">
        <f>SAISIE!$S$7</f>
        <v>7</v>
      </c>
      <c r="F389" s="51">
        <f>SAISIE!$S$9</f>
        <v>43147</v>
      </c>
      <c r="G389" s="50" t="str">
        <f>SAISIE!$C$22</f>
        <v>Suivi DPI et PNT</v>
      </c>
      <c r="H389" s="53">
        <f>SAISIE!$S$22</f>
        <v>0.06</v>
      </c>
    </row>
    <row r="390" spans="1:8" x14ac:dyDescent="0.25">
      <c r="A390" s="61"/>
      <c r="B390" s="59" t="str">
        <f>SAISIE!$C$2</f>
        <v>B</v>
      </c>
      <c r="C390" s="55" t="str">
        <f>SAISIE!$C$4</f>
        <v>DUBAR Nathalie</v>
      </c>
      <c r="D390" s="56">
        <f>SAISIE!$C$6</f>
        <v>43132</v>
      </c>
      <c r="E390" s="58">
        <f>SAISIE!$T$7</f>
        <v>7</v>
      </c>
      <c r="F390" s="51">
        <f>SAISIE!$T$9</f>
        <v>43148</v>
      </c>
      <c r="G390" s="50" t="str">
        <f>SAISIE!$C$22</f>
        <v>Suivi DPI et PNT</v>
      </c>
      <c r="H390" s="53">
        <f>SAISIE!$T$22</f>
        <v>0.06</v>
      </c>
    </row>
    <row r="391" spans="1:8" x14ac:dyDescent="0.25">
      <c r="A391" s="61"/>
      <c r="B391" s="59" t="str">
        <f>SAISIE!$C$2</f>
        <v>B</v>
      </c>
      <c r="C391" s="55" t="str">
        <f>SAISIE!$C$4</f>
        <v>DUBAR Nathalie</v>
      </c>
      <c r="D391" s="56">
        <f>SAISIE!$C$6</f>
        <v>43132</v>
      </c>
      <c r="E391" s="58">
        <f>SAISIE!$U$7</f>
        <v>7</v>
      </c>
      <c r="F391" s="51">
        <f>SAISIE!$U$9</f>
        <v>43149</v>
      </c>
      <c r="G391" s="50" t="str">
        <f>SAISIE!$C$22</f>
        <v>Suivi DPI et PNT</v>
      </c>
      <c r="H391" s="53">
        <f>SAISIE!$U$22</f>
        <v>0.06</v>
      </c>
    </row>
    <row r="392" spans="1:8" x14ac:dyDescent="0.25">
      <c r="A392" s="61"/>
      <c r="B392" s="59" t="str">
        <f>SAISIE!$C$2</f>
        <v>B</v>
      </c>
      <c r="C392" s="55" t="str">
        <f>SAISIE!$C$4</f>
        <v>DUBAR Nathalie</v>
      </c>
      <c r="D392" s="56">
        <f>SAISIE!$C$6</f>
        <v>43132</v>
      </c>
      <c r="E392" s="58">
        <f>SAISIE!$V$7</f>
        <v>8</v>
      </c>
      <c r="F392" s="51">
        <f>SAISIE!$V$9</f>
        <v>43150</v>
      </c>
      <c r="G392" s="50" t="str">
        <f>SAISIE!$C$22</f>
        <v>Suivi DPI et PNT</v>
      </c>
      <c r="H392" s="53">
        <f>SAISIE!$V$22</f>
        <v>0.06</v>
      </c>
    </row>
    <row r="393" spans="1:8" x14ac:dyDescent="0.25">
      <c r="A393" s="61"/>
      <c r="B393" s="59" t="str">
        <f>SAISIE!$C$2</f>
        <v>B</v>
      </c>
      <c r="C393" s="55" t="str">
        <f>SAISIE!$C$4</f>
        <v>DUBAR Nathalie</v>
      </c>
      <c r="D393" s="56">
        <f>SAISIE!$C$6</f>
        <v>43132</v>
      </c>
      <c r="E393" s="58">
        <f>SAISIE!$W$7</f>
        <v>8</v>
      </c>
      <c r="F393" s="51">
        <f>SAISIE!$W$9</f>
        <v>43151</v>
      </c>
      <c r="G393" s="50" t="str">
        <f>SAISIE!$C$22</f>
        <v>Suivi DPI et PNT</v>
      </c>
      <c r="H393" s="53">
        <f>SAISIE!$W$22</f>
        <v>0.06</v>
      </c>
    </row>
    <row r="394" spans="1:8" x14ac:dyDescent="0.25">
      <c r="A394" s="61"/>
      <c r="B394" s="59" t="str">
        <f>SAISIE!$C$2</f>
        <v>B</v>
      </c>
      <c r="C394" s="55" t="str">
        <f>SAISIE!$C$4</f>
        <v>DUBAR Nathalie</v>
      </c>
      <c r="D394" s="56">
        <f>SAISIE!$C$6</f>
        <v>43132</v>
      </c>
      <c r="E394" s="58">
        <f>SAISIE!$X$7</f>
        <v>8</v>
      </c>
      <c r="F394" s="51">
        <f>SAISIE!$X$9</f>
        <v>43152</v>
      </c>
      <c r="G394" s="50" t="str">
        <f>SAISIE!$C$22</f>
        <v>Suivi DPI et PNT</v>
      </c>
      <c r="H394" s="53">
        <f>SAISIE!$X$22</f>
        <v>0.06</v>
      </c>
    </row>
    <row r="395" spans="1:8" x14ac:dyDescent="0.25">
      <c r="A395" s="61"/>
      <c r="B395" s="59" t="str">
        <f>SAISIE!$C$2</f>
        <v>B</v>
      </c>
      <c r="C395" s="55" t="str">
        <f>SAISIE!$C$4</f>
        <v>DUBAR Nathalie</v>
      </c>
      <c r="D395" s="56">
        <f>SAISIE!$C$6</f>
        <v>43132</v>
      </c>
      <c r="E395" s="58">
        <f>SAISIE!$Y$7</f>
        <v>8</v>
      </c>
      <c r="F395" s="51">
        <f>SAISIE!$Y$9</f>
        <v>43153</v>
      </c>
      <c r="G395" s="50" t="str">
        <f>SAISIE!$C$22</f>
        <v>Suivi DPI et PNT</v>
      </c>
      <c r="H395" s="53">
        <f>SAISIE!$Y$22</f>
        <v>0.06</v>
      </c>
    </row>
    <row r="396" spans="1:8" x14ac:dyDescent="0.25">
      <c r="A396" s="61"/>
      <c r="B396" s="59" t="str">
        <f>SAISIE!$C$2</f>
        <v>B</v>
      </c>
      <c r="C396" s="55" t="str">
        <f>SAISIE!$C$4</f>
        <v>DUBAR Nathalie</v>
      </c>
      <c r="D396" s="56">
        <f>SAISIE!$C$6</f>
        <v>43132</v>
      </c>
      <c r="E396" s="58">
        <f>SAISIE!$Z$7</f>
        <v>8</v>
      </c>
      <c r="F396" s="51">
        <f>SAISIE!$Z$9</f>
        <v>43154</v>
      </c>
      <c r="G396" s="50" t="str">
        <f>SAISIE!$C$22</f>
        <v>Suivi DPI et PNT</v>
      </c>
      <c r="H396" s="53">
        <f>SAISIE!$Z$22</f>
        <v>0.06</v>
      </c>
    </row>
    <row r="397" spans="1:8" x14ac:dyDescent="0.25">
      <c r="A397" s="61"/>
      <c r="B397" s="59" t="str">
        <f>SAISIE!$C$2</f>
        <v>B</v>
      </c>
      <c r="C397" s="55" t="str">
        <f>SAISIE!$C$4</f>
        <v>DUBAR Nathalie</v>
      </c>
      <c r="D397" s="56">
        <f>SAISIE!$C$6</f>
        <v>43132</v>
      </c>
      <c r="E397" s="58">
        <f>SAISIE!$AA$7</f>
        <v>8</v>
      </c>
      <c r="F397" s="51">
        <f>SAISIE!$AA$9</f>
        <v>43155</v>
      </c>
      <c r="G397" s="50" t="str">
        <f>SAISIE!$C$22</f>
        <v>Suivi DPI et PNT</v>
      </c>
      <c r="H397" s="53">
        <f>SAISIE!$AA$22</f>
        <v>0.06</v>
      </c>
    </row>
    <row r="398" spans="1:8" x14ac:dyDescent="0.25">
      <c r="A398" s="61"/>
      <c r="B398" s="59" t="str">
        <f>SAISIE!$C$2</f>
        <v>B</v>
      </c>
      <c r="C398" s="55" t="str">
        <f>SAISIE!$C$4</f>
        <v>DUBAR Nathalie</v>
      </c>
      <c r="D398" s="56">
        <f>SAISIE!$C$6</f>
        <v>43132</v>
      </c>
      <c r="E398" s="58">
        <f>SAISIE!$AB$7</f>
        <v>8</v>
      </c>
      <c r="F398" s="51">
        <f>SAISIE!$AB$9</f>
        <v>43156</v>
      </c>
      <c r="G398" s="50" t="str">
        <f>SAISIE!$C$22</f>
        <v>Suivi DPI et PNT</v>
      </c>
      <c r="H398" s="53">
        <f>SAISIE!$AB$22</f>
        <v>0.06</v>
      </c>
    </row>
    <row r="399" spans="1:8" x14ac:dyDescent="0.25">
      <c r="A399" s="61"/>
      <c r="B399" s="59" t="str">
        <f>SAISIE!$C$2</f>
        <v>B</v>
      </c>
      <c r="C399" s="55" t="str">
        <f>SAISIE!$C$4</f>
        <v>DUBAR Nathalie</v>
      </c>
      <c r="D399" s="56">
        <f>SAISIE!$C$6</f>
        <v>43132</v>
      </c>
      <c r="E399" s="58">
        <f>SAISIE!$AC$7</f>
        <v>9</v>
      </c>
      <c r="F399" s="51">
        <f>SAISIE!$AC$9</f>
        <v>43157</v>
      </c>
      <c r="G399" s="50" t="str">
        <f>SAISIE!$C$22</f>
        <v>Suivi DPI et PNT</v>
      </c>
      <c r="H399" s="53">
        <f>SAISIE!$AC$22</f>
        <v>0</v>
      </c>
    </row>
    <row r="400" spans="1:8" x14ac:dyDescent="0.25">
      <c r="A400" s="61"/>
      <c r="B400" s="59" t="str">
        <f>SAISIE!$C$2</f>
        <v>B</v>
      </c>
      <c r="C400" s="55" t="str">
        <f>SAISIE!$C$4</f>
        <v>DUBAR Nathalie</v>
      </c>
      <c r="D400" s="56">
        <f>SAISIE!$C$6</f>
        <v>43132</v>
      </c>
      <c r="E400" s="58">
        <f>SAISIE!$AD$7</f>
        <v>9</v>
      </c>
      <c r="F400" s="51">
        <f>SAISIE!$AD$9</f>
        <v>43158</v>
      </c>
      <c r="G400" s="50" t="str">
        <f>SAISIE!$C$22</f>
        <v>Suivi DPI et PNT</v>
      </c>
      <c r="H400" s="53">
        <f>SAISIE!$AD$22</f>
        <v>0</v>
      </c>
    </row>
    <row r="401" spans="1:8" x14ac:dyDescent="0.25">
      <c r="A401" s="61"/>
      <c r="B401" s="59" t="str">
        <f>SAISIE!$C$2</f>
        <v>B</v>
      </c>
      <c r="C401" s="55" t="str">
        <f>SAISIE!$C$4</f>
        <v>DUBAR Nathalie</v>
      </c>
      <c r="D401" s="56">
        <f>SAISIE!$C$6</f>
        <v>43132</v>
      </c>
      <c r="E401" s="58">
        <f>SAISIE!$AE$7</f>
        <v>9</v>
      </c>
      <c r="F401" s="51">
        <f>SAISIE!$AE$9</f>
        <v>43159</v>
      </c>
      <c r="G401" s="50" t="str">
        <f>SAISIE!$C$22</f>
        <v>Suivi DPI et PNT</v>
      </c>
      <c r="H401" s="53">
        <f>SAISIE!$AE$22</f>
        <v>0</v>
      </c>
    </row>
    <row r="402" spans="1:8" x14ac:dyDescent="0.25">
      <c r="A402" s="61"/>
      <c r="B402" s="59" t="str">
        <f>SAISIE!$C$2</f>
        <v>B</v>
      </c>
      <c r="C402" s="55" t="str">
        <f>SAISIE!$C$4</f>
        <v>DUBAR Nathalie</v>
      </c>
      <c r="D402" s="56">
        <f>SAISIE!$C$6</f>
        <v>43132</v>
      </c>
      <c r="E402" s="58" t="str">
        <f>SAISIE!$AF$7</f>
        <v/>
      </c>
      <c r="F402" s="51" t="str">
        <f>SAISIE!$AF$9</f>
        <v/>
      </c>
      <c r="G402" s="50" t="str">
        <f>SAISIE!$C$22</f>
        <v>Suivi DPI et PNT</v>
      </c>
      <c r="H402" s="53">
        <f>SAISIE!$AF$22</f>
        <v>0</v>
      </c>
    </row>
    <row r="403" spans="1:8" x14ac:dyDescent="0.25">
      <c r="A403" s="61"/>
      <c r="B403" s="59" t="str">
        <f>SAISIE!$C$2</f>
        <v>B</v>
      </c>
      <c r="C403" s="55" t="str">
        <f>SAISIE!$C$4</f>
        <v>DUBAR Nathalie</v>
      </c>
      <c r="D403" s="56">
        <f>SAISIE!$C$6</f>
        <v>43132</v>
      </c>
      <c r="E403" s="58" t="str">
        <f>SAISIE!$AG$7</f>
        <v/>
      </c>
      <c r="F403" s="51" t="str">
        <f>SAISIE!$AG$9</f>
        <v/>
      </c>
      <c r="G403" s="50" t="str">
        <f>SAISIE!$C$22</f>
        <v>Suivi DPI et PNT</v>
      </c>
      <c r="H403" s="53">
        <f>SAISIE!$AG$22</f>
        <v>0</v>
      </c>
    </row>
    <row r="404" spans="1:8" ht="15.75" thickBot="1" x14ac:dyDescent="0.3">
      <c r="A404" s="62"/>
      <c r="B404" s="59" t="str">
        <f>SAISIE!$C$2</f>
        <v>B</v>
      </c>
      <c r="C404" s="55" t="str">
        <f>SAISIE!$C$4</f>
        <v>DUBAR Nathalie</v>
      </c>
      <c r="D404" s="56">
        <f>SAISIE!$C$6</f>
        <v>43132</v>
      </c>
      <c r="E404" s="58" t="str">
        <f>SAISIE!$AH$7</f>
        <v/>
      </c>
      <c r="F404" s="51" t="str">
        <f>SAISIE!$AH$9</f>
        <v/>
      </c>
      <c r="G404" s="50" t="str">
        <f>SAISIE!$C$22</f>
        <v>Suivi DPI et PNT</v>
      </c>
      <c r="H404" s="53">
        <f>SAISIE!$AH$22</f>
        <v>0.06</v>
      </c>
    </row>
  </sheetData>
  <mergeCells count="13">
    <mergeCell ref="A157:A187"/>
    <mergeCell ref="A2:A32"/>
    <mergeCell ref="A33:A63"/>
    <mergeCell ref="A64:A94"/>
    <mergeCell ref="A95:A125"/>
    <mergeCell ref="A126:A156"/>
    <mergeCell ref="A374:A404"/>
    <mergeCell ref="A188:A218"/>
    <mergeCell ref="A219:A249"/>
    <mergeCell ref="A250:A280"/>
    <mergeCell ref="A281:A311"/>
    <mergeCell ref="A312:A342"/>
    <mergeCell ref="A343:A3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25"/>
  <sheetViews>
    <sheetView showGridLines="0" zoomScaleNormal="100" workbookViewId="0">
      <selection activeCell="C8" sqref="C8"/>
    </sheetView>
  </sheetViews>
  <sheetFormatPr baseColWidth="10" defaultColWidth="48.140625" defaultRowHeight="15" x14ac:dyDescent="0.25"/>
  <cols>
    <col min="1" max="1" width="31.85546875" style="3" customWidth="1"/>
    <col min="2" max="2" width="52.42578125" style="3" bestFit="1" customWidth="1"/>
    <col min="3" max="3" width="104.28515625" style="3" bestFit="1" customWidth="1"/>
    <col min="4" max="16384" width="48.140625" style="3"/>
  </cols>
  <sheetData>
    <row r="1" spans="1:3" ht="18.75" x14ac:dyDescent="0.25">
      <c r="A1" s="47" t="s">
        <v>38</v>
      </c>
    </row>
    <row r="3" spans="1:3" x14ac:dyDescent="0.25">
      <c r="A3" s="48" t="s">
        <v>45</v>
      </c>
    </row>
    <row r="4" spans="1:3" x14ac:dyDescent="0.25">
      <c r="A4" s="48" t="s">
        <v>49</v>
      </c>
    </row>
    <row r="5" spans="1:3" x14ac:dyDescent="0.25">
      <c r="A5" s="48" t="s">
        <v>51</v>
      </c>
    </row>
    <row r="6" spans="1:3" x14ac:dyDescent="0.25">
      <c r="A6" s="48" t="s">
        <v>50</v>
      </c>
    </row>
    <row r="10" spans="1:3" ht="15.75" thickBot="1" x14ac:dyDescent="0.3">
      <c r="B10" s="1" t="s">
        <v>48</v>
      </c>
      <c r="C10" s="1" t="s">
        <v>2</v>
      </c>
    </row>
    <row r="11" spans="1:3" ht="15.75" customHeight="1" thickBot="1" x14ac:dyDescent="0.3">
      <c r="A11" s="63"/>
      <c r="B11" s="40" t="s">
        <v>3</v>
      </c>
      <c r="C11" s="41" t="s">
        <v>46</v>
      </c>
    </row>
    <row r="12" spans="1:3" ht="15.75" thickBot="1" x14ac:dyDescent="0.3">
      <c r="A12" s="63"/>
      <c r="B12" s="42" t="s">
        <v>4</v>
      </c>
      <c r="C12" s="43" t="s">
        <v>5</v>
      </c>
    </row>
    <row r="13" spans="1:3" ht="15.75" thickBot="1" x14ac:dyDescent="0.3">
      <c r="A13" s="63"/>
      <c r="B13" s="42" t="s">
        <v>6</v>
      </c>
      <c r="C13" s="43" t="s">
        <v>7</v>
      </c>
    </row>
    <row r="14" spans="1:3" ht="15.75" thickBot="1" x14ac:dyDescent="0.3">
      <c r="A14" s="63"/>
      <c r="B14" s="42" t="s">
        <v>8</v>
      </c>
      <c r="C14" s="43" t="s">
        <v>9</v>
      </c>
    </row>
    <row r="15" spans="1:3" ht="15.75" thickBot="1" x14ac:dyDescent="0.3">
      <c r="A15" s="63"/>
      <c r="B15" s="42" t="s">
        <v>10</v>
      </c>
      <c r="C15" s="43" t="s">
        <v>52</v>
      </c>
    </row>
    <row r="16" spans="1:3" ht="15.75" thickBot="1" x14ac:dyDescent="0.3">
      <c r="A16" s="63"/>
      <c r="B16" s="42" t="s">
        <v>11</v>
      </c>
      <c r="C16" s="43" t="s">
        <v>12</v>
      </c>
    </row>
    <row r="17" spans="1:3" ht="15.75" thickBot="1" x14ac:dyDescent="0.3">
      <c r="A17" s="63"/>
      <c r="B17" s="42" t="s">
        <v>13</v>
      </c>
      <c r="C17" s="43" t="s">
        <v>14</v>
      </c>
    </row>
    <row r="18" spans="1:3" ht="15.75" thickBot="1" x14ac:dyDescent="0.3">
      <c r="A18" s="63"/>
      <c r="B18" s="42" t="s">
        <v>15</v>
      </c>
      <c r="C18" s="43" t="s">
        <v>16</v>
      </c>
    </row>
    <row r="19" spans="1:3" ht="15.75" thickBot="1" x14ac:dyDescent="0.3">
      <c r="A19" s="63"/>
      <c r="B19" s="42" t="s">
        <v>17</v>
      </c>
      <c r="C19" s="43" t="s">
        <v>18</v>
      </c>
    </row>
    <row r="20" spans="1:3" ht="15.75" thickBot="1" x14ac:dyDescent="0.3">
      <c r="A20" s="63"/>
      <c r="B20" s="42" t="s">
        <v>19</v>
      </c>
      <c r="C20" s="43" t="s">
        <v>20</v>
      </c>
    </row>
    <row r="21" spans="1:3" ht="15.75" thickBot="1" x14ac:dyDescent="0.3">
      <c r="B21" s="42" t="s">
        <v>39</v>
      </c>
      <c r="C21" s="43" t="s">
        <v>53</v>
      </c>
    </row>
    <row r="22" spans="1:3" x14ac:dyDescent="0.25">
      <c r="B22" s="44"/>
      <c r="C22" s="45"/>
    </row>
    <row r="23" spans="1:3" ht="15.75" thickBot="1" x14ac:dyDescent="0.3">
      <c r="B23" s="1" t="s">
        <v>47</v>
      </c>
      <c r="C23" s="1" t="s">
        <v>2</v>
      </c>
    </row>
    <row r="24" spans="1:3" ht="15.75" thickBot="1" x14ac:dyDescent="0.3">
      <c r="A24" s="46"/>
      <c r="B24" s="40" t="s">
        <v>21</v>
      </c>
      <c r="C24" s="41" t="s">
        <v>22</v>
      </c>
    </row>
    <row r="25" spans="1:3" ht="15.75" thickBot="1" x14ac:dyDescent="0.3">
      <c r="A25" s="46"/>
      <c r="B25" s="42" t="s">
        <v>23</v>
      </c>
      <c r="C25" s="43" t="s">
        <v>24</v>
      </c>
    </row>
  </sheetData>
  <mergeCells count="1">
    <mergeCell ref="A11:A20"/>
  </mergeCells>
  <pageMargins left="0.25" right="0.25" top="0.75" bottom="0.75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0"/>
  <sheetViews>
    <sheetView tabSelected="1" zoomScale="80" zoomScaleNormal="80" workbookViewId="0">
      <selection activeCell="E4" sqref="E4"/>
    </sheetView>
  </sheetViews>
  <sheetFormatPr baseColWidth="10" defaultColWidth="11.42578125" defaultRowHeight="15" zeroHeight="1" x14ac:dyDescent="0.25"/>
  <cols>
    <col min="1" max="1" width="11.42578125" style="11"/>
    <col min="2" max="2" width="13.7109375" style="11" customWidth="1"/>
    <col min="3" max="3" width="51" style="11" bestFit="1" customWidth="1"/>
    <col min="4" max="7" width="10.7109375" style="11" customWidth="1"/>
    <col min="8" max="16384" width="11.42578125" style="11"/>
  </cols>
  <sheetData>
    <row r="1" spans="1:35" ht="15.75" thickBot="1" x14ac:dyDescent="0.3">
      <c r="C1" s="14">
        <f>DATE(YEAR(D9),MONTH(D9)+1,1)-1</f>
        <v>43159</v>
      </c>
      <c r="D1" s="13"/>
    </row>
    <row r="2" spans="1:35" ht="19.5" thickBot="1" x14ac:dyDescent="0.3">
      <c r="B2" s="16" t="s">
        <v>30</v>
      </c>
      <c r="C2" s="21" t="s">
        <v>68</v>
      </c>
      <c r="G2" s="66" t="s">
        <v>28</v>
      </c>
      <c r="H2" s="67"/>
      <c r="I2" s="67"/>
      <c r="J2" s="67"/>
      <c r="K2" s="68"/>
    </row>
    <row r="3" spans="1:35" ht="15.75" thickBot="1" x14ac:dyDescent="0.3">
      <c r="G3" s="69"/>
      <c r="H3" s="70"/>
      <c r="I3" s="70"/>
      <c r="J3" s="70"/>
      <c r="K3" s="71"/>
    </row>
    <row r="4" spans="1:35" ht="19.5" thickBot="1" x14ac:dyDescent="0.3">
      <c r="B4" s="27" t="s">
        <v>32</v>
      </c>
      <c r="C4" s="28" t="str">
        <f>IF(C2=""," ",VLOOKUP(C2,NNI,2,FALSE))</f>
        <v>DUBAR Nathalie</v>
      </c>
      <c r="G4" s="72"/>
      <c r="H4" s="73"/>
      <c r="I4" s="73"/>
      <c r="J4" s="73"/>
      <c r="K4" s="74"/>
    </row>
    <row r="5" spans="1:35" ht="15.75" thickBot="1" x14ac:dyDescent="0.3">
      <c r="C5" s="15"/>
    </row>
    <row r="6" spans="1:35" ht="19.5" thickBot="1" x14ac:dyDescent="0.3">
      <c r="B6" s="16" t="s">
        <v>1</v>
      </c>
      <c r="C6" s="17">
        <v>43132</v>
      </c>
    </row>
    <row r="7" spans="1:35" x14ac:dyDescent="0.25">
      <c r="C7" s="15"/>
      <c r="D7" s="11">
        <f>IF(D9="","",WEEKNUM(D9,2))</f>
        <v>5</v>
      </c>
      <c r="E7" s="11">
        <f t="shared" ref="E7:AH7" si="0">IF(E9="","",WEEKNUM(E9,2))</f>
        <v>5</v>
      </c>
      <c r="F7" s="11">
        <f t="shared" si="0"/>
        <v>5</v>
      </c>
      <c r="G7" s="11">
        <f t="shared" si="0"/>
        <v>5</v>
      </c>
      <c r="H7" s="11">
        <f t="shared" si="0"/>
        <v>6</v>
      </c>
      <c r="I7" s="11">
        <f t="shared" si="0"/>
        <v>6</v>
      </c>
      <c r="J7" s="11">
        <f t="shared" si="0"/>
        <v>6</v>
      </c>
      <c r="K7" s="11">
        <f t="shared" si="0"/>
        <v>6</v>
      </c>
      <c r="L7" s="11">
        <f t="shared" si="0"/>
        <v>6</v>
      </c>
      <c r="M7" s="11">
        <f t="shared" si="0"/>
        <v>6</v>
      </c>
      <c r="N7" s="11">
        <f t="shared" si="0"/>
        <v>6</v>
      </c>
      <c r="O7" s="11">
        <f t="shared" si="0"/>
        <v>7</v>
      </c>
      <c r="P7" s="11">
        <f t="shared" si="0"/>
        <v>7</v>
      </c>
      <c r="Q7" s="11">
        <f t="shared" si="0"/>
        <v>7</v>
      </c>
      <c r="R7" s="11">
        <f t="shared" si="0"/>
        <v>7</v>
      </c>
      <c r="S7" s="11">
        <f t="shared" si="0"/>
        <v>7</v>
      </c>
      <c r="T7" s="11">
        <f t="shared" si="0"/>
        <v>7</v>
      </c>
      <c r="U7" s="11">
        <f t="shared" si="0"/>
        <v>7</v>
      </c>
      <c r="V7" s="11">
        <f t="shared" si="0"/>
        <v>8</v>
      </c>
      <c r="W7" s="11">
        <f t="shared" si="0"/>
        <v>8</v>
      </c>
      <c r="X7" s="11">
        <f t="shared" si="0"/>
        <v>8</v>
      </c>
      <c r="Y7" s="11">
        <f t="shared" si="0"/>
        <v>8</v>
      </c>
      <c r="Z7" s="11">
        <f t="shared" si="0"/>
        <v>8</v>
      </c>
      <c r="AA7" s="11">
        <f t="shared" si="0"/>
        <v>8</v>
      </c>
      <c r="AB7" s="11">
        <f t="shared" si="0"/>
        <v>8</v>
      </c>
      <c r="AC7" s="11">
        <f t="shared" si="0"/>
        <v>9</v>
      </c>
      <c r="AD7" s="11">
        <f t="shared" si="0"/>
        <v>9</v>
      </c>
      <c r="AE7" s="11">
        <f t="shared" si="0"/>
        <v>9</v>
      </c>
      <c r="AF7" s="11" t="str">
        <f t="shared" si="0"/>
        <v/>
      </c>
      <c r="AG7" s="11" t="str">
        <f t="shared" si="0"/>
        <v/>
      </c>
      <c r="AH7" s="11" t="str">
        <f t="shared" si="0"/>
        <v/>
      </c>
    </row>
    <row r="8" spans="1:35" ht="15.75" thickBot="1" x14ac:dyDescent="0.3">
      <c r="A8" s="12"/>
      <c r="B8" s="12"/>
      <c r="C8" s="12"/>
      <c r="D8" s="2">
        <f>D9</f>
        <v>43132</v>
      </c>
      <c r="E8" s="2">
        <f>E9</f>
        <v>43133</v>
      </c>
      <c r="F8" s="2">
        <f t="shared" ref="F8:AE8" si="1">F9</f>
        <v>43134</v>
      </c>
      <c r="G8" s="2">
        <f t="shared" si="1"/>
        <v>43135</v>
      </c>
      <c r="H8" s="2">
        <f t="shared" si="1"/>
        <v>43136</v>
      </c>
      <c r="I8" s="2">
        <f t="shared" si="1"/>
        <v>43137</v>
      </c>
      <c r="J8" s="2">
        <f t="shared" si="1"/>
        <v>43138</v>
      </c>
      <c r="K8" s="2">
        <f t="shared" si="1"/>
        <v>43139</v>
      </c>
      <c r="L8" s="2">
        <f t="shared" si="1"/>
        <v>43140</v>
      </c>
      <c r="M8" s="2">
        <f t="shared" si="1"/>
        <v>43141</v>
      </c>
      <c r="N8" s="2">
        <f t="shared" si="1"/>
        <v>43142</v>
      </c>
      <c r="O8" s="2">
        <f t="shared" si="1"/>
        <v>43143</v>
      </c>
      <c r="P8" s="2">
        <f t="shared" si="1"/>
        <v>43144</v>
      </c>
      <c r="Q8" s="2">
        <f t="shared" si="1"/>
        <v>43145</v>
      </c>
      <c r="R8" s="2">
        <f t="shared" si="1"/>
        <v>43146</v>
      </c>
      <c r="S8" s="2">
        <f t="shared" si="1"/>
        <v>43147</v>
      </c>
      <c r="T8" s="2">
        <f t="shared" si="1"/>
        <v>43148</v>
      </c>
      <c r="U8" s="2">
        <f t="shared" si="1"/>
        <v>43149</v>
      </c>
      <c r="V8" s="2">
        <f t="shared" si="1"/>
        <v>43150</v>
      </c>
      <c r="W8" s="2">
        <f t="shared" si="1"/>
        <v>43151</v>
      </c>
      <c r="X8" s="2">
        <f t="shared" si="1"/>
        <v>43152</v>
      </c>
      <c r="Y8" s="2">
        <f t="shared" si="1"/>
        <v>43153</v>
      </c>
      <c r="Z8" s="2">
        <f t="shared" si="1"/>
        <v>43154</v>
      </c>
      <c r="AA8" s="2">
        <f t="shared" si="1"/>
        <v>43155</v>
      </c>
      <c r="AB8" s="2">
        <f t="shared" si="1"/>
        <v>43156</v>
      </c>
      <c r="AC8" s="2">
        <f t="shared" si="1"/>
        <v>43157</v>
      </c>
      <c r="AD8" s="2">
        <f t="shared" si="1"/>
        <v>43158</v>
      </c>
      <c r="AE8" s="2">
        <f t="shared" si="1"/>
        <v>43159</v>
      </c>
      <c r="AF8" s="2" t="str">
        <f t="shared" ref="AF8" si="2">AF9</f>
        <v/>
      </c>
      <c r="AG8" s="2" t="str">
        <f t="shared" ref="AG8" si="3">AG9</f>
        <v/>
      </c>
      <c r="AH8" s="2" t="str">
        <f t="shared" ref="AH8" si="4">AH9</f>
        <v/>
      </c>
      <c r="AI8" s="3"/>
    </row>
    <row r="9" spans="1:35" ht="15.75" thickBot="1" x14ac:dyDescent="0.3">
      <c r="A9" s="12"/>
      <c r="B9" s="12"/>
      <c r="C9" s="19" t="s">
        <v>25</v>
      </c>
      <c r="D9" s="20">
        <f>C6</f>
        <v>43132</v>
      </c>
      <c r="E9" s="9">
        <f t="shared" ref="E9:AH9" si="5">IF(D9="","",IF(D9=$C$1,"",+D9+1))</f>
        <v>43133</v>
      </c>
      <c r="F9" s="10">
        <f t="shared" si="5"/>
        <v>43134</v>
      </c>
      <c r="G9" s="10">
        <f t="shared" si="5"/>
        <v>43135</v>
      </c>
      <c r="H9" s="10">
        <f t="shared" si="5"/>
        <v>43136</v>
      </c>
      <c r="I9" s="10">
        <f t="shared" si="5"/>
        <v>43137</v>
      </c>
      <c r="J9" s="10">
        <f t="shared" si="5"/>
        <v>43138</v>
      </c>
      <c r="K9" s="10">
        <f t="shared" si="5"/>
        <v>43139</v>
      </c>
      <c r="L9" s="10">
        <f t="shared" si="5"/>
        <v>43140</v>
      </c>
      <c r="M9" s="10">
        <f t="shared" si="5"/>
        <v>43141</v>
      </c>
      <c r="N9" s="10">
        <f t="shared" si="5"/>
        <v>43142</v>
      </c>
      <c r="O9" s="10">
        <f t="shared" si="5"/>
        <v>43143</v>
      </c>
      <c r="P9" s="10">
        <f t="shared" si="5"/>
        <v>43144</v>
      </c>
      <c r="Q9" s="10">
        <f t="shared" si="5"/>
        <v>43145</v>
      </c>
      <c r="R9" s="10">
        <f t="shared" si="5"/>
        <v>43146</v>
      </c>
      <c r="S9" s="10">
        <f t="shared" si="5"/>
        <v>43147</v>
      </c>
      <c r="T9" s="10">
        <f t="shared" si="5"/>
        <v>43148</v>
      </c>
      <c r="U9" s="10">
        <f t="shared" si="5"/>
        <v>43149</v>
      </c>
      <c r="V9" s="10">
        <f t="shared" si="5"/>
        <v>43150</v>
      </c>
      <c r="W9" s="10">
        <f t="shared" si="5"/>
        <v>43151</v>
      </c>
      <c r="X9" s="10">
        <f t="shared" si="5"/>
        <v>43152</v>
      </c>
      <c r="Y9" s="10">
        <f t="shared" si="5"/>
        <v>43153</v>
      </c>
      <c r="Z9" s="10">
        <f t="shared" si="5"/>
        <v>43154</v>
      </c>
      <c r="AA9" s="10">
        <f t="shared" si="5"/>
        <v>43155</v>
      </c>
      <c r="AB9" s="10">
        <f t="shared" si="5"/>
        <v>43156</v>
      </c>
      <c r="AC9" s="10">
        <f t="shared" si="5"/>
        <v>43157</v>
      </c>
      <c r="AD9" s="10">
        <f t="shared" si="5"/>
        <v>43158</v>
      </c>
      <c r="AE9" s="10">
        <f t="shared" si="5"/>
        <v>43159</v>
      </c>
      <c r="AF9" s="10" t="str">
        <f t="shared" si="5"/>
        <v/>
      </c>
      <c r="AG9" s="10" t="str">
        <f t="shared" si="5"/>
        <v/>
      </c>
      <c r="AH9" s="33" t="str">
        <f t="shared" si="5"/>
        <v/>
      </c>
      <c r="AI9" s="18" t="s">
        <v>29</v>
      </c>
    </row>
    <row r="10" spans="1:35" ht="23.45" customHeight="1" thickBot="1" x14ac:dyDescent="0.3">
      <c r="B10" s="75" t="s">
        <v>26</v>
      </c>
      <c r="C10" s="4" t="s">
        <v>3</v>
      </c>
      <c r="D10" s="8">
        <v>0.06</v>
      </c>
      <c r="E10" s="5">
        <v>7.0000000000000007E-2</v>
      </c>
      <c r="F10" s="5">
        <v>0.08</v>
      </c>
      <c r="G10" s="5">
        <v>0.09</v>
      </c>
      <c r="H10" s="5">
        <v>0.06</v>
      </c>
      <c r="I10" s="5">
        <v>0.06</v>
      </c>
      <c r="J10" s="5">
        <v>0.06</v>
      </c>
      <c r="K10" s="5">
        <v>0.06</v>
      </c>
      <c r="L10" s="5">
        <v>0.06</v>
      </c>
      <c r="M10" s="5">
        <v>0.06</v>
      </c>
      <c r="N10" s="5">
        <v>0.06</v>
      </c>
      <c r="O10" s="5">
        <v>0.06</v>
      </c>
      <c r="P10" s="5">
        <v>0.06</v>
      </c>
      <c r="Q10" s="5">
        <v>0.06</v>
      </c>
      <c r="R10" s="5">
        <v>0.06</v>
      </c>
      <c r="S10" s="5">
        <v>0.06</v>
      </c>
      <c r="T10" s="5">
        <v>0.06</v>
      </c>
      <c r="U10" s="5">
        <v>0.06</v>
      </c>
      <c r="V10" s="5">
        <v>0.06</v>
      </c>
      <c r="W10" s="5">
        <v>0.06</v>
      </c>
      <c r="X10" s="5">
        <v>0.06</v>
      </c>
      <c r="Y10" s="5">
        <v>0.06</v>
      </c>
      <c r="Z10" s="5">
        <v>0.06</v>
      </c>
      <c r="AA10" s="5">
        <v>0.06</v>
      </c>
      <c r="AB10" s="5"/>
      <c r="AC10" s="5"/>
      <c r="AD10" s="5"/>
      <c r="AE10" s="5"/>
      <c r="AF10" s="5"/>
      <c r="AG10" s="5"/>
      <c r="AH10" s="34"/>
      <c r="AI10" s="36">
        <f>IF(COUNTA(D10:AH10)=0,0,SUM(D10:AH10)/COUNTA(D10:AH10))</f>
        <v>6.2500000000000042E-2</v>
      </c>
    </row>
    <row r="11" spans="1:35" ht="23.45" customHeight="1" thickBot="1" x14ac:dyDescent="0.3">
      <c r="B11" s="76"/>
      <c r="C11" s="6" t="s">
        <v>4</v>
      </c>
      <c r="D11" s="5">
        <v>0.06</v>
      </c>
      <c r="E11" s="5">
        <v>0.06</v>
      </c>
      <c r="F11" s="5">
        <v>0.06</v>
      </c>
      <c r="G11" s="5">
        <v>0.06</v>
      </c>
      <c r="H11" s="5">
        <v>0.06</v>
      </c>
      <c r="I11" s="5">
        <v>0.06</v>
      </c>
      <c r="J11" s="5">
        <v>0.06</v>
      </c>
      <c r="K11" s="5">
        <v>0.06</v>
      </c>
      <c r="L11" s="5">
        <v>0.06</v>
      </c>
      <c r="M11" s="5">
        <v>0.06</v>
      </c>
      <c r="N11" s="5">
        <v>0.06</v>
      </c>
      <c r="O11" s="5">
        <v>0.06</v>
      </c>
      <c r="P11" s="5">
        <v>0.06</v>
      </c>
      <c r="Q11" s="5">
        <v>0.06</v>
      </c>
      <c r="R11" s="5">
        <v>0.06</v>
      </c>
      <c r="S11" s="5">
        <v>0.06</v>
      </c>
      <c r="T11" s="5">
        <v>0.06</v>
      </c>
      <c r="U11" s="5">
        <v>0.06</v>
      </c>
      <c r="V11" s="5">
        <v>0.06</v>
      </c>
      <c r="W11" s="5">
        <v>0.06</v>
      </c>
      <c r="X11" s="5">
        <v>0.06</v>
      </c>
      <c r="Y11" s="5">
        <v>0.06</v>
      </c>
      <c r="Z11" s="5">
        <v>0.06</v>
      </c>
      <c r="AA11" s="5">
        <v>0.06</v>
      </c>
      <c r="AB11" s="5">
        <v>0.06</v>
      </c>
      <c r="AC11" s="5"/>
      <c r="AD11" s="5"/>
      <c r="AE11" s="5"/>
      <c r="AF11" s="5"/>
      <c r="AG11" s="5"/>
      <c r="AH11" s="34">
        <v>0.06</v>
      </c>
      <c r="AI11" s="36">
        <f t="shared" ref="AI11:AI22" si="6">IF(COUNTA(D11:AH11)=0,0,SUM(D11:AH11)/COUNTA(D11:AH11))</f>
        <v>6.0000000000000039E-2</v>
      </c>
    </row>
    <row r="12" spans="1:35" ht="23.45" customHeight="1" thickBot="1" x14ac:dyDescent="0.3">
      <c r="B12" s="76"/>
      <c r="C12" s="6" t="s">
        <v>6</v>
      </c>
      <c r="D12" s="5">
        <v>0.06</v>
      </c>
      <c r="E12" s="5">
        <v>0.06</v>
      </c>
      <c r="F12" s="5">
        <v>0.06</v>
      </c>
      <c r="G12" s="5">
        <v>0.06</v>
      </c>
      <c r="H12" s="5">
        <v>0.06</v>
      </c>
      <c r="I12" s="5">
        <v>0.06</v>
      </c>
      <c r="J12" s="5">
        <v>0.06</v>
      </c>
      <c r="K12" s="5">
        <v>0.06</v>
      </c>
      <c r="L12" s="5">
        <v>0.06</v>
      </c>
      <c r="M12" s="5">
        <v>0.06</v>
      </c>
      <c r="N12" s="5">
        <v>0.06</v>
      </c>
      <c r="O12" s="5">
        <v>0.06</v>
      </c>
      <c r="P12" s="5">
        <v>0.06</v>
      </c>
      <c r="Q12" s="5">
        <v>0.06</v>
      </c>
      <c r="R12" s="5">
        <v>0.06</v>
      </c>
      <c r="S12" s="5">
        <v>0.06</v>
      </c>
      <c r="T12" s="5">
        <v>0.06</v>
      </c>
      <c r="U12" s="5">
        <v>0.06</v>
      </c>
      <c r="V12" s="5">
        <v>0.06</v>
      </c>
      <c r="W12" s="5">
        <v>0.06</v>
      </c>
      <c r="X12" s="5">
        <v>0.06</v>
      </c>
      <c r="Y12" s="5">
        <v>0.06</v>
      </c>
      <c r="Z12" s="5">
        <v>0.06</v>
      </c>
      <c r="AA12" s="5">
        <v>0.06</v>
      </c>
      <c r="AB12" s="5">
        <v>0.06</v>
      </c>
      <c r="AC12" s="5"/>
      <c r="AD12" s="5"/>
      <c r="AE12" s="5"/>
      <c r="AF12" s="5"/>
      <c r="AG12" s="5"/>
      <c r="AH12" s="34">
        <v>0.06</v>
      </c>
      <c r="AI12" s="36">
        <f t="shared" si="6"/>
        <v>6.0000000000000039E-2</v>
      </c>
    </row>
    <row r="13" spans="1:35" ht="23.45" customHeight="1" thickBot="1" x14ac:dyDescent="0.3">
      <c r="B13" s="76"/>
      <c r="C13" s="6" t="s">
        <v>8</v>
      </c>
      <c r="D13" s="5">
        <v>0.06</v>
      </c>
      <c r="E13" s="5">
        <v>0.06</v>
      </c>
      <c r="F13" s="5">
        <v>0.06</v>
      </c>
      <c r="G13" s="5">
        <v>0.06</v>
      </c>
      <c r="H13" s="5">
        <v>0.06</v>
      </c>
      <c r="I13" s="5">
        <v>0.06</v>
      </c>
      <c r="J13" s="5">
        <v>0.06</v>
      </c>
      <c r="K13" s="5">
        <v>0.06</v>
      </c>
      <c r="L13" s="5">
        <v>0.06</v>
      </c>
      <c r="M13" s="5">
        <v>0.06</v>
      </c>
      <c r="N13" s="5">
        <v>0.06</v>
      </c>
      <c r="O13" s="5">
        <v>0.06</v>
      </c>
      <c r="P13" s="5">
        <v>0.06</v>
      </c>
      <c r="Q13" s="5">
        <v>0.06</v>
      </c>
      <c r="R13" s="5">
        <v>0.06</v>
      </c>
      <c r="S13" s="5">
        <v>0.06</v>
      </c>
      <c r="T13" s="5">
        <v>0.06</v>
      </c>
      <c r="U13" s="5">
        <v>0.06</v>
      </c>
      <c r="V13" s="5">
        <v>0.06</v>
      </c>
      <c r="W13" s="5">
        <v>0.06</v>
      </c>
      <c r="X13" s="5">
        <v>0.06</v>
      </c>
      <c r="Y13" s="5">
        <v>0.06</v>
      </c>
      <c r="Z13" s="5">
        <v>0.06</v>
      </c>
      <c r="AA13" s="5">
        <v>0.06</v>
      </c>
      <c r="AB13" s="5">
        <v>0.06</v>
      </c>
      <c r="AC13" s="5"/>
      <c r="AD13" s="5"/>
      <c r="AE13" s="5"/>
      <c r="AF13" s="5"/>
      <c r="AG13" s="5"/>
      <c r="AH13" s="34">
        <v>0.06</v>
      </c>
      <c r="AI13" s="36">
        <f t="shared" si="6"/>
        <v>6.0000000000000039E-2</v>
      </c>
    </row>
    <row r="14" spans="1:35" ht="23.45" customHeight="1" thickBot="1" x14ac:dyDescent="0.3">
      <c r="B14" s="76"/>
      <c r="C14" s="6" t="s">
        <v>10</v>
      </c>
      <c r="D14" s="5">
        <v>0.06</v>
      </c>
      <c r="E14" s="5">
        <v>0.06</v>
      </c>
      <c r="F14" s="5">
        <v>0.06</v>
      </c>
      <c r="G14" s="5">
        <v>0.06</v>
      </c>
      <c r="H14" s="5">
        <v>0.06</v>
      </c>
      <c r="I14" s="5">
        <v>0.06</v>
      </c>
      <c r="J14" s="5">
        <v>0.06</v>
      </c>
      <c r="K14" s="5">
        <v>0.06</v>
      </c>
      <c r="L14" s="5">
        <v>0.06</v>
      </c>
      <c r="M14" s="5">
        <v>0.06</v>
      </c>
      <c r="N14" s="5">
        <v>0.06</v>
      </c>
      <c r="O14" s="5">
        <v>0.06</v>
      </c>
      <c r="P14" s="5">
        <v>0.06</v>
      </c>
      <c r="Q14" s="5">
        <v>0.06</v>
      </c>
      <c r="R14" s="5">
        <v>0.06</v>
      </c>
      <c r="S14" s="5">
        <v>0.06</v>
      </c>
      <c r="T14" s="5">
        <v>0.06</v>
      </c>
      <c r="U14" s="5">
        <v>0.06</v>
      </c>
      <c r="V14" s="5">
        <v>0.06</v>
      </c>
      <c r="W14" s="5">
        <v>0.06</v>
      </c>
      <c r="X14" s="5">
        <v>0.06</v>
      </c>
      <c r="Y14" s="5">
        <v>0.06</v>
      </c>
      <c r="Z14" s="5">
        <v>0.06</v>
      </c>
      <c r="AA14" s="5">
        <v>0.06</v>
      </c>
      <c r="AB14" s="5">
        <v>0.06</v>
      </c>
      <c r="AC14" s="5"/>
      <c r="AD14" s="5"/>
      <c r="AE14" s="5"/>
      <c r="AF14" s="5"/>
      <c r="AG14" s="5"/>
      <c r="AH14" s="34">
        <v>0.06</v>
      </c>
      <c r="AI14" s="36">
        <f t="shared" si="6"/>
        <v>6.0000000000000039E-2</v>
      </c>
    </row>
    <row r="15" spans="1:35" ht="23.45" customHeight="1" thickBot="1" x14ac:dyDescent="0.3">
      <c r="B15" s="76"/>
      <c r="C15" s="6" t="s">
        <v>11</v>
      </c>
      <c r="D15" s="5">
        <v>0.06</v>
      </c>
      <c r="E15" s="5">
        <v>0.06</v>
      </c>
      <c r="F15" s="5">
        <v>0.06</v>
      </c>
      <c r="G15" s="5">
        <v>0.06</v>
      </c>
      <c r="H15" s="5">
        <v>0.06</v>
      </c>
      <c r="I15" s="5">
        <v>0.06</v>
      </c>
      <c r="J15" s="5">
        <v>0.06</v>
      </c>
      <c r="K15" s="5">
        <v>0.06</v>
      </c>
      <c r="L15" s="5">
        <v>0.06</v>
      </c>
      <c r="M15" s="5">
        <v>0.06</v>
      </c>
      <c r="N15" s="5">
        <v>0.06</v>
      </c>
      <c r="O15" s="5">
        <v>0.06</v>
      </c>
      <c r="P15" s="5">
        <v>0.06</v>
      </c>
      <c r="Q15" s="5">
        <v>0.06</v>
      </c>
      <c r="R15" s="5">
        <v>0.06</v>
      </c>
      <c r="S15" s="5">
        <v>0.06</v>
      </c>
      <c r="T15" s="5">
        <v>0.06</v>
      </c>
      <c r="U15" s="5">
        <v>0.06</v>
      </c>
      <c r="V15" s="5">
        <v>0.06</v>
      </c>
      <c r="W15" s="5">
        <v>0.06</v>
      </c>
      <c r="X15" s="5">
        <v>0.06</v>
      </c>
      <c r="Y15" s="5">
        <v>0.06</v>
      </c>
      <c r="Z15" s="5">
        <v>0.06</v>
      </c>
      <c r="AA15" s="5">
        <v>0.06</v>
      </c>
      <c r="AB15" s="5">
        <v>0.06</v>
      </c>
      <c r="AC15" s="5"/>
      <c r="AD15" s="5"/>
      <c r="AE15" s="5"/>
      <c r="AF15" s="5"/>
      <c r="AG15" s="5"/>
      <c r="AH15" s="34">
        <v>0.06</v>
      </c>
      <c r="AI15" s="36">
        <f t="shared" si="6"/>
        <v>6.0000000000000039E-2</v>
      </c>
    </row>
    <row r="16" spans="1:35" ht="23.45" customHeight="1" thickBot="1" x14ac:dyDescent="0.3">
      <c r="B16" s="76"/>
      <c r="C16" s="6" t="s">
        <v>13</v>
      </c>
      <c r="D16" s="5">
        <v>0.06</v>
      </c>
      <c r="E16" s="5">
        <v>0.06</v>
      </c>
      <c r="F16" s="5">
        <v>0.06</v>
      </c>
      <c r="G16" s="5">
        <v>0.06</v>
      </c>
      <c r="H16" s="5">
        <v>0.06</v>
      </c>
      <c r="I16" s="5">
        <v>0.06</v>
      </c>
      <c r="J16" s="5">
        <v>0.06</v>
      </c>
      <c r="K16" s="5">
        <v>0.06</v>
      </c>
      <c r="L16" s="5">
        <v>0.06</v>
      </c>
      <c r="M16" s="5">
        <v>0.06</v>
      </c>
      <c r="N16" s="5">
        <v>0.06</v>
      </c>
      <c r="O16" s="5">
        <v>0.06</v>
      </c>
      <c r="P16" s="5">
        <v>0.06</v>
      </c>
      <c r="Q16" s="5">
        <v>0.06</v>
      </c>
      <c r="R16" s="5">
        <v>0.06</v>
      </c>
      <c r="S16" s="5">
        <v>0.06</v>
      </c>
      <c r="T16" s="5">
        <v>0.06</v>
      </c>
      <c r="U16" s="5">
        <v>0.06</v>
      </c>
      <c r="V16" s="5">
        <v>0.06</v>
      </c>
      <c r="W16" s="5">
        <v>0.06</v>
      </c>
      <c r="X16" s="5">
        <v>0.06</v>
      </c>
      <c r="Y16" s="5">
        <v>0.06</v>
      </c>
      <c r="Z16" s="5">
        <v>0.06</v>
      </c>
      <c r="AA16" s="5">
        <v>0.06</v>
      </c>
      <c r="AB16" s="5">
        <v>0.06</v>
      </c>
      <c r="AC16" s="5"/>
      <c r="AD16" s="5"/>
      <c r="AE16" s="5"/>
      <c r="AF16" s="5"/>
      <c r="AG16" s="5"/>
      <c r="AH16" s="34">
        <v>0.06</v>
      </c>
      <c r="AI16" s="36">
        <f t="shared" si="6"/>
        <v>6.0000000000000039E-2</v>
      </c>
    </row>
    <row r="17" spans="2:35" ht="23.45" customHeight="1" thickBot="1" x14ac:dyDescent="0.3">
      <c r="B17" s="76"/>
      <c r="C17" s="6" t="s">
        <v>15</v>
      </c>
      <c r="D17" s="5">
        <v>0.06</v>
      </c>
      <c r="E17" s="5">
        <v>0.06</v>
      </c>
      <c r="F17" s="5">
        <v>0.06</v>
      </c>
      <c r="G17" s="5">
        <v>0.06</v>
      </c>
      <c r="H17" s="5">
        <v>0.06</v>
      </c>
      <c r="I17" s="5">
        <v>0.06</v>
      </c>
      <c r="J17" s="5">
        <v>0.06</v>
      </c>
      <c r="K17" s="5">
        <v>0.06</v>
      </c>
      <c r="L17" s="5">
        <v>0.06</v>
      </c>
      <c r="M17" s="5">
        <v>0.06</v>
      </c>
      <c r="N17" s="5">
        <v>0.06</v>
      </c>
      <c r="O17" s="5">
        <v>0.06</v>
      </c>
      <c r="P17" s="5">
        <v>0.06</v>
      </c>
      <c r="Q17" s="5">
        <v>0.06</v>
      </c>
      <c r="R17" s="5">
        <v>0.06</v>
      </c>
      <c r="S17" s="5">
        <v>0.06</v>
      </c>
      <c r="T17" s="5">
        <v>0.06</v>
      </c>
      <c r="U17" s="5">
        <v>0.06</v>
      </c>
      <c r="V17" s="5">
        <v>0.06</v>
      </c>
      <c r="W17" s="5">
        <v>0.06</v>
      </c>
      <c r="X17" s="5">
        <v>0.06</v>
      </c>
      <c r="Y17" s="5">
        <v>0.06</v>
      </c>
      <c r="Z17" s="5">
        <v>0.06</v>
      </c>
      <c r="AA17" s="5">
        <v>0.06</v>
      </c>
      <c r="AB17" s="5">
        <v>0.06</v>
      </c>
      <c r="AC17" s="5"/>
      <c r="AD17" s="5"/>
      <c r="AE17" s="5"/>
      <c r="AF17" s="5"/>
      <c r="AG17" s="5"/>
      <c r="AH17" s="34">
        <v>0.06</v>
      </c>
      <c r="AI17" s="36">
        <f t="shared" si="6"/>
        <v>6.0000000000000039E-2</v>
      </c>
    </row>
    <row r="18" spans="2:35" ht="23.45" customHeight="1" thickBot="1" x14ac:dyDescent="0.3">
      <c r="B18" s="76"/>
      <c r="C18" s="6" t="s">
        <v>17</v>
      </c>
      <c r="D18" s="5">
        <v>0.06</v>
      </c>
      <c r="E18" s="5">
        <v>0.06</v>
      </c>
      <c r="F18" s="5">
        <v>0.06</v>
      </c>
      <c r="G18" s="5">
        <v>0.06</v>
      </c>
      <c r="H18" s="5">
        <v>0.06</v>
      </c>
      <c r="I18" s="5">
        <v>0.06</v>
      </c>
      <c r="J18" s="5">
        <v>0.06</v>
      </c>
      <c r="K18" s="5">
        <v>0.06</v>
      </c>
      <c r="L18" s="5">
        <v>0.06</v>
      </c>
      <c r="M18" s="5">
        <v>0.06</v>
      </c>
      <c r="N18" s="5">
        <v>0.06</v>
      </c>
      <c r="O18" s="5">
        <v>0.06</v>
      </c>
      <c r="P18" s="5">
        <v>0.06</v>
      </c>
      <c r="Q18" s="5">
        <v>0.06</v>
      </c>
      <c r="R18" s="5">
        <v>0.06</v>
      </c>
      <c r="S18" s="5">
        <v>0.06</v>
      </c>
      <c r="T18" s="5">
        <v>0.06</v>
      </c>
      <c r="U18" s="5">
        <v>0.06</v>
      </c>
      <c r="V18" s="5">
        <v>0.06</v>
      </c>
      <c r="W18" s="5">
        <v>0.06</v>
      </c>
      <c r="X18" s="5">
        <v>0.06</v>
      </c>
      <c r="Y18" s="5">
        <v>0.06</v>
      </c>
      <c r="Z18" s="5">
        <v>0.06</v>
      </c>
      <c r="AA18" s="5">
        <v>0.06</v>
      </c>
      <c r="AB18" s="5">
        <v>0.06</v>
      </c>
      <c r="AC18" s="5"/>
      <c r="AD18" s="5"/>
      <c r="AE18" s="5"/>
      <c r="AF18" s="5"/>
      <c r="AG18" s="5"/>
      <c r="AH18" s="34">
        <v>0.06</v>
      </c>
      <c r="AI18" s="36">
        <f t="shared" si="6"/>
        <v>6.0000000000000039E-2</v>
      </c>
    </row>
    <row r="19" spans="2:35" ht="23.45" customHeight="1" thickBot="1" x14ac:dyDescent="0.3">
      <c r="B19" s="76"/>
      <c r="C19" s="6" t="s">
        <v>19</v>
      </c>
      <c r="D19" s="5">
        <v>0.06</v>
      </c>
      <c r="E19" s="5">
        <v>0.06</v>
      </c>
      <c r="F19" s="5">
        <v>0.06</v>
      </c>
      <c r="G19" s="5">
        <v>0.06</v>
      </c>
      <c r="H19" s="5">
        <v>0.06</v>
      </c>
      <c r="I19" s="5">
        <v>0.06</v>
      </c>
      <c r="J19" s="5">
        <v>0.06</v>
      </c>
      <c r="K19" s="5">
        <v>0.06</v>
      </c>
      <c r="L19" s="5">
        <v>0.06</v>
      </c>
      <c r="M19" s="5">
        <v>0.06</v>
      </c>
      <c r="N19" s="5">
        <v>0.06</v>
      </c>
      <c r="O19" s="5">
        <v>0.06</v>
      </c>
      <c r="P19" s="5">
        <v>0.06</v>
      </c>
      <c r="Q19" s="5">
        <v>0.06</v>
      </c>
      <c r="R19" s="5">
        <v>0.06</v>
      </c>
      <c r="S19" s="5">
        <v>0.06</v>
      </c>
      <c r="T19" s="5">
        <v>0.06</v>
      </c>
      <c r="U19" s="5">
        <v>0.06</v>
      </c>
      <c r="V19" s="5">
        <v>0.06</v>
      </c>
      <c r="W19" s="5">
        <v>0.06</v>
      </c>
      <c r="X19" s="5">
        <v>0.06</v>
      </c>
      <c r="Y19" s="5">
        <v>0.06</v>
      </c>
      <c r="Z19" s="5">
        <v>0.06</v>
      </c>
      <c r="AA19" s="5">
        <v>0.06</v>
      </c>
      <c r="AB19" s="5">
        <v>0.06</v>
      </c>
      <c r="AC19" s="5"/>
      <c r="AD19" s="5"/>
      <c r="AE19" s="5"/>
      <c r="AF19" s="5"/>
      <c r="AG19" s="5"/>
      <c r="AH19" s="34">
        <v>0.06</v>
      </c>
      <c r="AI19" s="36">
        <f t="shared" si="6"/>
        <v>6.0000000000000039E-2</v>
      </c>
    </row>
    <row r="20" spans="2:35" ht="23.45" customHeight="1" thickBot="1" x14ac:dyDescent="0.3">
      <c r="B20" s="77"/>
      <c r="C20" s="6" t="s">
        <v>39</v>
      </c>
      <c r="D20" s="5">
        <v>0.28000000000000003</v>
      </c>
      <c r="E20" s="5">
        <v>0.06</v>
      </c>
      <c r="F20" s="5">
        <v>0.06</v>
      </c>
      <c r="G20" s="5">
        <v>0.06</v>
      </c>
      <c r="H20" s="5">
        <v>0.06</v>
      </c>
      <c r="I20" s="5">
        <v>0.06</v>
      </c>
      <c r="J20" s="5">
        <v>0.06</v>
      </c>
      <c r="K20" s="5">
        <v>0.06</v>
      </c>
      <c r="L20" s="5">
        <v>0.06</v>
      </c>
      <c r="M20" s="5">
        <v>0.06</v>
      </c>
      <c r="N20" s="5">
        <v>0.06</v>
      </c>
      <c r="O20" s="5">
        <v>0.06</v>
      </c>
      <c r="P20" s="5">
        <v>0.06</v>
      </c>
      <c r="Q20" s="5">
        <v>0.06</v>
      </c>
      <c r="R20" s="5">
        <v>0.06</v>
      </c>
      <c r="S20" s="5">
        <v>0.06</v>
      </c>
      <c r="T20" s="5">
        <v>0.06</v>
      </c>
      <c r="U20" s="5">
        <v>0.06</v>
      </c>
      <c r="V20" s="5">
        <v>0.06</v>
      </c>
      <c r="W20" s="5">
        <v>0.06</v>
      </c>
      <c r="X20" s="5">
        <v>0.06</v>
      </c>
      <c r="Y20" s="5">
        <v>0.06</v>
      </c>
      <c r="Z20" s="5">
        <v>0.06</v>
      </c>
      <c r="AA20" s="5">
        <v>0.06</v>
      </c>
      <c r="AB20" s="5">
        <v>0.06</v>
      </c>
      <c r="AC20" s="5"/>
      <c r="AD20" s="5"/>
      <c r="AE20" s="5"/>
      <c r="AF20" s="5"/>
      <c r="AG20" s="5"/>
      <c r="AH20" s="34">
        <v>0.06</v>
      </c>
      <c r="AI20" s="36">
        <f>IF(COUNTA(D20:AH20)=0,0,SUM(D20:AH20)/COUNTA(D20:AH20))</f>
        <v>6.8461538461538504E-2</v>
      </c>
    </row>
    <row r="21" spans="2:35" ht="23.45" customHeight="1" thickBot="1" x14ac:dyDescent="0.3">
      <c r="B21" s="64" t="s">
        <v>27</v>
      </c>
      <c r="C21" s="7" t="s">
        <v>21</v>
      </c>
      <c r="D21" s="5">
        <v>0.06</v>
      </c>
      <c r="E21" s="5">
        <v>0.06</v>
      </c>
      <c r="F21" s="5">
        <v>0.06</v>
      </c>
      <c r="G21" s="5">
        <v>0.06</v>
      </c>
      <c r="H21" s="5">
        <v>0.06</v>
      </c>
      <c r="I21" s="5">
        <v>0.06</v>
      </c>
      <c r="J21" s="5">
        <v>0.06</v>
      </c>
      <c r="K21" s="5">
        <v>0.06</v>
      </c>
      <c r="L21" s="5">
        <v>0.06</v>
      </c>
      <c r="M21" s="5">
        <v>0.06</v>
      </c>
      <c r="N21" s="5">
        <v>0.06</v>
      </c>
      <c r="O21" s="5">
        <v>0.06</v>
      </c>
      <c r="P21" s="5">
        <v>0.06</v>
      </c>
      <c r="Q21" s="5">
        <v>0.06</v>
      </c>
      <c r="R21" s="5">
        <v>0.06</v>
      </c>
      <c r="S21" s="5">
        <v>0.06</v>
      </c>
      <c r="T21" s="5">
        <v>0.06</v>
      </c>
      <c r="U21" s="5">
        <v>0.06</v>
      </c>
      <c r="V21" s="5">
        <v>0.06</v>
      </c>
      <c r="W21" s="5">
        <v>0.06</v>
      </c>
      <c r="X21" s="5">
        <v>0.06</v>
      </c>
      <c r="Y21" s="5">
        <v>0.06</v>
      </c>
      <c r="Z21" s="5">
        <v>0.06</v>
      </c>
      <c r="AA21" s="5">
        <v>0.06</v>
      </c>
      <c r="AB21" s="5">
        <v>0.06</v>
      </c>
      <c r="AC21" s="5"/>
      <c r="AD21" s="5"/>
      <c r="AE21" s="5"/>
      <c r="AF21" s="5"/>
      <c r="AG21" s="5"/>
      <c r="AH21" s="34">
        <v>0.06</v>
      </c>
      <c r="AI21" s="36">
        <f t="shared" si="6"/>
        <v>6.0000000000000039E-2</v>
      </c>
    </row>
    <row r="22" spans="2:35" ht="23.45" customHeight="1" thickBot="1" x14ac:dyDescent="0.3">
      <c r="B22" s="65"/>
      <c r="C22" s="29" t="s">
        <v>23</v>
      </c>
      <c r="D22" s="30">
        <v>0.06</v>
      </c>
      <c r="E22" s="30">
        <v>0.06</v>
      </c>
      <c r="F22" s="30">
        <v>0.06</v>
      </c>
      <c r="G22" s="30">
        <v>0.06</v>
      </c>
      <c r="H22" s="30">
        <v>0.06</v>
      </c>
      <c r="I22" s="30">
        <v>0.06</v>
      </c>
      <c r="J22" s="30">
        <v>0.06</v>
      </c>
      <c r="K22" s="30">
        <v>0.06</v>
      </c>
      <c r="L22" s="30">
        <v>0.06</v>
      </c>
      <c r="M22" s="30">
        <v>0.06</v>
      </c>
      <c r="N22" s="30">
        <v>0.06</v>
      </c>
      <c r="O22" s="30">
        <v>0.06</v>
      </c>
      <c r="P22" s="30">
        <v>0.06</v>
      </c>
      <c r="Q22" s="30">
        <v>0.06</v>
      </c>
      <c r="R22" s="30">
        <v>0.06</v>
      </c>
      <c r="S22" s="30">
        <v>0.06</v>
      </c>
      <c r="T22" s="30">
        <v>0.06</v>
      </c>
      <c r="U22" s="30">
        <v>0.06</v>
      </c>
      <c r="V22" s="30">
        <v>0.06</v>
      </c>
      <c r="W22" s="30">
        <v>0.06</v>
      </c>
      <c r="X22" s="30">
        <v>0.06</v>
      </c>
      <c r="Y22" s="30">
        <v>0.06</v>
      </c>
      <c r="Z22" s="30">
        <v>0.06</v>
      </c>
      <c r="AA22" s="30">
        <v>0.06</v>
      </c>
      <c r="AB22" s="30">
        <v>0.06</v>
      </c>
      <c r="AC22" s="30"/>
      <c r="AD22" s="30"/>
      <c r="AE22" s="30"/>
      <c r="AF22" s="30"/>
      <c r="AG22" s="30"/>
      <c r="AH22" s="22">
        <v>0.06</v>
      </c>
      <c r="AI22" s="37">
        <f t="shared" si="6"/>
        <v>6.0000000000000039E-2</v>
      </c>
    </row>
    <row r="23" spans="2:35" ht="15.75" thickBot="1" x14ac:dyDescent="0.3">
      <c r="B23" s="18" t="s">
        <v>0</v>
      </c>
      <c r="C23" s="31"/>
      <c r="D23" s="32">
        <f>SUM(D10:D22)</f>
        <v>1.0000000000000002</v>
      </c>
      <c r="E23" s="32">
        <f t="shared" ref="E23:AH23" si="7">SUM(E10:E22)</f>
        <v>0.79000000000000026</v>
      </c>
      <c r="F23" s="32">
        <f t="shared" si="7"/>
        <v>0.80000000000000027</v>
      </c>
      <c r="G23" s="32">
        <f t="shared" si="7"/>
        <v>0.81000000000000028</v>
      </c>
      <c r="H23" s="32">
        <f t="shared" si="7"/>
        <v>0.78000000000000025</v>
      </c>
      <c r="I23" s="32">
        <f t="shared" si="7"/>
        <v>0.78000000000000025</v>
      </c>
      <c r="J23" s="32">
        <f t="shared" si="7"/>
        <v>0.78000000000000025</v>
      </c>
      <c r="K23" s="32">
        <f t="shared" si="7"/>
        <v>0.78000000000000025</v>
      </c>
      <c r="L23" s="32">
        <f t="shared" si="7"/>
        <v>0.78000000000000025</v>
      </c>
      <c r="M23" s="32">
        <f t="shared" si="7"/>
        <v>0.78000000000000025</v>
      </c>
      <c r="N23" s="32">
        <f t="shared" si="7"/>
        <v>0.78000000000000025</v>
      </c>
      <c r="O23" s="32">
        <f t="shared" si="7"/>
        <v>0.78000000000000025</v>
      </c>
      <c r="P23" s="32">
        <f t="shared" si="7"/>
        <v>0.78000000000000025</v>
      </c>
      <c r="Q23" s="32">
        <f t="shared" si="7"/>
        <v>0.78000000000000025</v>
      </c>
      <c r="R23" s="32">
        <f t="shared" si="7"/>
        <v>0.78000000000000025</v>
      </c>
      <c r="S23" s="32">
        <f t="shared" si="7"/>
        <v>0.78000000000000025</v>
      </c>
      <c r="T23" s="32">
        <f t="shared" si="7"/>
        <v>0.78000000000000025</v>
      </c>
      <c r="U23" s="32">
        <f t="shared" si="7"/>
        <v>0.78000000000000025</v>
      </c>
      <c r="V23" s="32">
        <f t="shared" si="7"/>
        <v>0.78000000000000025</v>
      </c>
      <c r="W23" s="32">
        <f t="shared" si="7"/>
        <v>0.78000000000000025</v>
      </c>
      <c r="X23" s="32">
        <f t="shared" si="7"/>
        <v>0.78000000000000025</v>
      </c>
      <c r="Y23" s="32">
        <f t="shared" si="7"/>
        <v>0.78000000000000025</v>
      </c>
      <c r="Z23" s="32">
        <f t="shared" si="7"/>
        <v>0.78000000000000025</v>
      </c>
      <c r="AA23" s="32">
        <f t="shared" si="7"/>
        <v>0.78000000000000025</v>
      </c>
      <c r="AB23" s="32">
        <f t="shared" si="7"/>
        <v>0.7200000000000002</v>
      </c>
      <c r="AC23" s="32">
        <f t="shared" si="7"/>
        <v>0</v>
      </c>
      <c r="AD23" s="32">
        <f t="shared" si="7"/>
        <v>0</v>
      </c>
      <c r="AE23" s="32">
        <f t="shared" si="7"/>
        <v>0</v>
      </c>
      <c r="AF23" s="32">
        <f t="shared" si="7"/>
        <v>0</v>
      </c>
      <c r="AG23" s="32">
        <f t="shared" si="7"/>
        <v>0</v>
      </c>
      <c r="AH23" s="35">
        <f t="shared" si="7"/>
        <v>0.7200000000000002</v>
      </c>
      <c r="AI23" s="38"/>
    </row>
    <row r="24" spans="2:35" x14ac:dyDescent="0.25"/>
    <row r="25" spans="2:35" x14ac:dyDescent="0.25"/>
    <row r="26" spans="2:35" x14ac:dyDescent="0.25"/>
    <row r="27" spans="2:35" x14ac:dyDescent="0.25"/>
    <row r="28" spans="2:35" x14ac:dyDescent="0.25"/>
    <row r="29" spans="2:35" x14ac:dyDescent="0.25"/>
    <row r="30" spans="2:35" x14ac:dyDescent="0.25"/>
  </sheetData>
  <mergeCells count="3">
    <mergeCell ref="B21:B22"/>
    <mergeCell ref="G2:K4"/>
    <mergeCell ref="B10:B20"/>
  </mergeCells>
  <conditionalFormatting sqref="C23">
    <cfRule type="cellIs" dxfId="67" priority="88" stopIfTrue="1" operator="greaterThan">
      <formula>7</formula>
    </cfRule>
  </conditionalFormatting>
  <conditionalFormatting sqref="D8">
    <cfRule type="expression" dxfId="66" priority="80">
      <formula>WEEKDAY(D8,2)&gt;5</formula>
    </cfRule>
  </conditionalFormatting>
  <conditionalFormatting sqref="D23:AH23">
    <cfRule type="cellIs" dxfId="65" priority="78" operator="equal">
      <formula>1</formula>
    </cfRule>
  </conditionalFormatting>
  <conditionalFormatting sqref="D10:D22">
    <cfRule type="expression" dxfId="64" priority="74">
      <formula>WEEKDAY($D$8,2)&gt;5</formula>
    </cfRule>
  </conditionalFormatting>
  <conditionalFormatting sqref="E10:E22">
    <cfRule type="expression" dxfId="63" priority="69">
      <formula>WEEKDAY($E$8,2)&gt;5</formula>
    </cfRule>
  </conditionalFormatting>
  <conditionalFormatting sqref="F10:F22">
    <cfRule type="expression" dxfId="62" priority="68">
      <formula>WEEKDAY($F$8,2)&gt;5</formula>
    </cfRule>
  </conditionalFormatting>
  <conditionalFormatting sqref="G10:G22">
    <cfRule type="expression" dxfId="61" priority="67">
      <formula>WEEKDAY($G$8,2)&gt;5</formula>
    </cfRule>
  </conditionalFormatting>
  <conditionalFormatting sqref="H10:H22">
    <cfRule type="expression" dxfId="60" priority="66">
      <formula>WEEKDAY($H$8,2)&gt;5</formula>
    </cfRule>
  </conditionalFormatting>
  <conditionalFormatting sqref="I10:I22">
    <cfRule type="expression" dxfId="59" priority="65">
      <formula>WEEKDAY($I$8,2)&gt;5</formula>
    </cfRule>
  </conditionalFormatting>
  <conditionalFormatting sqref="J10:J22">
    <cfRule type="expression" dxfId="58" priority="64">
      <formula>WEEKDAY($J$8,2)&gt;5</formula>
    </cfRule>
  </conditionalFormatting>
  <conditionalFormatting sqref="K10:K22">
    <cfRule type="expression" dxfId="57" priority="63">
      <formula>WEEKDAY($K$8,2)&gt;5</formula>
    </cfRule>
  </conditionalFormatting>
  <conditionalFormatting sqref="L10:L22">
    <cfRule type="expression" dxfId="56" priority="62">
      <formula>WEEKDAY($L$8,2)&gt;5</formula>
    </cfRule>
  </conditionalFormatting>
  <conditionalFormatting sqref="M10:M22">
    <cfRule type="expression" dxfId="55" priority="61">
      <formula>WEEKDAY($M$8,2)&gt;5</formula>
    </cfRule>
  </conditionalFormatting>
  <conditionalFormatting sqref="N10:N22">
    <cfRule type="expression" dxfId="54" priority="60">
      <formula>WEEKDAY($N$8,2)&gt;5</formula>
    </cfRule>
  </conditionalFormatting>
  <conditionalFormatting sqref="O10:O22">
    <cfRule type="expression" dxfId="53" priority="59">
      <formula>WEEKDAY($O$8,2)&gt;5</formula>
    </cfRule>
  </conditionalFormatting>
  <conditionalFormatting sqref="P10:P22">
    <cfRule type="expression" dxfId="52" priority="58">
      <formula>WEEKDAY($P$8,2)&gt;5</formula>
    </cfRule>
  </conditionalFormatting>
  <conditionalFormatting sqref="Q10:Q22">
    <cfRule type="expression" dxfId="51" priority="57">
      <formula>WEEKDAY($Q$8,2)&gt;5</formula>
    </cfRule>
  </conditionalFormatting>
  <conditionalFormatting sqref="R10:R22">
    <cfRule type="expression" dxfId="50" priority="56">
      <formula>WEEKDAY($R$8,2)&gt;5</formula>
    </cfRule>
  </conditionalFormatting>
  <conditionalFormatting sqref="S10:S22">
    <cfRule type="expression" dxfId="49" priority="55">
      <formula>WEEKDAY($S$8,2)&gt;5</formula>
    </cfRule>
  </conditionalFormatting>
  <conditionalFormatting sqref="T10:T22">
    <cfRule type="expression" dxfId="48" priority="54">
      <formula>WEEKDAY($T$8,2)&gt;5</formula>
    </cfRule>
  </conditionalFormatting>
  <conditionalFormatting sqref="U10:U22">
    <cfRule type="expression" dxfId="47" priority="53">
      <formula>WEEKDAY($U$8,2)&gt;5</formula>
    </cfRule>
  </conditionalFormatting>
  <conditionalFormatting sqref="V10:V22">
    <cfRule type="expression" dxfId="46" priority="52">
      <formula>WEEKDAY($V$8,2)&gt;5</formula>
    </cfRule>
  </conditionalFormatting>
  <conditionalFormatting sqref="W10:W22">
    <cfRule type="expression" dxfId="45" priority="51">
      <formula>WEEKDAY($W$8,2)&gt;5</formula>
    </cfRule>
  </conditionalFormatting>
  <conditionalFormatting sqref="X10:X22">
    <cfRule type="expression" dxfId="44" priority="50">
      <formula>WEEKDAY($X$8,2)&gt;5</formula>
    </cfRule>
  </conditionalFormatting>
  <conditionalFormatting sqref="Y10:Y22">
    <cfRule type="expression" dxfId="43" priority="49">
      <formula>WEEKDAY($Y$8,2)&gt;5</formula>
    </cfRule>
  </conditionalFormatting>
  <conditionalFormatting sqref="Z10:Z22">
    <cfRule type="expression" dxfId="42" priority="48">
      <formula>WEEKDAY($Z$8,2)&gt;5</formula>
    </cfRule>
  </conditionalFormatting>
  <conditionalFormatting sqref="AA10:AA22">
    <cfRule type="expression" dxfId="41" priority="47">
      <formula>WEEKDAY($AA$8,2)&gt;5</formula>
    </cfRule>
  </conditionalFormatting>
  <conditionalFormatting sqref="AB10:AB22">
    <cfRule type="expression" dxfId="40" priority="46">
      <formula>WEEKDAY($AB$8,2)&gt;5</formula>
    </cfRule>
  </conditionalFormatting>
  <conditionalFormatting sqref="AC10:AC22">
    <cfRule type="expression" dxfId="39" priority="45">
      <formula>WEEKDAY($AC$8,2)&gt;5</formula>
    </cfRule>
  </conditionalFormatting>
  <conditionalFormatting sqref="AD10:AD22">
    <cfRule type="expression" dxfId="38" priority="44">
      <formula>WEEKDAY($AD$8,2)&gt;5</formula>
    </cfRule>
  </conditionalFormatting>
  <conditionalFormatting sqref="AE10:AE22">
    <cfRule type="expression" dxfId="37" priority="43">
      <formula>WEEKDAY($AE$8,2)&gt;5</formula>
    </cfRule>
  </conditionalFormatting>
  <conditionalFormatting sqref="AF10:AF22">
    <cfRule type="expression" dxfId="36" priority="39">
      <formula>WEEKDAY($AF$8,2)&gt;5</formula>
    </cfRule>
  </conditionalFormatting>
  <conditionalFormatting sqref="AG10:AG22">
    <cfRule type="expression" dxfId="35" priority="38">
      <formula>WEEKDAY($AG$8,2)&gt;5</formula>
    </cfRule>
  </conditionalFormatting>
  <conditionalFormatting sqref="AH10:AH22">
    <cfRule type="expression" dxfId="34" priority="37">
      <formula>WEEKDAY($AH$8,2)&gt;5</formula>
    </cfRule>
  </conditionalFormatting>
  <conditionalFormatting sqref="E8:AH8">
    <cfRule type="expression" dxfId="33" priority="2">
      <formula>WEEKDAY(E8,2)&gt;5</formula>
    </cfRule>
  </conditionalFormatting>
  <dataValidations count="1">
    <dataValidation type="list" allowBlank="1" showInputMessage="1" showErrorMessage="1" sqref="C6">
      <formula1>date</formula1>
    </dataValidation>
  </dataValidations>
  <pageMargins left="0.25" right="0.25" top="0.75" bottom="0.75" header="0.3" footer="0.3"/>
  <pageSetup paperSize="9" scale="65" fitToWidth="2" orientation="landscape" r:id="rId1"/>
  <colBreaks count="1" manualBreakCount="1">
    <brk id="14" max="21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id="{7E4D8899-139A-4F59-BA79-74F44DABBAD0}">
            <xm:f>COUNTIF('Jours feriés'!$B$3:$B$11,$D$9)=1</xm:f>
            <x14:dxf>
              <fill>
                <patternFill>
                  <bgColor theme="6" tint="-0.24994659260841701"/>
                </patternFill>
              </fill>
            </x14:dxf>
          </x14:cfRule>
          <xm:sqref>D10:D22</xm:sqref>
        </x14:conditionalFormatting>
        <x14:conditionalFormatting xmlns:xm="http://schemas.microsoft.com/office/excel/2006/main">
          <x14:cfRule type="expression" priority="33" id="{156A7540-4C82-4345-93C1-3461E6348054}">
            <xm:f>COUNTIF('Jours feriés'!$B$3:$B$11,$E$9)=1</xm:f>
            <x14:dxf>
              <fill>
                <patternFill>
                  <bgColor theme="6" tint="-0.24994659260841701"/>
                </patternFill>
              </fill>
            </x14:dxf>
          </x14:cfRule>
          <xm:sqref>E10:E22</xm:sqref>
        </x14:conditionalFormatting>
        <x14:conditionalFormatting xmlns:xm="http://schemas.microsoft.com/office/excel/2006/main">
          <x14:cfRule type="expression" priority="32" id="{EC109676-0B79-4CA5-8985-27330DC42C64}">
            <xm:f>COUNTIF('Jours feriés'!$B$3:$B$11,$F$9)=1</xm:f>
            <x14:dxf>
              <fill>
                <patternFill>
                  <bgColor theme="6" tint="-0.24994659260841701"/>
                </patternFill>
              </fill>
            </x14:dxf>
          </x14:cfRule>
          <xm:sqref>F10:F22</xm:sqref>
        </x14:conditionalFormatting>
        <x14:conditionalFormatting xmlns:xm="http://schemas.microsoft.com/office/excel/2006/main">
          <x14:cfRule type="expression" priority="31" id="{688C07E9-76F2-4550-93C4-F302D085BF65}">
            <xm:f>COUNTIF('Jours feriés'!$B$3:$B$11,$G$9)=1</xm:f>
            <x14:dxf>
              <fill>
                <patternFill>
                  <bgColor theme="6" tint="-0.24994659260841701"/>
                </patternFill>
              </fill>
            </x14:dxf>
          </x14:cfRule>
          <xm:sqref>G10:G22</xm:sqref>
        </x14:conditionalFormatting>
        <x14:conditionalFormatting xmlns:xm="http://schemas.microsoft.com/office/excel/2006/main">
          <x14:cfRule type="expression" priority="30" id="{1DB82E0D-9B66-4890-9D2B-2F8978981F92}">
            <xm:f>COUNTIF('Jours feriés'!$B$3:$B$11,$H$9)=1</xm:f>
            <x14:dxf>
              <fill>
                <patternFill>
                  <bgColor theme="6" tint="-0.24994659260841701"/>
                </patternFill>
              </fill>
            </x14:dxf>
          </x14:cfRule>
          <xm:sqref>H10:H22</xm:sqref>
        </x14:conditionalFormatting>
        <x14:conditionalFormatting xmlns:xm="http://schemas.microsoft.com/office/excel/2006/main">
          <x14:cfRule type="expression" priority="29" id="{FA27D2AA-E8C8-4FFC-9D55-DFC58D1D2FEA}">
            <xm:f>COUNTIF('Jours feriés'!$B$3:$B$11,$I$9)=1</xm:f>
            <x14:dxf>
              <fill>
                <patternFill>
                  <bgColor theme="6" tint="-0.24994659260841701"/>
                </patternFill>
              </fill>
            </x14:dxf>
          </x14:cfRule>
          <xm:sqref>I10:I22</xm:sqref>
        </x14:conditionalFormatting>
        <x14:conditionalFormatting xmlns:xm="http://schemas.microsoft.com/office/excel/2006/main">
          <x14:cfRule type="expression" priority="28" id="{85BA81CC-4CA8-440A-B067-E3D3B042E81E}">
            <xm:f>COUNTIF('Jours feriés'!$B$3:$B$11,$J$9)=1</xm:f>
            <x14:dxf>
              <fill>
                <patternFill>
                  <bgColor theme="6" tint="-0.24994659260841701"/>
                </patternFill>
              </fill>
            </x14:dxf>
          </x14:cfRule>
          <xm:sqref>J10:J22</xm:sqref>
        </x14:conditionalFormatting>
        <x14:conditionalFormatting xmlns:xm="http://schemas.microsoft.com/office/excel/2006/main">
          <x14:cfRule type="expression" priority="27" id="{A01A750C-099E-4AF9-9B48-9C68122C45CC}">
            <xm:f>COUNTIF('Jours feriés'!$B$3:$B$11,$K$9)=1</xm:f>
            <x14:dxf>
              <fill>
                <patternFill>
                  <bgColor theme="6" tint="-0.24994659260841701"/>
                </patternFill>
              </fill>
            </x14:dxf>
          </x14:cfRule>
          <xm:sqref>K10:K22</xm:sqref>
        </x14:conditionalFormatting>
        <x14:conditionalFormatting xmlns:xm="http://schemas.microsoft.com/office/excel/2006/main">
          <x14:cfRule type="expression" priority="26" id="{1EF56A61-E082-4690-8A86-5965D32383C5}">
            <xm:f>COUNTIF('Jours feriés'!$B$3:$B$11,$L$9)=1</xm:f>
            <x14:dxf>
              <fill>
                <patternFill>
                  <bgColor theme="6" tint="-0.24994659260841701"/>
                </patternFill>
              </fill>
            </x14:dxf>
          </x14:cfRule>
          <xm:sqref>L10:L22</xm:sqref>
        </x14:conditionalFormatting>
        <x14:conditionalFormatting xmlns:xm="http://schemas.microsoft.com/office/excel/2006/main">
          <x14:cfRule type="expression" priority="25" id="{7A57C17D-F645-4393-9195-D8B2974BA4D0}">
            <xm:f>COUNTIF('Jours feriés'!$B$3:$B$11,$M$9)=1</xm:f>
            <x14:dxf>
              <fill>
                <patternFill>
                  <bgColor theme="6" tint="-0.24994659260841701"/>
                </patternFill>
              </fill>
            </x14:dxf>
          </x14:cfRule>
          <xm:sqref>M10:M22</xm:sqref>
        </x14:conditionalFormatting>
        <x14:conditionalFormatting xmlns:xm="http://schemas.microsoft.com/office/excel/2006/main">
          <x14:cfRule type="expression" priority="24" id="{A6CC203E-CFAD-47B3-87BF-8224B1B7F637}">
            <xm:f>COUNTIF('Jours feriés'!$B$3:$B$11,$N$9)=1</xm:f>
            <x14:dxf>
              <fill>
                <patternFill>
                  <bgColor theme="6" tint="-0.24994659260841701"/>
                </patternFill>
              </fill>
            </x14:dxf>
          </x14:cfRule>
          <xm:sqref>N10:N22</xm:sqref>
        </x14:conditionalFormatting>
        <x14:conditionalFormatting xmlns:xm="http://schemas.microsoft.com/office/excel/2006/main">
          <x14:cfRule type="expression" priority="23" id="{BCDE1BE5-1A22-4DBD-B95D-8F8C48B26FAE}">
            <xm:f>COUNTIF('Jours feriés'!$B$3:$B$11,$O$9)=1</xm:f>
            <x14:dxf>
              <fill>
                <patternFill>
                  <bgColor theme="6" tint="-0.24994659260841701"/>
                </patternFill>
              </fill>
            </x14:dxf>
          </x14:cfRule>
          <xm:sqref>O10:O22</xm:sqref>
        </x14:conditionalFormatting>
        <x14:conditionalFormatting xmlns:xm="http://schemas.microsoft.com/office/excel/2006/main">
          <x14:cfRule type="expression" priority="22" id="{B77F7BC3-1E14-41B0-84EF-55583FCEB4A2}">
            <xm:f>COUNTIF('Jours feriés'!$B$3:$B$11,$P$9)=1</xm:f>
            <x14:dxf>
              <fill>
                <patternFill>
                  <bgColor theme="6" tint="-0.24994659260841701"/>
                </patternFill>
              </fill>
            </x14:dxf>
          </x14:cfRule>
          <xm:sqref>P10:P22</xm:sqref>
        </x14:conditionalFormatting>
        <x14:conditionalFormatting xmlns:xm="http://schemas.microsoft.com/office/excel/2006/main">
          <x14:cfRule type="expression" priority="21" id="{DEF9ECFF-A0A9-441D-AD2A-9C54DB1A4105}">
            <xm:f>COUNTIF('Jours feriés'!$B$3:$B$11,$Q$9)=1</xm:f>
            <x14:dxf>
              <fill>
                <patternFill>
                  <bgColor theme="6" tint="-0.24994659260841701"/>
                </patternFill>
              </fill>
            </x14:dxf>
          </x14:cfRule>
          <xm:sqref>Q10:Q22</xm:sqref>
        </x14:conditionalFormatting>
        <x14:conditionalFormatting xmlns:xm="http://schemas.microsoft.com/office/excel/2006/main">
          <x14:cfRule type="expression" priority="20" id="{C1066637-86D5-44F2-9A40-AAC2750EE970}">
            <xm:f>COUNTIF('Jours feriés'!$B$3:$B$11,$R$9)=1</xm:f>
            <x14:dxf>
              <fill>
                <patternFill>
                  <bgColor theme="6" tint="-0.24994659260841701"/>
                </patternFill>
              </fill>
            </x14:dxf>
          </x14:cfRule>
          <xm:sqref>R10:R22</xm:sqref>
        </x14:conditionalFormatting>
        <x14:conditionalFormatting xmlns:xm="http://schemas.microsoft.com/office/excel/2006/main">
          <x14:cfRule type="expression" priority="19" id="{BEBCB9DF-EB68-4A54-AF23-6DFFB2C93323}">
            <xm:f>COUNTIF('Jours feriés'!$B$3:$B$11,$S$9)=1</xm:f>
            <x14:dxf>
              <fill>
                <patternFill>
                  <bgColor theme="6" tint="-0.24994659260841701"/>
                </patternFill>
              </fill>
            </x14:dxf>
          </x14:cfRule>
          <xm:sqref>S10:S22</xm:sqref>
        </x14:conditionalFormatting>
        <x14:conditionalFormatting xmlns:xm="http://schemas.microsoft.com/office/excel/2006/main">
          <x14:cfRule type="expression" priority="18" id="{BCBF4675-0F81-42B6-9A2C-2743CBB63C05}">
            <xm:f>COUNTIF('Jours feriés'!$B$3:$B$11,$T$9)=1</xm:f>
            <x14:dxf>
              <fill>
                <patternFill>
                  <bgColor theme="6" tint="-0.24994659260841701"/>
                </patternFill>
              </fill>
            </x14:dxf>
          </x14:cfRule>
          <xm:sqref>T10:T22</xm:sqref>
        </x14:conditionalFormatting>
        <x14:conditionalFormatting xmlns:xm="http://schemas.microsoft.com/office/excel/2006/main">
          <x14:cfRule type="expression" priority="17" id="{C630CDF0-E4D6-49E3-8523-122D109BF93F}">
            <xm:f>COUNTIF('Jours feriés'!$B$3:$B$11,$U$9)=1</xm:f>
            <x14:dxf>
              <fill>
                <patternFill>
                  <bgColor theme="6" tint="-0.24994659260841701"/>
                </patternFill>
              </fill>
            </x14:dxf>
          </x14:cfRule>
          <xm:sqref>U10:U22</xm:sqref>
        </x14:conditionalFormatting>
        <x14:conditionalFormatting xmlns:xm="http://schemas.microsoft.com/office/excel/2006/main">
          <x14:cfRule type="expression" priority="16" id="{9ADB0340-D0C6-413B-B1FA-809AE7AE31DC}">
            <xm:f>COUNTIF('Jours feriés'!$B$3:$B$11,$V$9)=1</xm:f>
            <x14:dxf>
              <fill>
                <patternFill>
                  <bgColor theme="6" tint="-0.24994659260841701"/>
                </patternFill>
              </fill>
            </x14:dxf>
          </x14:cfRule>
          <xm:sqref>V10:V22</xm:sqref>
        </x14:conditionalFormatting>
        <x14:conditionalFormatting xmlns:xm="http://schemas.microsoft.com/office/excel/2006/main">
          <x14:cfRule type="expression" priority="15" id="{E69D1CE6-B894-4ACE-88B8-BEED23FA577A}">
            <xm:f>COUNTIF('Jours feriés'!$B$3:$B$11,$W$9)=1</xm:f>
            <x14:dxf>
              <fill>
                <patternFill>
                  <bgColor theme="6" tint="-0.24994659260841701"/>
                </patternFill>
              </fill>
            </x14:dxf>
          </x14:cfRule>
          <xm:sqref>W10:W22</xm:sqref>
        </x14:conditionalFormatting>
        <x14:conditionalFormatting xmlns:xm="http://schemas.microsoft.com/office/excel/2006/main">
          <x14:cfRule type="expression" priority="14" id="{B6BD6F74-F61E-4FEC-837B-65A812630145}">
            <xm:f>COUNTIF('Jours feriés'!$B$3:$B$11,$X$9)=1</xm:f>
            <x14:dxf>
              <fill>
                <patternFill>
                  <bgColor theme="6" tint="-0.24994659260841701"/>
                </patternFill>
              </fill>
            </x14:dxf>
          </x14:cfRule>
          <xm:sqref>X10:X22</xm:sqref>
        </x14:conditionalFormatting>
        <x14:conditionalFormatting xmlns:xm="http://schemas.microsoft.com/office/excel/2006/main">
          <x14:cfRule type="expression" priority="13" id="{B4EC5464-475B-46A4-91E3-A86941D4671E}">
            <xm:f>COUNTIF('Jours feriés'!$B$3:$B$11,$Y$9)=1</xm:f>
            <x14:dxf>
              <fill>
                <patternFill>
                  <bgColor theme="6" tint="-0.24994659260841701"/>
                </patternFill>
              </fill>
            </x14:dxf>
          </x14:cfRule>
          <xm:sqref>Y10:Y22</xm:sqref>
        </x14:conditionalFormatting>
        <x14:conditionalFormatting xmlns:xm="http://schemas.microsoft.com/office/excel/2006/main">
          <x14:cfRule type="expression" priority="12" id="{61B2551F-55F5-4B25-9936-E20C773815E7}">
            <xm:f>COUNTIF('Jours feriés'!$B$3:$B$11,$Z$9)=1</xm:f>
            <x14:dxf>
              <fill>
                <patternFill>
                  <bgColor theme="6" tint="-0.24994659260841701"/>
                </patternFill>
              </fill>
            </x14:dxf>
          </x14:cfRule>
          <xm:sqref>Z10:Z22</xm:sqref>
        </x14:conditionalFormatting>
        <x14:conditionalFormatting xmlns:xm="http://schemas.microsoft.com/office/excel/2006/main">
          <x14:cfRule type="expression" priority="11" id="{FC3730FB-2984-4B17-8561-5C1BC92E393A}">
            <xm:f>COUNTIF('Jours feriés'!$B$3:$B$11,$AA$9)=1</xm:f>
            <x14:dxf>
              <fill>
                <patternFill>
                  <bgColor theme="6" tint="-0.24994659260841701"/>
                </patternFill>
              </fill>
            </x14:dxf>
          </x14:cfRule>
          <xm:sqref>AA10:AA22</xm:sqref>
        </x14:conditionalFormatting>
        <x14:conditionalFormatting xmlns:xm="http://schemas.microsoft.com/office/excel/2006/main">
          <x14:cfRule type="expression" priority="10" id="{CA3D013C-E621-4B98-A8F2-5794109D4AA3}">
            <xm:f>COUNTIF('Jours feriés'!$B$3:$B$11,$AB$9)=1</xm:f>
            <x14:dxf>
              <fill>
                <patternFill>
                  <bgColor theme="6" tint="-0.24994659260841701"/>
                </patternFill>
              </fill>
            </x14:dxf>
          </x14:cfRule>
          <xm:sqref>AB10:AB22</xm:sqref>
        </x14:conditionalFormatting>
        <x14:conditionalFormatting xmlns:xm="http://schemas.microsoft.com/office/excel/2006/main">
          <x14:cfRule type="expression" priority="9" id="{7633DD69-C1A8-4266-9894-C4D3EBA4F608}">
            <xm:f>COUNTIF('Jours feriés'!$B$3:$B$11,$AC$9)=1</xm:f>
            <x14:dxf>
              <fill>
                <patternFill>
                  <bgColor theme="6" tint="-0.24994659260841701"/>
                </patternFill>
              </fill>
            </x14:dxf>
          </x14:cfRule>
          <xm:sqref>AC10:AC22</xm:sqref>
        </x14:conditionalFormatting>
        <x14:conditionalFormatting xmlns:xm="http://schemas.microsoft.com/office/excel/2006/main">
          <x14:cfRule type="expression" priority="8" id="{C7BD4FE6-7796-4F4F-AF1B-4B48946A64D4}">
            <xm:f>COUNTIF('Jours feriés'!$B$3:$B$11,$AD$9)=1</xm:f>
            <x14:dxf>
              <fill>
                <patternFill>
                  <bgColor theme="6" tint="-0.24994659260841701"/>
                </patternFill>
              </fill>
            </x14:dxf>
          </x14:cfRule>
          <xm:sqref>AD10:AD22</xm:sqref>
        </x14:conditionalFormatting>
        <x14:conditionalFormatting xmlns:xm="http://schemas.microsoft.com/office/excel/2006/main">
          <x14:cfRule type="expression" priority="7" id="{340A3826-10BB-4CF6-B660-E0A3ECA69077}">
            <xm:f>COUNTIF('Jours feriés'!$B$3:$B$11,$AE$9)=1</xm:f>
            <x14:dxf>
              <fill>
                <patternFill>
                  <bgColor theme="6" tint="-0.24994659260841701"/>
                </patternFill>
              </fill>
            </x14:dxf>
          </x14:cfRule>
          <xm:sqref>AE10:AE22</xm:sqref>
        </x14:conditionalFormatting>
        <x14:conditionalFormatting xmlns:xm="http://schemas.microsoft.com/office/excel/2006/main">
          <x14:cfRule type="expression" priority="6" id="{56D93290-9309-4773-B345-261ED07A7D6C}">
            <xm:f>COUNTIF('Jours feriés'!$B$3:$B$11,$AF$9)=1</xm:f>
            <x14:dxf>
              <fill>
                <patternFill>
                  <bgColor theme="6" tint="-0.24994659260841701"/>
                </patternFill>
              </fill>
            </x14:dxf>
          </x14:cfRule>
          <xm:sqref>AF10:AF22</xm:sqref>
        </x14:conditionalFormatting>
        <x14:conditionalFormatting xmlns:xm="http://schemas.microsoft.com/office/excel/2006/main">
          <x14:cfRule type="expression" priority="5" id="{9313008F-384F-4DF5-AFA3-235BF1BF9128}">
            <xm:f>COUNTIF('Jours feriés'!$B$3:$B$11,$AG$9)=1</xm:f>
            <x14:dxf>
              <fill>
                <patternFill>
                  <bgColor theme="6" tint="-0.24994659260841701"/>
                </patternFill>
              </fill>
            </x14:dxf>
          </x14:cfRule>
          <xm:sqref>AG10:AG22</xm:sqref>
        </x14:conditionalFormatting>
        <x14:conditionalFormatting xmlns:xm="http://schemas.microsoft.com/office/excel/2006/main">
          <x14:cfRule type="expression" priority="4" id="{38B5598E-9662-44A1-B294-C7B2422A09A8}">
            <xm:f>COUNTIF('Jours feriés'!$B$3:$B$11,$AH$9)=1</xm:f>
            <x14:dxf>
              <fill>
                <patternFill>
                  <bgColor theme="6" tint="-0.24994659260841701"/>
                </patternFill>
              </fill>
            </x14:dxf>
          </x14:cfRule>
          <xm:sqref>AH10:AH22</xm:sqref>
        </x14:conditionalFormatting>
        <x14:conditionalFormatting xmlns:xm="http://schemas.microsoft.com/office/excel/2006/main">
          <x14:cfRule type="expression" priority="3" id="{2B47DD9D-1B6C-4226-BF75-5A06A685FA15}">
            <xm:f>COUNTIF('Jours feriés'!$B$3:$B$11,D9)=1</xm:f>
            <x14:dxf>
              <fill>
                <patternFill>
                  <bgColor theme="6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expression" priority="1" id="{D0A34D4C-9DE8-496B-AA5F-DD973A02964C}">
            <xm:f>COUNTIF('Jours feriés'!$B$3:$B$11,E9)=1</xm:f>
            <x14:dxf>
              <fill>
                <patternFill>
                  <bgColor theme="6" tint="-0.24994659260841701"/>
                </patternFill>
              </fill>
            </x14:dxf>
          </x14:cfRule>
          <xm:sqref>E8:AH8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NNI!$A$2:$A$12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12"/>
  <sheetViews>
    <sheetView workbookViewId="0">
      <selection activeCell="D19" sqref="D19"/>
    </sheetView>
  </sheetViews>
  <sheetFormatPr baseColWidth="10" defaultRowHeight="15" x14ac:dyDescent="0.25"/>
  <cols>
    <col min="1" max="1" width="11.42578125" style="49"/>
    <col min="2" max="2" width="15.85546875" style="11" customWidth="1"/>
    <col min="3" max="16384" width="11.42578125" style="49"/>
  </cols>
  <sheetData>
    <row r="1" spans="2:2" ht="15.75" thickBot="1" x14ac:dyDescent="0.3"/>
    <row r="2" spans="2:2" ht="15.75" thickBot="1" x14ac:dyDescent="0.3">
      <c r="B2" s="28" t="s">
        <v>54</v>
      </c>
    </row>
    <row r="3" spans="2:2" x14ac:dyDescent="0.25">
      <c r="B3" s="50">
        <v>43192</v>
      </c>
    </row>
    <row r="4" spans="2:2" x14ac:dyDescent="0.25">
      <c r="B4" s="51">
        <v>43221</v>
      </c>
    </row>
    <row r="5" spans="2:2" x14ac:dyDescent="0.25">
      <c r="B5" s="51">
        <v>43228</v>
      </c>
    </row>
    <row r="6" spans="2:2" x14ac:dyDescent="0.25">
      <c r="B6" s="51">
        <v>43230</v>
      </c>
    </row>
    <row r="7" spans="2:2" x14ac:dyDescent="0.25">
      <c r="B7" s="51">
        <v>43241</v>
      </c>
    </row>
    <row r="8" spans="2:2" x14ac:dyDescent="0.25">
      <c r="B8" s="51">
        <v>43295</v>
      </c>
    </row>
    <row r="9" spans="2:2" x14ac:dyDescent="0.25">
      <c r="B9" s="51">
        <v>43327</v>
      </c>
    </row>
    <row r="10" spans="2:2" x14ac:dyDescent="0.25">
      <c r="B10" s="51">
        <v>43374</v>
      </c>
    </row>
    <row r="11" spans="2:2" x14ac:dyDescent="0.25">
      <c r="B11" s="51">
        <v>43459</v>
      </c>
    </row>
    <row r="12" spans="2:2" x14ac:dyDescent="0.25">
      <c r="B12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2"/>
  <sheetViews>
    <sheetView workbookViewId="0">
      <selection activeCell="A11" sqref="A11"/>
    </sheetView>
  </sheetViews>
  <sheetFormatPr baseColWidth="10" defaultRowHeight="15" x14ac:dyDescent="0.25"/>
  <cols>
    <col min="1" max="3" width="20.7109375" customWidth="1"/>
    <col min="4" max="4" width="22" bestFit="1" customWidth="1"/>
    <col min="6" max="6" width="13.42578125" style="3" bestFit="1" customWidth="1"/>
  </cols>
  <sheetData>
    <row r="1" spans="1:6" ht="16.5" thickTop="1" thickBot="1" x14ac:dyDescent="0.3">
      <c r="A1" s="23" t="s">
        <v>31</v>
      </c>
      <c r="B1" s="24" t="s">
        <v>32</v>
      </c>
      <c r="C1" s="24" t="s">
        <v>33</v>
      </c>
      <c r="D1" s="24" t="s">
        <v>34</v>
      </c>
      <c r="F1" s="39">
        <v>43101</v>
      </c>
    </row>
    <row r="2" spans="1:6" ht="18" customHeight="1" thickBot="1" x14ac:dyDescent="0.3">
      <c r="A2" s="25" t="s">
        <v>67</v>
      </c>
      <c r="B2" s="26" t="s">
        <v>55</v>
      </c>
      <c r="C2" s="26" t="s">
        <v>35</v>
      </c>
      <c r="D2" s="26" t="s">
        <v>36</v>
      </c>
      <c r="F2" s="39">
        <v>43132</v>
      </c>
    </row>
    <row r="3" spans="1:6" ht="18" customHeight="1" thickBot="1" x14ac:dyDescent="0.3">
      <c r="A3" s="25" t="s">
        <v>68</v>
      </c>
      <c r="B3" s="26" t="s">
        <v>56</v>
      </c>
      <c r="C3" s="26" t="s">
        <v>35</v>
      </c>
      <c r="D3" s="26" t="s">
        <v>36</v>
      </c>
      <c r="F3" s="39">
        <v>43160</v>
      </c>
    </row>
    <row r="4" spans="1:6" ht="18" customHeight="1" thickBot="1" x14ac:dyDescent="0.3">
      <c r="A4" s="25" t="s">
        <v>69</v>
      </c>
      <c r="B4" s="26" t="s">
        <v>57</v>
      </c>
      <c r="C4" s="26" t="s">
        <v>37</v>
      </c>
      <c r="D4" s="26" t="s">
        <v>36</v>
      </c>
      <c r="F4" s="39">
        <v>43191</v>
      </c>
    </row>
    <row r="5" spans="1:6" ht="18" customHeight="1" thickBot="1" x14ac:dyDescent="0.3">
      <c r="A5" s="25" t="s">
        <v>70</v>
      </c>
      <c r="B5" s="26" t="s">
        <v>58</v>
      </c>
      <c r="C5" s="26" t="s">
        <v>35</v>
      </c>
      <c r="D5" s="26" t="s">
        <v>36</v>
      </c>
      <c r="F5" s="39">
        <v>43221</v>
      </c>
    </row>
    <row r="6" spans="1:6" ht="18" customHeight="1" thickBot="1" x14ac:dyDescent="0.3">
      <c r="A6" s="25" t="s">
        <v>71</v>
      </c>
      <c r="B6" s="26" t="s">
        <v>59</v>
      </c>
      <c r="C6" s="26" t="s">
        <v>37</v>
      </c>
      <c r="D6" s="26" t="s">
        <v>36</v>
      </c>
      <c r="F6" s="39">
        <v>43252</v>
      </c>
    </row>
    <row r="7" spans="1:6" ht="18" customHeight="1" thickBot="1" x14ac:dyDescent="0.3">
      <c r="A7" s="25" t="s">
        <v>72</v>
      </c>
      <c r="B7" s="26" t="s">
        <v>60</v>
      </c>
      <c r="C7" s="26" t="s">
        <v>35</v>
      </c>
      <c r="D7" s="26" t="s">
        <v>36</v>
      </c>
      <c r="F7" s="39">
        <v>43282</v>
      </c>
    </row>
    <row r="8" spans="1:6" ht="18" customHeight="1" thickBot="1" x14ac:dyDescent="0.3">
      <c r="A8" s="25" t="s">
        <v>73</v>
      </c>
      <c r="B8" s="26" t="s">
        <v>61</v>
      </c>
      <c r="C8" s="26" t="s">
        <v>35</v>
      </c>
      <c r="D8" s="26" t="s">
        <v>36</v>
      </c>
      <c r="F8" s="39">
        <v>43313</v>
      </c>
    </row>
    <row r="9" spans="1:6" ht="15.75" thickBot="1" x14ac:dyDescent="0.3">
      <c r="A9" s="25" t="s">
        <v>74</v>
      </c>
      <c r="B9" s="26" t="s">
        <v>40</v>
      </c>
      <c r="C9" s="26" t="s">
        <v>35</v>
      </c>
      <c r="D9" s="26" t="s">
        <v>41</v>
      </c>
      <c r="F9" s="39">
        <v>43344</v>
      </c>
    </row>
    <row r="10" spans="1:6" ht="15.75" thickBot="1" x14ac:dyDescent="0.3">
      <c r="A10" s="25" t="s">
        <v>77</v>
      </c>
      <c r="B10" s="26" t="s">
        <v>42</v>
      </c>
      <c r="C10" s="26" t="s">
        <v>35</v>
      </c>
      <c r="D10" s="26" t="s">
        <v>41</v>
      </c>
      <c r="F10" s="39">
        <v>43374</v>
      </c>
    </row>
    <row r="11" spans="1:6" ht="15.75" thickBot="1" x14ac:dyDescent="0.3">
      <c r="A11" s="25" t="s">
        <v>75</v>
      </c>
      <c r="B11" s="26" t="s">
        <v>43</v>
      </c>
      <c r="C11" s="26" t="s">
        <v>37</v>
      </c>
      <c r="D11" s="26" t="s">
        <v>41</v>
      </c>
      <c r="F11" s="39">
        <v>43405</v>
      </c>
    </row>
    <row r="12" spans="1:6" ht="15.75" thickBot="1" x14ac:dyDescent="0.3">
      <c r="A12" s="25" t="s">
        <v>76</v>
      </c>
      <c r="B12" s="26" t="s">
        <v>44</v>
      </c>
      <c r="C12" s="26" t="s">
        <v>35</v>
      </c>
      <c r="D12" s="26" t="s">
        <v>41</v>
      </c>
      <c r="F12" s="39">
        <v>43435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Concatenation</vt:lpstr>
      <vt:lpstr>MODOP</vt:lpstr>
      <vt:lpstr>SAISIE</vt:lpstr>
      <vt:lpstr>Jours feriés</vt:lpstr>
      <vt:lpstr>NNI</vt:lpstr>
      <vt:lpstr>Conca</vt:lpstr>
      <vt:lpstr>concaten</vt:lpstr>
      <vt:lpstr>date</vt:lpstr>
      <vt:lpstr>NNI</vt:lpstr>
      <vt:lpstr>Tableau</vt:lpstr>
      <vt:lpstr>SAISIE!Zone_d_impression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LOVINY Richard</dc:creator>
  <cp:lastModifiedBy>DA-SILVA Stephane</cp:lastModifiedBy>
  <cp:lastPrinted>2018-02-05T09:57:20Z</cp:lastPrinted>
  <dcterms:created xsi:type="dcterms:W3CDTF">2018-01-30T14:15:19Z</dcterms:created>
  <dcterms:modified xsi:type="dcterms:W3CDTF">2018-03-13T10:13:28Z</dcterms:modified>
</cp:coreProperties>
</file>