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qualite4\Desktop\Vincent\KEYENCE\20160620 - DOSSIER KEYENCE ACTUALISATION\Carte de contrôle\"/>
    </mc:Choice>
  </mc:AlternateContent>
  <bookViews>
    <workbookView xWindow="0" yWindow="0" windowWidth="14760" windowHeight="5532"/>
  </bookViews>
  <sheets>
    <sheet name="C A" sheetId="1" r:id="rId1"/>
    <sheet name="C B" sheetId="2" r:id="rId2"/>
    <sheet name="C C" sheetId="3" r:id="rId3"/>
    <sheet name="C D" sheetId="4" r:id="rId4"/>
    <sheet name="C E" sheetId="5" r:id="rId5"/>
    <sheet name="C F" sheetId="6" r:id="rId6"/>
    <sheet name="C G" sheetId="7" r:id="rId7"/>
    <sheet name="C H" sheetId="8" r:id="rId8"/>
    <sheet name="C I" sheetId="9" r:id="rId9"/>
    <sheet name="C J" sheetId="10" r:id="rId10"/>
    <sheet name="C K" sheetId="11" r:id="rId1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15" i="1" l="1"/>
  <c r="C15" i="1"/>
  <c r="D15" i="1"/>
  <c r="E15" i="1"/>
  <c r="F15" i="1"/>
  <c r="G15" i="1"/>
  <c r="H15" i="1"/>
  <c r="I15" i="1"/>
  <c r="J15" i="1"/>
  <c r="B15" i="1"/>
  <c r="C14" i="1"/>
  <c r="D14" i="1"/>
  <c r="E14" i="1"/>
  <c r="F14" i="1"/>
  <c r="G14" i="1"/>
  <c r="H14" i="1"/>
  <c r="I14" i="1"/>
  <c r="J14" i="1"/>
  <c r="K14" i="1"/>
  <c r="B14" i="1"/>
  <c r="M6" i="1" l="1"/>
  <c r="M7" i="1"/>
  <c r="M12" i="1" s="1"/>
  <c r="M5" i="1"/>
  <c r="M10" i="1" l="1"/>
  <c r="V11" i="1" s="1"/>
  <c r="M11" i="1"/>
  <c r="W11" i="1" s="1"/>
  <c r="M14" i="1"/>
  <c r="M13" i="1"/>
  <c r="I12" i="11"/>
  <c r="H12" i="11"/>
  <c r="G12" i="11"/>
  <c r="I11" i="11"/>
  <c r="H11" i="11"/>
  <c r="G11" i="11"/>
  <c r="I10" i="11"/>
  <c r="H10" i="11"/>
  <c r="G10" i="11"/>
  <c r="I9" i="11"/>
  <c r="H9" i="11"/>
  <c r="G9" i="11"/>
  <c r="I8" i="11"/>
  <c r="H8" i="11"/>
  <c r="G8" i="11"/>
  <c r="I7" i="11"/>
  <c r="H7" i="11"/>
  <c r="G7" i="11"/>
  <c r="I6" i="11"/>
  <c r="H6" i="11"/>
  <c r="G6" i="11"/>
  <c r="I5" i="11"/>
  <c r="I13" i="11" s="1"/>
  <c r="H5" i="11"/>
  <c r="G5" i="11"/>
  <c r="I4" i="11"/>
  <c r="H4" i="11"/>
  <c r="G4" i="11"/>
  <c r="I3" i="11"/>
  <c r="H3" i="11"/>
  <c r="G3" i="11"/>
  <c r="G13" i="11" s="1"/>
  <c r="I12" i="10"/>
  <c r="H12" i="10"/>
  <c r="G12" i="10"/>
  <c r="I11" i="10"/>
  <c r="H11" i="10"/>
  <c r="G11" i="10"/>
  <c r="I10" i="10"/>
  <c r="H10" i="10"/>
  <c r="G10" i="10"/>
  <c r="I9" i="10"/>
  <c r="H9" i="10"/>
  <c r="G9" i="10"/>
  <c r="I8" i="10"/>
  <c r="H8" i="10"/>
  <c r="G8" i="10"/>
  <c r="I7" i="10"/>
  <c r="H7" i="10"/>
  <c r="G7" i="10"/>
  <c r="I6" i="10"/>
  <c r="H6" i="10"/>
  <c r="G6" i="10"/>
  <c r="I5" i="10"/>
  <c r="H5" i="10"/>
  <c r="G5" i="10"/>
  <c r="G13" i="10" s="1"/>
  <c r="I4" i="10"/>
  <c r="H4" i="10"/>
  <c r="G4" i="10"/>
  <c r="I3" i="10"/>
  <c r="I13" i="10" s="1"/>
  <c r="H3" i="10"/>
  <c r="G3" i="10"/>
  <c r="I12" i="9"/>
  <c r="H12" i="9"/>
  <c r="G12" i="9"/>
  <c r="I11" i="9"/>
  <c r="H11" i="9"/>
  <c r="G11" i="9"/>
  <c r="I10" i="9"/>
  <c r="H10" i="9"/>
  <c r="G10" i="9"/>
  <c r="I9" i="9"/>
  <c r="H9" i="9"/>
  <c r="G9" i="9"/>
  <c r="I8" i="9"/>
  <c r="H8" i="9"/>
  <c r="G8" i="9"/>
  <c r="I7" i="9"/>
  <c r="H7" i="9"/>
  <c r="G7" i="9"/>
  <c r="I6" i="9"/>
  <c r="H6" i="9"/>
  <c r="G6" i="9"/>
  <c r="I5" i="9"/>
  <c r="H5" i="9"/>
  <c r="G5" i="9"/>
  <c r="I4" i="9"/>
  <c r="H4" i="9"/>
  <c r="G4" i="9"/>
  <c r="I3" i="9"/>
  <c r="I13" i="9" s="1"/>
  <c r="H3" i="9"/>
  <c r="G3" i="9"/>
  <c r="I12" i="8"/>
  <c r="H12" i="8"/>
  <c r="G12" i="8"/>
  <c r="I11" i="8"/>
  <c r="H11" i="8"/>
  <c r="G11" i="8"/>
  <c r="I10" i="8"/>
  <c r="H10" i="8"/>
  <c r="G10" i="8"/>
  <c r="I9" i="8"/>
  <c r="H9" i="8"/>
  <c r="G9" i="8"/>
  <c r="I8" i="8"/>
  <c r="H8" i="8"/>
  <c r="G8" i="8"/>
  <c r="I7" i="8"/>
  <c r="H7" i="8"/>
  <c r="G7" i="8"/>
  <c r="I6" i="8"/>
  <c r="H6" i="8"/>
  <c r="G6" i="8"/>
  <c r="I5" i="8"/>
  <c r="H5" i="8"/>
  <c r="G5" i="8"/>
  <c r="G13" i="8" s="1"/>
  <c r="I4" i="8"/>
  <c r="H4" i="8"/>
  <c r="G4" i="8"/>
  <c r="I3" i="8"/>
  <c r="I13" i="8" s="1"/>
  <c r="H3" i="8"/>
  <c r="G3" i="8"/>
  <c r="I12" i="7"/>
  <c r="H12" i="7"/>
  <c r="G12" i="7"/>
  <c r="I11" i="7"/>
  <c r="H11" i="7"/>
  <c r="G11" i="7"/>
  <c r="I10" i="7"/>
  <c r="H10" i="7"/>
  <c r="G10" i="7"/>
  <c r="I9" i="7"/>
  <c r="H9" i="7"/>
  <c r="G9" i="7"/>
  <c r="I8" i="7"/>
  <c r="H8" i="7"/>
  <c r="G8" i="7"/>
  <c r="I7" i="7"/>
  <c r="H7" i="7"/>
  <c r="G7" i="7"/>
  <c r="I6" i="7"/>
  <c r="H6" i="7"/>
  <c r="G6" i="7"/>
  <c r="I5" i="7"/>
  <c r="H5" i="7"/>
  <c r="G5" i="7"/>
  <c r="I4" i="7"/>
  <c r="H4" i="7"/>
  <c r="G4" i="7"/>
  <c r="I3" i="7"/>
  <c r="H3" i="7"/>
  <c r="G3" i="7"/>
  <c r="I12" i="6"/>
  <c r="H12" i="6"/>
  <c r="G12" i="6"/>
  <c r="I11" i="6"/>
  <c r="H11" i="6"/>
  <c r="G11" i="6"/>
  <c r="I10" i="6"/>
  <c r="H10" i="6"/>
  <c r="G10" i="6"/>
  <c r="I9" i="6"/>
  <c r="H9" i="6"/>
  <c r="G9" i="6"/>
  <c r="I8" i="6"/>
  <c r="H8" i="6"/>
  <c r="G8" i="6"/>
  <c r="I7" i="6"/>
  <c r="H7" i="6"/>
  <c r="G7" i="6"/>
  <c r="I6" i="6"/>
  <c r="H6" i="6"/>
  <c r="G6" i="6"/>
  <c r="I5" i="6"/>
  <c r="H5" i="6"/>
  <c r="G5" i="6"/>
  <c r="I4" i="6"/>
  <c r="H4" i="6"/>
  <c r="G4" i="6"/>
  <c r="I3" i="6"/>
  <c r="I13" i="6" s="1"/>
  <c r="H3" i="6"/>
  <c r="G3" i="6"/>
  <c r="I12" i="5"/>
  <c r="H12" i="5"/>
  <c r="G12" i="5"/>
  <c r="I11" i="5"/>
  <c r="H11" i="5"/>
  <c r="G11" i="5"/>
  <c r="I10" i="5"/>
  <c r="H10" i="5"/>
  <c r="G10" i="5"/>
  <c r="I9" i="5"/>
  <c r="H9" i="5"/>
  <c r="G9" i="5"/>
  <c r="I8" i="5"/>
  <c r="H8" i="5"/>
  <c r="G8" i="5"/>
  <c r="I7" i="5"/>
  <c r="H7" i="5"/>
  <c r="G7" i="5"/>
  <c r="I6" i="5"/>
  <c r="H6" i="5"/>
  <c r="G6" i="5"/>
  <c r="I5" i="5"/>
  <c r="H5" i="5"/>
  <c r="G5" i="5"/>
  <c r="I4" i="5"/>
  <c r="H4" i="5"/>
  <c r="G4" i="5"/>
  <c r="I3" i="5"/>
  <c r="I13" i="5" s="1"/>
  <c r="H3" i="5"/>
  <c r="G3" i="5"/>
  <c r="I12" i="4"/>
  <c r="H12" i="4"/>
  <c r="G12" i="4"/>
  <c r="I11" i="4"/>
  <c r="H11" i="4"/>
  <c r="G11" i="4"/>
  <c r="I10" i="4"/>
  <c r="H10" i="4"/>
  <c r="G10" i="4"/>
  <c r="I9" i="4"/>
  <c r="H9" i="4"/>
  <c r="G9" i="4"/>
  <c r="I8" i="4"/>
  <c r="H8" i="4"/>
  <c r="G8" i="4"/>
  <c r="I7" i="4"/>
  <c r="H7" i="4"/>
  <c r="G7" i="4"/>
  <c r="I6" i="4"/>
  <c r="H6" i="4"/>
  <c r="G6" i="4"/>
  <c r="I5" i="4"/>
  <c r="H5" i="4"/>
  <c r="G5" i="4"/>
  <c r="I4" i="4"/>
  <c r="H4" i="4"/>
  <c r="G4" i="4"/>
  <c r="I3" i="4"/>
  <c r="I13" i="4" s="1"/>
  <c r="H3" i="4"/>
  <c r="G3" i="4"/>
  <c r="I12" i="3"/>
  <c r="H12" i="3"/>
  <c r="G12" i="3"/>
  <c r="I11" i="3"/>
  <c r="H11" i="3"/>
  <c r="G11" i="3"/>
  <c r="I10" i="3"/>
  <c r="H10" i="3"/>
  <c r="G10" i="3"/>
  <c r="I9" i="3"/>
  <c r="H9" i="3"/>
  <c r="G9" i="3"/>
  <c r="I8" i="3"/>
  <c r="H8" i="3"/>
  <c r="G8" i="3"/>
  <c r="I7" i="3"/>
  <c r="H7" i="3"/>
  <c r="G7" i="3"/>
  <c r="I6" i="3"/>
  <c r="H6" i="3"/>
  <c r="G6" i="3"/>
  <c r="I5" i="3"/>
  <c r="H5" i="3"/>
  <c r="G5" i="3"/>
  <c r="G13" i="3" s="1"/>
  <c r="I4" i="3"/>
  <c r="H4" i="3"/>
  <c r="G4" i="3"/>
  <c r="I3" i="3"/>
  <c r="I13" i="3" s="1"/>
  <c r="H3" i="3"/>
  <c r="G3" i="3"/>
  <c r="I12" i="2"/>
  <c r="H12" i="2"/>
  <c r="G12" i="2"/>
  <c r="I11" i="2"/>
  <c r="H11" i="2"/>
  <c r="G11" i="2"/>
  <c r="I10" i="2"/>
  <c r="H10" i="2"/>
  <c r="G10" i="2"/>
  <c r="I9" i="2"/>
  <c r="H9" i="2"/>
  <c r="G9" i="2"/>
  <c r="I8" i="2"/>
  <c r="H8" i="2"/>
  <c r="G8" i="2"/>
  <c r="I7" i="2"/>
  <c r="H7" i="2"/>
  <c r="G7" i="2"/>
  <c r="I6" i="2"/>
  <c r="H6" i="2"/>
  <c r="G6" i="2"/>
  <c r="I5" i="2"/>
  <c r="H5" i="2"/>
  <c r="G5" i="2"/>
  <c r="I4" i="2"/>
  <c r="H4" i="2"/>
  <c r="G4" i="2"/>
  <c r="I3" i="2"/>
  <c r="H3" i="2"/>
  <c r="H13" i="2" s="1"/>
  <c r="G3" i="2"/>
  <c r="G13" i="2" s="1"/>
  <c r="M15" i="1" l="1"/>
  <c r="W3" i="1"/>
  <c r="W4" i="1"/>
  <c r="W5" i="1"/>
  <c r="W6" i="1"/>
  <c r="W7" i="1"/>
  <c r="W8" i="1"/>
  <c r="W9" i="1"/>
  <c r="W10" i="1"/>
  <c r="W2" i="1"/>
  <c r="M9" i="1"/>
  <c r="U11" i="1" s="1"/>
  <c r="V2" i="1"/>
  <c r="M8" i="1"/>
  <c r="T11" i="1" s="1"/>
  <c r="V3" i="1"/>
  <c r="V4" i="1"/>
  <c r="V5" i="1"/>
  <c r="V6" i="1"/>
  <c r="V7" i="1"/>
  <c r="V8" i="1"/>
  <c r="V9" i="1"/>
  <c r="V10" i="1"/>
  <c r="H13" i="11"/>
  <c r="H13" i="10"/>
  <c r="H13" i="9"/>
  <c r="G13" i="9"/>
  <c r="G17" i="9" s="1"/>
  <c r="H13" i="8"/>
  <c r="I13" i="7"/>
  <c r="G14" i="7" s="1"/>
  <c r="G13" i="7"/>
  <c r="H13" i="7"/>
  <c r="H13" i="6"/>
  <c r="G13" i="6"/>
  <c r="G13" i="5"/>
  <c r="G17" i="5" s="1"/>
  <c r="H13" i="5"/>
  <c r="H13" i="4"/>
  <c r="G13" i="4"/>
  <c r="G17" i="4" s="1"/>
  <c r="H13" i="3"/>
  <c r="I13" i="2"/>
  <c r="G14" i="2" s="1"/>
  <c r="G15" i="11"/>
  <c r="G14" i="11"/>
  <c r="G17" i="11"/>
  <c r="G16" i="11"/>
  <c r="G17" i="10"/>
  <c r="G15" i="10"/>
  <c r="G14" i="10"/>
  <c r="G16" i="10"/>
  <c r="G14" i="9"/>
  <c r="G17" i="8"/>
  <c r="G16" i="8"/>
  <c r="G15" i="8"/>
  <c r="G14" i="8"/>
  <c r="G15" i="7"/>
  <c r="G17" i="6"/>
  <c r="G16" i="6"/>
  <c r="G15" i="6"/>
  <c r="G14" i="6"/>
  <c r="G14" i="5"/>
  <c r="G16" i="5"/>
  <c r="G15" i="5"/>
  <c r="G16" i="4"/>
  <c r="G15" i="4"/>
  <c r="G14" i="4"/>
  <c r="G17" i="3"/>
  <c r="G16" i="3"/>
  <c r="G15" i="3"/>
  <c r="G14" i="3"/>
  <c r="T2" i="1" l="1"/>
  <c r="T3" i="1"/>
  <c r="T4" i="1"/>
  <c r="T5" i="1"/>
  <c r="T6" i="1"/>
  <c r="T7" i="1"/>
  <c r="T8" i="1"/>
  <c r="T9" i="1"/>
  <c r="T10" i="1"/>
  <c r="U3" i="1"/>
  <c r="U4" i="1"/>
  <c r="U5" i="1"/>
  <c r="U6" i="1"/>
  <c r="U7" i="1"/>
  <c r="U8" i="1"/>
  <c r="U9" i="1"/>
  <c r="U10" i="1"/>
  <c r="U2" i="1"/>
  <c r="G15" i="9"/>
  <c r="G16" i="9"/>
  <c r="G16" i="7"/>
  <c r="G17" i="7"/>
  <c r="G15" i="2"/>
  <c r="G16" i="2"/>
  <c r="G17" i="2"/>
</calcChain>
</file>

<file path=xl/sharedStrings.xml><?xml version="1.0" encoding="utf-8"?>
<sst xmlns="http://schemas.openxmlformats.org/spreadsheetml/2006/main" count="152" uniqueCount="57">
  <si>
    <t>N° échantillon</t>
  </si>
  <si>
    <t>N° Pièce</t>
  </si>
  <si>
    <t>Moyenne</t>
  </si>
  <si>
    <t>Etendu</t>
  </si>
  <si>
    <t>Ecart type
Srepro</t>
  </si>
  <si>
    <t>Moyenne des calculs</t>
  </si>
  <si>
    <t>Limite inférieur de surveillance (LIS)</t>
  </si>
  <si>
    <t>Limite supérieur de surveillance (LSS)</t>
  </si>
  <si>
    <t>Limite de contrôle supérieur (LCS)</t>
  </si>
  <si>
    <t>Limite de contrôle inférieur (LCI)</t>
  </si>
  <si>
    <t>LSS</t>
  </si>
  <si>
    <t>LIS</t>
  </si>
  <si>
    <t>LCS</t>
  </si>
  <si>
    <t>LCI</t>
  </si>
  <si>
    <t>Opérateur</t>
  </si>
  <si>
    <t>Heure</t>
  </si>
  <si>
    <t>Date</t>
  </si>
  <si>
    <t>Etendue R</t>
  </si>
  <si>
    <t>Xi 1</t>
  </si>
  <si>
    <t>Xi 2</t>
  </si>
  <si>
    <t>Xi 3</t>
  </si>
  <si>
    <t>Xi 4</t>
  </si>
  <si>
    <t>Xi 5</t>
  </si>
  <si>
    <t>Xi 6</t>
  </si>
  <si>
    <t>Xi 7</t>
  </si>
  <si>
    <t>Xi 8</t>
  </si>
  <si>
    <t>Xi 9</t>
  </si>
  <si>
    <t>Xi 10</t>
  </si>
  <si>
    <r>
      <t xml:space="preserve">Moyenne </t>
    </r>
    <r>
      <rPr>
        <sz val="11"/>
        <rFont val="Arial"/>
        <family val="2"/>
      </rPr>
      <t>Ẋ</t>
    </r>
  </si>
  <si>
    <t>Désignation de la pièce</t>
  </si>
  <si>
    <t>Caractéristique</t>
  </si>
  <si>
    <t>Cotation</t>
  </si>
  <si>
    <t>Taille échantillonage</t>
  </si>
  <si>
    <t>N (Entre 2 et 5)</t>
  </si>
  <si>
    <t>Moyenne des Ẋ</t>
  </si>
  <si>
    <t>Carte de Contrôle de Procédé (X/R)</t>
  </si>
  <si>
    <t>Numéro de la carte</t>
  </si>
  <si>
    <t>Opération</t>
  </si>
  <si>
    <t>Cp</t>
  </si>
  <si>
    <t>Cpk</t>
  </si>
  <si>
    <r>
      <t xml:space="preserve">Ecart type </t>
    </r>
    <r>
      <rPr>
        <sz val="11"/>
        <rFont val="Arial"/>
        <family val="2"/>
      </rPr>
      <t>ϭ</t>
    </r>
  </si>
  <si>
    <t>Moyenne des R</t>
  </si>
  <si>
    <t>Constantes</t>
  </si>
  <si>
    <t>A2</t>
  </si>
  <si>
    <t>D3</t>
  </si>
  <si>
    <t>D4</t>
  </si>
  <si>
    <t>Dn</t>
  </si>
  <si>
    <t>Taille N</t>
  </si>
  <si>
    <t>Cpks</t>
  </si>
  <si>
    <t>Cpki</t>
  </si>
  <si>
    <t>A</t>
  </si>
  <si>
    <t>CC 001</t>
  </si>
  <si>
    <t>Vincent</t>
  </si>
  <si>
    <t>OFD54621</t>
  </si>
  <si>
    <t>Ligne</t>
  </si>
  <si>
    <t>Colonne</t>
  </si>
  <si>
    <t>Première colonne
Vide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</si>
</sst>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00"/>
    <numFmt numFmtId="165" formatCode="dd/mm/yy;@"/>
    <numFmt numFmtId="166" formatCode="h:mm;@"/>
  </numFmts>
  <fonts count="1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5"/>
      <name val="Calibri"/>
      <family val="2"/>
      <scheme val="minor"/>
    </font>
    <font>
      <sz val="11"/>
      <name val="Calibri"/>
      <family val="2"/>
      <scheme val="minor"/>
    </font>
    <font>
      <sz val="11"/>
      <color theme="4" tint="0.39997558519241921"/>
      <name val="Calibri"/>
      <family val="2"/>
      <scheme val="minor"/>
    </font>
    <font>
      <b/>
      <sz val="11"/>
      <color theme="4" tint="0.3999755851924192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Arial"/>
      <family val="2"/>
    </font>
    <font>
      <i/>
      <sz val="11"/>
      <color theme="1"/>
      <name val="Calibri"/>
      <family val="2"/>
      <scheme val="minor"/>
    </font>
    <font>
      <sz val="12"/>
      <name val="Times New Roman"/>
      <family val="1"/>
    </font>
    <font>
      <b/>
      <sz val="20"/>
      <color theme="1"/>
      <name val="Calibri"/>
      <family val="2"/>
      <scheme val="minor"/>
    </font>
    <font>
      <b/>
      <sz val="14"/>
      <color rgb="FF0000FF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64"/>
      </patternFill>
    </fill>
  </fills>
  <borders count="4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64"/>
      </left>
      <right/>
      <top style="medium">
        <color indexed="64"/>
      </top>
      <bottom style="double">
        <color indexed="64"/>
      </bottom>
      <diagonal/>
    </border>
  </borders>
  <cellStyleXfs count="2">
    <xf numFmtId="0" fontId="0" fillId="0" borderId="0"/>
    <xf numFmtId="0" fontId="10" fillId="0" borderId="0"/>
  </cellStyleXfs>
  <cellXfs count="120">
    <xf numFmtId="0" fontId="0" fillId="0" borderId="0" xfId="0"/>
    <xf numFmtId="0" fontId="0" fillId="0" borderId="1" xfId="0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0" fontId="5" fillId="0" borderId="0" xfId="0" applyFont="1" applyFill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4" fillId="0" borderId="0" xfId="0" applyFont="1" applyFill="1" applyAlignment="1">
      <alignment horizontal="center" vertical="center"/>
    </xf>
    <xf numFmtId="0" fontId="7" fillId="0" borderId="0" xfId="0" applyFont="1" applyFill="1" applyBorder="1" applyAlignment="1">
      <alignment horizontal="center" vertical="center"/>
    </xf>
    <xf numFmtId="2" fontId="4" fillId="0" borderId="0" xfId="0" applyNumberFormat="1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164" fontId="7" fillId="0" borderId="8" xfId="0" applyNumberFormat="1" applyFont="1" applyFill="1" applyBorder="1" applyAlignment="1">
      <alignment horizontal="center" vertical="center"/>
    </xf>
    <xf numFmtId="164" fontId="3" fillId="0" borderId="8" xfId="0" applyNumberFormat="1" applyFont="1" applyFill="1" applyBorder="1" applyAlignment="1">
      <alignment horizontal="center" vertical="center"/>
    </xf>
    <xf numFmtId="164" fontId="2" fillId="0" borderId="8" xfId="0" applyNumberFormat="1" applyFont="1" applyFill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/>
    </xf>
    <xf numFmtId="0" fontId="7" fillId="0" borderId="0" xfId="0" applyFont="1" applyFill="1" applyAlignment="1">
      <alignment horizontal="center" vertical="center"/>
    </xf>
    <xf numFmtId="0" fontId="6" fillId="0" borderId="0" xfId="0" applyFont="1" applyFill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0" fillId="0" borderId="37" xfId="0" applyFill="1" applyBorder="1" applyAlignment="1">
      <alignment horizontal="center" vertical="center"/>
    </xf>
    <xf numFmtId="0" fontId="0" fillId="4" borderId="5" xfId="0" applyFont="1" applyFill="1" applyBorder="1" applyAlignment="1">
      <alignment horizontal="center" vertical="center"/>
    </xf>
    <xf numFmtId="0" fontId="0" fillId="4" borderId="7" xfId="0" applyFont="1" applyFill="1" applyBorder="1" applyAlignment="1">
      <alignment horizontal="center" vertical="center"/>
    </xf>
    <xf numFmtId="0" fontId="4" fillId="4" borderId="17" xfId="0" applyFont="1" applyFill="1" applyBorder="1" applyAlignment="1">
      <alignment horizontal="center" vertical="center"/>
    </xf>
    <xf numFmtId="0" fontId="4" fillId="4" borderId="15" xfId="0" applyFont="1" applyFill="1" applyBorder="1" applyAlignment="1">
      <alignment horizontal="center" vertical="center"/>
    </xf>
    <xf numFmtId="0" fontId="4" fillId="4" borderId="7" xfId="0" applyFont="1" applyFill="1" applyBorder="1" applyAlignment="1">
      <alignment horizontal="center" vertical="center"/>
    </xf>
    <xf numFmtId="0" fontId="4" fillId="4" borderId="9" xfId="0" applyFont="1" applyFill="1" applyBorder="1" applyAlignment="1">
      <alignment horizontal="center" vertical="center"/>
    </xf>
    <xf numFmtId="0" fontId="4" fillId="4" borderId="27" xfId="0" applyFont="1" applyFill="1" applyBorder="1" applyAlignment="1">
      <alignment horizontal="center" vertical="center"/>
    </xf>
    <xf numFmtId="0" fontId="4" fillId="0" borderId="25" xfId="0" applyFont="1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0" borderId="23" xfId="0" applyFill="1" applyBorder="1" applyAlignment="1">
      <alignment horizontal="center" vertical="center"/>
    </xf>
    <xf numFmtId="0" fontId="0" fillId="0" borderId="13" xfId="0" applyFill="1" applyBorder="1" applyAlignment="1">
      <alignment horizontal="center" vertical="center"/>
    </xf>
    <xf numFmtId="164" fontId="10" fillId="0" borderId="1" xfId="1" applyNumberFormat="1" applyFont="1" applyFill="1" applyBorder="1" applyAlignment="1" applyProtection="1">
      <alignment horizontal="center" vertical="center"/>
    </xf>
    <xf numFmtId="0" fontId="10" fillId="0" borderId="1" xfId="1" applyNumberFormat="1" applyFont="1" applyFill="1" applyBorder="1" applyAlignment="1" applyProtection="1">
      <alignment horizontal="center" vertical="center"/>
    </xf>
    <xf numFmtId="164" fontId="10" fillId="0" borderId="8" xfId="1" applyNumberFormat="1" applyFont="1" applyFill="1" applyBorder="1" applyAlignment="1" applyProtection="1">
      <alignment horizontal="center" vertical="center"/>
    </xf>
    <xf numFmtId="0" fontId="10" fillId="0" borderId="25" xfId="1" applyNumberFormat="1" applyFont="1" applyFill="1" applyBorder="1" applyAlignment="1" applyProtection="1">
      <alignment horizontal="center" vertical="center"/>
    </xf>
    <xf numFmtId="164" fontId="10" fillId="0" borderId="10" xfId="1" applyNumberFormat="1" applyFont="1" applyFill="1" applyBorder="1" applyAlignment="1" applyProtection="1">
      <alignment horizontal="center" vertical="center"/>
    </xf>
    <xf numFmtId="0" fontId="10" fillId="4" borderId="1" xfId="1" applyFont="1" applyFill="1" applyBorder="1" applyAlignment="1" applyProtection="1">
      <alignment horizontal="center" vertical="center"/>
    </xf>
    <xf numFmtId="0" fontId="10" fillId="4" borderId="7" xfId="1" applyFont="1" applyFill="1" applyBorder="1" applyAlignment="1" applyProtection="1">
      <alignment horizontal="center" vertical="center"/>
    </xf>
    <xf numFmtId="0" fontId="10" fillId="4" borderId="8" xfId="1" applyFont="1" applyFill="1" applyBorder="1" applyAlignment="1" applyProtection="1">
      <alignment horizontal="center" vertical="center"/>
    </xf>
    <xf numFmtId="164" fontId="10" fillId="0" borderId="25" xfId="1" applyNumberFormat="1" applyFont="1" applyFill="1" applyBorder="1" applyAlignment="1" applyProtection="1">
      <alignment horizontal="center" vertical="center"/>
    </xf>
    <xf numFmtId="0" fontId="4" fillId="4" borderId="38" xfId="0" applyFont="1" applyFill="1" applyBorder="1" applyAlignment="1">
      <alignment horizontal="center" vertical="center"/>
    </xf>
    <xf numFmtId="0" fontId="10" fillId="4" borderId="4" xfId="1" applyFont="1" applyFill="1" applyBorder="1" applyAlignment="1" applyProtection="1">
      <alignment horizontal="center" vertical="center"/>
    </xf>
    <xf numFmtId="0" fontId="10" fillId="4" borderId="26" xfId="1" applyFont="1" applyFill="1" applyBorder="1" applyAlignment="1" applyProtection="1">
      <alignment horizontal="center" vertical="center"/>
    </xf>
    <xf numFmtId="0" fontId="4" fillId="4" borderId="5" xfId="0" applyFont="1" applyFill="1" applyBorder="1" applyAlignment="1">
      <alignment horizontal="center" vertical="center" wrapText="1"/>
    </xf>
    <xf numFmtId="164" fontId="7" fillId="0" borderId="6" xfId="0" applyNumberFormat="1" applyFont="1" applyFill="1" applyBorder="1" applyAlignment="1">
      <alignment horizontal="center" vertical="center"/>
    </xf>
    <xf numFmtId="0" fontId="4" fillId="4" borderId="7" xfId="0" applyFont="1" applyFill="1" applyBorder="1" applyAlignment="1">
      <alignment horizontal="center" vertical="center" wrapText="1"/>
    </xf>
    <xf numFmtId="0" fontId="0" fillId="4" borderId="7" xfId="0" applyFill="1" applyBorder="1" applyAlignment="1">
      <alignment horizontal="center" vertical="center"/>
    </xf>
    <xf numFmtId="165" fontId="0" fillId="0" borderId="1" xfId="0" applyNumberFormat="1" applyFill="1" applyBorder="1" applyAlignment="1">
      <alignment horizontal="center" vertical="center"/>
    </xf>
    <xf numFmtId="165" fontId="0" fillId="0" borderId="2" xfId="0" applyNumberFormat="1" applyFill="1" applyBorder="1" applyAlignment="1">
      <alignment horizontal="center" vertical="center"/>
    </xf>
    <xf numFmtId="166" fontId="0" fillId="0" borderId="1" xfId="0" applyNumberFormat="1" applyFill="1" applyBorder="1" applyAlignment="1">
      <alignment horizontal="center" vertical="center"/>
    </xf>
    <xf numFmtId="166" fontId="0" fillId="0" borderId="2" xfId="0" applyNumberFormat="1" applyFill="1" applyBorder="1" applyAlignment="1">
      <alignment horizontal="center" vertical="center"/>
    </xf>
    <xf numFmtId="2" fontId="7" fillId="0" borderId="8" xfId="0" applyNumberFormat="1" applyFont="1" applyFill="1" applyBorder="1" applyAlignment="1">
      <alignment horizontal="center" vertical="center"/>
    </xf>
    <xf numFmtId="2" fontId="7" fillId="0" borderId="10" xfId="0" applyNumberFormat="1" applyFont="1" applyFill="1" applyBorder="1" applyAlignment="1">
      <alignment horizontal="center" vertical="center"/>
    </xf>
    <xf numFmtId="164" fontId="4" fillId="0" borderId="22" xfId="0" applyNumberFormat="1" applyFont="1" applyFill="1" applyBorder="1" applyAlignment="1">
      <alignment horizontal="center" vertical="center"/>
    </xf>
    <xf numFmtId="164" fontId="4" fillId="0" borderId="16" xfId="0" applyNumberFormat="1" applyFont="1" applyFill="1" applyBorder="1" applyAlignment="1">
      <alignment horizontal="center" vertical="center"/>
    </xf>
    <xf numFmtId="164" fontId="4" fillId="0" borderId="1" xfId="0" applyNumberFormat="1" applyFont="1" applyFill="1" applyBorder="1" applyAlignment="1">
      <alignment horizontal="center" vertical="center"/>
    </xf>
    <xf numFmtId="164" fontId="4" fillId="0" borderId="2" xfId="0" applyNumberFormat="1" applyFont="1" applyFill="1" applyBorder="1" applyAlignment="1">
      <alignment horizontal="center" vertical="center"/>
    </xf>
    <xf numFmtId="164" fontId="4" fillId="0" borderId="27" xfId="0" applyNumberFormat="1" applyFont="1" applyFill="1" applyBorder="1" applyAlignment="1">
      <alignment horizontal="center" vertical="center"/>
    </xf>
    <xf numFmtId="164" fontId="4" fillId="0" borderId="38" xfId="0" applyNumberFormat="1" applyFont="1" applyFill="1" applyBorder="1" applyAlignment="1">
      <alignment horizontal="center" vertical="center"/>
    </xf>
    <xf numFmtId="164" fontId="7" fillId="0" borderId="22" xfId="0" applyNumberFormat="1" applyFont="1" applyFill="1" applyBorder="1" applyAlignment="1">
      <alignment horizontal="center" vertical="center"/>
    </xf>
    <xf numFmtId="164" fontId="7" fillId="0" borderId="16" xfId="0" applyNumberFormat="1" applyFont="1" applyFill="1" applyBorder="1" applyAlignment="1">
      <alignment horizontal="center" vertical="center"/>
    </xf>
    <xf numFmtId="164" fontId="4" fillId="0" borderId="25" xfId="0" applyNumberFormat="1" applyFont="1" applyFill="1" applyBorder="1" applyAlignment="1">
      <alignment horizontal="center" vertical="center"/>
    </xf>
    <xf numFmtId="164" fontId="4" fillId="0" borderId="11" xfId="0" applyNumberFormat="1" applyFont="1" applyFill="1" applyBorder="1" applyAlignment="1">
      <alignment horizontal="center" vertical="center"/>
    </xf>
    <xf numFmtId="0" fontId="10" fillId="3" borderId="0" xfId="1" applyFont="1" applyFill="1" applyBorder="1" applyAlignment="1" applyProtection="1">
      <alignment horizontal="center" vertical="center"/>
    </xf>
    <xf numFmtId="164" fontId="10" fillId="3" borderId="0" xfId="1" applyNumberFormat="1" applyFont="1" applyFill="1" applyBorder="1" applyAlignment="1" applyProtection="1">
      <alignment horizontal="center" vertical="center"/>
    </xf>
    <xf numFmtId="0" fontId="4" fillId="3" borderId="0" xfId="0" applyFont="1" applyFill="1" applyAlignment="1">
      <alignment horizontal="center" vertical="center"/>
    </xf>
    <xf numFmtId="0" fontId="4" fillId="3" borderId="0" xfId="0" applyFont="1" applyFill="1" applyBorder="1" applyAlignment="1">
      <alignment horizontal="center" vertical="center"/>
    </xf>
    <xf numFmtId="0" fontId="7" fillId="3" borderId="0" xfId="0" applyFont="1" applyFill="1" applyBorder="1" applyAlignment="1">
      <alignment horizontal="center" vertical="center"/>
    </xf>
    <xf numFmtId="2" fontId="4" fillId="3" borderId="0" xfId="0" applyNumberFormat="1" applyFont="1" applyFill="1" applyBorder="1" applyAlignment="1">
      <alignment horizontal="center" vertical="center"/>
    </xf>
    <xf numFmtId="164" fontId="4" fillId="0" borderId="7" xfId="0" applyNumberFormat="1" applyFont="1" applyFill="1" applyBorder="1" applyAlignment="1">
      <alignment horizontal="center" vertical="center"/>
    </xf>
    <xf numFmtId="164" fontId="4" fillId="0" borderId="8" xfId="0" applyNumberFormat="1" applyFont="1" applyFill="1" applyBorder="1" applyAlignment="1">
      <alignment horizontal="center" vertical="center"/>
    </xf>
    <xf numFmtId="164" fontId="4" fillId="0" borderId="9" xfId="0" applyNumberFormat="1" applyFont="1" applyFill="1" applyBorder="1" applyAlignment="1">
      <alignment horizontal="center" vertical="center"/>
    </xf>
    <xf numFmtId="164" fontId="4" fillId="0" borderId="10" xfId="0" applyNumberFormat="1" applyFont="1" applyFill="1" applyBorder="1" applyAlignment="1">
      <alignment horizontal="center" vertical="center"/>
    </xf>
    <xf numFmtId="164" fontId="4" fillId="0" borderId="15" xfId="0" applyNumberFormat="1" applyFont="1" applyFill="1" applyBorder="1" applyAlignment="1">
      <alignment horizontal="center" vertical="center"/>
    </xf>
    <xf numFmtId="0" fontId="4" fillId="0" borderId="40" xfId="0" applyFont="1" applyFill="1" applyBorder="1" applyAlignment="1">
      <alignment horizontal="center" vertical="center"/>
    </xf>
    <xf numFmtId="0" fontId="4" fillId="0" borderId="41" xfId="0" applyFont="1" applyFill="1" applyBorder="1" applyAlignment="1">
      <alignment horizontal="center" vertical="center"/>
    </xf>
    <xf numFmtId="0" fontId="4" fillId="0" borderId="43" xfId="0" applyFont="1" applyFill="1" applyBorder="1" applyAlignment="1">
      <alignment horizontal="center" vertical="center"/>
    </xf>
    <xf numFmtId="0" fontId="4" fillId="0" borderId="9" xfId="0" applyFont="1" applyFill="1" applyBorder="1" applyAlignment="1">
      <alignment horizontal="center" vertical="center"/>
    </xf>
    <xf numFmtId="0" fontId="4" fillId="0" borderId="10" xfId="0" applyFont="1" applyFill="1" applyBorder="1" applyAlignment="1">
      <alignment horizontal="center" vertical="center"/>
    </xf>
    <xf numFmtId="0" fontId="4" fillId="0" borderId="15" xfId="0" applyFont="1" applyFill="1" applyBorder="1" applyAlignment="1">
      <alignment horizontal="center" vertical="center"/>
    </xf>
    <xf numFmtId="0" fontId="4" fillId="0" borderId="39" xfId="0" applyFont="1" applyFill="1" applyBorder="1" applyAlignment="1">
      <alignment horizontal="center" vertical="center"/>
    </xf>
    <xf numFmtId="0" fontId="7" fillId="0" borderId="40" xfId="0" applyFont="1" applyFill="1" applyBorder="1" applyAlignment="1">
      <alignment horizontal="center" vertical="center" wrapText="1"/>
    </xf>
    <xf numFmtId="0" fontId="7" fillId="0" borderId="42" xfId="0" applyFont="1" applyFill="1" applyBorder="1" applyAlignment="1">
      <alignment horizontal="center" vertical="center" wrapText="1"/>
    </xf>
    <xf numFmtId="0" fontId="10" fillId="4" borderId="5" xfId="1" applyFont="1" applyFill="1" applyBorder="1" applyAlignment="1" applyProtection="1">
      <alignment horizontal="center" vertical="center"/>
    </xf>
    <xf numFmtId="0" fontId="10" fillId="4" borderId="23" xfId="1" applyFont="1" applyFill="1" applyBorder="1" applyAlignment="1" applyProtection="1">
      <alignment horizontal="center" vertical="center"/>
    </xf>
    <xf numFmtId="0" fontId="10" fillId="4" borderId="6" xfId="1" applyFont="1" applyFill="1" applyBorder="1" applyAlignment="1" applyProtection="1">
      <alignment horizontal="center" vertical="center"/>
    </xf>
    <xf numFmtId="0" fontId="11" fillId="4" borderId="29" xfId="0" applyFont="1" applyFill="1" applyBorder="1" applyAlignment="1">
      <alignment horizontal="center" vertical="center"/>
    </xf>
    <xf numFmtId="0" fontId="11" fillId="4" borderId="30" xfId="0" applyFont="1" applyFill="1" applyBorder="1" applyAlignment="1">
      <alignment horizontal="center" vertical="center"/>
    </xf>
    <xf numFmtId="0" fontId="11" fillId="4" borderId="31" xfId="0" applyFont="1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0" fontId="4" fillId="0" borderId="18" xfId="0" applyFont="1" applyFill="1" applyBorder="1" applyAlignment="1">
      <alignment horizontal="center" vertical="center"/>
    </xf>
    <xf numFmtId="0" fontId="4" fillId="0" borderId="20" xfId="0" applyFont="1" applyFill="1" applyBorder="1" applyAlignment="1">
      <alignment horizontal="center" vertical="center"/>
    </xf>
    <xf numFmtId="0" fontId="4" fillId="0" borderId="36" xfId="0" applyFont="1" applyFill="1" applyBorder="1" applyAlignment="1">
      <alignment horizontal="center" vertical="center"/>
    </xf>
    <xf numFmtId="0" fontId="4" fillId="0" borderId="28" xfId="0" applyFont="1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0" fillId="4" borderId="33" xfId="0" applyFill="1" applyBorder="1" applyAlignment="1">
      <alignment horizontal="center" vertical="center"/>
    </xf>
    <xf numFmtId="0" fontId="4" fillId="0" borderId="19" xfId="0" applyFont="1" applyFill="1" applyBorder="1" applyAlignment="1">
      <alignment horizontal="center" vertical="center"/>
    </xf>
    <xf numFmtId="0" fontId="4" fillId="0" borderId="34" xfId="0" applyFont="1" applyFill="1" applyBorder="1" applyAlignment="1">
      <alignment horizontal="center" vertical="center"/>
    </xf>
    <xf numFmtId="0" fontId="4" fillId="0" borderId="12" xfId="0" applyFont="1" applyFill="1" applyBorder="1" applyAlignment="1">
      <alignment horizontal="center" vertical="center"/>
    </xf>
    <xf numFmtId="0" fontId="4" fillId="0" borderId="14" xfId="0" applyFont="1" applyFill="1" applyBorder="1" applyAlignment="1">
      <alignment horizontal="center" vertical="center"/>
    </xf>
    <xf numFmtId="0" fontId="9" fillId="4" borderId="1" xfId="0" applyFont="1" applyFill="1" applyBorder="1" applyAlignment="1">
      <alignment horizontal="center" vertical="center"/>
    </xf>
    <xf numFmtId="0" fontId="4" fillId="0" borderId="11" xfId="0" applyFont="1" applyFill="1" applyBorder="1" applyAlignment="1">
      <alignment horizontal="center" vertical="center"/>
    </xf>
    <xf numFmtId="0" fontId="4" fillId="0" borderId="26" xfId="0" applyFont="1" applyFill="1" applyBorder="1" applyAlignment="1">
      <alignment horizontal="center" vertical="center"/>
    </xf>
    <xf numFmtId="0" fontId="0" fillId="0" borderId="25" xfId="0" applyFill="1" applyBorder="1" applyAlignment="1">
      <alignment horizontal="center" vertical="center"/>
    </xf>
    <xf numFmtId="0" fontId="0" fillId="4" borderId="18" xfId="0" applyFill="1" applyBorder="1" applyAlignment="1">
      <alignment horizontal="center" vertical="center"/>
    </xf>
    <xf numFmtId="0" fontId="0" fillId="4" borderId="20" xfId="0" applyFill="1" applyBorder="1" applyAlignment="1">
      <alignment horizontal="center" vertical="center"/>
    </xf>
    <xf numFmtId="0" fontId="0" fillId="4" borderId="16" xfId="0" applyFill="1" applyBorder="1" applyAlignment="1">
      <alignment horizontal="center" vertical="center"/>
    </xf>
    <xf numFmtId="0" fontId="0" fillId="4" borderId="21" xfId="0" applyFill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/>
    </xf>
    <xf numFmtId="0" fontId="4" fillId="0" borderId="25" xfId="0" applyFont="1" applyFill="1" applyBorder="1" applyAlignment="1">
      <alignment horizontal="center" vertical="center"/>
    </xf>
    <xf numFmtId="0" fontId="4" fillId="0" borderId="35" xfId="0" applyFont="1" applyFill="1" applyBorder="1" applyAlignment="1">
      <alignment horizontal="center" vertical="center"/>
    </xf>
    <xf numFmtId="0" fontId="0" fillId="4" borderId="32" xfId="0" applyFill="1" applyBorder="1" applyAlignment="1">
      <alignment horizontal="center" vertical="center"/>
    </xf>
    <xf numFmtId="0" fontId="0" fillId="4" borderId="24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</cellXfs>
  <cellStyles count="2">
    <cellStyle name="Normal" xfId="0" builtinId="0"/>
    <cellStyle name="Normal_STATS_et_Carte de contrôle_sans code" xfId="1"/>
  </cellStyles>
  <dxfs count="36">
    <dxf>
      <font>
        <b/>
        <i val="0"/>
        <color rgb="FFFF0000"/>
      </font>
    </dxf>
    <dxf>
      <font>
        <b/>
        <i val="0"/>
        <color theme="5"/>
      </font>
    </dxf>
    <dxf>
      <font>
        <b/>
        <i val="0"/>
        <color theme="5"/>
      </font>
    </dxf>
    <dxf>
      <font>
        <b/>
        <i val="0"/>
        <color rgb="FFFF0000"/>
      </font>
    </dxf>
    <dxf>
      <font>
        <b/>
        <i val="0"/>
        <color theme="5"/>
      </font>
    </dxf>
    <dxf>
      <font>
        <b/>
        <i val="0"/>
        <color theme="5"/>
      </font>
    </dxf>
    <dxf>
      <font>
        <b/>
        <i val="0"/>
        <color rgb="FFFF0000"/>
      </font>
    </dxf>
    <dxf>
      <font>
        <b/>
        <i val="0"/>
        <color theme="5"/>
      </font>
    </dxf>
    <dxf>
      <font>
        <b/>
        <i val="0"/>
        <color theme="5"/>
      </font>
    </dxf>
    <dxf>
      <font>
        <b/>
        <i val="0"/>
        <color rgb="FFFF0000"/>
      </font>
    </dxf>
    <dxf>
      <font>
        <b/>
        <i val="0"/>
        <color theme="5"/>
      </font>
    </dxf>
    <dxf>
      <font>
        <b/>
        <i val="0"/>
        <color theme="5"/>
      </font>
    </dxf>
    <dxf>
      <font>
        <b/>
        <i val="0"/>
        <color rgb="FFFF0000"/>
      </font>
    </dxf>
    <dxf>
      <font>
        <b/>
        <i val="0"/>
        <color theme="5"/>
      </font>
    </dxf>
    <dxf>
      <font>
        <b/>
        <i val="0"/>
        <color theme="5"/>
      </font>
    </dxf>
    <dxf>
      <font>
        <b/>
        <i val="0"/>
        <color rgb="FFFF0000"/>
      </font>
    </dxf>
    <dxf>
      <font>
        <b/>
        <i val="0"/>
        <color theme="5"/>
      </font>
    </dxf>
    <dxf>
      <font>
        <b/>
        <i val="0"/>
        <color theme="5"/>
      </font>
    </dxf>
    <dxf>
      <font>
        <b/>
        <i val="0"/>
        <color rgb="FFFF0000"/>
      </font>
    </dxf>
    <dxf>
      <font>
        <b/>
        <i val="0"/>
        <color theme="5"/>
      </font>
    </dxf>
    <dxf>
      <font>
        <b/>
        <i val="0"/>
        <color theme="5"/>
      </font>
    </dxf>
    <dxf>
      <font>
        <b/>
        <i val="0"/>
        <color rgb="FFFF0000"/>
      </font>
    </dxf>
    <dxf>
      <font>
        <b/>
        <i val="0"/>
        <color theme="5"/>
      </font>
    </dxf>
    <dxf>
      <font>
        <b/>
        <i val="0"/>
        <color theme="5"/>
      </font>
    </dxf>
    <dxf>
      <font>
        <b/>
        <i val="0"/>
        <color rgb="FFFF0000"/>
      </font>
    </dxf>
    <dxf>
      <font>
        <b/>
        <i val="0"/>
        <color theme="5"/>
      </font>
    </dxf>
    <dxf>
      <font>
        <b/>
        <i val="0"/>
        <color theme="5"/>
      </font>
    </dxf>
    <dxf>
      <font>
        <b/>
        <i val="0"/>
        <color rgb="FFFF0000"/>
      </font>
    </dxf>
    <dxf>
      <font>
        <b/>
        <i val="0"/>
        <color theme="5"/>
      </font>
    </dxf>
    <dxf>
      <font>
        <b/>
        <i val="0"/>
        <color theme="5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theme="5"/>
      </font>
    </dxf>
    <dxf>
      <font>
        <b/>
        <i val="0"/>
        <color theme="5"/>
      </font>
    </dxf>
    <dxf>
      <font>
        <b/>
        <i val="0"/>
        <color rgb="FFFF0000"/>
      </font>
    </dxf>
    <dxf>
      <font>
        <b/>
        <i val="0"/>
        <color rgb="FF00B05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Carte de contrôle des moyennes d'échantillonage</a:t>
            </a:r>
            <a:endParaRPr lang="fr-FR">
              <a:solidFill>
                <a:srgbClr val="FF0000"/>
              </a:solidFill>
            </a:endParaRP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val>
            <c:numRef>
              <c:f>'C A'!$B$14:$K$14</c:f>
              <c:numCache>
                <c:formatCode>0.000</c:formatCode>
                <c:ptCount val="10"/>
                <c:pt idx="0">
                  <c:v>15.035</c:v>
                </c:pt>
                <c:pt idx="1">
                  <c:v>15.013500000000001</c:v>
                </c:pt>
                <c:pt idx="2">
                  <c:v>15.027750000000001</c:v>
                </c:pt>
                <c:pt idx="3">
                  <c:v>15.013500000000001</c:v>
                </c:pt>
                <c:pt idx="4">
                  <c:v>15.0025</c:v>
                </c:pt>
                <c:pt idx="5">
                  <c:v>14.992999999999999</c:v>
                </c:pt>
                <c:pt idx="6">
                  <c:v>14.976666666666667</c:v>
                </c:pt>
                <c:pt idx="7">
                  <c:v>14.964749999999999</c:v>
                </c:pt>
                <c:pt idx="8">
                  <c:v>14.9575</c:v>
                </c:pt>
                <c:pt idx="9">
                  <c:v>14.999749999999999</c:v>
                </c:pt>
              </c:numCache>
            </c:numRef>
          </c:val>
          <c:smooth val="0"/>
        </c:ser>
        <c:ser>
          <c:idx val="1"/>
          <c:order val="1"/>
          <c:tx>
            <c:v>LSS</c:v>
          </c:tx>
          <c:spPr>
            <a:ln w="12700" cap="rnd">
              <a:solidFill>
                <a:schemeClr val="accent2"/>
              </a:solidFill>
              <a:prstDash val="dash"/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12700">
                <a:solidFill>
                  <a:schemeClr val="accent2"/>
                </a:solidFill>
                <a:prstDash val="dash"/>
              </a:ln>
              <a:effectLst/>
            </c:spPr>
          </c:marker>
          <c:val>
            <c:numRef>
              <c:f>'C A'!$T$2:$T$11</c:f>
              <c:numCache>
                <c:formatCode>0.000</c:formatCode>
                <c:ptCount val="10"/>
                <c:pt idx="0">
                  <c:v>15.016616666666666</c:v>
                </c:pt>
                <c:pt idx="1">
                  <c:v>15.016616666666666</c:v>
                </c:pt>
                <c:pt idx="2">
                  <c:v>15.016616666666666</c:v>
                </c:pt>
                <c:pt idx="3">
                  <c:v>15.016616666666666</c:v>
                </c:pt>
                <c:pt idx="4">
                  <c:v>15.016616666666666</c:v>
                </c:pt>
                <c:pt idx="5">
                  <c:v>15.016616666666666</c:v>
                </c:pt>
                <c:pt idx="6">
                  <c:v>15.016616666666666</c:v>
                </c:pt>
                <c:pt idx="7">
                  <c:v>15.016616666666666</c:v>
                </c:pt>
                <c:pt idx="8">
                  <c:v>15.016616666666666</c:v>
                </c:pt>
                <c:pt idx="9">
                  <c:v>15.016616666666666</c:v>
                </c:pt>
              </c:numCache>
            </c:numRef>
          </c:val>
          <c:smooth val="0"/>
        </c:ser>
        <c:ser>
          <c:idx val="2"/>
          <c:order val="2"/>
          <c:tx>
            <c:v>LIS</c:v>
          </c:tx>
          <c:spPr>
            <a:ln w="12700" cap="rnd">
              <a:solidFill>
                <a:schemeClr val="accent2"/>
              </a:solidFill>
              <a:prstDash val="dash"/>
              <a:round/>
            </a:ln>
            <a:effectLst/>
          </c:spPr>
          <c:marker>
            <c:symbol val="circle"/>
            <c:size val="5"/>
            <c:spPr>
              <a:solidFill>
                <a:schemeClr val="accent3"/>
              </a:solidFill>
              <a:ln w="12700">
                <a:solidFill>
                  <a:schemeClr val="accent2"/>
                </a:solidFill>
                <a:prstDash val="dash"/>
              </a:ln>
              <a:effectLst/>
            </c:spPr>
          </c:marker>
          <c:val>
            <c:numRef>
              <c:f>'C A'!$U$2:$U$11</c:f>
              <c:numCache>
                <c:formatCode>0.000</c:formatCode>
                <c:ptCount val="10"/>
                <c:pt idx="0">
                  <c:v>14.980166666666667</c:v>
                </c:pt>
                <c:pt idx="1">
                  <c:v>14.980166666666667</c:v>
                </c:pt>
                <c:pt idx="2">
                  <c:v>14.980166666666667</c:v>
                </c:pt>
                <c:pt idx="3">
                  <c:v>14.980166666666667</c:v>
                </c:pt>
                <c:pt idx="4">
                  <c:v>14.980166666666667</c:v>
                </c:pt>
                <c:pt idx="5">
                  <c:v>14.980166666666667</c:v>
                </c:pt>
                <c:pt idx="6">
                  <c:v>14.980166666666667</c:v>
                </c:pt>
                <c:pt idx="7">
                  <c:v>14.980166666666667</c:v>
                </c:pt>
                <c:pt idx="8">
                  <c:v>14.980166666666667</c:v>
                </c:pt>
                <c:pt idx="9">
                  <c:v>14.980166666666667</c:v>
                </c:pt>
              </c:numCache>
            </c:numRef>
          </c:val>
          <c:smooth val="0"/>
        </c:ser>
        <c:ser>
          <c:idx val="3"/>
          <c:order val="3"/>
          <c:tx>
            <c:v>LCS</c:v>
          </c:tx>
          <c:spPr>
            <a:ln w="12700" cap="rnd">
              <a:solidFill>
                <a:srgbClr val="FF0000"/>
              </a:solidFill>
              <a:prstDash val="dash"/>
              <a:round/>
            </a:ln>
            <a:effectLst/>
          </c:spPr>
          <c:marker>
            <c:symbol val="circle"/>
            <c:size val="5"/>
            <c:spPr>
              <a:solidFill>
                <a:schemeClr val="accent4"/>
              </a:solidFill>
              <a:ln w="12700">
                <a:solidFill>
                  <a:srgbClr val="FF0000"/>
                </a:solidFill>
                <a:prstDash val="dash"/>
              </a:ln>
              <a:effectLst/>
            </c:spPr>
          </c:marker>
          <c:val>
            <c:numRef>
              <c:f>'C A'!$V$2:$V$11</c:f>
              <c:numCache>
                <c:formatCode>0.000</c:formatCode>
                <c:ptCount val="10"/>
                <c:pt idx="0">
                  <c:v>15.025729166666666</c:v>
                </c:pt>
                <c:pt idx="1">
                  <c:v>15.025729166666666</c:v>
                </c:pt>
                <c:pt idx="2">
                  <c:v>15.025729166666666</c:v>
                </c:pt>
                <c:pt idx="3">
                  <c:v>15.025729166666666</c:v>
                </c:pt>
                <c:pt idx="4">
                  <c:v>15.025729166666666</c:v>
                </c:pt>
                <c:pt idx="5">
                  <c:v>15.025729166666666</c:v>
                </c:pt>
                <c:pt idx="6">
                  <c:v>15.025729166666666</c:v>
                </c:pt>
                <c:pt idx="7">
                  <c:v>15.025729166666666</c:v>
                </c:pt>
                <c:pt idx="8">
                  <c:v>15.025729166666666</c:v>
                </c:pt>
                <c:pt idx="9">
                  <c:v>15.025729166666666</c:v>
                </c:pt>
              </c:numCache>
            </c:numRef>
          </c:val>
          <c:smooth val="0"/>
        </c:ser>
        <c:ser>
          <c:idx val="4"/>
          <c:order val="4"/>
          <c:tx>
            <c:v>LCI</c:v>
          </c:tx>
          <c:spPr>
            <a:ln w="12700" cap="rnd">
              <a:solidFill>
                <a:srgbClr val="FF0000"/>
              </a:solidFill>
              <a:prstDash val="dash"/>
              <a:round/>
            </a:ln>
            <a:effectLst/>
          </c:spPr>
          <c:marker>
            <c:symbol val="circle"/>
            <c:size val="5"/>
            <c:spPr>
              <a:solidFill>
                <a:schemeClr val="accent5"/>
              </a:solidFill>
              <a:ln w="12700">
                <a:solidFill>
                  <a:srgbClr val="FF0000"/>
                </a:solidFill>
                <a:prstDash val="dash"/>
              </a:ln>
              <a:effectLst/>
            </c:spPr>
          </c:marker>
          <c:val>
            <c:numRef>
              <c:f>'C A'!$W$2:$W$11</c:f>
              <c:numCache>
                <c:formatCode>0.000</c:formatCode>
                <c:ptCount val="10"/>
                <c:pt idx="0">
                  <c:v>14.971054166666667</c:v>
                </c:pt>
                <c:pt idx="1">
                  <c:v>14.971054166666667</c:v>
                </c:pt>
                <c:pt idx="2">
                  <c:v>14.971054166666667</c:v>
                </c:pt>
                <c:pt idx="3">
                  <c:v>14.971054166666667</c:v>
                </c:pt>
                <c:pt idx="4">
                  <c:v>14.971054166666667</c:v>
                </c:pt>
                <c:pt idx="5">
                  <c:v>14.971054166666667</c:v>
                </c:pt>
                <c:pt idx="6">
                  <c:v>14.971054166666667</c:v>
                </c:pt>
                <c:pt idx="7">
                  <c:v>14.971054166666667</c:v>
                </c:pt>
                <c:pt idx="8">
                  <c:v>14.971054166666667</c:v>
                </c:pt>
                <c:pt idx="9">
                  <c:v>14.971054166666667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14728032"/>
        <c:axId val="314728424"/>
      </c:lineChart>
      <c:catAx>
        <c:axId val="314728032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14728424"/>
        <c:crossesAt val="4.96"/>
        <c:auto val="1"/>
        <c:lblAlgn val="ctr"/>
        <c:lblOffset val="100"/>
        <c:noMultiLvlLbl val="0"/>
      </c:catAx>
      <c:valAx>
        <c:axId val="31472842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1472803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12700" cap="flat" cmpd="sng" algn="ctr">
      <a:solidFill>
        <a:sysClr val="windowText" lastClr="000000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 orientation="landscape"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15</xdr:row>
      <xdr:rowOff>15240</xdr:rowOff>
    </xdr:from>
    <xdr:to>
      <xdr:col>18</xdr:col>
      <xdr:colOff>7620</xdr:colOff>
      <xdr:row>30</xdr:row>
      <xdr:rowOff>114300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0</xdr:row>
          <xdr:rowOff>0</xdr:rowOff>
        </xdr:from>
        <xdr:to>
          <xdr:col>2</xdr:col>
          <xdr:colOff>30480</xdr:colOff>
          <xdr:row>1</xdr:row>
          <xdr:rowOff>68580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FF"/>
                  </a:solidFill>
                  <a:latin typeface="Calibri"/>
                </a:rPr>
                <a:t>Cliquez ICI pour</a:t>
              </a:r>
            </a:p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FF"/>
                  </a:solidFill>
                  <a:latin typeface="Calibri"/>
                </a:rPr>
                <a:t>démarrer l'acquisition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BJ33"/>
  <sheetViews>
    <sheetView tabSelected="1" zoomScaleNormal="100" workbookViewId="0">
      <selection activeCell="B10" sqref="B10"/>
    </sheetView>
  </sheetViews>
  <sheetFormatPr baseColWidth="10" defaultRowHeight="14.4" x14ac:dyDescent="0.3"/>
  <cols>
    <col min="1" max="1" width="20.109375" style="7" customWidth="1"/>
    <col min="2" max="2" width="11.5546875" style="7" customWidth="1"/>
    <col min="3" max="9" width="11.5546875" style="7"/>
    <col min="10" max="10" width="11.6640625" style="7" customWidth="1"/>
    <col min="11" max="11" width="11.5546875" style="7"/>
    <col min="12" max="12" width="22.44140625" style="7" customWidth="1"/>
    <col min="13" max="13" width="11.5546875" style="7"/>
    <col min="14" max="18" width="10.77734375" style="7" hidden="1" customWidth="1"/>
    <col min="19" max="26" width="10.77734375" style="7" customWidth="1"/>
    <col min="27" max="61" width="2.77734375" style="7" customWidth="1"/>
    <col min="62" max="62" width="2.77734375" style="4" customWidth="1"/>
    <col min="63" max="78" width="2.77734375" style="6" customWidth="1"/>
    <col min="79" max="16384" width="11.5546875" style="6"/>
  </cols>
  <sheetData>
    <row r="1" spans="1:62" s="17" customFormat="1" ht="42" customHeight="1" thickBot="1" x14ac:dyDescent="0.35">
      <c r="A1" s="86" t="s">
        <v>35</v>
      </c>
      <c r="B1" s="87"/>
      <c r="C1" s="87"/>
      <c r="D1" s="87"/>
      <c r="E1" s="87"/>
      <c r="F1" s="87"/>
      <c r="G1" s="87"/>
      <c r="H1" s="87"/>
      <c r="I1" s="87"/>
      <c r="J1" s="87"/>
      <c r="K1" s="87"/>
      <c r="L1" s="87"/>
      <c r="M1" s="88"/>
      <c r="N1" s="83" t="s">
        <v>42</v>
      </c>
      <c r="O1" s="84"/>
      <c r="P1" s="84"/>
      <c r="Q1" s="84"/>
      <c r="R1" s="85"/>
      <c r="S1" s="63"/>
      <c r="T1" s="74" t="s">
        <v>10</v>
      </c>
      <c r="U1" s="75" t="s">
        <v>11</v>
      </c>
      <c r="V1" s="75" t="s">
        <v>12</v>
      </c>
      <c r="W1" s="76" t="s">
        <v>13</v>
      </c>
      <c r="X1" s="81" t="s">
        <v>56</v>
      </c>
      <c r="Y1" s="82"/>
      <c r="Z1" s="15"/>
      <c r="AA1" s="15"/>
      <c r="AB1" s="15"/>
      <c r="AC1" s="15"/>
      <c r="AD1" s="15"/>
      <c r="AE1" s="15"/>
      <c r="AF1" s="15"/>
      <c r="AG1" s="15"/>
      <c r="AH1" s="15"/>
      <c r="AI1" s="15"/>
      <c r="AJ1" s="15"/>
      <c r="AK1" s="15"/>
      <c r="AL1" s="15"/>
      <c r="AM1" s="15"/>
      <c r="AN1" s="15"/>
      <c r="AO1" s="15"/>
      <c r="AP1" s="15"/>
      <c r="AQ1" s="15"/>
      <c r="AR1" s="15"/>
      <c r="AS1" s="15"/>
      <c r="AT1" s="15"/>
      <c r="AU1" s="15"/>
      <c r="AV1" s="15"/>
      <c r="AW1" s="15"/>
      <c r="AX1" s="15"/>
      <c r="AY1" s="15"/>
      <c r="AZ1" s="15"/>
      <c r="BA1" s="15"/>
      <c r="BB1" s="15"/>
      <c r="BC1" s="15"/>
      <c r="BD1" s="15"/>
      <c r="BE1" s="15"/>
      <c r="BF1" s="15"/>
      <c r="BG1" s="15"/>
      <c r="BH1" s="15"/>
      <c r="BI1" s="15"/>
      <c r="BJ1" s="16"/>
    </row>
    <row r="2" spans="1:62" ht="14.4" customHeight="1" thickTop="1" x14ac:dyDescent="0.3">
      <c r="A2" s="112" t="s">
        <v>29</v>
      </c>
      <c r="B2" s="106"/>
      <c r="C2" s="105" t="s">
        <v>30</v>
      </c>
      <c r="D2" s="106"/>
      <c r="E2" s="27" t="s">
        <v>31</v>
      </c>
      <c r="F2" s="28" t="s">
        <v>50</v>
      </c>
      <c r="G2" s="89" t="s">
        <v>32</v>
      </c>
      <c r="H2" s="90"/>
      <c r="I2" s="89" t="s">
        <v>36</v>
      </c>
      <c r="J2" s="90"/>
      <c r="K2" s="89" t="s">
        <v>37</v>
      </c>
      <c r="L2" s="95"/>
      <c r="M2" s="96"/>
      <c r="N2" s="37" t="s">
        <v>47</v>
      </c>
      <c r="O2" s="36" t="s">
        <v>43</v>
      </c>
      <c r="P2" s="36" t="s">
        <v>44</v>
      </c>
      <c r="Q2" s="36" t="s">
        <v>45</v>
      </c>
      <c r="R2" s="38" t="s">
        <v>46</v>
      </c>
      <c r="S2" s="63"/>
      <c r="T2" s="73">
        <f>$M$8</f>
        <v>15.016616666666666</v>
      </c>
      <c r="U2" s="53">
        <f>$M$9</f>
        <v>14.980166666666667</v>
      </c>
      <c r="V2" s="53">
        <f>$M$10</f>
        <v>15.025729166666666</v>
      </c>
      <c r="W2" s="54">
        <f>$M$11</f>
        <v>14.971054166666667</v>
      </c>
      <c r="X2" s="79">
        <v>9</v>
      </c>
      <c r="Y2" s="80" t="s">
        <v>54</v>
      </c>
    </row>
    <row r="3" spans="1:62" ht="14.4" customHeight="1" thickBot="1" x14ac:dyDescent="0.35">
      <c r="A3" s="113"/>
      <c r="B3" s="108"/>
      <c r="C3" s="107"/>
      <c r="D3" s="108"/>
      <c r="E3" s="109">
        <v>15</v>
      </c>
      <c r="F3" s="14">
        <v>0.05</v>
      </c>
      <c r="G3" s="101" t="s">
        <v>33</v>
      </c>
      <c r="H3" s="101"/>
      <c r="I3" s="91" t="s">
        <v>51</v>
      </c>
      <c r="J3" s="92"/>
      <c r="K3" s="91">
        <v>90</v>
      </c>
      <c r="L3" s="97"/>
      <c r="M3" s="98"/>
      <c r="N3" s="37">
        <v>2</v>
      </c>
      <c r="O3" s="31">
        <v>1.88</v>
      </c>
      <c r="P3" s="32">
        <v>0</v>
      </c>
      <c r="Q3" s="31">
        <v>3.6280000000000001</v>
      </c>
      <c r="R3" s="33">
        <v>1.1279999999999999</v>
      </c>
      <c r="S3" s="64"/>
      <c r="T3" s="69">
        <f t="shared" ref="T3:T11" si="0">$M$8</f>
        <v>15.016616666666666</v>
      </c>
      <c r="U3" s="55">
        <f t="shared" ref="U3:U11" si="1">$M$9</f>
        <v>14.980166666666667</v>
      </c>
      <c r="V3" s="55">
        <f t="shared" ref="V3:V11" si="2">$M$10</f>
        <v>15.025729166666666</v>
      </c>
      <c r="W3" s="56">
        <f t="shared" ref="W3:W11" si="3">$M$11</f>
        <v>14.971054166666667</v>
      </c>
      <c r="X3" s="77">
        <v>8</v>
      </c>
      <c r="Y3" s="78" t="s">
        <v>55</v>
      </c>
    </row>
    <row r="4" spans="1:62" ht="15" customHeight="1" thickBot="1" x14ac:dyDescent="0.35">
      <c r="A4" s="111"/>
      <c r="B4" s="103"/>
      <c r="C4" s="102" t="s">
        <v>53</v>
      </c>
      <c r="D4" s="103"/>
      <c r="E4" s="110"/>
      <c r="F4" s="26">
        <v>-0.05</v>
      </c>
      <c r="G4" s="104">
        <v>4</v>
      </c>
      <c r="H4" s="104"/>
      <c r="I4" s="93"/>
      <c r="J4" s="94"/>
      <c r="K4" s="93"/>
      <c r="L4" s="99"/>
      <c r="M4" s="100"/>
      <c r="N4" s="37">
        <v>3</v>
      </c>
      <c r="O4" s="31">
        <v>1.0229999999999999</v>
      </c>
      <c r="P4" s="32">
        <v>0</v>
      </c>
      <c r="Q4" s="31">
        <v>2.5739999999999998</v>
      </c>
      <c r="R4" s="33">
        <v>1.6930000000000001</v>
      </c>
      <c r="S4" s="64"/>
      <c r="T4" s="69">
        <f t="shared" si="0"/>
        <v>15.016616666666666</v>
      </c>
      <c r="U4" s="55">
        <f t="shared" si="1"/>
        <v>14.980166666666667</v>
      </c>
      <c r="V4" s="55">
        <f t="shared" si="2"/>
        <v>15.025729166666666</v>
      </c>
      <c r="W4" s="70">
        <f t="shared" si="3"/>
        <v>14.971054166666667</v>
      </c>
    </row>
    <row r="5" spans="1:62" ht="15" customHeight="1" x14ac:dyDescent="0.3">
      <c r="A5" s="19" t="s">
        <v>14</v>
      </c>
      <c r="B5" s="18" t="s">
        <v>52</v>
      </c>
      <c r="C5" s="29"/>
      <c r="D5" s="29"/>
      <c r="E5" s="18"/>
      <c r="F5" s="18"/>
      <c r="G5" s="29"/>
      <c r="H5" s="29"/>
      <c r="I5" s="29"/>
      <c r="J5" s="29"/>
      <c r="K5" s="30"/>
      <c r="L5" s="43" t="s">
        <v>34</v>
      </c>
      <c r="M5" s="44">
        <f>IF(ISERROR(AVERAGE(B14:K14)),"",AVERAGE(B14:K14))</f>
        <v>14.998391666666667</v>
      </c>
      <c r="N5" s="41">
        <v>4</v>
      </c>
      <c r="O5" s="31">
        <v>0.72899999999999998</v>
      </c>
      <c r="P5" s="32">
        <v>0</v>
      </c>
      <c r="Q5" s="31">
        <v>2.282</v>
      </c>
      <c r="R5" s="33">
        <v>2.0590000000000002</v>
      </c>
      <c r="S5" s="64"/>
      <c r="T5" s="69">
        <f t="shared" si="0"/>
        <v>15.016616666666666</v>
      </c>
      <c r="U5" s="55">
        <f t="shared" si="1"/>
        <v>14.980166666666667</v>
      </c>
      <c r="V5" s="55">
        <f t="shared" si="2"/>
        <v>15.025729166666666</v>
      </c>
      <c r="W5" s="70">
        <f t="shared" si="3"/>
        <v>14.971054166666667</v>
      </c>
    </row>
    <row r="6" spans="1:62" ht="15" customHeight="1" thickBot="1" x14ac:dyDescent="0.35">
      <c r="A6" s="20" t="s">
        <v>16</v>
      </c>
      <c r="B6" s="47">
        <v>43346</v>
      </c>
      <c r="C6" s="47">
        <v>0</v>
      </c>
      <c r="D6" s="47">
        <v>0</v>
      </c>
      <c r="E6" s="47">
        <v>0</v>
      </c>
      <c r="F6" s="47">
        <v>0</v>
      </c>
      <c r="G6" s="47">
        <v>0</v>
      </c>
      <c r="H6" s="47">
        <v>0</v>
      </c>
      <c r="I6" s="47">
        <v>0</v>
      </c>
      <c r="J6" s="47">
        <v>0</v>
      </c>
      <c r="K6" s="48">
        <v>0</v>
      </c>
      <c r="L6" s="45" t="s">
        <v>41</v>
      </c>
      <c r="M6" s="11">
        <f xml:space="preserve"> IF(ISERROR(AVERAGE(B15:K15)),"",AVERAGE(B15:K15))</f>
        <v>3.7499999999999999E-2</v>
      </c>
      <c r="N6" s="42">
        <v>5</v>
      </c>
      <c r="O6" s="39">
        <v>0.57699999999999996</v>
      </c>
      <c r="P6" s="34">
        <v>0</v>
      </c>
      <c r="Q6" s="39">
        <v>2.1139999999999999</v>
      </c>
      <c r="R6" s="35">
        <v>2.3260000000000001</v>
      </c>
      <c r="S6" s="64"/>
      <c r="T6" s="69">
        <f t="shared" si="0"/>
        <v>15.016616666666666</v>
      </c>
      <c r="U6" s="55">
        <f t="shared" si="1"/>
        <v>14.980166666666667</v>
      </c>
      <c r="V6" s="55">
        <f t="shared" si="2"/>
        <v>15.025729166666666</v>
      </c>
      <c r="W6" s="70">
        <f t="shared" si="3"/>
        <v>14.971054166666667</v>
      </c>
    </row>
    <row r="7" spans="1:62" ht="15" customHeight="1" x14ac:dyDescent="0.3">
      <c r="A7" s="20" t="s">
        <v>15</v>
      </c>
      <c r="B7" s="49">
        <v>0.48958333333333331</v>
      </c>
      <c r="C7" s="49">
        <v>0</v>
      </c>
      <c r="D7" s="49">
        <v>0</v>
      </c>
      <c r="E7" s="49">
        <v>0</v>
      </c>
      <c r="F7" s="49">
        <v>0</v>
      </c>
      <c r="G7" s="49">
        <v>0</v>
      </c>
      <c r="H7" s="49">
        <v>0</v>
      </c>
      <c r="I7" s="49">
        <v>0</v>
      </c>
      <c r="J7" s="49">
        <v>0</v>
      </c>
      <c r="K7" s="50">
        <v>0</v>
      </c>
      <c r="L7" s="23" t="s">
        <v>40</v>
      </c>
      <c r="M7" s="11">
        <f>IF(G4="","",M6/(IF(N3=G4,R3,IF(N4=G4,R4,IF(N5=G4,R5,IF(N6=G4,R6))))))</f>
        <v>1.8212724623603689E-2</v>
      </c>
      <c r="S7" s="65"/>
      <c r="T7" s="69">
        <f t="shared" si="0"/>
        <v>15.016616666666666</v>
      </c>
      <c r="U7" s="55">
        <f t="shared" si="1"/>
        <v>14.980166666666667</v>
      </c>
      <c r="V7" s="55">
        <f t="shared" si="2"/>
        <v>15.025729166666666</v>
      </c>
      <c r="W7" s="70">
        <f t="shared" si="3"/>
        <v>14.971054166666667</v>
      </c>
    </row>
    <row r="8" spans="1:62" ht="15" thickBot="1" x14ac:dyDescent="0.35">
      <c r="A8" s="21" t="s">
        <v>0</v>
      </c>
      <c r="B8" s="25" t="s">
        <v>18</v>
      </c>
      <c r="C8" s="25" t="s">
        <v>19</v>
      </c>
      <c r="D8" s="25" t="s">
        <v>20</v>
      </c>
      <c r="E8" s="25" t="s">
        <v>21</v>
      </c>
      <c r="F8" s="25" t="s">
        <v>22</v>
      </c>
      <c r="G8" s="25" t="s">
        <v>23</v>
      </c>
      <c r="H8" s="25" t="s">
        <v>24</v>
      </c>
      <c r="I8" s="25" t="s">
        <v>25</v>
      </c>
      <c r="J8" s="25" t="s">
        <v>26</v>
      </c>
      <c r="K8" s="40" t="s">
        <v>27</v>
      </c>
      <c r="L8" s="45" t="s">
        <v>10</v>
      </c>
      <c r="M8" s="12">
        <f>(2/3)*(M10-M5)+M5</f>
        <v>15.016616666666666</v>
      </c>
      <c r="S8" s="65"/>
      <c r="T8" s="69">
        <f t="shared" si="0"/>
        <v>15.016616666666666</v>
      </c>
      <c r="U8" s="55">
        <f t="shared" si="1"/>
        <v>14.980166666666667</v>
      </c>
      <c r="V8" s="55">
        <f t="shared" si="2"/>
        <v>15.025729166666666</v>
      </c>
      <c r="W8" s="70">
        <f t="shared" si="3"/>
        <v>14.971054166666667</v>
      </c>
    </row>
    <row r="9" spans="1:62" ht="15" thickTop="1" x14ac:dyDescent="0.3">
      <c r="A9" s="22">
        <v>1</v>
      </c>
      <c r="B9" s="53">
        <v>15.042</v>
      </c>
      <c r="C9" s="53">
        <v>15.047000000000001</v>
      </c>
      <c r="D9" s="53">
        <v>15.041</v>
      </c>
      <c r="E9" s="53">
        <v>15.026999999999999</v>
      </c>
      <c r="F9" s="53">
        <v>15.002000000000001</v>
      </c>
      <c r="G9" s="53">
        <v>14.994999999999999</v>
      </c>
      <c r="H9" s="53"/>
      <c r="I9" s="53">
        <v>14.954000000000001</v>
      </c>
      <c r="J9" s="53">
        <v>14.941000000000001</v>
      </c>
      <c r="K9" s="54">
        <v>15.000999999999999</v>
      </c>
      <c r="L9" s="45" t="s">
        <v>11</v>
      </c>
      <c r="M9" s="12">
        <f>(2/3)*(M11-M5)+M5</f>
        <v>14.980166666666667</v>
      </c>
      <c r="S9" s="65"/>
      <c r="T9" s="69">
        <f t="shared" si="0"/>
        <v>15.016616666666666</v>
      </c>
      <c r="U9" s="55">
        <f t="shared" si="1"/>
        <v>14.980166666666667</v>
      </c>
      <c r="V9" s="55">
        <f t="shared" si="2"/>
        <v>15.025729166666666</v>
      </c>
      <c r="W9" s="70">
        <f t="shared" si="3"/>
        <v>14.971054166666667</v>
      </c>
    </row>
    <row r="10" spans="1:62" x14ac:dyDescent="0.3">
      <c r="A10" s="23">
        <v>2</v>
      </c>
      <c r="B10" s="55">
        <v>15.05</v>
      </c>
      <c r="C10" s="55">
        <v>15.048999999999999</v>
      </c>
      <c r="D10" s="55">
        <v>15.038</v>
      </c>
      <c r="E10" s="55">
        <v>15.015000000000001</v>
      </c>
      <c r="F10" s="55">
        <v>15.004</v>
      </c>
      <c r="G10" s="55">
        <v>14.984999999999999</v>
      </c>
      <c r="H10" s="55">
        <v>14.968</v>
      </c>
      <c r="I10" s="55">
        <v>14.952</v>
      </c>
      <c r="J10" s="55">
        <v>14.946999999999999</v>
      </c>
      <c r="K10" s="56">
        <v>14.997999999999999</v>
      </c>
      <c r="L10" s="45" t="s">
        <v>12</v>
      </c>
      <c r="M10" s="13">
        <f>IF(ISERROR(M5+(IF(N3=G4,O3,IF(N4=G4,O4,IF(N5=G4,O5,IF(N6=G4,O6))))*M6)),"",M5+(IF(N3=G4,O3,IF(N4=G4,O4,IF(N5=G4,O5,IF(N6=G4,O6))))*M6))</f>
        <v>15.025729166666666</v>
      </c>
      <c r="S10" s="65"/>
      <c r="T10" s="69">
        <f t="shared" si="0"/>
        <v>15.016616666666666</v>
      </c>
      <c r="U10" s="55">
        <f t="shared" si="1"/>
        <v>14.980166666666667</v>
      </c>
      <c r="V10" s="55">
        <f t="shared" si="2"/>
        <v>15.025729166666666</v>
      </c>
      <c r="W10" s="70">
        <f t="shared" si="3"/>
        <v>14.971054166666667</v>
      </c>
    </row>
    <row r="11" spans="1:62" ht="15" thickBot="1" x14ac:dyDescent="0.35">
      <c r="A11" s="23">
        <v>3</v>
      </c>
      <c r="B11" s="55">
        <v>15.048</v>
      </c>
      <c r="C11" s="55">
        <v>14.958</v>
      </c>
      <c r="D11" s="55">
        <v>15.032</v>
      </c>
      <c r="E11" s="55">
        <v>15.012</v>
      </c>
      <c r="F11" s="55">
        <v>15.003</v>
      </c>
      <c r="G11" s="55">
        <v>14.992000000000001</v>
      </c>
      <c r="H11" s="55">
        <v>14.962</v>
      </c>
      <c r="I11" s="55">
        <v>14.952999999999999</v>
      </c>
      <c r="J11" s="55">
        <v>14.942</v>
      </c>
      <c r="K11" s="56">
        <v>15</v>
      </c>
      <c r="L11" s="45" t="s">
        <v>13</v>
      </c>
      <c r="M11" s="13">
        <f>IF(ISERROR(M5-(IF(N3=G4,O3,IF(N4=G4,O4,IF(N5=G4,O5,IF(N6=G4,O6))))*M6)),"",M5-(IF(N3=G4,O3,IF(N4=G4,O4,IF(N5=G4,O5,IF(N6=G4,O6))))*M6))</f>
        <v>14.971054166666667</v>
      </c>
      <c r="S11" s="65"/>
      <c r="T11" s="71">
        <f t="shared" si="0"/>
        <v>15.016616666666666</v>
      </c>
      <c r="U11" s="61">
        <f t="shared" si="1"/>
        <v>14.980166666666667</v>
      </c>
      <c r="V11" s="61">
        <f t="shared" si="2"/>
        <v>15.025729166666666</v>
      </c>
      <c r="W11" s="72">
        <f t="shared" si="3"/>
        <v>14.971054166666667</v>
      </c>
    </row>
    <row r="12" spans="1:62" x14ac:dyDescent="0.3">
      <c r="A12" s="23">
        <v>4</v>
      </c>
      <c r="B12" s="55">
        <v>15</v>
      </c>
      <c r="C12" s="55">
        <v>15</v>
      </c>
      <c r="D12" s="55">
        <v>15</v>
      </c>
      <c r="E12" s="55">
        <v>15</v>
      </c>
      <c r="F12" s="55">
        <v>15.000999999999999</v>
      </c>
      <c r="G12" s="55">
        <v>15</v>
      </c>
      <c r="H12" s="55">
        <v>15</v>
      </c>
      <c r="I12" s="55">
        <v>15</v>
      </c>
      <c r="J12" s="55">
        <v>15</v>
      </c>
      <c r="K12" s="56">
        <v>15</v>
      </c>
      <c r="L12" s="46" t="s">
        <v>38</v>
      </c>
      <c r="M12" s="51">
        <f>((E3+F3)-(E3+F4))/(M7*6)</f>
        <v>0.9151111111111242</v>
      </c>
      <c r="S12" s="65"/>
    </row>
    <row r="13" spans="1:62" ht="15" thickBot="1" x14ac:dyDescent="0.35">
      <c r="A13" s="21">
        <v>5</v>
      </c>
      <c r="B13" s="57"/>
      <c r="C13" s="57"/>
      <c r="D13" s="57"/>
      <c r="E13" s="57"/>
      <c r="F13" s="57"/>
      <c r="G13" s="57"/>
      <c r="H13" s="57"/>
      <c r="I13" s="57"/>
      <c r="J13" s="57"/>
      <c r="K13" s="58"/>
      <c r="L13" s="46" t="s">
        <v>48</v>
      </c>
      <c r="M13" s="51">
        <f>IF(ISERROR(((E3+F3)-M5)/(3*M7)),"",((E3+F3)-M5)/(3*M7))</f>
        <v>0.94454718518520009</v>
      </c>
      <c r="S13" s="65"/>
    </row>
    <row r="14" spans="1:62" s="5" customFormat="1" ht="15" thickTop="1" x14ac:dyDescent="0.3">
      <c r="A14" s="22" t="s">
        <v>28</v>
      </c>
      <c r="B14" s="59">
        <f>IF(ISERROR(AVERAGE(B9:B13)),"",AVERAGE(B9:B13))</f>
        <v>15.035</v>
      </c>
      <c r="C14" s="59">
        <f t="shared" ref="C14:K14" si="4">IF(ISERROR(AVERAGE(C9:C13)),"",AVERAGE(C9:C13))</f>
        <v>15.013500000000001</v>
      </c>
      <c r="D14" s="59">
        <f t="shared" si="4"/>
        <v>15.027750000000001</v>
      </c>
      <c r="E14" s="59">
        <f t="shared" si="4"/>
        <v>15.013500000000001</v>
      </c>
      <c r="F14" s="59">
        <f t="shared" si="4"/>
        <v>15.0025</v>
      </c>
      <c r="G14" s="59">
        <f t="shared" si="4"/>
        <v>14.992999999999999</v>
      </c>
      <c r="H14" s="59">
        <f t="shared" si="4"/>
        <v>14.976666666666667</v>
      </c>
      <c r="I14" s="59">
        <f t="shared" si="4"/>
        <v>14.964749999999999</v>
      </c>
      <c r="J14" s="59">
        <f t="shared" si="4"/>
        <v>14.9575</v>
      </c>
      <c r="K14" s="60">
        <f t="shared" si="4"/>
        <v>14.999749999999999</v>
      </c>
      <c r="L14" s="23" t="s">
        <v>49</v>
      </c>
      <c r="M14" s="51">
        <f>IF(ISERROR(((M5-(E3+F4))/(3*M7))),"",((M5-(E3+F4))/(3*M7)))</f>
        <v>0.88567503703704831</v>
      </c>
      <c r="N14" s="10"/>
      <c r="O14" s="10"/>
      <c r="P14" s="10"/>
      <c r="Q14" s="10"/>
      <c r="R14" s="10"/>
      <c r="S14" s="66"/>
      <c r="X14" s="10"/>
      <c r="Y14" s="10"/>
      <c r="Z14" s="10"/>
      <c r="AA14" s="10"/>
      <c r="AB14" s="10"/>
      <c r="AC14" s="10"/>
      <c r="AD14" s="10"/>
      <c r="AE14" s="10"/>
      <c r="AF14" s="10"/>
      <c r="AG14" s="10"/>
      <c r="AH14" s="10"/>
      <c r="AI14" s="10"/>
      <c r="AJ14" s="10"/>
      <c r="AK14" s="10"/>
      <c r="AL14" s="10"/>
      <c r="AM14" s="10"/>
      <c r="AN14" s="10"/>
      <c r="AO14" s="10"/>
      <c r="AP14" s="10"/>
      <c r="AQ14" s="10"/>
      <c r="AR14" s="10"/>
      <c r="AS14" s="10"/>
      <c r="AT14" s="10"/>
      <c r="AU14" s="10"/>
      <c r="AV14" s="10"/>
      <c r="AW14" s="10"/>
      <c r="AX14" s="10"/>
      <c r="AY14" s="10"/>
      <c r="AZ14" s="10"/>
      <c r="BA14" s="10"/>
      <c r="BB14" s="10"/>
      <c r="BC14" s="10"/>
      <c r="BD14" s="10"/>
      <c r="BE14" s="10"/>
      <c r="BF14" s="10"/>
      <c r="BG14" s="10"/>
      <c r="BH14" s="10"/>
      <c r="BI14" s="10"/>
    </row>
    <row r="15" spans="1:62" s="5" customFormat="1" ht="15" thickBot="1" x14ac:dyDescent="0.35">
      <c r="A15" s="24" t="s">
        <v>17</v>
      </c>
      <c r="B15" s="61">
        <f>IF(AND(ISBLANK(B9),ISBLANK(B10),ISBLANK(B11),ISBLANK(B12),ISBLANK(B13)),"",MAX(B9:B13)-MIN(B9:B13))</f>
        <v>5.0000000000000711E-2</v>
      </c>
      <c r="C15" s="61">
        <f t="shared" ref="C15:J15" si="5">IF(AND(ISBLANK(C9),ISBLANK(C10),ISBLANK(C11),ISBLANK(C12),ISBLANK(C13)),"",MAX(C9:C13)-MIN(C9:C13))</f>
        <v>9.0999999999999304E-2</v>
      </c>
      <c r="D15" s="61">
        <f t="shared" si="5"/>
        <v>4.1000000000000369E-2</v>
      </c>
      <c r="E15" s="61">
        <f t="shared" si="5"/>
        <v>2.6999999999999247E-2</v>
      </c>
      <c r="F15" s="61">
        <f t="shared" si="5"/>
        <v>3.0000000000001137E-3</v>
      </c>
      <c r="G15" s="61">
        <f t="shared" si="5"/>
        <v>1.5000000000000568E-2</v>
      </c>
      <c r="H15" s="61">
        <f t="shared" si="5"/>
        <v>3.8000000000000256E-2</v>
      </c>
      <c r="I15" s="61">
        <f t="shared" si="5"/>
        <v>4.8000000000000043E-2</v>
      </c>
      <c r="J15" s="61">
        <f t="shared" si="5"/>
        <v>5.8999999999999275E-2</v>
      </c>
      <c r="K15" s="62">
        <f>IF(AND(ISBLANK(K9),ISBLANK(K10),ISBLANK(K11),ISBLANK(K12),ISBLANK(K13)),"",MAX(K9:K13)-MIN(K9:K13))</f>
        <v>3.0000000000001137E-3</v>
      </c>
      <c r="L15" s="24" t="s">
        <v>39</v>
      </c>
      <c r="M15" s="52">
        <f>IF(ISERROR(AND(M13,M14)),"",MIN(M13,M14))</f>
        <v>0.88567503703704831</v>
      </c>
      <c r="N15" s="10"/>
      <c r="O15" s="10"/>
      <c r="P15" s="10"/>
      <c r="Q15" s="10"/>
      <c r="R15" s="10"/>
      <c r="S15" s="66"/>
      <c r="X15" s="10"/>
      <c r="Y15" s="10"/>
      <c r="Z15" s="10"/>
      <c r="AA15" s="10"/>
      <c r="AB15" s="10"/>
      <c r="AC15" s="10"/>
      <c r="AD15" s="10"/>
      <c r="AE15" s="10"/>
      <c r="AF15" s="10"/>
      <c r="AG15" s="10"/>
      <c r="AH15" s="10"/>
      <c r="AI15" s="10"/>
      <c r="AJ15" s="10"/>
      <c r="AK15" s="10"/>
      <c r="AL15" s="10"/>
      <c r="AM15" s="10"/>
      <c r="AN15" s="10"/>
      <c r="AO15" s="10"/>
      <c r="AP15" s="10"/>
      <c r="AQ15" s="10"/>
      <c r="AR15" s="10"/>
      <c r="AS15" s="10"/>
      <c r="AT15" s="10"/>
      <c r="AU15" s="10"/>
      <c r="AV15" s="10"/>
      <c r="AW15" s="10"/>
      <c r="AX15" s="10"/>
      <c r="AY15" s="10"/>
      <c r="AZ15" s="10"/>
      <c r="BA15" s="10"/>
      <c r="BB15" s="10"/>
      <c r="BC15" s="10"/>
      <c r="BD15" s="10"/>
      <c r="BE15" s="10"/>
      <c r="BF15" s="10"/>
      <c r="BG15" s="10"/>
      <c r="BH15" s="10"/>
      <c r="BI15" s="10"/>
    </row>
    <row r="16" spans="1:62" s="5" customFormat="1" x14ac:dyDescent="0.3">
      <c r="A16" s="10"/>
      <c r="B16" s="9"/>
      <c r="C16" s="10"/>
      <c r="D16" s="10"/>
      <c r="E16" s="9"/>
      <c r="F16" s="10"/>
      <c r="G16" s="10"/>
      <c r="H16" s="9"/>
      <c r="I16" s="10"/>
      <c r="J16" s="10"/>
      <c r="K16" s="9"/>
      <c r="L16" s="10"/>
      <c r="M16" s="10"/>
      <c r="N16" s="10"/>
      <c r="O16" s="10"/>
      <c r="P16" s="10"/>
      <c r="Q16" s="10"/>
      <c r="R16" s="10"/>
      <c r="S16" s="66"/>
      <c r="X16" s="10"/>
      <c r="Y16" s="10"/>
      <c r="Z16" s="10"/>
      <c r="AA16" s="10"/>
      <c r="AB16" s="10"/>
      <c r="AC16" s="10"/>
      <c r="AD16" s="10"/>
      <c r="AE16" s="10"/>
      <c r="AF16" s="10"/>
      <c r="AG16" s="10"/>
      <c r="AH16" s="10"/>
      <c r="AI16" s="10"/>
      <c r="AJ16" s="10"/>
      <c r="AK16" s="10"/>
      <c r="AL16" s="10"/>
      <c r="AM16" s="10"/>
      <c r="AN16" s="10"/>
      <c r="AO16" s="10"/>
      <c r="AP16" s="10"/>
      <c r="AQ16" s="10"/>
      <c r="AR16" s="10"/>
      <c r="AS16" s="10"/>
      <c r="AT16" s="10"/>
      <c r="AU16" s="10"/>
      <c r="AV16" s="10"/>
      <c r="AW16" s="10"/>
      <c r="AX16" s="10"/>
      <c r="AY16" s="10"/>
      <c r="AZ16" s="10"/>
      <c r="BA16" s="10"/>
      <c r="BB16" s="10"/>
      <c r="BC16" s="10"/>
      <c r="BD16" s="10"/>
      <c r="BE16" s="10"/>
      <c r="BF16" s="10"/>
      <c r="BG16" s="10"/>
      <c r="BH16" s="10"/>
      <c r="BI16" s="10"/>
    </row>
    <row r="17" spans="1:61" s="5" customFormat="1" x14ac:dyDescent="0.3">
      <c r="A17" s="8"/>
      <c r="B17" s="9"/>
      <c r="C17" s="10"/>
      <c r="D17" s="10"/>
      <c r="E17" s="9"/>
      <c r="F17" s="10"/>
      <c r="G17" s="10"/>
      <c r="H17" s="9"/>
      <c r="I17" s="10"/>
      <c r="J17" s="10"/>
      <c r="K17" s="9"/>
      <c r="L17" s="10"/>
      <c r="M17" s="10"/>
      <c r="N17" s="10"/>
      <c r="O17" s="10"/>
      <c r="P17" s="10"/>
      <c r="Q17" s="10"/>
      <c r="R17" s="10"/>
      <c r="S17" s="66"/>
      <c r="T17" s="10"/>
      <c r="U17" s="10"/>
      <c r="V17" s="10"/>
      <c r="W17" s="10"/>
      <c r="X17" s="10"/>
      <c r="Y17" s="10"/>
      <c r="Z17" s="10"/>
      <c r="AA17" s="10"/>
      <c r="AB17" s="10"/>
      <c r="AC17" s="10"/>
      <c r="AD17" s="10"/>
      <c r="AE17" s="10"/>
      <c r="AF17" s="10"/>
      <c r="AG17" s="10"/>
      <c r="AH17" s="10"/>
      <c r="AI17" s="10"/>
      <c r="AJ17" s="10"/>
      <c r="AK17" s="10"/>
      <c r="AL17" s="10"/>
      <c r="AM17" s="10"/>
      <c r="AN17" s="10"/>
      <c r="AO17" s="10"/>
      <c r="AP17" s="10"/>
      <c r="AQ17" s="10"/>
      <c r="AR17" s="10"/>
      <c r="AS17" s="10"/>
      <c r="AT17" s="10"/>
      <c r="AU17" s="10"/>
      <c r="AV17" s="10"/>
      <c r="AW17" s="10"/>
      <c r="AX17" s="10"/>
      <c r="AY17" s="10"/>
      <c r="AZ17" s="10"/>
      <c r="BA17" s="10"/>
      <c r="BB17" s="10"/>
      <c r="BC17" s="10"/>
      <c r="BD17" s="10"/>
      <c r="BE17" s="10"/>
      <c r="BF17" s="10"/>
      <c r="BG17" s="10"/>
      <c r="BH17" s="10"/>
      <c r="BI17" s="10"/>
    </row>
    <row r="18" spans="1:61" s="5" customFormat="1" x14ac:dyDescent="0.3">
      <c r="A18" s="8"/>
      <c r="B18" s="9"/>
      <c r="C18" s="10"/>
      <c r="D18" s="10"/>
      <c r="E18" s="9"/>
      <c r="F18" s="10"/>
      <c r="G18" s="10"/>
      <c r="H18" s="9"/>
      <c r="I18" s="10"/>
      <c r="J18" s="10"/>
      <c r="K18" s="9"/>
      <c r="L18" s="10"/>
      <c r="M18" s="10"/>
      <c r="N18" s="10"/>
      <c r="O18" s="10"/>
      <c r="P18" s="10"/>
      <c r="Q18" s="10"/>
      <c r="R18" s="10"/>
      <c r="S18" s="66"/>
      <c r="T18" s="10"/>
      <c r="U18" s="10"/>
      <c r="V18" s="10"/>
      <c r="W18" s="10"/>
      <c r="X18" s="10"/>
      <c r="Y18" s="10"/>
      <c r="Z18" s="10"/>
      <c r="AA18" s="10"/>
      <c r="AB18" s="10"/>
      <c r="AC18" s="10"/>
      <c r="AD18" s="10"/>
      <c r="AE18" s="10"/>
      <c r="AF18" s="10"/>
      <c r="AG18" s="10"/>
      <c r="AH18" s="10"/>
      <c r="AI18" s="10"/>
      <c r="AJ18" s="10"/>
      <c r="AK18" s="10"/>
      <c r="AL18" s="10"/>
      <c r="AM18" s="10"/>
      <c r="AN18" s="10"/>
      <c r="AO18" s="10"/>
      <c r="AP18" s="10"/>
      <c r="AQ18" s="10"/>
      <c r="AR18" s="10"/>
      <c r="AS18" s="10"/>
      <c r="AT18" s="10"/>
      <c r="AU18" s="10"/>
      <c r="AV18" s="10"/>
      <c r="AW18" s="10"/>
      <c r="AX18" s="10"/>
      <c r="AY18" s="10"/>
      <c r="AZ18" s="10"/>
      <c r="BA18" s="10"/>
      <c r="BB18" s="10"/>
      <c r="BC18" s="10"/>
      <c r="BD18" s="10"/>
      <c r="BE18" s="10"/>
      <c r="BF18" s="10"/>
      <c r="BG18" s="10"/>
      <c r="BH18" s="10"/>
      <c r="BI18" s="10"/>
    </row>
    <row r="19" spans="1:61" s="5" customFormat="1" x14ac:dyDescent="0.3">
      <c r="A19" s="8"/>
      <c r="B19" s="9"/>
      <c r="C19" s="10"/>
      <c r="D19" s="10"/>
      <c r="E19" s="9"/>
      <c r="F19" s="10"/>
      <c r="G19" s="10"/>
      <c r="H19" s="9"/>
      <c r="I19" s="10"/>
      <c r="J19" s="10"/>
      <c r="K19" s="9"/>
      <c r="L19" s="10"/>
      <c r="M19" s="10"/>
      <c r="N19" s="10"/>
      <c r="O19" s="10"/>
      <c r="P19" s="10"/>
      <c r="Q19" s="10"/>
      <c r="R19" s="10"/>
      <c r="S19" s="66"/>
      <c r="T19" s="10"/>
      <c r="U19" s="10"/>
      <c r="V19" s="10"/>
      <c r="W19" s="10"/>
      <c r="X19" s="10"/>
      <c r="Y19" s="10"/>
      <c r="Z19" s="10"/>
      <c r="AA19" s="10"/>
      <c r="AB19" s="10"/>
      <c r="AC19" s="10"/>
      <c r="AD19" s="10"/>
      <c r="AE19" s="10"/>
      <c r="AF19" s="10"/>
      <c r="AG19" s="10"/>
      <c r="AH19" s="10"/>
      <c r="AI19" s="10"/>
      <c r="AJ19" s="10"/>
      <c r="AK19" s="10"/>
      <c r="AL19" s="10"/>
      <c r="AM19" s="10"/>
      <c r="AN19" s="10"/>
      <c r="AO19" s="10"/>
      <c r="AP19" s="10"/>
      <c r="AQ19" s="10"/>
      <c r="AR19" s="10"/>
      <c r="AS19" s="10"/>
      <c r="AT19" s="10"/>
      <c r="AU19" s="10"/>
      <c r="AV19" s="10"/>
      <c r="AW19" s="10"/>
      <c r="AX19" s="10"/>
      <c r="AY19" s="10"/>
      <c r="AZ19" s="10"/>
      <c r="BA19" s="10"/>
      <c r="BB19" s="10"/>
      <c r="BC19" s="10"/>
      <c r="BD19" s="10"/>
      <c r="BE19" s="10"/>
      <c r="BF19" s="10"/>
      <c r="BG19" s="10"/>
      <c r="BH19" s="10"/>
      <c r="BI19" s="10"/>
    </row>
    <row r="20" spans="1:61" s="5" customFormat="1" x14ac:dyDescent="0.3">
      <c r="A20" s="8"/>
      <c r="B20" s="9"/>
      <c r="C20" s="10"/>
      <c r="D20" s="10"/>
      <c r="E20" s="9"/>
      <c r="F20" s="10"/>
      <c r="G20" s="10"/>
      <c r="H20" s="9"/>
      <c r="I20" s="10"/>
      <c r="J20" s="10"/>
      <c r="K20" s="9"/>
      <c r="L20" s="10"/>
      <c r="M20" s="10"/>
      <c r="N20" s="10"/>
      <c r="O20" s="10"/>
      <c r="P20" s="10"/>
      <c r="Q20" s="10"/>
      <c r="R20" s="10"/>
      <c r="S20" s="66"/>
      <c r="T20" s="10"/>
      <c r="U20" s="10"/>
      <c r="V20" s="10"/>
      <c r="W20" s="10"/>
      <c r="X20" s="10"/>
      <c r="Y20" s="10"/>
      <c r="Z20" s="10"/>
      <c r="AA20" s="10"/>
      <c r="AB20" s="10"/>
      <c r="AC20" s="10"/>
      <c r="AD20" s="10"/>
      <c r="AE20" s="10"/>
      <c r="AF20" s="10"/>
      <c r="AG20" s="10"/>
      <c r="AH20" s="10"/>
      <c r="AI20" s="10"/>
      <c r="AJ20" s="10"/>
      <c r="AK20" s="10"/>
      <c r="AL20" s="10"/>
      <c r="AM20" s="10"/>
      <c r="AN20" s="10"/>
      <c r="AO20" s="10"/>
      <c r="AP20" s="10"/>
      <c r="AQ20" s="10"/>
      <c r="AR20" s="10"/>
      <c r="AS20" s="10"/>
      <c r="AT20" s="10"/>
      <c r="AU20" s="10"/>
      <c r="AV20" s="10"/>
      <c r="AW20" s="10"/>
      <c r="AX20" s="10"/>
      <c r="AY20" s="10"/>
      <c r="AZ20" s="10"/>
      <c r="BA20" s="10"/>
      <c r="BB20" s="10"/>
      <c r="BC20" s="10"/>
      <c r="BD20" s="10"/>
      <c r="BE20" s="10"/>
      <c r="BF20" s="10"/>
      <c r="BG20" s="10"/>
      <c r="BH20" s="10"/>
      <c r="BI20" s="10"/>
    </row>
    <row r="21" spans="1:61" s="5" customFormat="1" x14ac:dyDescent="0.3">
      <c r="A21" s="8"/>
      <c r="B21" s="9"/>
      <c r="C21" s="10"/>
      <c r="D21" s="10"/>
      <c r="E21" s="9"/>
      <c r="F21" s="10"/>
      <c r="G21" s="10"/>
      <c r="H21" s="9"/>
      <c r="I21" s="10"/>
      <c r="J21" s="10"/>
      <c r="K21" s="9"/>
      <c r="L21" s="10"/>
      <c r="M21" s="10"/>
      <c r="N21" s="10"/>
      <c r="O21" s="10"/>
      <c r="P21" s="10"/>
      <c r="Q21" s="10"/>
      <c r="R21" s="10"/>
      <c r="S21" s="66"/>
      <c r="T21" s="10"/>
      <c r="U21" s="10"/>
      <c r="V21" s="10"/>
      <c r="W21" s="10"/>
      <c r="X21" s="10"/>
      <c r="Y21" s="10"/>
      <c r="Z21" s="10"/>
      <c r="AA21" s="10"/>
      <c r="AB21" s="10"/>
      <c r="AC21" s="10"/>
      <c r="AD21" s="10"/>
      <c r="AE21" s="10"/>
      <c r="AF21" s="10"/>
      <c r="AG21" s="10"/>
      <c r="AH21" s="10"/>
      <c r="AI21" s="10"/>
      <c r="AJ21" s="10"/>
      <c r="AK21" s="10"/>
      <c r="AL21" s="10"/>
      <c r="AM21" s="10"/>
      <c r="AN21" s="10"/>
      <c r="AO21" s="10"/>
      <c r="AP21" s="10"/>
      <c r="AQ21" s="10"/>
      <c r="AR21" s="10"/>
      <c r="AS21" s="10"/>
      <c r="AT21" s="10"/>
      <c r="AU21" s="10"/>
      <c r="AV21" s="10"/>
      <c r="AW21" s="10"/>
      <c r="AX21" s="10"/>
      <c r="AY21" s="10"/>
      <c r="AZ21" s="10"/>
      <c r="BA21" s="10"/>
      <c r="BB21" s="10"/>
      <c r="BC21" s="10"/>
      <c r="BD21" s="10"/>
      <c r="BE21" s="10"/>
      <c r="BF21" s="10"/>
      <c r="BG21" s="10"/>
      <c r="BH21" s="10"/>
      <c r="BI21" s="10"/>
    </row>
    <row r="22" spans="1:61" s="5" customFormat="1" x14ac:dyDescent="0.3">
      <c r="A22" s="8"/>
      <c r="B22" s="9"/>
      <c r="C22" s="10"/>
      <c r="D22" s="10"/>
      <c r="E22" s="9"/>
      <c r="F22" s="10"/>
      <c r="G22" s="10"/>
      <c r="H22" s="9"/>
      <c r="I22" s="10"/>
      <c r="J22" s="10"/>
      <c r="K22" s="9"/>
      <c r="L22" s="10"/>
      <c r="M22" s="10"/>
      <c r="N22" s="10"/>
      <c r="O22" s="10"/>
      <c r="P22" s="10"/>
      <c r="Q22" s="10"/>
      <c r="R22" s="10"/>
      <c r="S22" s="66"/>
      <c r="T22" s="10"/>
      <c r="U22" s="10"/>
      <c r="V22" s="10"/>
      <c r="W22" s="10"/>
      <c r="X22" s="10"/>
      <c r="Y22" s="10"/>
      <c r="Z22" s="10"/>
      <c r="AA22" s="10"/>
      <c r="AB22" s="10"/>
      <c r="AC22" s="10"/>
      <c r="AD22" s="10"/>
      <c r="AE22" s="10"/>
      <c r="AF22" s="10"/>
      <c r="AG22" s="10"/>
      <c r="AH22" s="10"/>
      <c r="AI22" s="10"/>
      <c r="AJ22" s="10"/>
      <c r="AK22" s="10"/>
      <c r="AL22" s="10"/>
      <c r="AM22" s="10"/>
      <c r="AN22" s="10"/>
      <c r="AO22" s="10"/>
      <c r="AP22" s="10"/>
      <c r="AQ22" s="10"/>
      <c r="AR22" s="10"/>
      <c r="AS22" s="10"/>
      <c r="AT22" s="10"/>
      <c r="AU22" s="10"/>
      <c r="AV22" s="10"/>
      <c r="AW22" s="10"/>
      <c r="AX22" s="10"/>
      <c r="AY22" s="10"/>
      <c r="AZ22" s="10"/>
      <c r="BA22" s="10"/>
      <c r="BB22" s="10"/>
      <c r="BC22" s="10"/>
      <c r="BD22" s="10"/>
      <c r="BE22" s="10"/>
      <c r="BF22" s="10"/>
      <c r="BG22" s="10"/>
      <c r="BH22" s="10"/>
      <c r="BI22" s="10"/>
    </row>
    <row r="23" spans="1:61" s="5" customFormat="1" x14ac:dyDescent="0.3">
      <c r="A23" s="8"/>
      <c r="B23" s="9"/>
      <c r="C23" s="10"/>
      <c r="D23" s="10"/>
      <c r="E23" s="9"/>
      <c r="F23" s="10"/>
      <c r="G23" s="10"/>
      <c r="H23" s="9"/>
      <c r="I23" s="10"/>
      <c r="J23" s="10"/>
      <c r="K23" s="9"/>
      <c r="L23" s="10"/>
      <c r="M23" s="10"/>
      <c r="N23" s="10"/>
      <c r="O23" s="10"/>
      <c r="P23" s="10"/>
      <c r="Q23" s="10"/>
      <c r="R23" s="10"/>
      <c r="S23" s="66"/>
      <c r="T23" s="10"/>
      <c r="U23" s="10"/>
      <c r="V23" s="10"/>
      <c r="W23" s="10"/>
      <c r="X23" s="10"/>
      <c r="Y23" s="10"/>
      <c r="Z23" s="10"/>
      <c r="AA23" s="10"/>
      <c r="AB23" s="10"/>
      <c r="AC23" s="10"/>
      <c r="AD23" s="10"/>
      <c r="AE23" s="10"/>
      <c r="AF23" s="10"/>
      <c r="AG23" s="10"/>
      <c r="AH23" s="10"/>
      <c r="AI23" s="10"/>
      <c r="AJ23" s="10"/>
      <c r="AK23" s="10"/>
      <c r="AL23" s="10"/>
      <c r="AM23" s="10"/>
      <c r="AN23" s="10"/>
      <c r="AO23" s="10"/>
      <c r="AP23" s="10"/>
      <c r="AQ23" s="10"/>
      <c r="AR23" s="10"/>
      <c r="AS23" s="10"/>
      <c r="AT23" s="10"/>
      <c r="AU23" s="10"/>
      <c r="AV23" s="10"/>
      <c r="AW23" s="10"/>
      <c r="AX23" s="10"/>
      <c r="AY23" s="10"/>
      <c r="AZ23" s="10"/>
      <c r="BA23" s="10"/>
      <c r="BB23" s="10"/>
      <c r="BC23" s="10"/>
      <c r="BD23" s="10"/>
      <c r="BE23" s="10"/>
      <c r="BF23" s="10"/>
      <c r="BG23" s="10"/>
      <c r="BH23" s="10"/>
      <c r="BI23" s="10"/>
    </row>
    <row r="24" spans="1:61" s="5" customFormat="1" x14ac:dyDescent="0.3">
      <c r="A24" s="8"/>
      <c r="B24" s="9"/>
      <c r="C24" s="10"/>
      <c r="D24" s="10"/>
      <c r="E24" s="9"/>
      <c r="F24" s="10"/>
      <c r="G24" s="10"/>
      <c r="H24" s="9"/>
      <c r="I24" s="10"/>
      <c r="J24" s="10"/>
      <c r="K24" s="9"/>
      <c r="L24" s="10"/>
      <c r="M24" s="10"/>
      <c r="N24" s="10"/>
      <c r="O24" s="10"/>
      <c r="P24" s="10"/>
      <c r="Q24" s="10"/>
      <c r="R24" s="10"/>
      <c r="S24" s="66"/>
      <c r="T24" s="10"/>
      <c r="U24" s="10"/>
      <c r="V24" s="10"/>
      <c r="W24" s="10"/>
      <c r="X24" s="10"/>
      <c r="Y24" s="10"/>
      <c r="Z24" s="10"/>
      <c r="AA24" s="10"/>
      <c r="AB24" s="10"/>
      <c r="AC24" s="10"/>
      <c r="AD24" s="10"/>
      <c r="AE24" s="10"/>
      <c r="AF24" s="10"/>
      <c r="AG24" s="10"/>
      <c r="AH24" s="10"/>
      <c r="AI24" s="10"/>
      <c r="AJ24" s="10"/>
      <c r="AK24" s="10"/>
      <c r="AL24" s="10"/>
      <c r="AM24" s="10"/>
      <c r="AN24" s="10"/>
      <c r="AO24" s="10"/>
      <c r="AP24" s="10"/>
      <c r="AQ24" s="10"/>
      <c r="AR24" s="10"/>
      <c r="AS24" s="10"/>
      <c r="AT24" s="10"/>
      <c r="AU24" s="10"/>
      <c r="AV24" s="10"/>
      <c r="AW24" s="10"/>
      <c r="AX24" s="10"/>
      <c r="AY24" s="10"/>
      <c r="AZ24" s="10"/>
      <c r="BA24" s="10"/>
      <c r="BB24" s="10"/>
      <c r="BC24" s="10"/>
      <c r="BD24" s="10"/>
      <c r="BE24" s="10"/>
      <c r="BF24" s="10"/>
      <c r="BG24" s="10"/>
      <c r="BH24" s="10"/>
      <c r="BI24" s="10"/>
    </row>
    <row r="25" spans="1:61" s="5" customFormat="1" x14ac:dyDescent="0.3">
      <c r="A25" s="8"/>
      <c r="B25" s="9"/>
      <c r="C25" s="10"/>
      <c r="D25" s="10"/>
      <c r="E25" s="9"/>
      <c r="F25" s="10"/>
      <c r="G25" s="10"/>
      <c r="H25" s="9"/>
      <c r="I25" s="10"/>
      <c r="J25" s="10"/>
      <c r="K25" s="9"/>
      <c r="L25" s="10"/>
      <c r="M25" s="10"/>
      <c r="N25" s="10"/>
      <c r="O25" s="10"/>
      <c r="P25" s="10"/>
      <c r="Q25" s="10"/>
      <c r="R25" s="10"/>
      <c r="S25" s="66"/>
      <c r="T25" s="10"/>
      <c r="U25" s="10"/>
      <c r="V25" s="10"/>
      <c r="W25" s="10"/>
      <c r="X25" s="10"/>
      <c r="Y25" s="10"/>
      <c r="Z25" s="10"/>
      <c r="AA25" s="10"/>
      <c r="AB25" s="10"/>
      <c r="AC25" s="10"/>
      <c r="AD25" s="10"/>
      <c r="AE25" s="10"/>
      <c r="AF25" s="10"/>
      <c r="AG25" s="10"/>
      <c r="AH25" s="10"/>
      <c r="AI25" s="10"/>
      <c r="AJ25" s="10"/>
      <c r="AK25" s="10"/>
      <c r="AL25" s="10"/>
      <c r="AM25" s="10"/>
      <c r="AN25" s="10"/>
      <c r="AO25" s="10"/>
      <c r="AP25" s="10"/>
      <c r="AQ25" s="10"/>
      <c r="AR25" s="10"/>
      <c r="AS25" s="10"/>
      <c r="AT25" s="10"/>
      <c r="AU25" s="10"/>
      <c r="AV25" s="10"/>
      <c r="AW25" s="10"/>
      <c r="AX25" s="10"/>
      <c r="AY25" s="10"/>
      <c r="AZ25" s="10"/>
      <c r="BA25" s="10"/>
      <c r="BB25" s="10"/>
      <c r="BC25" s="10"/>
      <c r="BD25" s="10"/>
      <c r="BE25" s="10"/>
      <c r="BF25" s="10"/>
      <c r="BG25" s="10"/>
      <c r="BH25" s="10"/>
      <c r="BI25" s="10"/>
    </row>
    <row r="26" spans="1:61" s="5" customFormat="1" x14ac:dyDescent="0.3">
      <c r="A26" s="8"/>
      <c r="B26" s="9"/>
      <c r="C26" s="10"/>
      <c r="D26" s="10"/>
      <c r="E26" s="9"/>
      <c r="F26" s="10"/>
      <c r="G26" s="10"/>
      <c r="H26" s="9"/>
      <c r="I26" s="10"/>
      <c r="J26" s="10"/>
      <c r="K26" s="9"/>
      <c r="L26" s="10"/>
      <c r="M26" s="10"/>
      <c r="N26" s="10"/>
      <c r="O26" s="10"/>
      <c r="P26" s="10"/>
      <c r="Q26" s="10"/>
      <c r="R26" s="10"/>
      <c r="S26" s="66"/>
      <c r="T26" s="10"/>
      <c r="U26" s="10"/>
      <c r="V26" s="10"/>
      <c r="W26" s="10"/>
      <c r="X26" s="10"/>
      <c r="Y26" s="10"/>
      <c r="Z26" s="10"/>
      <c r="AA26" s="10"/>
      <c r="AB26" s="10"/>
      <c r="AC26" s="10"/>
      <c r="AD26" s="10"/>
      <c r="AE26" s="10"/>
      <c r="AF26" s="10"/>
      <c r="AG26" s="10"/>
      <c r="AH26" s="10"/>
      <c r="AI26" s="10"/>
      <c r="AJ26" s="10"/>
      <c r="AK26" s="10"/>
      <c r="AL26" s="10"/>
      <c r="AM26" s="10"/>
      <c r="AN26" s="10"/>
      <c r="AO26" s="10"/>
      <c r="AP26" s="10"/>
      <c r="AQ26" s="10"/>
      <c r="AR26" s="10"/>
      <c r="AS26" s="10"/>
      <c r="AT26" s="10"/>
      <c r="AU26" s="10"/>
      <c r="AV26" s="10"/>
      <c r="AW26" s="10"/>
      <c r="AX26" s="10"/>
      <c r="AY26" s="10"/>
      <c r="AZ26" s="10"/>
      <c r="BA26" s="10"/>
      <c r="BB26" s="10"/>
      <c r="BC26" s="10"/>
      <c r="BD26" s="10"/>
      <c r="BE26" s="10"/>
      <c r="BF26" s="10"/>
      <c r="BG26" s="10"/>
      <c r="BH26" s="10"/>
      <c r="BI26" s="10"/>
    </row>
    <row r="27" spans="1:61" s="5" customFormat="1" x14ac:dyDescent="0.3">
      <c r="A27" s="8"/>
      <c r="B27" s="9"/>
      <c r="C27" s="10"/>
      <c r="D27" s="10"/>
      <c r="E27" s="9"/>
      <c r="F27" s="10"/>
      <c r="G27" s="10"/>
      <c r="H27" s="9"/>
      <c r="I27" s="10"/>
      <c r="J27" s="10"/>
      <c r="K27" s="9"/>
      <c r="L27" s="10"/>
      <c r="M27" s="10"/>
      <c r="N27" s="10"/>
      <c r="O27" s="10"/>
      <c r="P27" s="10"/>
      <c r="Q27" s="10"/>
      <c r="R27" s="10"/>
      <c r="S27" s="66"/>
      <c r="T27" s="10"/>
      <c r="U27" s="10"/>
      <c r="V27" s="10"/>
      <c r="W27" s="10"/>
      <c r="X27" s="10"/>
      <c r="Y27" s="10"/>
      <c r="Z27" s="10"/>
      <c r="AA27" s="10"/>
      <c r="AB27" s="10"/>
      <c r="AC27" s="10"/>
      <c r="AD27" s="10"/>
      <c r="AE27" s="10"/>
      <c r="AF27" s="10"/>
      <c r="AG27" s="10"/>
      <c r="AH27" s="10"/>
      <c r="AI27" s="10"/>
      <c r="AJ27" s="10"/>
      <c r="AK27" s="10"/>
      <c r="AL27" s="10"/>
      <c r="AM27" s="10"/>
      <c r="AN27" s="10"/>
      <c r="AO27" s="10"/>
      <c r="AP27" s="10"/>
      <c r="AQ27" s="10"/>
      <c r="AR27" s="10"/>
      <c r="AS27" s="10"/>
      <c r="AT27" s="10"/>
      <c r="AU27" s="10"/>
      <c r="AV27" s="10"/>
      <c r="AW27" s="10"/>
      <c r="AX27" s="10"/>
      <c r="AY27" s="10"/>
      <c r="AZ27" s="10"/>
      <c r="BA27" s="10"/>
      <c r="BB27" s="10"/>
      <c r="BC27" s="10"/>
      <c r="BD27" s="10"/>
      <c r="BE27" s="10"/>
      <c r="BF27" s="10"/>
      <c r="BG27" s="10"/>
      <c r="BH27" s="10"/>
      <c r="BI27" s="10"/>
    </row>
    <row r="28" spans="1:61" s="5" customFormat="1" x14ac:dyDescent="0.3">
      <c r="A28" s="8"/>
      <c r="B28" s="9"/>
      <c r="C28" s="10"/>
      <c r="D28" s="10"/>
      <c r="E28" s="9"/>
      <c r="F28" s="10"/>
      <c r="G28" s="10"/>
      <c r="H28" s="9"/>
      <c r="I28" s="10"/>
      <c r="J28" s="10"/>
      <c r="K28" s="9"/>
      <c r="L28" s="10"/>
      <c r="M28" s="10"/>
      <c r="N28" s="10"/>
      <c r="O28" s="10"/>
      <c r="P28" s="10"/>
      <c r="Q28" s="10"/>
      <c r="R28" s="10"/>
      <c r="S28" s="66"/>
      <c r="T28" s="10"/>
      <c r="U28" s="10"/>
      <c r="V28" s="10"/>
      <c r="W28" s="10"/>
      <c r="X28" s="10"/>
      <c r="Y28" s="10"/>
      <c r="Z28" s="10"/>
      <c r="AA28" s="10"/>
      <c r="AB28" s="10"/>
      <c r="AC28" s="10"/>
      <c r="AD28" s="10"/>
      <c r="AE28" s="10"/>
      <c r="AF28" s="10"/>
      <c r="AG28" s="10"/>
      <c r="AH28" s="10"/>
      <c r="AI28" s="10"/>
      <c r="AJ28" s="10"/>
      <c r="AK28" s="10"/>
      <c r="AL28" s="10"/>
      <c r="AM28" s="10"/>
      <c r="AN28" s="10"/>
      <c r="AO28" s="10"/>
      <c r="AP28" s="10"/>
      <c r="AQ28" s="10"/>
      <c r="AR28" s="10"/>
      <c r="AS28" s="10"/>
      <c r="AT28" s="10"/>
      <c r="AU28" s="10"/>
      <c r="AV28" s="10"/>
      <c r="AW28" s="10"/>
      <c r="AX28" s="10"/>
      <c r="AY28" s="10"/>
      <c r="AZ28" s="10"/>
      <c r="BA28" s="10"/>
      <c r="BB28" s="10"/>
      <c r="BC28" s="10"/>
      <c r="BD28" s="10"/>
      <c r="BE28" s="10"/>
      <c r="BF28" s="10"/>
      <c r="BG28" s="10"/>
      <c r="BH28" s="10"/>
      <c r="BI28" s="10"/>
    </row>
    <row r="29" spans="1:61" s="5" customFormat="1" x14ac:dyDescent="0.3">
      <c r="A29" s="8"/>
      <c r="B29" s="9"/>
      <c r="C29" s="10"/>
      <c r="D29" s="10"/>
      <c r="E29" s="9"/>
      <c r="F29" s="10"/>
      <c r="G29" s="10"/>
      <c r="H29" s="9"/>
      <c r="I29" s="10"/>
      <c r="J29" s="10"/>
      <c r="K29" s="9"/>
      <c r="L29" s="10"/>
      <c r="M29" s="10"/>
      <c r="N29" s="10"/>
      <c r="O29" s="10"/>
      <c r="P29" s="10"/>
      <c r="Q29" s="10"/>
      <c r="R29" s="10"/>
      <c r="S29" s="66"/>
      <c r="T29" s="10"/>
      <c r="U29" s="10"/>
      <c r="V29" s="10"/>
      <c r="W29" s="10"/>
      <c r="X29" s="10"/>
      <c r="Y29" s="10"/>
      <c r="Z29" s="10"/>
      <c r="AA29" s="10"/>
      <c r="AB29" s="10"/>
      <c r="AC29" s="10"/>
      <c r="AD29" s="10"/>
      <c r="AE29" s="10"/>
      <c r="AF29" s="10"/>
      <c r="AG29" s="10"/>
      <c r="AH29" s="10"/>
      <c r="AI29" s="10"/>
      <c r="AJ29" s="10"/>
      <c r="AK29" s="10"/>
      <c r="AL29" s="10"/>
      <c r="AM29" s="10"/>
      <c r="AN29" s="10"/>
      <c r="AO29" s="10"/>
      <c r="AP29" s="10"/>
      <c r="AQ29" s="10"/>
      <c r="AR29" s="10"/>
      <c r="AS29" s="10"/>
      <c r="AT29" s="10"/>
      <c r="AU29" s="10"/>
      <c r="AV29" s="10"/>
      <c r="AW29" s="10"/>
      <c r="AX29" s="10"/>
      <c r="AY29" s="10"/>
      <c r="AZ29" s="10"/>
      <c r="BA29" s="10"/>
      <c r="BB29" s="10"/>
      <c r="BC29" s="10"/>
      <c r="BD29" s="10"/>
      <c r="BE29" s="10"/>
      <c r="BF29" s="10"/>
      <c r="BG29" s="10"/>
      <c r="BH29" s="10"/>
      <c r="BI29" s="10"/>
    </row>
    <row r="30" spans="1:61" s="5" customFormat="1" x14ac:dyDescent="0.3">
      <c r="A30" s="67"/>
      <c r="B30" s="68"/>
      <c r="C30" s="66"/>
      <c r="D30" s="66"/>
      <c r="E30" s="68"/>
      <c r="F30" s="66"/>
      <c r="G30" s="66"/>
      <c r="H30" s="68"/>
      <c r="I30" s="66"/>
      <c r="J30" s="66"/>
      <c r="K30" s="68"/>
      <c r="L30" s="66"/>
      <c r="M30" s="66"/>
      <c r="N30" s="10"/>
      <c r="O30" s="10"/>
      <c r="P30" s="10"/>
      <c r="Q30" s="10"/>
      <c r="R30" s="10"/>
      <c r="S30" s="66"/>
      <c r="T30" s="10"/>
      <c r="U30" s="10"/>
      <c r="V30" s="10"/>
      <c r="W30" s="10"/>
      <c r="X30" s="10"/>
      <c r="Y30" s="10"/>
      <c r="Z30" s="10"/>
      <c r="AA30" s="10"/>
      <c r="AB30" s="10"/>
      <c r="AC30" s="10"/>
      <c r="AD30" s="10"/>
      <c r="AE30" s="10"/>
      <c r="AF30" s="10"/>
      <c r="AG30" s="10"/>
      <c r="AH30" s="10"/>
      <c r="AI30" s="10"/>
      <c r="AJ30" s="10"/>
      <c r="AK30" s="10"/>
      <c r="AL30" s="10"/>
      <c r="AM30" s="10"/>
      <c r="AN30" s="10"/>
      <c r="AO30" s="10"/>
      <c r="AP30" s="10"/>
      <c r="AQ30" s="10"/>
      <c r="AR30" s="10"/>
      <c r="AS30" s="10"/>
      <c r="AT30" s="10"/>
      <c r="AU30" s="10"/>
      <c r="AV30" s="10"/>
      <c r="AW30" s="10"/>
      <c r="AX30" s="10"/>
      <c r="AY30" s="10"/>
      <c r="AZ30" s="10"/>
      <c r="BA30" s="10"/>
      <c r="BB30" s="10"/>
      <c r="BC30" s="10"/>
      <c r="BD30" s="10"/>
      <c r="BE30" s="10"/>
      <c r="BF30" s="10"/>
      <c r="BG30" s="10"/>
      <c r="BH30" s="10"/>
      <c r="BI30" s="10"/>
    </row>
    <row r="31" spans="1:61" s="5" customFormat="1" x14ac:dyDescent="0.3">
      <c r="A31" s="67"/>
      <c r="B31" s="68"/>
      <c r="C31" s="66"/>
      <c r="D31" s="66"/>
      <c r="E31" s="68"/>
      <c r="F31" s="66"/>
      <c r="G31" s="66"/>
      <c r="H31" s="68"/>
      <c r="I31" s="66"/>
      <c r="J31" s="66"/>
      <c r="K31" s="68"/>
      <c r="L31" s="66"/>
      <c r="M31" s="66"/>
      <c r="N31" s="10"/>
      <c r="O31" s="10"/>
      <c r="P31" s="10"/>
      <c r="Q31" s="10"/>
      <c r="R31" s="10"/>
      <c r="S31" s="66"/>
      <c r="T31" s="10"/>
      <c r="U31" s="10"/>
      <c r="V31" s="10"/>
      <c r="W31" s="10"/>
      <c r="X31" s="10"/>
      <c r="Y31" s="10"/>
      <c r="Z31" s="10"/>
      <c r="AA31" s="10"/>
      <c r="AB31" s="10"/>
      <c r="AC31" s="10"/>
      <c r="AD31" s="10"/>
      <c r="AE31" s="10"/>
      <c r="AF31" s="10"/>
      <c r="AG31" s="10"/>
      <c r="AH31" s="10"/>
      <c r="AI31" s="10"/>
      <c r="AJ31" s="10"/>
      <c r="AK31" s="10"/>
      <c r="AL31" s="10"/>
      <c r="AM31" s="10"/>
      <c r="AN31" s="10"/>
      <c r="AO31" s="10"/>
      <c r="AP31" s="10"/>
      <c r="AQ31" s="10"/>
      <c r="AR31" s="10"/>
      <c r="AS31" s="10"/>
      <c r="AT31" s="10"/>
      <c r="AU31" s="10"/>
      <c r="AV31" s="10"/>
      <c r="AW31" s="10"/>
      <c r="AX31" s="10"/>
      <c r="AY31" s="10"/>
      <c r="AZ31" s="10"/>
      <c r="BA31" s="10"/>
      <c r="BB31" s="10"/>
      <c r="BC31" s="10"/>
      <c r="BD31" s="10"/>
      <c r="BE31" s="10"/>
      <c r="BF31" s="10"/>
      <c r="BG31" s="10"/>
      <c r="BH31" s="10"/>
      <c r="BI31" s="10"/>
    </row>
    <row r="32" spans="1:61" s="5" customFormat="1" x14ac:dyDescent="0.3">
      <c r="A32" s="67"/>
      <c r="B32" s="68"/>
      <c r="C32" s="66"/>
      <c r="D32" s="66"/>
      <c r="E32" s="68"/>
      <c r="F32" s="66"/>
      <c r="G32" s="66"/>
      <c r="H32" s="68"/>
      <c r="I32" s="66"/>
      <c r="J32" s="66"/>
      <c r="K32" s="68"/>
      <c r="L32" s="66"/>
      <c r="M32" s="66"/>
      <c r="N32" s="10"/>
      <c r="O32" s="10"/>
      <c r="P32" s="10"/>
      <c r="Q32" s="10"/>
      <c r="R32" s="10"/>
      <c r="S32" s="66"/>
      <c r="T32" s="10"/>
      <c r="U32" s="10"/>
      <c r="V32" s="10"/>
      <c r="W32" s="10"/>
      <c r="X32" s="10"/>
      <c r="Y32" s="10"/>
      <c r="Z32" s="10"/>
      <c r="AA32" s="10"/>
      <c r="AB32" s="10"/>
      <c r="AC32" s="10"/>
      <c r="AD32" s="10"/>
      <c r="AE32" s="10"/>
      <c r="AF32" s="10"/>
      <c r="AG32" s="10"/>
      <c r="AH32" s="10"/>
      <c r="AI32" s="10"/>
      <c r="AJ32" s="10"/>
      <c r="AK32" s="10"/>
      <c r="AL32" s="10"/>
      <c r="AM32" s="10"/>
      <c r="AN32" s="10"/>
      <c r="AO32" s="10"/>
      <c r="AP32" s="10"/>
      <c r="AQ32" s="10"/>
      <c r="AR32" s="10"/>
      <c r="AS32" s="10"/>
      <c r="AT32" s="10"/>
      <c r="AU32" s="10"/>
      <c r="AV32" s="10"/>
      <c r="AW32" s="10"/>
      <c r="AX32" s="10"/>
      <c r="AY32" s="10"/>
      <c r="AZ32" s="10"/>
      <c r="BA32" s="10"/>
      <c r="BB32" s="10"/>
      <c r="BC32" s="10"/>
      <c r="BD32" s="10"/>
      <c r="BE32" s="10"/>
      <c r="BF32" s="10"/>
      <c r="BG32" s="10"/>
      <c r="BH32" s="10"/>
      <c r="BI32" s="10"/>
    </row>
    <row r="33" spans="1:61" s="5" customFormat="1" x14ac:dyDescent="0.3">
      <c r="A33" s="8"/>
      <c r="B33" s="9"/>
      <c r="C33" s="10"/>
      <c r="D33" s="10"/>
      <c r="E33" s="9"/>
      <c r="F33" s="10"/>
      <c r="G33" s="10"/>
      <c r="H33" s="9"/>
      <c r="I33" s="10"/>
      <c r="J33" s="10"/>
      <c r="K33" s="9"/>
      <c r="L33" s="10"/>
      <c r="M33" s="10"/>
      <c r="N33" s="10"/>
      <c r="O33" s="10"/>
      <c r="P33" s="10"/>
      <c r="Q33" s="10"/>
      <c r="R33" s="10"/>
      <c r="S33" s="10"/>
      <c r="T33" s="10"/>
      <c r="U33" s="10"/>
      <c r="V33" s="10"/>
      <c r="W33" s="10"/>
      <c r="X33" s="10"/>
      <c r="Y33" s="10"/>
      <c r="Z33" s="10"/>
      <c r="AA33" s="10"/>
      <c r="AB33" s="10"/>
      <c r="AC33" s="10"/>
      <c r="AD33" s="10"/>
      <c r="AE33" s="10"/>
      <c r="AF33" s="10"/>
      <c r="AG33" s="10"/>
      <c r="AH33" s="10"/>
      <c r="AI33" s="10"/>
      <c r="AJ33" s="10"/>
      <c r="AK33" s="10"/>
      <c r="AL33" s="10"/>
      <c r="AM33" s="10"/>
      <c r="AN33" s="10"/>
      <c r="AO33" s="10"/>
      <c r="AP33" s="10"/>
      <c r="AQ33" s="10"/>
      <c r="AR33" s="10"/>
      <c r="AS33" s="10"/>
      <c r="AT33" s="10"/>
      <c r="AU33" s="10"/>
      <c r="AV33" s="10"/>
      <c r="AW33" s="10"/>
      <c r="AX33" s="10"/>
      <c r="AY33" s="10"/>
      <c r="AZ33" s="10"/>
      <c r="BA33" s="10"/>
      <c r="BB33" s="10"/>
      <c r="BC33" s="10"/>
      <c r="BD33" s="10"/>
      <c r="BE33" s="10"/>
      <c r="BF33" s="10"/>
      <c r="BG33" s="10"/>
      <c r="BH33" s="10"/>
      <c r="BI33" s="10"/>
    </row>
  </sheetData>
  <mergeCells count="15">
    <mergeCell ref="X1:Y1"/>
    <mergeCell ref="N1:R1"/>
    <mergeCell ref="A1:M1"/>
    <mergeCell ref="I2:J2"/>
    <mergeCell ref="I3:J4"/>
    <mergeCell ref="K2:M2"/>
    <mergeCell ref="K3:M4"/>
    <mergeCell ref="G3:H3"/>
    <mergeCell ref="C4:D4"/>
    <mergeCell ref="G4:H4"/>
    <mergeCell ref="C2:D3"/>
    <mergeCell ref="E3:E4"/>
    <mergeCell ref="G2:H2"/>
    <mergeCell ref="A4:B4"/>
    <mergeCell ref="A2:B3"/>
  </mergeCells>
  <conditionalFormatting sqref="B14:K14">
    <cfRule type="cellIs" dxfId="35" priority="53" operator="between">
      <formula>$M$9</formula>
      <formula>$M$8</formula>
    </cfRule>
    <cfRule type="cellIs" dxfId="34" priority="52" operator="notBetween">
      <formula>$M$10</formula>
      <formula>$M$11</formula>
    </cfRule>
    <cfRule type="cellIs" dxfId="33" priority="54" operator="between">
      <formula>$M$9</formula>
      <formula>$M$11</formula>
    </cfRule>
    <cfRule type="cellIs" dxfId="32" priority="55" operator="between">
      <formula>$M$10</formula>
      <formula>$M$8</formula>
    </cfRule>
  </conditionalFormatting>
  <conditionalFormatting sqref="B9:K13">
    <cfRule type="cellIs" dxfId="31" priority="2" operator="between">
      <formula>$E$3+$F$3</formula>
      <formula>$E$3+$F$4</formula>
    </cfRule>
    <cfRule type="cellIs" dxfId="30" priority="1" operator="notBetween">
      <formula>$E$3+$F$3</formula>
      <formula>$E$3+$F$4</formula>
    </cfRule>
  </conditionalFormatting>
  <dataValidations count="1">
    <dataValidation type="list" allowBlank="1" showInputMessage="1" showErrorMessage="1" sqref="G4:H4">
      <formula1>"2,3,4,5"</formula1>
    </dataValidation>
  </dataValidations>
  <pageMargins left="0.7" right="0.7" top="0.75" bottom="0.75" header="0.3" footer="0.3"/>
  <pageSetup paperSize="9" scale="58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Acquisition.Acquisition">
                <anchor moveWithCells="1" siz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2</xdr:col>
                    <xdr:colOff>30480</xdr:colOff>
                    <xdr:row>1</xdr:row>
                    <xdr:rowOff>68580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17"/>
  <sheetViews>
    <sheetView workbookViewId="0">
      <selection activeCell="B3" sqref="B3:F12"/>
    </sheetView>
  </sheetViews>
  <sheetFormatPr baseColWidth="10" defaultRowHeight="14.4" x14ac:dyDescent="0.3"/>
  <cols>
    <col min="1" max="1" width="17.88671875" bestFit="1" customWidth="1"/>
    <col min="9" max="9" width="12" bestFit="1" customWidth="1"/>
  </cols>
  <sheetData>
    <row r="1" spans="1:9" ht="14.4" customHeight="1" x14ac:dyDescent="0.3">
      <c r="A1" s="115" t="s">
        <v>0</v>
      </c>
      <c r="B1" s="115" t="s">
        <v>1</v>
      </c>
      <c r="C1" s="115"/>
      <c r="D1" s="115"/>
      <c r="E1" s="115"/>
      <c r="F1" s="115"/>
      <c r="G1" s="115" t="s">
        <v>2</v>
      </c>
      <c r="H1" s="115" t="s">
        <v>3</v>
      </c>
      <c r="I1" s="114" t="s">
        <v>4</v>
      </c>
    </row>
    <row r="2" spans="1:9" x14ac:dyDescent="0.3">
      <c r="A2" s="115"/>
      <c r="B2" s="1">
        <v>1</v>
      </c>
      <c r="C2" s="1">
        <v>2</v>
      </c>
      <c r="D2" s="1">
        <v>3</v>
      </c>
      <c r="E2" s="1">
        <v>4</v>
      </c>
      <c r="F2" s="1">
        <v>5</v>
      </c>
      <c r="G2" s="115"/>
      <c r="H2" s="115"/>
      <c r="I2" s="115"/>
    </row>
    <row r="3" spans="1:9" x14ac:dyDescent="0.3">
      <c r="A3" s="1">
        <v>1</v>
      </c>
      <c r="B3" s="2"/>
      <c r="C3" s="2"/>
      <c r="D3" s="2"/>
      <c r="E3" s="2"/>
      <c r="F3" s="2"/>
      <c r="G3" s="3" t="e">
        <f>AVERAGE(B3:F3)</f>
        <v>#DIV/0!</v>
      </c>
      <c r="H3" s="3">
        <f>MAX(B3:F3)-MIN(B3:F3)</f>
        <v>0</v>
      </c>
      <c r="I3" s="3" t="e">
        <f>STDEV(B3:F3)</f>
        <v>#DIV/0!</v>
      </c>
    </row>
    <row r="4" spans="1:9" x14ac:dyDescent="0.3">
      <c r="A4" s="1">
        <v>2</v>
      </c>
      <c r="B4" s="2"/>
      <c r="C4" s="2"/>
      <c r="D4" s="2"/>
      <c r="E4" s="2"/>
      <c r="F4" s="2"/>
      <c r="G4" s="3" t="e">
        <f t="shared" ref="G4:G12" si="0">AVERAGE(B4:F4)</f>
        <v>#DIV/0!</v>
      </c>
      <c r="H4" s="3">
        <f t="shared" ref="H4:H12" si="1">MAX(B4:F4)-MIN(B4:F4)</f>
        <v>0</v>
      </c>
      <c r="I4" s="3" t="e">
        <f t="shared" ref="I4:I12" si="2">STDEV(B4:F4)</f>
        <v>#DIV/0!</v>
      </c>
    </row>
    <row r="5" spans="1:9" x14ac:dyDescent="0.3">
      <c r="A5" s="1">
        <v>3</v>
      </c>
      <c r="B5" s="2"/>
      <c r="C5" s="2"/>
      <c r="D5" s="2"/>
      <c r="E5" s="2"/>
      <c r="F5" s="2"/>
      <c r="G5" s="3" t="e">
        <f t="shared" si="0"/>
        <v>#DIV/0!</v>
      </c>
      <c r="H5" s="3">
        <f t="shared" si="1"/>
        <v>0</v>
      </c>
      <c r="I5" s="3" t="e">
        <f t="shared" si="2"/>
        <v>#DIV/0!</v>
      </c>
    </row>
    <row r="6" spans="1:9" x14ac:dyDescent="0.3">
      <c r="A6" s="1">
        <v>4</v>
      </c>
      <c r="B6" s="2"/>
      <c r="C6" s="2"/>
      <c r="D6" s="2"/>
      <c r="E6" s="2"/>
      <c r="F6" s="2"/>
      <c r="G6" s="3" t="e">
        <f t="shared" si="0"/>
        <v>#DIV/0!</v>
      </c>
      <c r="H6" s="3">
        <f t="shared" si="1"/>
        <v>0</v>
      </c>
      <c r="I6" s="3" t="e">
        <f t="shared" si="2"/>
        <v>#DIV/0!</v>
      </c>
    </row>
    <row r="7" spans="1:9" x14ac:dyDescent="0.3">
      <c r="A7" s="1">
        <v>5</v>
      </c>
      <c r="B7" s="2"/>
      <c r="C7" s="2"/>
      <c r="D7" s="2"/>
      <c r="E7" s="2"/>
      <c r="F7" s="2"/>
      <c r="G7" s="3" t="e">
        <f t="shared" si="0"/>
        <v>#DIV/0!</v>
      </c>
      <c r="H7" s="3">
        <f t="shared" si="1"/>
        <v>0</v>
      </c>
      <c r="I7" s="3" t="e">
        <f t="shared" si="2"/>
        <v>#DIV/0!</v>
      </c>
    </row>
    <row r="8" spans="1:9" x14ac:dyDescent="0.3">
      <c r="A8" s="1">
        <v>6</v>
      </c>
      <c r="B8" s="2"/>
      <c r="C8" s="2"/>
      <c r="D8" s="2"/>
      <c r="E8" s="2"/>
      <c r="F8" s="2"/>
      <c r="G8" s="3" t="e">
        <f t="shared" si="0"/>
        <v>#DIV/0!</v>
      </c>
      <c r="H8" s="3">
        <f t="shared" si="1"/>
        <v>0</v>
      </c>
      <c r="I8" s="3" t="e">
        <f t="shared" si="2"/>
        <v>#DIV/0!</v>
      </c>
    </row>
    <row r="9" spans="1:9" x14ac:dyDescent="0.3">
      <c r="A9" s="1">
        <v>7</v>
      </c>
      <c r="B9" s="2"/>
      <c r="C9" s="2"/>
      <c r="D9" s="2"/>
      <c r="E9" s="2"/>
      <c r="F9" s="2"/>
      <c r="G9" s="3" t="e">
        <f t="shared" si="0"/>
        <v>#DIV/0!</v>
      </c>
      <c r="H9" s="3">
        <f t="shared" si="1"/>
        <v>0</v>
      </c>
      <c r="I9" s="3" t="e">
        <f t="shared" si="2"/>
        <v>#DIV/0!</v>
      </c>
    </row>
    <row r="10" spans="1:9" x14ac:dyDescent="0.3">
      <c r="A10" s="1">
        <v>8</v>
      </c>
      <c r="B10" s="2"/>
      <c r="C10" s="2"/>
      <c r="D10" s="2"/>
      <c r="E10" s="2"/>
      <c r="F10" s="2"/>
      <c r="G10" s="3" t="e">
        <f t="shared" si="0"/>
        <v>#DIV/0!</v>
      </c>
      <c r="H10" s="3">
        <f t="shared" si="1"/>
        <v>0</v>
      </c>
      <c r="I10" s="3" t="e">
        <f t="shared" si="2"/>
        <v>#DIV/0!</v>
      </c>
    </row>
    <row r="11" spans="1:9" x14ac:dyDescent="0.3">
      <c r="A11" s="1">
        <v>9</v>
      </c>
      <c r="B11" s="2"/>
      <c r="C11" s="2"/>
      <c r="D11" s="2"/>
      <c r="E11" s="2"/>
      <c r="F11" s="2"/>
      <c r="G11" s="3" t="e">
        <f t="shared" si="0"/>
        <v>#DIV/0!</v>
      </c>
      <c r="H11" s="3">
        <f t="shared" si="1"/>
        <v>0</v>
      </c>
      <c r="I11" s="3" t="e">
        <f t="shared" si="2"/>
        <v>#DIV/0!</v>
      </c>
    </row>
    <row r="12" spans="1:9" x14ac:dyDescent="0.3">
      <c r="A12" s="1">
        <v>10</v>
      </c>
      <c r="B12" s="2"/>
      <c r="C12" s="2"/>
      <c r="D12" s="2"/>
      <c r="E12" s="2"/>
      <c r="F12" s="2"/>
      <c r="G12" s="3" t="e">
        <f t="shared" si="0"/>
        <v>#DIV/0!</v>
      </c>
      <c r="H12" s="3">
        <f t="shared" si="1"/>
        <v>0</v>
      </c>
      <c r="I12" s="3" t="e">
        <f t="shared" si="2"/>
        <v>#DIV/0!</v>
      </c>
    </row>
    <row r="13" spans="1:9" x14ac:dyDescent="0.3">
      <c r="A13" s="1" t="s">
        <v>5</v>
      </c>
      <c r="B13" s="117"/>
      <c r="C13" s="118"/>
      <c r="D13" s="118"/>
      <c r="E13" s="118"/>
      <c r="F13" s="119"/>
      <c r="G13" s="3" t="e">
        <f>AVERAGE(G3:G12)</f>
        <v>#DIV/0!</v>
      </c>
      <c r="H13" s="3">
        <f>AVERAGE(H3:H12)</f>
        <v>0</v>
      </c>
      <c r="I13" s="3" t="e">
        <f>AVERAGE(I3:I12)</f>
        <v>#DIV/0!</v>
      </c>
    </row>
    <row r="14" spans="1:9" x14ac:dyDescent="0.3">
      <c r="A14" s="115" t="s">
        <v>7</v>
      </c>
      <c r="B14" s="115"/>
      <c r="C14" s="115"/>
      <c r="D14" s="115"/>
      <c r="E14" s="115"/>
      <c r="F14" s="115"/>
      <c r="G14" s="116" t="e">
        <f>G13+2*I13</f>
        <v>#DIV/0!</v>
      </c>
      <c r="H14" s="116"/>
      <c r="I14" s="116"/>
    </row>
    <row r="15" spans="1:9" x14ac:dyDescent="0.3">
      <c r="A15" s="115" t="s">
        <v>6</v>
      </c>
      <c r="B15" s="115"/>
      <c r="C15" s="115"/>
      <c r="D15" s="115"/>
      <c r="E15" s="115"/>
      <c r="F15" s="115"/>
      <c r="G15" s="116" t="e">
        <f>G13-2*I13</f>
        <v>#DIV/0!</v>
      </c>
      <c r="H15" s="116"/>
      <c r="I15" s="116"/>
    </row>
    <row r="16" spans="1:9" x14ac:dyDescent="0.3">
      <c r="A16" s="115" t="s">
        <v>8</v>
      </c>
      <c r="B16" s="115"/>
      <c r="C16" s="115"/>
      <c r="D16" s="115"/>
      <c r="E16" s="115"/>
      <c r="F16" s="115"/>
      <c r="G16" s="116" t="e">
        <f>G13+3*I13</f>
        <v>#DIV/0!</v>
      </c>
      <c r="H16" s="116"/>
      <c r="I16" s="116"/>
    </row>
    <row r="17" spans="1:9" x14ac:dyDescent="0.3">
      <c r="A17" s="115" t="s">
        <v>9</v>
      </c>
      <c r="B17" s="115"/>
      <c r="C17" s="115"/>
      <c r="D17" s="115"/>
      <c r="E17" s="115"/>
      <c r="F17" s="115"/>
      <c r="G17" s="116" t="e">
        <f>G13-3*I13</f>
        <v>#DIV/0!</v>
      </c>
      <c r="H17" s="116"/>
      <c r="I17" s="116"/>
    </row>
  </sheetData>
  <mergeCells count="14">
    <mergeCell ref="I1:I2"/>
    <mergeCell ref="A17:F17"/>
    <mergeCell ref="G17:I17"/>
    <mergeCell ref="A14:F14"/>
    <mergeCell ref="G14:I14"/>
    <mergeCell ref="A15:F15"/>
    <mergeCell ref="G15:I15"/>
    <mergeCell ref="A16:F16"/>
    <mergeCell ref="G16:I16"/>
    <mergeCell ref="B13:F13"/>
    <mergeCell ref="A1:A2"/>
    <mergeCell ref="B1:F1"/>
    <mergeCell ref="G1:G2"/>
    <mergeCell ref="H1:H2"/>
  </mergeCells>
  <conditionalFormatting sqref="B3:F12">
    <cfRule type="cellIs" dxfId="29" priority="1" operator="between">
      <formula>$G$15</formula>
      <formula>$G$17</formula>
    </cfRule>
    <cfRule type="cellIs" dxfId="28" priority="2" operator="between">
      <formula>$G$14</formula>
      <formula>$G$16</formula>
    </cfRule>
    <cfRule type="cellIs" dxfId="27" priority="3" operator="notBetween">
      <formula>$G$16</formula>
      <formula>$G$17</formula>
    </cfRule>
  </conditionalFormatting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17"/>
  <sheetViews>
    <sheetView workbookViewId="0">
      <selection activeCell="B3" sqref="B3:F12"/>
    </sheetView>
  </sheetViews>
  <sheetFormatPr baseColWidth="10" defaultRowHeight="14.4" x14ac:dyDescent="0.3"/>
  <cols>
    <col min="1" max="1" width="17.88671875" bestFit="1" customWidth="1"/>
  </cols>
  <sheetData>
    <row r="1" spans="1:9" ht="14.4" customHeight="1" x14ac:dyDescent="0.3">
      <c r="A1" s="115" t="s">
        <v>0</v>
      </c>
      <c r="B1" s="115" t="s">
        <v>1</v>
      </c>
      <c r="C1" s="115"/>
      <c r="D1" s="115"/>
      <c r="E1" s="115"/>
      <c r="F1" s="115"/>
      <c r="G1" s="115" t="s">
        <v>2</v>
      </c>
      <c r="H1" s="115" t="s">
        <v>3</v>
      </c>
      <c r="I1" s="114" t="s">
        <v>4</v>
      </c>
    </row>
    <row r="2" spans="1:9" x14ac:dyDescent="0.3">
      <c r="A2" s="115"/>
      <c r="B2" s="1">
        <v>1</v>
      </c>
      <c r="C2" s="1">
        <v>2</v>
      </c>
      <c r="D2" s="1">
        <v>3</v>
      </c>
      <c r="E2" s="1">
        <v>4</v>
      </c>
      <c r="F2" s="1">
        <v>5</v>
      </c>
      <c r="G2" s="115"/>
      <c r="H2" s="115"/>
      <c r="I2" s="115"/>
    </row>
    <row r="3" spans="1:9" x14ac:dyDescent="0.3">
      <c r="A3" s="1">
        <v>1</v>
      </c>
      <c r="B3" s="2"/>
      <c r="C3" s="2"/>
      <c r="D3" s="2"/>
      <c r="E3" s="2"/>
      <c r="F3" s="2"/>
      <c r="G3" s="3" t="e">
        <f>AVERAGE(B3:F3)</f>
        <v>#DIV/0!</v>
      </c>
      <c r="H3" s="3">
        <f>MAX(B3:F3)-MIN(B3:F3)</f>
        <v>0</v>
      </c>
      <c r="I3" s="3" t="e">
        <f>STDEV(B3:F3)</f>
        <v>#DIV/0!</v>
      </c>
    </row>
    <row r="4" spans="1:9" x14ac:dyDescent="0.3">
      <c r="A4" s="1">
        <v>2</v>
      </c>
      <c r="B4" s="2"/>
      <c r="C4" s="2"/>
      <c r="D4" s="2"/>
      <c r="E4" s="2"/>
      <c r="F4" s="2"/>
      <c r="G4" s="3" t="e">
        <f t="shared" ref="G4:G12" si="0">AVERAGE(B4:F4)</f>
        <v>#DIV/0!</v>
      </c>
      <c r="H4" s="3">
        <f t="shared" ref="H4:H12" si="1">MAX(B4:F4)-MIN(B4:F4)</f>
        <v>0</v>
      </c>
      <c r="I4" s="3" t="e">
        <f t="shared" ref="I4:I12" si="2">STDEV(B4:F4)</f>
        <v>#DIV/0!</v>
      </c>
    </row>
    <row r="5" spans="1:9" x14ac:dyDescent="0.3">
      <c r="A5" s="1">
        <v>3</v>
      </c>
      <c r="B5" s="2"/>
      <c r="C5" s="2"/>
      <c r="D5" s="2"/>
      <c r="E5" s="2"/>
      <c r="F5" s="2"/>
      <c r="G5" s="3" t="e">
        <f t="shared" si="0"/>
        <v>#DIV/0!</v>
      </c>
      <c r="H5" s="3">
        <f t="shared" si="1"/>
        <v>0</v>
      </c>
      <c r="I5" s="3" t="e">
        <f t="shared" si="2"/>
        <v>#DIV/0!</v>
      </c>
    </row>
    <row r="6" spans="1:9" x14ac:dyDescent="0.3">
      <c r="A6" s="1">
        <v>4</v>
      </c>
      <c r="B6" s="2"/>
      <c r="C6" s="2"/>
      <c r="D6" s="2"/>
      <c r="E6" s="2"/>
      <c r="F6" s="2"/>
      <c r="G6" s="3" t="e">
        <f t="shared" si="0"/>
        <v>#DIV/0!</v>
      </c>
      <c r="H6" s="3">
        <f t="shared" si="1"/>
        <v>0</v>
      </c>
      <c r="I6" s="3" t="e">
        <f t="shared" si="2"/>
        <v>#DIV/0!</v>
      </c>
    </row>
    <row r="7" spans="1:9" x14ac:dyDescent="0.3">
      <c r="A7" s="1">
        <v>5</v>
      </c>
      <c r="B7" s="2"/>
      <c r="C7" s="2"/>
      <c r="D7" s="2"/>
      <c r="E7" s="2"/>
      <c r="F7" s="2"/>
      <c r="G7" s="3" t="e">
        <f t="shared" si="0"/>
        <v>#DIV/0!</v>
      </c>
      <c r="H7" s="3">
        <f t="shared" si="1"/>
        <v>0</v>
      </c>
      <c r="I7" s="3" t="e">
        <f t="shared" si="2"/>
        <v>#DIV/0!</v>
      </c>
    </row>
    <row r="8" spans="1:9" x14ac:dyDescent="0.3">
      <c r="A8" s="1">
        <v>6</v>
      </c>
      <c r="B8" s="2"/>
      <c r="C8" s="2"/>
      <c r="D8" s="2"/>
      <c r="E8" s="2"/>
      <c r="F8" s="2"/>
      <c r="G8" s="3" t="e">
        <f t="shared" si="0"/>
        <v>#DIV/0!</v>
      </c>
      <c r="H8" s="3">
        <f t="shared" si="1"/>
        <v>0</v>
      </c>
      <c r="I8" s="3" t="e">
        <f t="shared" si="2"/>
        <v>#DIV/0!</v>
      </c>
    </row>
    <row r="9" spans="1:9" x14ac:dyDescent="0.3">
      <c r="A9" s="1">
        <v>7</v>
      </c>
      <c r="B9" s="2"/>
      <c r="C9" s="2"/>
      <c r="D9" s="2"/>
      <c r="E9" s="2"/>
      <c r="F9" s="2"/>
      <c r="G9" s="3" t="e">
        <f t="shared" si="0"/>
        <v>#DIV/0!</v>
      </c>
      <c r="H9" s="3">
        <f t="shared" si="1"/>
        <v>0</v>
      </c>
      <c r="I9" s="3" t="e">
        <f t="shared" si="2"/>
        <v>#DIV/0!</v>
      </c>
    </row>
    <row r="10" spans="1:9" x14ac:dyDescent="0.3">
      <c r="A10" s="1">
        <v>8</v>
      </c>
      <c r="B10" s="2"/>
      <c r="C10" s="2"/>
      <c r="D10" s="2"/>
      <c r="E10" s="2"/>
      <c r="F10" s="2"/>
      <c r="G10" s="3" t="e">
        <f t="shared" si="0"/>
        <v>#DIV/0!</v>
      </c>
      <c r="H10" s="3">
        <f t="shared" si="1"/>
        <v>0</v>
      </c>
      <c r="I10" s="3" t="e">
        <f t="shared" si="2"/>
        <v>#DIV/0!</v>
      </c>
    </row>
    <row r="11" spans="1:9" x14ac:dyDescent="0.3">
      <c r="A11" s="1">
        <v>9</v>
      </c>
      <c r="B11" s="2"/>
      <c r="C11" s="2"/>
      <c r="D11" s="2"/>
      <c r="E11" s="2"/>
      <c r="F11" s="2"/>
      <c r="G11" s="3" t="e">
        <f t="shared" si="0"/>
        <v>#DIV/0!</v>
      </c>
      <c r="H11" s="3">
        <f t="shared" si="1"/>
        <v>0</v>
      </c>
      <c r="I11" s="3" t="e">
        <f t="shared" si="2"/>
        <v>#DIV/0!</v>
      </c>
    </row>
    <row r="12" spans="1:9" x14ac:dyDescent="0.3">
      <c r="A12" s="1">
        <v>10</v>
      </c>
      <c r="B12" s="2"/>
      <c r="C12" s="2"/>
      <c r="D12" s="2"/>
      <c r="E12" s="2"/>
      <c r="F12" s="2"/>
      <c r="G12" s="3" t="e">
        <f t="shared" si="0"/>
        <v>#DIV/0!</v>
      </c>
      <c r="H12" s="3">
        <f t="shared" si="1"/>
        <v>0</v>
      </c>
      <c r="I12" s="3" t="e">
        <f t="shared" si="2"/>
        <v>#DIV/0!</v>
      </c>
    </row>
    <row r="13" spans="1:9" x14ac:dyDescent="0.3">
      <c r="A13" s="1" t="s">
        <v>5</v>
      </c>
      <c r="B13" s="117"/>
      <c r="C13" s="118"/>
      <c r="D13" s="118"/>
      <c r="E13" s="118"/>
      <c r="F13" s="119"/>
      <c r="G13" s="3" t="e">
        <f>AVERAGE(G3:G12)</f>
        <v>#DIV/0!</v>
      </c>
      <c r="H13" s="3">
        <f>AVERAGE(H3:H12)</f>
        <v>0</v>
      </c>
      <c r="I13" s="3" t="e">
        <f>AVERAGE(I3:I12)</f>
        <v>#DIV/0!</v>
      </c>
    </row>
    <row r="14" spans="1:9" x14ac:dyDescent="0.3">
      <c r="A14" s="115" t="s">
        <v>7</v>
      </c>
      <c r="B14" s="115"/>
      <c r="C14" s="115"/>
      <c r="D14" s="115"/>
      <c r="E14" s="115"/>
      <c r="F14" s="115"/>
      <c r="G14" s="116" t="e">
        <f>G13+2*I13</f>
        <v>#DIV/0!</v>
      </c>
      <c r="H14" s="116"/>
      <c r="I14" s="116"/>
    </row>
    <row r="15" spans="1:9" x14ac:dyDescent="0.3">
      <c r="A15" s="115" t="s">
        <v>6</v>
      </c>
      <c r="B15" s="115"/>
      <c r="C15" s="115"/>
      <c r="D15" s="115"/>
      <c r="E15" s="115"/>
      <c r="F15" s="115"/>
      <c r="G15" s="116" t="e">
        <f>G13-2*I13</f>
        <v>#DIV/0!</v>
      </c>
      <c r="H15" s="116"/>
      <c r="I15" s="116"/>
    </row>
    <row r="16" spans="1:9" x14ac:dyDescent="0.3">
      <c r="A16" s="115" t="s">
        <v>8</v>
      </c>
      <c r="B16" s="115"/>
      <c r="C16" s="115"/>
      <c r="D16" s="115"/>
      <c r="E16" s="115"/>
      <c r="F16" s="115"/>
      <c r="G16" s="116" t="e">
        <f>G13+3*I13</f>
        <v>#DIV/0!</v>
      </c>
      <c r="H16" s="116"/>
      <c r="I16" s="116"/>
    </row>
    <row r="17" spans="1:9" x14ac:dyDescent="0.3">
      <c r="A17" s="115" t="s">
        <v>9</v>
      </c>
      <c r="B17" s="115"/>
      <c r="C17" s="115"/>
      <c r="D17" s="115"/>
      <c r="E17" s="115"/>
      <c r="F17" s="115"/>
      <c r="G17" s="116" t="e">
        <f>G13-3*I13</f>
        <v>#DIV/0!</v>
      </c>
      <c r="H17" s="116"/>
      <c r="I17" s="116"/>
    </row>
  </sheetData>
  <mergeCells count="14">
    <mergeCell ref="I1:I2"/>
    <mergeCell ref="A17:F17"/>
    <mergeCell ref="G17:I17"/>
    <mergeCell ref="A14:F14"/>
    <mergeCell ref="G14:I14"/>
    <mergeCell ref="A15:F15"/>
    <mergeCell ref="G15:I15"/>
    <mergeCell ref="A16:F16"/>
    <mergeCell ref="G16:I16"/>
    <mergeCell ref="B13:F13"/>
    <mergeCell ref="A1:A2"/>
    <mergeCell ref="B1:F1"/>
    <mergeCell ref="G1:G2"/>
    <mergeCell ref="H1:H2"/>
  </mergeCells>
  <conditionalFormatting sqref="B3:F12">
    <cfRule type="cellIs" dxfId="26" priority="1" operator="between">
      <formula>$G$15</formula>
      <formula>$G$17</formula>
    </cfRule>
    <cfRule type="cellIs" dxfId="25" priority="2" operator="between">
      <formula>$G$14</formula>
      <formula>$G$16</formula>
    </cfRule>
    <cfRule type="cellIs" dxfId="24" priority="3" operator="notBetween">
      <formula>$G$16</formula>
      <formula>$G$17</formula>
    </cfRule>
  </conditionalFormatting>
  <pageMargins left="0.7" right="0.7" top="0.75" bottom="0.75" header="0.3" footer="0.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I17"/>
  <sheetViews>
    <sheetView workbookViewId="0">
      <selection activeCell="B3" sqref="B3:F12"/>
    </sheetView>
  </sheetViews>
  <sheetFormatPr baseColWidth="10" defaultRowHeight="14.4" x14ac:dyDescent="0.3"/>
  <cols>
    <col min="1" max="1" width="17.88671875" bestFit="1" customWidth="1"/>
  </cols>
  <sheetData>
    <row r="1" spans="1:9" ht="14.4" customHeight="1" x14ac:dyDescent="0.3">
      <c r="A1" s="115" t="s">
        <v>0</v>
      </c>
      <c r="B1" s="115" t="s">
        <v>1</v>
      </c>
      <c r="C1" s="115"/>
      <c r="D1" s="115"/>
      <c r="E1" s="115"/>
      <c r="F1" s="115"/>
      <c r="G1" s="115" t="s">
        <v>2</v>
      </c>
      <c r="H1" s="115" t="s">
        <v>3</v>
      </c>
      <c r="I1" s="114" t="s">
        <v>4</v>
      </c>
    </row>
    <row r="2" spans="1:9" x14ac:dyDescent="0.3">
      <c r="A2" s="115"/>
      <c r="B2" s="1">
        <v>1</v>
      </c>
      <c r="C2" s="1">
        <v>2</v>
      </c>
      <c r="D2" s="1">
        <v>3</v>
      </c>
      <c r="E2" s="1">
        <v>4</v>
      </c>
      <c r="F2" s="1">
        <v>5</v>
      </c>
      <c r="G2" s="115"/>
      <c r="H2" s="115"/>
      <c r="I2" s="115"/>
    </row>
    <row r="3" spans="1:9" x14ac:dyDescent="0.3">
      <c r="A3" s="1">
        <v>1</v>
      </c>
      <c r="B3" s="2"/>
      <c r="C3" s="2"/>
      <c r="D3" s="2"/>
      <c r="E3" s="2"/>
      <c r="F3" s="2"/>
      <c r="G3" s="3" t="e">
        <f>AVERAGE(B3:F3)</f>
        <v>#DIV/0!</v>
      </c>
      <c r="H3" s="3">
        <f>MAX(B3:F3)-MIN(B3:F3)</f>
        <v>0</v>
      </c>
      <c r="I3" s="3" t="e">
        <f>STDEV(B3:F3)</f>
        <v>#DIV/0!</v>
      </c>
    </row>
    <row r="4" spans="1:9" x14ac:dyDescent="0.3">
      <c r="A4" s="1">
        <v>2</v>
      </c>
      <c r="B4" s="2"/>
      <c r="C4" s="2"/>
      <c r="D4" s="2"/>
      <c r="E4" s="2"/>
      <c r="F4" s="2"/>
      <c r="G4" s="3" t="e">
        <f t="shared" ref="G4:G12" si="0">AVERAGE(B4:F4)</f>
        <v>#DIV/0!</v>
      </c>
      <c r="H4" s="3">
        <f t="shared" ref="H4:H12" si="1">MAX(B4:F4)-MIN(B4:F4)</f>
        <v>0</v>
      </c>
      <c r="I4" s="3" t="e">
        <f t="shared" ref="I4:I12" si="2">STDEV(B4:F4)</f>
        <v>#DIV/0!</v>
      </c>
    </row>
    <row r="5" spans="1:9" x14ac:dyDescent="0.3">
      <c r="A5" s="1">
        <v>3</v>
      </c>
      <c r="B5" s="2"/>
      <c r="C5" s="2"/>
      <c r="D5" s="2"/>
      <c r="E5" s="2"/>
      <c r="F5" s="2"/>
      <c r="G5" s="3" t="e">
        <f t="shared" si="0"/>
        <v>#DIV/0!</v>
      </c>
      <c r="H5" s="3">
        <f t="shared" si="1"/>
        <v>0</v>
      </c>
      <c r="I5" s="3" t="e">
        <f t="shared" si="2"/>
        <v>#DIV/0!</v>
      </c>
    </row>
    <row r="6" spans="1:9" x14ac:dyDescent="0.3">
      <c r="A6" s="1">
        <v>4</v>
      </c>
      <c r="B6" s="2"/>
      <c r="C6" s="2"/>
      <c r="D6" s="2"/>
      <c r="E6" s="2"/>
      <c r="F6" s="2"/>
      <c r="G6" s="3" t="e">
        <f t="shared" si="0"/>
        <v>#DIV/0!</v>
      </c>
      <c r="H6" s="3">
        <f t="shared" si="1"/>
        <v>0</v>
      </c>
      <c r="I6" s="3" t="e">
        <f t="shared" si="2"/>
        <v>#DIV/0!</v>
      </c>
    </row>
    <row r="7" spans="1:9" x14ac:dyDescent="0.3">
      <c r="A7" s="1">
        <v>5</v>
      </c>
      <c r="B7" s="2"/>
      <c r="C7" s="2"/>
      <c r="D7" s="2"/>
      <c r="E7" s="2"/>
      <c r="F7" s="2"/>
      <c r="G7" s="3" t="e">
        <f t="shared" si="0"/>
        <v>#DIV/0!</v>
      </c>
      <c r="H7" s="3">
        <f t="shared" si="1"/>
        <v>0</v>
      </c>
      <c r="I7" s="3" t="e">
        <f t="shared" si="2"/>
        <v>#DIV/0!</v>
      </c>
    </row>
    <row r="8" spans="1:9" x14ac:dyDescent="0.3">
      <c r="A8" s="1">
        <v>6</v>
      </c>
      <c r="B8" s="2"/>
      <c r="C8" s="2"/>
      <c r="D8" s="2"/>
      <c r="E8" s="2"/>
      <c r="F8" s="2"/>
      <c r="G8" s="3" t="e">
        <f t="shared" si="0"/>
        <v>#DIV/0!</v>
      </c>
      <c r="H8" s="3">
        <f t="shared" si="1"/>
        <v>0</v>
      </c>
      <c r="I8" s="3" t="e">
        <f t="shared" si="2"/>
        <v>#DIV/0!</v>
      </c>
    </row>
    <row r="9" spans="1:9" x14ac:dyDescent="0.3">
      <c r="A9" s="1">
        <v>7</v>
      </c>
      <c r="B9" s="2"/>
      <c r="C9" s="2"/>
      <c r="D9" s="2"/>
      <c r="E9" s="2"/>
      <c r="F9" s="2"/>
      <c r="G9" s="3" t="e">
        <f t="shared" si="0"/>
        <v>#DIV/0!</v>
      </c>
      <c r="H9" s="3">
        <f t="shared" si="1"/>
        <v>0</v>
      </c>
      <c r="I9" s="3" t="e">
        <f t="shared" si="2"/>
        <v>#DIV/0!</v>
      </c>
    </row>
    <row r="10" spans="1:9" x14ac:dyDescent="0.3">
      <c r="A10" s="1">
        <v>8</v>
      </c>
      <c r="B10" s="2"/>
      <c r="C10" s="2"/>
      <c r="D10" s="2"/>
      <c r="E10" s="2"/>
      <c r="F10" s="2"/>
      <c r="G10" s="3" t="e">
        <f t="shared" si="0"/>
        <v>#DIV/0!</v>
      </c>
      <c r="H10" s="3">
        <f t="shared" si="1"/>
        <v>0</v>
      </c>
      <c r="I10" s="3" t="e">
        <f t="shared" si="2"/>
        <v>#DIV/0!</v>
      </c>
    </row>
    <row r="11" spans="1:9" x14ac:dyDescent="0.3">
      <c r="A11" s="1">
        <v>9</v>
      </c>
      <c r="B11" s="2"/>
      <c r="C11" s="2"/>
      <c r="D11" s="2"/>
      <c r="E11" s="2"/>
      <c r="F11" s="2"/>
      <c r="G11" s="3" t="e">
        <f t="shared" si="0"/>
        <v>#DIV/0!</v>
      </c>
      <c r="H11" s="3">
        <f t="shared" si="1"/>
        <v>0</v>
      </c>
      <c r="I11" s="3" t="e">
        <f t="shared" si="2"/>
        <v>#DIV/0!</v>
      </c>
    </row>
    <row r="12" spans="1:9" x14ac:dyDescent="0.3">
      <c r="A12" s="1">
        <v>10</v>
      </c>
      <c r="B12" s="2"/>
      <c r="C12" s="2"/>
      <c r="D12" s="2"/>
      <c r="E12" s="2"/>
      <c r="F12" s="2"/>
      <c r="G12" s="3" t="e">
        <f t="shared" si="0"/>
        <v>#DIV/0!</v>
      </c>
      <c r="H12" s="3">
        <f t="shared" si="1"/>
        <v>0</v>
      </c>
      <c r="I12" s="3" t="e">
        <f t="shared" si="2"/>
        <v>#DIV/0!</v>
      </c>
    </row>
    <row r="13" spans="1:9" x14ac:dyDescent="0.3">
      <c r="A13" s="1" t="s">
        <v>5</v>
      </c>
      <c r="B13" s="117"/>
      <c r="C13" s="118"/>
      <c r="D13" s="118"/>
      <c r="E13" s="118"/>
      <c r="F13" s="119"/>
      <c r="G13" s="3" t="e">
        <f>AVERAGE(G3:G12)</f>
        <v>#DIV/0!</v>
      </c>
      <c r="H13" s="3">
        <f>AVERAGE(H3:H12)</f>
        <v>0</v>
      </c>
      <c r="I13" s="3" t="e">
        <f>AVERAGE(I3:I12)</f>
        <v>#DIV/0!</v>
      </c>
    </row>
    <row r="14" spans="1:9" x14ac:dyDescent="0.3">
      <c r="A14" s="115" t="s">
        <v>7</v>
      </c>
      <c r="B14" s="115"/>
      <c r="C14" s="115"/>
      <c r="D14" s="115"/>
      <c r="E14" s="115"/>
      <c r="F14" s="115"/>
      <c r="G14" s="116" t="e">
        <f>G13+2*I13</f>
        <v>#DIV/0!</v>
      </c>
      <c r="H14" s="116"/>
      <c r="I14" s="116"/>
    </row>
    <row r="15" spans="1:9" x14ac:dyDescent="0.3">
      <c r="A15" s="115" t="s">
        <v>6</v>
      </c>
      <c r="B15" s="115"/>
      <c r="C15" s="115"/>
      <c r="D15" s="115"/>
      <c r="E15" s="115"/>
      <c r="F15" s="115"/>
      <c r="G15" s="116" t="e">
        <f>G13-2*I13</f>
        <v>#DIV/0!</v>
      </c>
      <c r="H15" s="116"/>
      <c r="I15" s="116"/>
    </row>
    <row r="16" spans="1:9" x14ac:dyDescent="0.3">
      <c r="A16" s="115" t="s">
        <v>8</v>
      </c>
      <c r="B16" s="115"/>
      <c r="C16" s="115"/>
      <c r="D16" s="115"/>
      <c r="E16" s="115"/>
      <c r="F16" s="115"/>
      <c r="G16" s="116" t="e">
        <f>G13+3*I13</f>
        <v>#DIV/0!</v>
      </c>
      <c r="H16" s="116"/>
      <c r="I16" s="116"/>
    </row>
    <row r="17" spans="1:9" x14ac:dyDescent="0.3">
      <c r="A17" s="115" t="s">
        <v>9</v>
      </c>
      <c r="B17" s="115"/>
      <c r="C17" s="115"/>
      <c r="D17" s="115"/>
      <c r="E17" s="115"/>
      <c r="F17" s="115"/>
      <c r="G17" s="116" t="e">
        <f>G13-3*I13</f>
        <v>#DIV/0!</v>
      </c>
      <c r="H17" s="116"/>
      <c r="I17" s="116"/>
    </row>
  </sheetData>
  <mergeCells count="14">
    <mergeCell ref="I1:I2"/>
    <mergeCell ref="A17:F17"/>
    <mergeCell ref="G17:I17"/>
    <mergeCell ref="A14:F14"/>
    <mergeCell ref="G14:I14"/>
    <mergeCell ref="A15:F15"/>
    <mergeCell ref="G15:I15"/>
    <mergeCell ref="A16:F16"/>
    <mergeCell ref="G16:I16"/>
    <mergeCell ref="B13:F13"/>
    <mergeCell ref="A1:A2"/>
    <mergeCell ref="B1:F1"/>
    <mergeCell ref="G1:G2"/>
    <mergeCell ref="H1:H2"/>
  </mergeCells>
  <conditionalFormatting sqref="B3:F12">
    <cfRule type="cellIs" dxfId="23" priority="1" operator="between">
      <formula>$G$15</formula>
      <formula>$G$17</formula>
    </cfRule>
    <cfRule type="cellIs" dxfId="22" priority="2" operator="between">
      <formula>$G$14</formula>
      <formula>$G$16</formula>
    </cfRule>
    <cfRule type="cellIs" dxfId="21" priority="3" operator="notBetween">
      <formula>$G$16</formula>
      <formula>$G$17</formula>
    </cfRule>
  </conditionalFormatting>
  <pageMargins left="0.7" right="0.7" top="0.75" bottom="0.75" header="0.3" footer="0.3"/>
  <pageSetup paperSize="9"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I17"/>
  <sheetViews>
    <sheetView workbookViewId="0">
      <selection activeCell="B3" sqref="B3:F12"/>
    </sheetView>
  </sheetViews>
  <sheetFormatPr baseColWidth="10" defaultRowHeight="14.4" x14ac:dyDescent="0.3"/>
  <cols>
    <col min="1" max="1" width="17.88671875" bestFit="1" customWidth="1"/>
  </cols>
  <sheetData>
    <row r="1" spans="1:9" ht="14.4" customHeight="1" x14ac:dyDescent="0.3">
      <c r="A1" s="115" t="s">
        <v>0</v>
      </c>
      <c r="B1" s="115" t="s">
        <v>1</v>
      </c>
      <c r="C1" s="115"/>
      <c r="D1" s="115"/>
      <c r="E1" s="115"/>
      <c r="F1" s="115"/>
      <c r="G1" s="115" t="s">
        <v>2</v>
      </c>
      <c r="H1" s="115" t="s">
        <v>3</v>
      </c>
      <c r="I1" s="114" t="s">
        <v>4</v>
      </c>
    </row>
    <row r="2" spans="1:9" x14ac:dyDescent="0.3">
      <c r="A2" s="115"/>
      <c r="B2" s="1">
        <v>1</v>
      </c>
      <c r="C2" s="1">
        <v>2</v>
      </c>
      <c r="D2" s="1">
        <v>3</v>
      </c>
      <c r="E2" s="1">
        <v>4</v>
      </c>
      <c r="F2" s="1">
        <v>5</v>
      </c>
      <c r="G2" s="115"/>
      <c r="H2" s="115"/>
      <c r="I2" s="115"/>
    </row>
    <row r="3" spans="1:9" x14ac:dyDescent="0.3">
      <c r="A3" s="1">
        <v>1</v>
      </c>
      <c r="B3" s="2"/>
      <c r="C3" s="2"/>
      <c r="D3" s="2"/>
      <c r="E3" s="2"/>
      <c r="F3" s="2"/>
      <c r="G3" s="3" t="e">
        <f>AVERAGE(B3:F3)</f>
        <v>#DIV/0!</v>
      </c>
      <c r="H3" s="3">
        <f>MAX(B3:F3)-MIN(B3:F3)</f>
        <v>0</v>
      </c>
      <c r="I3" s="3" t="e">
        <f>STDEV(B3:F3)</f>
        <v>#DIV/0!</v>
      </c>
    </row>
    <row r="4" spans="1:9" x14ac:dyDescent="0.3">
      <c r="A4" s="1">
        <v>2</v>
      </c>
      <c r="B4" s="2"/>
      <c r="C4" s="2"/>
      <c r="D4" s="2"/>
      <c r="E4" s="2"/>
      <c r="F4" s="2"/>
      <c r="G4" s="3" t="e">
        <f t="shared" ref="G4:G12" si="0">AVERAGE(B4:F4)</f>
        <v>#DIV/0!</v>
      </c>
      <c r="H4" s="3">
        <f t="shared" ref="H4:H12" si="1">MAX(B4:F4)-MIN(B4:F4)</f>
        <v>0</v>
      </c>
      <c r="I4" s="3" t="e">
        <f t="shared" ref="I4:I12" si="2">STDEV(B4:F4)</f>
        <v>#DIV/0!</v>
      </c>
    </row>
    <row r="5" spans="1:9" x14ac:dyDescent="0.3">
      <c r="A5" s="1">
        <v>3</v>
      </c>
      <c r="B5" s="2"/>
      <c r="C5" s="2"/>
      <c r="D5" s="2"/>
      <c r="E5" s="2"/>
      <c r="F5" s="2"/>
      <c r="G5" s="3" t="e">
        <f t="shared" si="0"/>
        <v>#DIV/0!</v>
      </c>
      <c r="H5" s="3">
        <f t="shared" si="1"/>
        <v>0</v>
      </c>
      <c r="I5" s="3" t="e">
        <f t="shared" si="2"/>
        <v>#DIV/0!</v>
      </c>
    </row>
    <row r="6" spans="1:9" x14ac:dyDescent="0.3">
      <c r="A6" s="1">
        <v>4</v>
      </c>
      <c r="B6" s="2"/>
      <c r="C6" s="2"/>
      <c r="D6" s="2"/>
      <c r="E6" s="2"/>
      <c r="F6" s="2"/>
      <c r="G6" s="3" t="e">
        <f t="shared" si="0"/>
        <v>#DIV/0!</v>
      </c>
      <c r="H6" s="3">
        <f t="shared" si="1"/>
        <v>0</v>
      </c>
      <c r="I6" s="3" t="e">
        <f t="shared" si="2"/>
        <v>#DIV/0!</v>
      </c>
    </row>
    <row r="7" spans="1:9" x14ac:dyDescent="0.3">
      <c r="A7" s="1">
        <v>5</v>
      </c>
      <c r="B7" s="2"/>
      <c r="C7" s="2"/>
      <c r="D7" s="2"/>
      <c r="E7" s="2"/>
      <c r="F7" s="2"/>
      <c r="G7" s="3" t="e">
        <f t="shared" si="0"/>
        <v>#DIV/0!</v>
      </c>
      <c r="H7" s="3">
        <f t="shared" si="1"/>
        <v>0</v>
      </c>
      <c r="I7" s="3" t="e">
        <f t="shared" si="2"/>
        <v>#DIV/0!</v>
      </c>
    </row>
    <row r="8" spans="1:9" x14ac:dyDescent="0.3">
      <c r="A8" s="1">
        <v>6</v>
      </c>
      <c r="B8" s="2"/>
      <c r="C8" s="2"/>
      <c r="D8" s="2"/>
      <c r="E8" s="2"/>
      <c r="F8" s="2"/>
      <c r="G8" s="3" t="e">
        <f t="shared" si="0"/>
        <v>#DIV/0!</v>
      </c>
      <c r="H8" s="3">
        <f t="shared" si="1"/>
        <v>0</v>
      </c>
      <c r="I8" s="3" t="e">
        <f t="shared" si="2"/>
        <v>#DIV/0!</v>
      </c>
    </row>
    <row r="9" spans="1:9" x14ac:dyDescent="0.3">
      <c r="A9" s="1">
        <v>7</v>
      </c>
      <c r="B9" s="2"/>
      <c r="C9" s="2"/>
      <c r="D9" s="2"/>
      <c r="E9" s="2"/>
      <c r="F9" s="2"/>
      <c r="G9" s="3" t="e">
        <f t="shared" si="0"/>
        <v>#DIV/0!</v>
      </c>
      <c r="H9" s="3">
        <f t="shared" si="1"/>
        <v>0</v>
      </c>
      <c r="I9" s="3" t="e">
        <f t="shared" si="2"/>
        <v>#DIV/0!</v>
      </c>
    </row>
    <row r="10" spans="1:9" x14ac:dyDescent="0.3">
      <c r="A10" s="1">
        <v>8</v>
      </c>
      <c r="B10" s="2"/>
      <c r="C10" s="2"/>
      <c r="D10" s="2"/>
      <c r="E10" s="2"/>
      <c r="F10" s="2"/>
      <c r="G10" s="3" t="e">
        <f t="shared" si="0"/>
        <v>#DIV/0!</v>
      </c>
      <c r="H10" s="3">
        <f t="shared" si="1"/>
        <v>0</v>
      </c>
      <c r="I10" s="3" t="e">
        <f t="shared" si="2"/>
        <v>#DIV/0!</v>
      </c>
    </row>
    <row r="11" spans="1:9" x14ac:dyDescent="0.3">
      <c r="A11" s="1">
        <v>9</v>
      </c>
      <c r="B11" s="2"/>
      <c r="C11" s="2"/>
      <c r="D11" s="2"/>
      <c r="E11" s="2"/>
      <c r="F11" s="2"/>
      <c r="G11" s="3" t="e">
        <f t="shared" si="0"/>
        <v>#DIV/0!</v>
      </c>
      <c r="H11" s="3">
        <f t="shared" si="1"/>
        <v>0</v>
      </c>
      <c r="I11" s="3" t="e">
        <f t="shared" si="2"/>
        <v>#DIV/0!</v>
      </c>
    </row>
    <row r="12" spans="1:9" x14ac:dyDescent="0.3">
      <c r="A12" s="1">
        <v>10</v>
      </c>
      <c r="B12" s="2"/>
      <c r="C12" s="2"/>
      <c r="D12" s="2"/>
      <c r="E12" s="2"/>
      <c r="F12" s="2"/>
      <c r="G12" s="3" t="e">
        <f t="shared" si="0"/>
        <v>#DIV/0!</v>
      </c>
      <c r="H12" s="3">
        <f t="shared" si="1"/>
        <v>0</v>
      </c>
      <c r="I12" s="3" t="e">
        <f t="shared" si="2"/>
        <v>#DIV/0!</v>
      </c>
    </row>
    <row r="13" spans="1:9" x14ac:dyDescent="0.3">
      <c r="A13" s="1" t="s">
        <v>5</v>
      </c>
      <c r="B13" s="117"/>
      <c r="C13" s="118"/>
      <c r="D13" s="118"/>
      <c r="E13" s="118"/>
      <c r="F13" s="119"/>
      <c r="G13" s="3" t="e">
        <f>AVERAGE(G3:G12)</f>
        <v>#DIV/0!</v>
      </c>
      <c r="H13" s="3">
        <f>AVERAGE(H3:H12)</f>
        <v>0</v>
      </c>
      <c r="I13" s="3" t="e">
        <f>AVERAGE(I3:I12)</f>
        <v>#DIV/0!</v>
      </c>
    </row>
    <row r="14" spans="1:9" x14ac:dyDescent="0.3">
      <c r="A14" s="115" t="s">
        <v>7</v>
      </c>
      <c r="B14" s="115"/>
      <c r="C14" s="115"/>
      <c r="D14" s="115"/>
      <c r="E14" s="115"/>
      <c r="F14" s="115"/>
      <c r="G14" s="116" t="e">
        <f>G13+2*I13</f>
        <v>#DIV/0!</v>
      </c>
      <c r="H14" s="116"/>
      <c r="I14" s="116"/>
    </row>
    <row r="15" spans="1:9" x14ac:dyDescent="0.3">
      <c r="A15" s="115" t="s">
        <v>6</v>
      </c>
      <c r="B15" s="115"/>
      <c r="C15" s="115"/>
      <c r="D15" s="115"/>
      <c r="E15" s="115"/>
      <c r="F15" s="115"/>
      <c r="G15" s="116" t="e">
        <f>G13-2*I13</f>
        <v>#DIV/0!</v>
      </c>
      <c r="H15" s="116"/>
      <c r="I15" s="116"/>
    </row>
    <row r="16" spans="1:9" x14ac:dyDescent="0.3">
      <c r="A16" s="115" t="s">
        <v>8</v>
      </c>
      <c r="B16" s="115"/>
      <c r="C16" s="115"/>
      <c r="D16" s="115"/>
      <c r="E16" s="115"/>
      <c r="F16" s="115"/>
      <c r="G16" s="116" t="e">
        <f>G13+3*I13</f>
        <v>#DIV/0!</v>
      </c>
      <c r="H16" s="116"/>
      <c r="I16" s="116"/>
    </row>
    <row r="17" spans="1:9" x14ac:dyDescent="0.3">
      <c r="A17" s="115" t="s">
        <v>9</v>
      </c>
      <c r="B17" s="115"/>
      <c r="C17" s="115"/>
      <c r="D17" s="115"/>
      <c r="E17" s="115"/>
      <c r="F17" s="115"/>
      <c r="G17" s="116" t="e">
        <f>G13-3*I13</f>
        <v>#DIV/0!</v>
      </c>
      <c r="H17" s="116"/>
      <c r="I17" s="116"/>
    </row>
  </sheetData>
  <mergeCells count="14">
    <mergeCell ref="A15:F15"/>
    <mergeCell ref="G15:I15"/>
    <mergeCell ref="A16:F16"/>
    <mergeCell ref="G16:I16"/>
    <mergeCell ref="A17:F17"/>
    <mergeCell ref="G17:I17"/>
    <mergeCell ref="B13:F13"/>
    <mergeCell ref="A14:F14"/>
    <mergeCell ref="G14:I14"/>
    <mergeCell ref="A1:A2"/>
    <mergeCell ref="B1:F1"/>
    <mergeCell ref="G1:G2"/>
    <mergeCell ref="H1:H2"/>
    <mergeCell ref="I1:I2"/>
  </mergeCells>
  <conditionalFormatting sqref="B3:F12">
    <cfRule type="cellIs" dxfId="20" priority="1" operator="between">
      <formula>$G$15</formula>
      <formula>$G$17</formula>
    </cfRule>
    <cfRule type="cellIs" dxfId="19" priority="2" operator="between">
      <formula>$G$14</formula>
      <formula>$G$16</formula>
    </cfRule>
    <cfRule type="cellIs" dxfId="18" priority="3" operator="notBetween">
      <formula>$G$16</formula>
      <formula>$G$17</formula>
    </cfRule>
  </conditionalFormatting>
  <pageMargins left="0.7" right="0.7" top="0.75" bottom="0.75" header="0.3" footer="0.3"/>
  <pageSetup paperSize="9" orientation="portrait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I17"/>
  <sheetViews>
    <sheetView workbookViewId="0">
      <selection activeCell="B3" sqref="B3:F12"/>
    </sheetView>
  </sheetViews>
  <sheetFormatPr baseColWidth="10" defaultRowHeight="14.4" x14ac:dyDescent="0.3"/>
  <cols>
    <col min="1" max="1" width="17.88671875" bestFit="1" customWidth="1"/>
  </cols>
  <sheetData>
    <row r="1" spans="1:9" ht="14.4" customHeight="1" x14ac:dyDescent="0.3">
      <c r="A1" s="115" t="s">
        <v>0</v>
      </c>
      <c r="B1" s="115" t="s">
        <v>1</v>
      </c>
      <c r="C1" s="115"/>
      <c r="D1" s="115"/>
      <c r="E1" s="115"/>
      <c r="F1" s="115"/>
      <c r="G1" s="115" t="s">
        <v>2</v>
      </c>
      <c r="H1" s="115" t="s">
        <v>3</v>
      </c>
      <c r="I1" s="114" t="s">
        <v>4</v>
      </c>
    </row>
    <row r="2" spans="1:9" x14ac:dyDescent="0.3">
      <c r="A2" s="115"/>
      <c r="B2" s="1">
        <v>1</v>
      </c>
      <c r="C2" s="1">
        <v>2</v>
      </c>
      <c r="D2" s="1">
        <v>3</v>
      </c>
      <c r="E2" s="1">
        <v>4</v>
      </c>
      <c r="F2" s="1">
        <v>5</v>
      </c>
      <c r="G2" s="115"/>
      <c r="H2" s="115"/>
      <c r="I2" s="115"/>
    </row>
    <row r="3" spans="1:9" x14ac:dyDescent="0.3">
      <c r="A3" s="1">
        <v>1</v>
      </c>
      <c r="B3" s="2"/>
      <c r="C3" s="2"/>
      <c r="D3" s="2"/>
      <c r="E3" s="2"/>
      <c r="F3" s="2"/>
      <c r="G3" s="3" t="e">
        <f>AVERAGE(B3:F3)</f>
        <v>#DIV/0!</v>
      </c>
      <c r="H3" s="3">
        <f>MAX(B3:F3)-MIN(B3:F3)</f>
        <v>0</v>
      </c>
      <c r="I3" s="3" t="e">
        <f>STDEV(B3:F3)</f>
        <v>#DIV/0!</v>
      </c>
    </row>
    <row r="4" spans="1:9" x14ac:dyDescent="0.3">
      <c r="A4" s="1">
        <v>2</v>
      </c>
      <c r="B4" s="2"/>
      <c r="C4" s="2"/>
      <c r="D4" s="2"/>
      <c r="E4" s="2"/>
      <c r="F4" s="2"/>
      <c r="G4" s="3" t="e">
        <f t="shared" ref="G4:G12" si="0">AVERAGE(B4:F4)</f>
        <v>#DIV/0!</v>
      </c>
      <c r="H4" s="3">
        <f t="shared" ref="H4:H12" si="1">MAX(B4:F4)-MIN(B4:F4)</f>
        <v>0</v>
      </c>
      <c r="I4" s="3" t="e">
        <f t="shared" ref="I4:I12" si="2">STDEV(B4:F4)</f>
        <v>#DIV/0!</v>
      </c>
    </row>
    <row r="5" spans="1:9" x14ac:dyDescent="0.3">
      <c r="A5" s="1">
        <v>3</v>
      </c>
      <c r="B5" s="2"/>
      <c r="C5" s="2"/>
      <c r="D5" s="2"/>
      <c r="E5" s="2"/>
      <c r="F5" s="2"/>
      <c r="G5" s="3" t="e">
        <f t="shared" si="0"/>
        <v>#DIV/0!</v>
      </c>
      <c r="H5" s="3">
        <f t="shared" si="1"/>
        <v>0</v>
      </c>
      <c r="I5" s="3" t="e">
        <f t="shared" si="2"/>
        <v>#DIV/0!</v>
      </c>
    </row>
    <row r="6" spans="1:9" x14ac:dyDescent="0.3">
      <c r="A6" s="1">
        <v>4</v>
      </c>
      <c r="B6" s="2"/>
      <c r="C6" s="2"/>
      <c r="D6" s="2"/>
      <c r="E6" s="2"/>
      <c r="F6" s="2"/>
      <c r="G6" s="3" t="e">
        <f t="shared" si="0"/>
        <v>#DIV/0!</v>
      </c>
      <c r="H6" s="3">
        <f t="shared" si="1"/>
        <v>0</v>
      </c>
      <c r="I6" s="3" t="e">
        <f t="shared" si="2"/>
        <v>#DIV/0!</v>
      </c>
    </row>
    <row r="7" spans="1:9" x14ac:dyDescent="0.3">
      <c r="A7" s="1">
        <v>5</v>
      </c>
      <c r="B7" s="2"/>
      <c r="C7" s="2"/>
      <c r="D7" s="2"/>
      <c r="E7" s="2"/>
      <c r="F7" s="2"/>
      <c r="G7" s="3" t="e">
        <f t="shared" si="0"/>
        <v>#DIV/0!</v>
      </c>
      <c r="H7" s="3">
        <f t="shared" si="1"/>
        <v>0</v>
      </c>
      <c r="I7" s="3" t="e">
        <f t="shared" si="2"/>
        <v>#DIV/0!</v>
      </c>
    </row>
    <row r="8" spans="1:9" x14ac:dyDescent="0.3">
      <c r="A8" s="1">
        <v>6</v>
      </c>
      <c r="B8" s="2"/>
      <c r="C8" s="2"/>
      <c r="D8" s="2"/>
      <c r="E8" s="2"/>
      <c r="F8" s="2"/>
      <c r="G8" s="3" t="e">
        <f t="shared" si="0"/>
        <v>#DIV/0!</v>
      </c>
      <c r="H8" s="3">
        <f t="shared" si="1"/>
        <v>0</v>
      </c>
      <c r="I8" s="3" t="e">
        <f t="shared" si="2"/>
        <v>#DIV/0!</v>
      </c>
    </row>
    <row r="9" spans="1:9" x14ac:dyDescent="0.3">
      <c r="A9" s="1">
        <v>7</v>
      </c>
      <c r="B9" s="2"/>
      <c r="C9" s="2"/>
      <c r="D9" s="2"/>
      <c r="E9" s="2"/>
      <c r="F9" s="2"/>
      <c r="G9" s="3" t="e">
        <f t="shared" si="0"/>
        <v>#DIV/0!</v>
      </c>
      <c r="H9" s="3">
        <f t="shared" si="1"/>
        <v>0</v>
      </c>
      <c r="I9" s="3" t="e">
        <f t="shared" si="2"/>
        <v>#DIV/0!</v>
      </c>
    </row>
    <row r="10" spans="1:9" x14ac:dyDescent="0.3">
      <c r="A10" s="1">
        <v>8</v>
      </c>
      <c r="B10" s="2"/>
      <c r="C10" s="2"/>
      <c r="D10" s="2"/>
      <c r="E10" s="2"/>
      <c r="F10" s="2"/>
      <c r="G10" s="3" t="e">
        <f t="shared" si="0"/>
        <v>#DIV/0!</v>
      </c>
      <c r="H10" s="3">
        <f t="shared" si="1"/>
        <v>0</v>
      </c>
      <c r="I10" s="3" t="e">
        <f t="shared" si="2"/>
        <v>#DIV/0!</v>
      </c>
    </row>
    <row r="11" spans="1:9" x14ac:dyDescent="0.3">
      <c r="A11" s="1">
        <v>9</v>
      </c>
      <c r="B11" s="2"/>
      <c r="C11" s="2"/>
      <c r="D11" s="2"/>
      <c r="E11" s="2"/>
      <c r="F11" s="2"/>
      <c r="G11" s="3" t="e">
        <f t="shared" si="0"/>
        <v>#DIV/0!</v>
      </c>
      <c r="H11" s="3">
        <f t="shared" si="1"/>
        <v>0</v>
      </c>
      <c r="I11" s="3" t="e">
        <f t="shared" si="2"/>
        <v>#DIV/0!</v>
      </c>
    </row>
    <row r="12" spans="1:9" x14ac:dyDescent="0.3">
      <c r="A12" s="1">
        <v>10</v>
      </c>
      <c r="B12" s="2"/>
      <c r="C12" s="2"/>
      <c r="D12" s="2"/>
      <c r="E12" s="2"/>
      <c r="F12" s="2"/>
      <c r="G12" s="3" t="e">
        <f t="shared" si="0"/>
        <v>#DIV/0!</v>
      </c>
      <c r="H12" s="3">
        <f t="shared" si="1"/>
        <v>0</v>
      </c>
      <c r="I12" s="3" t="e">
        <f t="shared" si="2"/>
        <v>#DIV/0!</v>
      </c>
    </row>
    <row r="13" spans="1:9" x14ac:dyDescent="0.3">
      <c r="A13" s="1" t="s">
        <v>5</v>
      </c>
      <c r="B13" s="117"/>
      <c r="C13" s="118"/>
      <c r="D13" s="118"/>
      <c r="E13" s="118"/>
      <c r="F13" s="119"/>
      <c r="G13" s="3" t="e">
        <f>AVERAGE(G3:G12)</f>
        <v>#DIV/0!</v>
      </c>
      <c r="H13" s="3">
        <f>AVERAGE(H3:H12)</f>
        <v>0</v>
      </c>
      <c r="I13" s="3" t="e">
        <f>AVERAGE(I3:I12)</f>
        <v>#DIV/0!</v>
      </c>
    </row>
    <row r="14" spans="1:9" x14ac:dyDescent="0.3">
      <c r="A14" s="115" t="s">
        <v>7</v>
      </c>
      <c r="B14" s="115"/>
      <c r="C14" s="115"/>
      <c r="D14" s="115"/>
      <c r="E14" s="115"/>
      <c r="F14" s="115"/>
      <c r="G14" s="116" t="e">
        <f>G13+2*I13</f>
        <v>#DIV/0!</v>
      </c>
      <c r="H14" s="116"/>
      <c r="I14" s="116"/>
    </row>
    <row r="15" spans="1:9" x14ac:dyDescent="0.3">
      <c r="A15" s="115" t="s">
        <v>6</v>
      </c>
      <c r="B15" s="115"/>
      <c r="C15" s="115"/>
      <c r="D15" s="115"/>
      <c r="E15" s="115"/>
      <c r="F15" s="115"/>
      <c r="G15" s="116" t="e">
        <f>G13-2*I13</f>
        <v>#DIV/0!</v>
      </c>
      <c r="H15" s="116"/>
      <c r="I15" s="116"/>
    </row>
    <row r="16" spans="1:9" x14ac:dyDescent="0.3">
      <c r="A16" s="115" t="s">
        <v>8</v>
      </c>
      <c r="B16" s="115"/>
      <c r="C16" s="115"/>
      <c r="D16" s="115"/>
      <c r="E16" s="115"/>
      <c r="F16" s="115"/>
      <c r="G16" s="116" t="e">
        <f>G13+3*I13</f>
        <v>#DIV/0!</v>
      </c>
      <c r="H16" s="116"/>
      <c r="I16" s="116"/>
    </row>
    <row r="17" spans="1:9" x14ac:dyDescent="0.3">
      <c r="A17" s="115" t="s">
        <v>9</v>
      </c>
      <c r="B17" s="115"/>
      <c r="C17" s="115"/>
      <c r="D17" s="115"/>
      <c r="E17" s="115"/>
      <c r="F17" s="115"/>
      <c r="G17" s="116" t="e">
        <f>G13-3*I13</f>
        <v>#DIV/0!</v>
      </c>
      <c r="H17" s="116"/>
      <c r="I17" s="116"/>
    </row>
  </sheetData>
  <mergeCells count="14">
    <mergeCell ref="I1:I2"/>
    <mergeCell ref="A17:F17"/>
    <mergeCell ref="G17:I17"/>
    <mergeCell ref="A14:F14"/>
    <mergeCell ref="G14:I14"/>
    <mergeCell ref="A15:F15"/>
    <mergeCell ref="G15:I15"/>
    <mergeCell ref="A16:F16"/>
    <mergeCell ref="G16:I16"/>
    <mergeCell ref="B13:F13"/>
    <mergeCell ref="A1:A2"/>
    <mergeCell ref="B1:F1"/>
    <mergeCell ref="G1:G2"/>
    <mergeCell ref="H1:H2"/>
  </mergeCells>
  <conditionalFormatting sqref="B3:F12">
    <cfRule type="cellIs" dxfId="17" priority="1" operator="between">
      <formula>$G$15</formula>
      <formula>$G$17</formula>
    </cfRule>
    <cfRule type="cellIs" dxfId="16" priority="2" operator="between">
      <formula>$G$14</formula>
      <formula>$G$16</formula>
    </cfRule>
    <cfRule type="cellIs" dxfId="15" priority="3" operator="notBetween">
      <formula>$G$16</formula>
      <formula>$G$17</formula>
    </cfRule>
  </conditionalFormatting>
  <pageMargins left="0.7" right="0.7" top="0.75" bottom="0.75" header="0.3" footer="0.3"/>
  <pageSetup paperSize="9" orientation="portrait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I17"/>
  <sheetViews>
    <sheetView workbookViewId="0">
      <selection activeCell="F3" sqref="B3:F3"/>
    </sheetView>
  </sheetViews>
  <sheetFormatPr baseColWidth="10" defaultRowHeight="14.4" x14ac:dyDescent="0.3"/>
  <cols>
    <col min="1" max="1" width="17.88671875" bestFit="1" customWidth="1"/>
  </cols>
  <sheetData>
    <row r="1" spans="1:9" ht="14.4" customHeight="1" x14ac:dyDescent="0.3">
      <c r="A1" s="115" t="s">
        <v>0</v>
      </c>
      <c r="B1" s="115" t="s">
        <v>1</v>
      </c>
      <c r="C1" s="115"/>
      <c r="D1" s="115"/>
      <c r="E1" s="115"/>
      <c r="F1" s="115"/>
      <c r="G1" s="115" t="s">
        <v>2</v>
      </c>
      <c r="H1" s="115" t="s">
        <v>3</v>
      </c>
      <c r="I1" s="114" t="s">
        <v>4</v>
      </c>
    </row>
    <row r="2" spans="1:9" x14ac:dyDescent="0.3">
      <c r="A2" s="115"/>
      <c r="B2" s="1">
        <v>1</v>
      </c>
      <c r="C2" s="1">
        <v>2</v>
      </c>
      <c r="D2" s="1">
        <v>3</v>
      </c>
      <c r="E2" s="1">
        <v>4</v>
      </c>
      <c r="F2" s="1">
        <v>5</v>
      </c>
      <c r="G2" s="115"/>
      <c r="H2" s="115"/>
      <c r="I2" s="115"/>
    </row>
    <row r="3" spans="1:9" x14ac:dyDescent="0.3">
      <c r="A3" s="1">
        <v>1</v>
      </c>
      <c r="B3" s="2"/>
      <c r="C3" s="2"/>
      <c r="D3" s="2"/>
      <c r="E3" s="2"/>
      <c r="F3" s="2"/>
      <c r="G3" s="3" t="e">
        <f>AVERAGE(B3:F3)</f>
        <v>#DIV/0!</v>
      </c>
      <c r="H3" s="3">
        <f>MAX(B3:F3)-MIN(B3:F3)</f>
        <v>0</v>
      </c>
      <c r="I3" s="3" t="e">
        <f>STDEV(B3:F3)</f>
        <v>#DIV/0!</v>
      </c>
    </row>
    <row r="4" spans="1:9" x14ac:dyDescent="0.3">
      <c r="A4" s="1">
        <v>2</v>
      </c>
      <c r="B4" s="2"/>
      <c r="C4" s="2"/>
      <c r="D4" s="2"/>
      <c r="E4" s="2"/>
      <c r="F4" s="2"/>
      <c r="G4" s="3" t="e">
        <f t="shared" ref="G4:G12" si="0">AVERAGE(B4:F4)</f>
        <v>#DIV/0!</v>
      </c>
      <c r="H4" s="3">
        <f t="shared" ref="H4:H12" si="1">MAX(B4:F4)-MIN(B4:F4)</f>
        <v>0</v>
      </c>
      <c r="I4" s="3" t="e">
        <f t="shared" ref="I4:I12" si="2">STDEV(B4:F4)</f>
        <v>#DIV/0!</v>
      </c>
    </row>
    <row r="5" spans="1:9" x14ac:dyDescent="0.3">
      <c r="A5" s="1">
        <v>3</v>
      </c>
      <c r="B5" s="2"/>
      <c r="C5" s="2"/>
      <c r="D5" s="2"/>
      <c r="E5" s="2"/>
      <c r="F5" s="2"/>
      <c r="G5" s="3" t="e">
        <f t="shared" si="0"/>
        <v>#DIV/0!</v>
      </c>
      <c r="H5" s="3">
        <f t="shared" si="1"/>
        <v>0</v>
      </c>
      <c r="I5" s="3" t="e">
        <f t="shared" si="2"/>
        <v>#DIV/0!</v>
      </c>
    </row>
    <row r="6" spans="1:9" x14ac:dyDescent="0.3">
      <c r="A6" s="1">
        <v>4</v>
      </c>
      <c r="B6" s="2"/>
      <c r="C6" s="2"/>
      <c r="D6" s="2"/>
      <c r="E6" s="2"/>
      <c r="F6" s="2"/>
      <c r="G6" s="3" t="e">
        <f t="shared" si="0"/>
        <v>#DIV/0!</v>
      </c>
      <c r="H6" s="3">
        <f t="shared" si="1"/>
        <v>0</v>
      </c>
      <c r="I6" s="3" t="e">
        <f t="shared" si="2"/>
        <v>#DIV/0!</v>
      </c>
    </row>
    <row r="7" spans="1:9" x14ac:dyDescent="0.3">
      <c r="A7" s="1">
        <v>5</v>
      </c>
      <c r="B7" s="2"/>
      <c r="C7" s="2"/>
      <c r="D7" s="2"/>
      <c r="E7" s="2"/>
      <c r="F7" s="2"/>
      <c r="G7" s="3" t="e">
        <f t="shared" si="0"/>
        <v>#DIV/0!</v>
      </c>
      <c r="H7" s="3">
        <f t="shared" si="1"/>
        <v>0</v>
      </c>
      <c r="I7" s="3" t="e">
        <f t="shared" si="2"/>
        <v>#DIV/0!</v>
      </c>
    </row>
    <row r="8" spans="1:9" x14ac:dyDescent="0.3">
      <c r="A8" s="1">
        <v>6</v>
      </c>
      <c r="B8" s="2"/>
      <c r="C8" s="2"/>
      <c r="D8" s="2"/>
      <c r="E8" s="2"/>
      <c r="F8" s="2"/>
      <c r="G8" s="3" t="e">
        <f t="shared" si="0"/>
        <v>#DIV/0!</v>
      </c>
      <c r="H8" s="3">
        <f t="shared" si="1"/>
        <v>0</v>
      </c>
      <c r="I8" s="3" t="e">
        <f t="shared" si="2"/>
        <v>#DIV/0!</v>
      </c>
    </row>
    <row r="9" spans="1:9" x14ac:dyDescent="0.3">
      <c r="A9" s="1">
        <v>7</v>
      </c>
      <c r="B9" s="2"/>
      <c r="C9" s="2"/>
      <c r="D9" s="2"/>
      <c r="E9" s="2"/>
      <c r="F9" s="2"/>
      <c r="G9" s="3" t="e">
        <f t="shared" si="0"/>
        <v>#DIV/0!</v>
      </c>
      <c r="H9" s="3">
        <f t="shared" si="1"/>
        <v>0</v>
      </c>
      <c r="I9" s="3" t="e">
        <f t="shared" si="2"/>
        <v>#DIV/0!</v>
      </c>
    </row>
    <row r="10" spans="1:9" x14ac:dyDescent="0.3">
      <c r="A10" s="1">
        <v>8</v>
      </c>
      <c r="B10" s="2"/>
      <c r="C10" s="2"/>
      <c r="D10" s="2"/>
      <c r="E10" s="2"/>
      <c r="F10" s="2"/>
      <c r="G10" s="3" t="e">
        <f t="shared" si="0"/>
        <v>#DIV/0!</v>
      </c>
      <c r="H10" s="3">
        <f t="shared" si="1"/>
        <v>0</v>
      </c>
      <c r="I10" s="3" t="e">
        <f t="shared" si="2"/>
        <v>#DIV/0!</v>
      </c>
    </row>
    <row r="11" spans="1:9" x14ac:dyDescent="0.3">
      <c r="A11" s="1">
        <v>9</v>
      </c>
      <c r="B11" s="2"/>
      <c r="C11" s="2"/>
      <c r="D11" s="2"/>
      <c r="E11" s="2"/>
      <c r="F11" s="2"/>
      <c r="G11" s="3" t="e">
        <f t="shared" si="0"/>
        <v>#DIV/0!</v>
      </c>
      <c r="H11" s="3">
        <f t="shared" si="1"/>
        <v>0</v>
      </c>
      <c r="I11" s="3" t="e">
        <f t="shared" si="2"/>
        <v>#DIV/0!</v>
      </c>
    </row>
    <row r="12" spans="1:9" x14ac:dyDescent="0.3">
      <c r="A12" s="1">
        <v>10</v>
      </c>
      <c r="B12" s="2"/>
      <c r="C12" s="2"/>
      <c r="D12" s="2"/>
      <c r="E12" s="2"/>
      <c r="F12" s="2"/>
      <c r="G12" s="3" t="e">
        <f t="shared" si="0"/>
        <v>#DIV/0!</v>
      </c>
      <c r="H12" s="3">
        <f t="shared" si="1"/>
        <v>0</v>
      </c>
      <c r="I12" s="3" t="e">
        <f t="shared" si="2"/>
        <v>#DIV/0!</v>
      </c>
    </row>
    <row r="13" spans="1:9" x14ac:dyDescent="0.3">
      <c r="A13" s="1" t="s">
        <v>5</v>
      </c>
      <c r="B13" s="117"/>
      <c r="C13" s="118"/>
      <c r="D13" s="118"/>
      <c r="E13" s="118"/>
      <c r="F13" s="119"/>
      <c r="G13" s="3" t="e">
        <f>AVERAGE(G3:G12)</f>
        <v>#DIV/0!</v>
      </c>
      <c r="H13" s="3">
        <f>AVERAGE(H3:H12)</f>
        <v>0</v>
      </c>
      <c r="I13" s="3" t="e">
        <f>AVERAGE(I3:I12)</f>
        <v>#DIV/0!</v>
      </c>
    </row>
    <row r="14" spans="1:9" x14ac:dyDescent="0.3">
      <c r="A14" s="115" t="s">
        <v>7</v>
      </c>
      <c r="B14" s="115"/>
      <c r="C14" s="115"/>
      <c r="D14" s="115"/>
      <c r="E14" s="115"/>
      <c r="F14" s="115"/>
      <c r="G14" s="116" t="e">
        <f>G13+2*I13</f>
        <v>#DIV/0!</v>
      </c>
      <c r="H14" s="116"/>
      <c r="I14" s="116"/>
    </row>
    <row r="15" spans="1:9" x14ac:dyDescent="0.3">
      <c r="A15" s="115" t="s">
        <v>6</v>
      </c>
      <c r="B15" s="115"/>
      <c r="C15" s="115"/>
      <c r="D15" s="115"/>
      <c r="E15" s="115"/>
      <c r="F15" s="115"/>
      <c r="G15" s="116" t="e">
        <f>G13-2*I13</f>
        <v>#DIV/0!</v>
      </c>
      <c r="H15" s="116"/>
      <c r="I15" s="116"/>
    </row>
    <row r="16" spans="1:9" x14ac:dyDescent="0.3">
      <c r="A16" s="115" t="s">
        <v>8</v>
      </c>
      <c r="B16" s="115"/>
      <c r="C16" s="115"/>
      <c r="D16" s="115"/>
      <c r="E16" s="115"/>
      <c r="F16" s="115"/>
      <c r="G16" s="116" t="e">
        <f>G13+3*I13</f>
        <v>#DIV/0!</v>
      </c>
      <c r="H16" s="116"/>
      <c r="I16" s="116"/>
    </row>
    <row r="17" spans="1:9" x14ac:dyDescent="0.3">
      <c r="A17" s="115" t="s">
        <v>9</v>
      </c>
      <c r="B17" s="115"/>
      <c r="C17" s="115"/>
      <c r="D17" s="115"/>
      <c r="E17" s="115"/>
      <c r="F17" s="115"/>
      <c r="G17" s="116" t="e">
        <f>G13-3*I13</f>
        <v>#DIV/0!</v>
      </c>
      <c r="H17" s="116"/>
      <c r="I17" s="116"/>
    </row>
  </sheetData>
  <mergeCells count="14">
    <mergeCell ref="I1:I2"/>
    <mergeCell ref="A17:F17"/>
    <mergeCell ref="G17:I17"/>
    <mergeCell ref="A14:F14"/>
    <mergeCell ref="G14:I14"/>
    <mergeCell ref="A15:F15"/>
    <mergeCell ref="G15:I15"/>
    <mergeCell ref="A16:F16"/>
    <mergeCell ref="G16:I16"/>
    <mergeCell ref="B13:F13"/>
    <mergeCell ref="A1:A2"/>
    <mergeCell ref="B1:F1"/>
    <mergeCell ref="G1:G2"/>
    <mergeCell ref="H1:H2"/>
  </mergeCells>
  <conditionalFormatting sqref="B3:F12">
    <cfRule type="cellIs" dxfId="14" priority="1" operator="between">
      <formula>$G$15</formula>
      <formula>$G$17</formula>
    </cfRule>
    <cfRule type="cellIs" dxfId="13" priority="2" operator="between">
      <formula>$G$14</formula>
      <formula>$G$16</formula>
    </cfRule>
    <cfRule type="cellIs" dxfId="12" priority="3" operator="notBetween">
      <formula>$G$16</formula>
      <formula>$G$17</formula>
    </cfRule>
  </conditionalFormatting>
  <pageMargins left="0.7" right="0.7" top="0.75" bottom="0.75" header="0.3" footer="0.3"/>
  <pageSetup paperSize="9" orientation="portrait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I17"/>
  <sheetViews>
    <sheetView workbookViewId="0">
      <selection activeCell="B3" sqref="B3:F12"/>
    </sheetView>
  </sheetViews>
  <sheetFormatPr baseColWidth="10" defaultRowHeight="14.4" x14ac:dyDescent="0.3"/>
  <cols>
    <col min="1" max="1" width="17.88671875" bestFit="1" customWidth="1"/>
  </cols>
  <sheetData>
    <row r="1" spans="1:9" ht="14.4" customHeight="1" x14ac:dyDescent="0.3">
      <c r="A1" s="115" t="s">
        <v>0</v>
      </c>
      <c r="B1" s="115" t="s">
        <v>1</v>
      </c>
      <c r="C1" s="115"/>
      <c r="D1" s="115"/>
      <c r="E1" s="115"/>
      <c r="F1" s="115"/>
      <c r="G1" s="115" t="s">
        <v>2</v>
      </c>
      <c r="H1" s="115" t="s">
        <v>3</v>
      </c>
      <c r="I1" s="114" t="s">
        <v>4</v>
      </c>
    </row>
    <row r="2" spans="1:9" x14ac:dyDescent="0.3">
      <c r="A2" s="115"/>
      <c r="B2" s="1">
        <v>1</v>
      </c>
      <c r="C2" s="1">
        <v>2</v>
      </c>
      <c r="D2" s="1">
        <v>3</v>
      </c>
      <c r="E2" s="1">
        <v>4</v>
      </c>
      <c r="F2" s="1">
        <v>5</v>
      </c>
      <c r="G2" s="115"/>
      <c r="H2" s="115"/>
      <c r="I2" s="115"/>
    </row>
    <row r="3" spans="1:9" x14ac:dyDescent="0.3">
      <c r="A3" s="1">
        <v>1</v>
      </c>
      <c r="B3" s="2"/>
      <c r="C3" s="2"/>
      <c r="D3" s="2"/>
      <c r="E3" s="2"/>
      <c r="F3" s="2"/>
      <c r="G3" s="3" t="e">
        <f>AVERAGE(B3:F3)</f>
        <v>#DIV/0!</v>
      </c>
      <c r="H3" s="3">
        <f>MAX(B3:F3)-MIN(B3:F3)</f>
        <v>0</v>
      </c>
      <c r="I3" s="3" t="e">
        <f>STDEV(B3:F3)</f>
        <v>#DIV/0!</v>
      </c>
    </row>
    <row r="4" spans="1:9" x14ac:dyDescent="0.3">
      <c r="A4" s="1">
        <v>2</v>
      </c>
      <c r="B4" s="2"/>
      <c r="C4" s="2"/>
      <c r="D4" s="2"/>
      <c r="E4" s="2"/>
      <c r="F4" s="2"/>
      <c r="G4" s="3" t="e">
        <f t="shared" ref="G4:G12" si="0">AVERAGE(B4:F4)</f>
        <v>#DIV/0!</v>
      </c>
      <c r="H4" s="3">
        <f t="shared" ref="H4:H12" si="1">MAX(B4:F4)-MIN(B4:F4)</f>
        <v>0</v>
      </c>
      <c r="I4" s="3" t="e">
        <f t="shared" ref="I4:I12" si="2">STDEV(B4:F4)</f>
        <v>#DIV/0!</v>
      </c>
    </row>
    <row r="5" spans="1:9" x14ac:dyDescent="0.3">
      <c r="A5" s="1">
        <v>3</v>
      </c>
      <c r="B5" s="2"/>
      <c r="C5" s="2"/>
      <c r="D5" s="2"/>
      <c r="E5" s="2"/>
      <c r="F5" s="2"/>
      <c r="G5" s="3" t="e">
        <f t="shared" si="0"/>
        <v>#DIV/0!</v>
      </c>
      <c r="H5" s="3">
        <f t="shared" si="1"/>
        <v>0</v>
      </c>
      <c r="I5" s="3" t="e">
        <f t="shared" si="2"/>
        <v>#DIV/0!</v>
      </c>
    </row>
    <row r="6" spans="1:9" x14ac:dyDescent="0.3">
      <c r="A6" s="1">
        <v>4</v>
      </c>
      <c r="B6" s="2"/>
      <c r="C6" s="2"/>
      <c r="D6" s="2"/>
      <c r="E6" s="2"/>
      <c r="F6" s="2"/>
      <c r="G6" s="3" t="e">
        <f t="shared" si="0"/>
        <v>#DIV/0!</v>
      </c>
      <c r="H6" s="3">
        <f t="shared" si="1"/>
        <v>0</v>
      </c>
      <c r="I6" s="3" t="e">
        <f t="shared" si="2"/>
        <v>#DIV/0!</v>
      </c>
    </row>
    <row r="7" spans="1:9" x14ac:dyDescent="0.3">
      <c r="A7" s="1">
        <v>5</v>
      </c>
      <c r="B7" s="2"/>
      <c r="C7" s="2"/>
      <c r="D7" s="2"/>
      <c r="E7" s="2"/>
      <c r="F7" s="2"/>
      <c r="G7" s="3" t="e">
        <f t="shared" si="0"/>
        <v>#DIV/0!</v>
      </c>
      <c r="H7" s="3">
        <f t="shared" si="1"/>
        <v>0</v>
      </c>
      <c r="I7" s="3" t="e">
        <f t="shared" si="2"/>
        <v>#DIV/0!</v>
      </c>
    </row>
    <row r="8" spans="1:9" x14ac:dyDescent="0.3">
      <c r="A8" s="1">
        <v>6</v>
      </c>
      <c r="B8" s="2"/>
      <c r="C8" s="2"/>
      <c r="D8" s="2"/>
      <c r="E8" s="2"/>
      <c r="F8" s="2"/>
      <c r="G8" s="3" t="e">
        <f t="shared" si="0"/>
        <v>#DIV/0!</v>
      </c>
      <c r="H8" s="3">
        <f t="shared" si="1"/>
        <v>0</v>
      </c>
      <c r="I8" s="3" t="e">
        <f t="shared" si="2"/>
        <v>#DIV/0!</v>
      </c>
    </row>
    <row r="9" spans="1:9" x14ac:dyDescent="0.3">
      <c r="A9" s="1">
        <v>7</v>
      </c>
      <c r="B9" s="2"/>
      <c r="C9" s="2"/>
      <c r="D9" s="2"/>
      <c r="E9" s="2"/>
      <c r="F9" s="2"/>
      <c r="G9" s="3" t="e">
        <f t="shared" si="0"/>
        <v>#DIV/0!</v>
      </c>
      <c r="H9" s="3">
        <f t="shared" si="1"/>
        <v>0</v>
      </c>
      <c r="I9" s="3" t="e">
        <f t="shared" si="2"/>
        <v>#DIV/0!</v>
      </c>
    </row>
    <row r="10" spans="1:9" x14ac:dyDescent="0.3">
      <c r="A10" s="1">
        <v>8</v>
      </c>
      <c r="B10" s="2"/>
      <c r="C10" s="2"/>
      <c r="D10" s="2"/>
      <c r="E10" s="2"/>
      <c r="F10" s="2"/>
      <c r="G10" s="3" t="e">
        <f t="shared" si="0"/>
        <v>#DIV/0!</v>
      </c>
      <c r="H10" s="3">
        <f t="shared" si="1"/>
        <v>0</v>
      </c>
      <c r="I10" s="3" t="e">
        <f t="shared" si="2"/>
        <v>#DIV/0!</v>
      </c>
    </row>
    <row r="11" spans="1:9" x14ac:dyDescent="0.3">
      <c r="A11" s="1">
        <v>9</v>
      </c>
      <c r="B11" s="2"/>
      <c r="C11" s="2"/>
      <c r="D11" s="2"/>
      <c r="E11" s="2"/>
      <c r="F11" s="2"/>
      <c r="G11" s="3" t="e">
        <f t="shared" si="0"/>
        <v>#DIV/0!</v>
      </c>
      <c r="H11" s="3">
        <f t="shared" si="1"/>
        <v>0</v>
      </c>
      <c r="I11" s="3" t="e">
        <f t="shared" si="2"/>
        <v>#DIV/0!</v>
      </c>
    </row>
    <row r="12" spans="1:9" x14ac:dyDescent="0.3">
      <c r="A12" s="1">
        <v>10</v>
      </c>
      <c r="B12" s="2"/>
      <c r="C12" s="2"/>
      <c r="D12" s="2"/>
      <c r="E12" s="2"/>
      <c r="F12" s="2"/>
      <c r="G12" s="3" t="e">
        <f t="shared" si="0"/>
        <v>#DIV/0!</v>
      </c>
      <c r="H12" s="3">
        <f t="shared" si="1"/>
        <v>0</v>
      </c>
      <c r="I12" s="3" t="e">
        <f t="shared" si="2"/>
        <v>#DIV/0!</v>
      </c>
    </row>
    <row r="13" spans="1:9" x14ac:dyDescent="0.3">
      <c r="A13" s="1" t="s">
        <v>5</v>
      </c>
      <c r="B13" s="117"/>
      <c r="C13" s="118"/>
      <c r="D13" s="118"/>
      <c r="E13" s="118"/>
      <c r="F13" s="119"/>
      <c r="G13" s="3" t="e">
        <f>AVERAGE(G3:G12)</f>
        <v>#DIV/0!</v>
      </c>
      <c r="H13" s="3">
        <f>AVERAGE(H3:H12)</f>
        <v>0</v>
      </c>
      <c r="I13" s="3" t="e">
        <f>AVERAGE(I3:I12)</f>
        <v>#DIV/0!</v>
      </c>
    </row>
    <row r="14" spans="1:9" x14ac:dyDescent="0.3">
      <c r="A14" s="115" t="s">
        <v>7</v>
      </c>
      <c r="B14" s="115"/>
      <c r="C14" s="115"/>
      <c r="D14" s="115"/>
      <c r="E14" s="115"/>
      <c r="F14" s="115"/>
      <c r="G14" s="116" t="e">
        <f>G13+2*I13</f>
        <v>#DIV/0!</v>
      </c>
      <c r="H14" s="116"/>
      <c r="I14" s="116"/>
    </row>
    <row r="15" spans="1:9" x14ac:dyDescent="0.3">
      <c r="A15" s="115" t="s">
        <v>6</v>
      </c>
      <c r="B15" s="115"/>
      <c r="C15" s="115"/>
      <c r="D15" s="115"/>
      <c r="E15" s="115"/>
      <c r="F15" s="115"/>
      <c r="G15" s="116" t="e">
        <f>G13-2*I13</f>
        <v>#DIV/0!</v>
      </c>
      <c r="H15" s="116"/>
      <c r="I15" s="116"/>
    </row>
    <row r="16" spans="1:9" x14ac:dyDescent="0.3">
      <c r="A16" s="115" t="s">
        <v>8</v>
      </c>
      <c r="B16" s="115"/>
      <c r="C16" s="115"/>
      <c r="D16" s="115"/>
      <c r="E16" s="115"/>
      <c r="F16" s="115"/>
      <c r="G16" s="116" t="e">
        <f>G13+3*I13</f>
        <v>#DIV/0!</v>
      </c>
      <c r="H16" s="116"/>
      <c r="I16" s="116"/>
    </row>
    <row r="17" spans="1:9" x14ac:dyDescent="0.3">
      <c r="A17" s="115" t="s">
        <v>9</v>
      </c>
      <c r="B17" s="115"/>
      <c r="C17" s="115"/>
      <c r="D17" s="115"/>
      <c r="E17" s="115"/>
      <c r="F17" s="115"/>
      <c r="G17" s="116" t="e">
        <f>G13-3*I13</f>
        <v>#DIV/0!</v>
      </c>
      <c r="H17" s="116"/>
      <c r="I17" s="116"/>
    </row>
  </sheetData>
  <mergeCells count="14">
    <mergeCell ref="I1:I2"/>
    <mergeCell ref="A17:F17"/>
    <mergeCell ref="G17:I17"/>
    <mergeCell ref="A14:F14"/>
    <mergeCell ref="G14:I14"/>
    <mergeCell ref="A15:F15"/>
    <mergeCell ref="G15:I15"/>
    <mergeCell ref="A16:F16"/>
    <mergeCell ref="G16:I16"/>
    <mergeCell ref="B13:F13"/>
    <mergeCell ref="A1:A2"/>
    <mergeCell ref="B1:F1"/>
    <mergeCell ref="G1:G2"/>
    <mergeCell ref="H1:H2"/>
  </mergeCells>
  <conditionalFormatting sqref="B3:F12">
    <cfRule type="cellIs" dxfId="11" priority="1" operator="between">
      <formula>$G$15</formula>
      <formula>$G$17</formula>
    </cfRule>
    <cfRule type="cellIs" dxfId="10" priority="2" operator="between">
      <formula>$G$14</formula>
      <formula>$G$16</formula>
    </cfRule>
    <cfRule type="cellIs" dxfId="9" priority="3" operator="notBetween">
      <formula>$G$16</formula>
      <formula>$G$17</formula>
    </cfRule>
  </conditionalFormatting>
  <pageMargins left="0.7" right="0.7" top="0.75" bottom="0.75" header="0.3" footer="0.3"/>
  <pageSetup paperSize="9" orientation="portrait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I17"/>
  <sheetViews>
    <sheetView workbookViewId="0">
      <selection activeCell="B3" sqref="B3:F12"/>
    </sheetView>
  </sheetViews>
  <sheetFormatPr baseColWidth="10" defaultRowHeight="14.4" x14ac:dyDescent="0.3"/>
  <cols>
    <col min="1" max="1" width="17.88671875" bestFit="1" customWidth="1"/>
  </cols>
  <sheetData>
    <row r="1" spans="1:9" ht="14.4" customHeight="1" x14ac:dyDescent="0.3">
      <c r="A1" s="115" t="s">
        <v>0</v>
      </c>
      <c r="B1" s="115" t="s">
        <v>1</v>
      </c>
      <c r="C1" s="115"/>
      <c r="D1" s="115"/>
      <c r="E1" s="115"/>
      <c r="F1" s="115"/>
      <c r="G1" s="115" t="s">
        <v>2</v>
      </c>
      <c r="H1" s="115" t="s">
        <v>3</v>
      </c>
      <c r="I1" s="114" t="s">
        <v>4</v>
      </c>
    </row>
    <row r="2" spans="1:9" x14ac:dyDescent="0.3">
      <c r="A2" s="115"/>
      <c r="B2" s="1">
        <v>1</v>
      </c>
      <c r="C2" s="1">
        <v>2</v>
      </c>
      <c r="D2" s="1">
        <v>3</v>
      </c>
      <c r="E2" s="1">
        <v>4</v>
      </c>
      <c r="F2" s="1">
        <v>5</v>
      </c>
      <c r="G2" s="115"/>
      <c r="H2" s="115"/>
      <c r="I2" s="115"/>
    </row>
    <row r="3" spans="1:9" x14ac:dyDescent="0.3">
      <c r="A3" s="1">
        <v>1</v>
      </c>
      <c r="B3" s="2"/>
      <c r="C3" s="2"/>
      <c r="D3" s="2"/>
      <c r="E3" s="2"/>
      <c r="F3" s="2"/>
      <c r="G3" s="3" t="e">
        <f>AVERAGE(B3:F3)</f>
        <v>#DIV/0!</v>
      </c>
      <c r="H3" s="3">
        <f>MAX(B3:F3)-MIN(B3:F3)</f>
        <v>0</v>
      </c>
      <c r="I3" s="3" t="e">
        <f>STDEV(B3:F3)</f>
        <v>#DIV/0!</v>
      </c>
    </row>
    <row r="4" spans="1:9" x14ac:dyDescent="0.3">
      <c r="A4" s="1">
        <v>2</v>
      </c>
      <c r="B4" s="2"/>
      <c r="C4" s="2"/>
      <c r="D4" s="2"/>
      <c r="E4" s="2"/>
      <c r="F4" s="2"/>
      <c r="G4" s="3" t="e">
        <f t="shared" ref="G4:G12" si="0">AVERAGE(B4:F4)</f>
        <v>#DIV/0!</v>
      </c>
      <c r="H4" s="3">
        <f t="shared" ref="H4:H12" si="1">MAX(B4:F4)-MIN(B4:F4)</f>
        <v>0</v>
      </c>
      <c r="I4" s="3" t="e">
        <f t="shared" ref="I4:I12" si="2">STDEV(B4:F4)</f>
        <v>#DIV/0!</v>
      </c>
    </row>
    <row r="5" spans="1:9" x14ac:dyDescent="0.3">
      <c r="A5" s="1">
        <v>3</v>
      </c>
      <c r="B5" s="2"/>
      <c r="C5" s="2"/>
      <c r="D5" s="2"/>
      <c r="E5" s="2"/>
      <c r="F5" s="2"/>
      <c r="G5" s="3" t="e">
        <f t="shared" si="0"/>
        <v>#DIV/0!</v>
      </c>
      <c r="H5" s="3">
        <f t="shared" si="1"/>
        <v>0</v>
      </c>
      <c r="I5" s="3" t="e">
        <f t="shared" si="2"/>
        <v>#DIV/0!</v>
      </c>
    </row>
    <row r="6" spans="1:9" x14ac:dyDescent="0.3">
      <c r="A6" s="1">
        <v>4</v>
      </c>
      <c r="B6" s="2"/>
      <c r="C6" s="2"/>
      <c r="D6" s="2"/>
      <c r="E6" s="2"/>
      <c r="F6" s="2"/>
      <c r="G6" s="3" t="e">
        <f t="shared" si="0"/>
        <v>#DIV/0!</v>
      </c>
      <c r="H6" s="3">
        <f t="shared" si="1"/>
        <v>0</v>
      </c>
      <c r="I6" s="3" t="e">
        <f t="shared" si="2"/>
        <v>#DIV/0!</v>
      </c>
    </row>
    <row r="7" spans="1:9" x14ac:dyDescent="0.3">
      <c r="A7" s="1">
        <v>5</v>
      </c>
      <c r="B7" s="2"/>
      <c r="C7" s="2"/>
      <c r="D7" s="2"/>
      <c r="E7" s="2"/>
      <c r="F7" s="2"/>
      <c r="G7" s="3" t="e">
        <f t="shared" si="0"/>
        <v>#DIV/0!</v>
      </c>
      <c r="H7" s="3">
        <f t="shared" si="1"/>
        <v>0</v>
      </c>
      <c r="I7" s="3" t="e">
        <f t="shared" si="2"/>
        <v>#DIV/0!</v>
      </c>
    </row>
    <row r="8" spans="1:9" x14ac:dyDescent="0.3">
      <c r="A8" s="1">
        <v>6</v>
      </c>
      <c r="B8" s="2"/>
      <c r="C8" s="2"/>
      <c r="D8" s="2"/>
      <c r="E8" s="2"/>
      <c r="F8" s="2"/>
      <c r="G8" s="3" t="e">
        <f t="shared" si="0"/>
        <v>#DIV/0!</v>
      </c>
      <c r="H8" s="3">
        <f t="shared" si="1"/>
        <v>0</v>
      </c>
      <c r="I8" s="3" t="e">
        <f t="shared" si="2"/>
        <v>#DIV/0!</v>
      </c>
    </row>
    <row r="9" spans="1:9" x14ac:dyDescent="0.3">
      <c r="A9" s="1">
        <v>7</v>
      </c>
      <c r="B9" s="2"/>
      <c r="C9" s="2"/>
      <c r="D9" s="2"/>
      <c r="E9" s="2"/>
      <c r="F9" s="2"/>
      <c r="G9" s="3" t="e">
        <f t="shared" si="0"/>
        <v>#DIV/0!</v>
      </c>
      <c r="H9" s="3">
        <f t="shared" si="1"/>
        <v>0</v>
      </c>
      <c r="I9" s="3" t="e">
        <f t="shared" si="2"/>
        <v>#DIV/0!</v>
      </c>
    </row>
    <row r="10" spans="1:9" x14ac:dyDescent="0.3">
      <c r="A10" s="1">
        <v>8</v>
      </c>
      <c r="B10" s="2"/>
      <c r="C10" s="2"/>
      <c r="D10" s="2"/>
      <c r="E10" s="2"/>
      <c r="F10" s="2"/>
      <c r="G10" s="3" t="e">
        <f t="shared" si="0"/>
        <v>#DIV/0!</v>
      </c>
      <c r="H10" s="3">
        <f t="shared" si="1"/>
        <v>0</v>
      </c>
      <c r="I10" s="3" t="e">
        <f t="shared" si="2"/>
        <v>#DIV/0!</v>
      </c>
    </row>
    <row r="11" spans="1:9" x14ac:dyDescent="0.3">
      <c r="A11" s="1">
        <v>9</v>
      </c>
      <c r="B11" s="2"/>
      <c r="C11" s="2"/>
      <c r="D11" s="2"/>
      <c r="E11" s="2"/>
      <c r="F11" s="2"/>
      <c r="G11" s="3" t="e">
        <f t="shared" si="0"/>
        <v>#DIV/0!</v>
      </c>
      <c r="H11" s="3">
        <f t="shared" si="1"/>
        <v>0</v>
      </c>
      <c r="I11" s="3" t="e">
        <f t="shared" si="2"/>
        <v>#DIV/0!</v>
      </c>
    </row>
    <row r="12" spans="1:9" x14ac:dyDescent="0.3">
      <c r="A12" s="1">
        <v>10</v>
      </c>
      <c r="B12" s="2"/>
      <c r="C12" s="2"/>
      <c r="D12" s="2"/>
      <c r="E12" s="2"/>
      <c r="F12" s="2"/>
      <c r="G12" s="3" t="e">
        <f t="shared" si="0"/>
        <v>#DIV/0!</v>
      </c>
      <c r="H12" s="3">
        <f t="shared" si="1"/>
        <v>0</v>
      </c>
      <c r="I12" s="3" t="e">
        <f t="shared" si="2"/>
        <v>#DIV/0!</v>
      </c>
    </row>
    <row r="13" spans="1:9" x14ac:dyDescent="0.3">
      <c r="A13" s="1" t="s">
        <v>5</v>
      </c>
      <c r="B13" s="117"/>
      <c r="C13" s="118"/>
      <c r="D13" s="118"/>
      <c r="E13" s="118"/>
      <c r="F13" s="119"/>
      <c r="G13" s="3" t="e">
        <f>AVERAGE(G3:G12)</f>
        <v>#DIV/0!</v>
      </c>
      <c r="H13" s="3">
        <f>AVERAGE(H3:H12)</f>
        <v>0</v>
      </c>
      <c r="I13" s="3" t="e">
        <f>AVERAGE(I3:I12)</f>
        <v>#DIV/0!</v>
      </c>
    </row>
    <row r="14" spans="1:9" x14ac:dyDescent="0.3">
      <c r="A14" s="115" t="s">
        <v>7</v>
      </c>
      <c r="B14" s="115"/>
      <c r="C14" s="115"/>
      <c r="D14" s="115"/>
      <c r="E14" s="115"/>
      <c r="F14" s="115"/>
      <c r="G14" s="116" t="e">
        <f>G13+2*I13</f>
        <v>#DIV/0!</v>
      </c>
      <c r="H14" s="116"/>
      <c r="I14" s="116"/>
    </row>
    <row r="15" spans="1:9" x14ac:dyDescent="0.3">
      <c r="A15" s="115" t="s">
        <v>6</v>
      </c>
      <c r="B15" s="115"/>
      <c r="C15" s="115"/>
      <c r="D15" s="115"/>
      <c r="E15" s="115"/>
      <c r="F15" s="115"/>
      <c r="G15" s="116" t="e">
        <f>G13-2*I13</f>
        <v>#DIV/0!</v>
      </c>
      <c r="H15" s="116"/>
      <c r="I15" s="116"/>
    </row>
    <row r="16" spans="1:9" x14ac:dyDescent="0.3">
      <c r="A16" s="115" t="s">
        <v>8</v>
      </c>
      <c r="B16" s="115"/>
      <c r="C16" s="115"/>
      <c r="D16" s="115"/>
      <c r="E16" s="115"/>
      <c r="F16" s="115"/>
      <c r="G16" s="116" t="e">
        <f>G13+3*I13</f>
        <v>#DIV/0!</v>
      </c>
      <c r="H16" s="116"/>
      <c r="I16" s="116"/>
    </row>
    <row r="17" spans="1:9" x14ac:dyDescent="0.3">
      <c r="A17" s="115" t="s">
        <v>9</v>
      </c>
      <c r="B17" s="115"/>
      <c r="C17" s="115"/>
      <c r="D17" s="115"/>
      <c r="E17" s="115"/>
      <c r="F17" s="115"/>
      <c r="G17" s="116" t="e">
        <f>G13-3*I13</f>
        <v>#DIV/0!</v>
      </c>
      <c r="H17" s="116"/>
      <c r="I17" s="116"/>
    </row>
  </sheetData>
  <mergeCells count="14">
    <mergeCell ref="I1:I2"/>
    <mergeCell ref="A17:F17"/>
    <mergeCell ref="G17:I17"/>
    <mergeCell ref="A14:F14"/>
    <mergeCell ref="G14:I14"/>
    <mergeCell ref="A15:F15"/>
    <mergeCell ref="G15:I15"/>
    <mergeCell ref="A16:F16"/>
    <mergeCell ref="G16:I16"/>
    <mergeCell ref="B13:F13"/>
    <mergeCell ref="A1:A2"/>
    <mergeCell ref="B1:F1"/>
    <mergeCell ref="G1:G2"/>
    <mergeCell ref="H1:H2"/>
  </mergeCells>
  <conditionalFormatting sqref="B3:F12">
    <cfRule type="cellIs" dxfId="8" priority="1" operator="between">
      <formula>$G$15</formula>
      <formula>$G$17</formula>
    </cfRule>
    <cfRule type="cellIs" dxfId="7" priority="2" operator="between">
      <formula>$G$14</formula>
      <formula>$G$16</formula>
    </cfRule>
    <cfRule type="cellIs" dxfId="6" priority="3" operator="notBetween">
      <formula>$G$16</formula>
      <formula>$G$17</formula>
    </cfRule>
  </conditionalFormatting>
  <pageMargins left="0.7" right="0.7" top="0.75" bottom="0.75" header="0.3" footer="0.3"/>
  <pageSetup paperSize="9" orientation="portrait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I17"/>
  <sheetViews>
    <sheetView workbookViewId="0">
      <selection activeCell="B3" sqref="B3:F12"/>
    </sheetView>
  </sheetViews>
  <sheetFormatPr baseColWidth="10" defaultRowHeight="14.4" x14ac:dyDescent="0.3"/>
  <cols>
    <col min="1" max="1" width="17.88671875" bestFit="1" customWidth="1"/>
  </cols>
  <sheetData>
    <row r="1" spans="1:9" ht="14.4" customHeight="1" x14ac:dyDescent="0.3">
      <c r="A1" s="115" t="s">
        <v>0</v>
      </c>
      <c r="B1" s="115" t="s">
        <v>1</v>
      </c>
      <c r="C1" s="115"/>
      <c r="D1" s="115"/>
      <c r="E1" s="115"/>
      <c r="F1" s="115"/>
      <c r="G1" s="115" t="s">
        <v>2</v>
      </c>
      <c r="H1" s="115" t="s">
        <v>3</v>
      </c>
      <c r="I1" s="114" t="s">
        <v>4</v>
      </c>
    </row>
    <row r="2" spans="1:9" x14ac:dyDescent="0.3">
      <c r="A2" s="115"/>
      <c r="B2" s="1">
        <v>1</v>
      </c>
      <c r="C2" s="1">
        <v>2</v>
      </c>
      <c r="D2" s="1">
        <v>3</v>
      </c>
      <c r="E2" s="1">
        <v>4</v>
      </c>
      <c r="F2" s="1">
        <v>5</v>
      </c>
      <c r="G2" s="115"/>
      <c r="H2" s="115"/>
      <c r="I2" s="115"/>
    </row>
    <row r="3" spans="1:9" x14ac:dyDescent="0.3">
      <c r="A3" s="1">
        <v>1</v>
      </c>
      <c r="B3" s="2"/>
      <c r="C3" s="2"/>
      <c r="D3" s="2"/>
      <c r="E3" s="2"/>
      <c r="F3" s="2"/>
      <c r="G3" s="3" t="e">
        <f>AVERAGE(B3:F3)</f>
        <v>#DIV/0!</v>
      </c>
      <c r="H3" s="3">
        <f>MAX(B3:F3)-MIN(B3:F3)</f>
        <v>0</v>
      </c>
      <c r="I3" s="3" t="e">
        <f>STDEV(B3:F3)</f>
        <v>#DIV/0!</v>
      </c>
    </row>
    <row r="4" spans="1:9" x14ac:dyDescent="0.3">
      <c r="A4" s="1">
        <v>2</v>
      </c>
      <c r="B4" s="2"/>
      <c r="C4" s="2"/>
      <c r="D4" s="2"/>
      <c r="E4" s="2"/>
      <c r="F4" s="2"/>
      <c r="G4" s="3" t="e">
        <f t="shared" ref="G4:G12" si="0">AVERAGE(B4:F4)</f>
        <v>#DIV/0!</v>
      </c>
      <c r="H4" s="3">
        <f t="shared" ref="H4:H12" si="1">MAX(B4:F4)-MIN(B4:F4)</f>
        <v>0</v>
      </c>
      <c r="I4" s="3" t="e">
        <f t="shared" ref="I4:I12" si="2">STDEV(B4:F4)</f>
        <v>#DIV/0!</v>
      </c>
    </row>
    <row r="5" spans="1:9" x14ac:dyDescent="0.3">
      <c r="A5" s="1">
        <v>3</v>
      </c>
      <c r="B5" s="2"/>
      <c r="C5" s="2"/>
      <c r="D5" s="2"/>
      <c r="E5" s="2"/>
      <c r="F5" s="2"/>
      <c r="G5" s="3" t="e">
        <f t="shared" si="0"/>
        <v>#DIV/0!</v>
      </c>
      <c r="H5" s="3">
        <f t="shared" si="1"/>
        <v>0</v>
      </c>
      <c r="I5" s="3" t="e">
        <f t="shared" si="2"/>
        <v>#DIV/0!</v>
      </c>
    </row>
    <row r="6" spans="1:9" x14ac:dyDescent="0.3">
      <c r="A6" s="1">
        <v>4</v>
      </c>
      <c r="B6" s="2"/>
      <c r="C6" s="2"/>
      <c r="D6" s="2"/>
      <c r="E6" s="2"/>
      <c r="F6" s="2"/>
      <c r="G6" s="3" t="e">
        <f t="shared" si="0"/>
        <v>#DIV/0!</v>
      </c>
      <c r="H6" s="3">
        <f t="shared" si="1"/>
        <v>0</v>
      </c>
      <c r="I6" s="3" t="e">
        <f t="shared" si="2"/>
        <v>#DIV/0!</v>
      </c>
    </row>
    <row r="7" spans="1:9" x14ac:dyDescent="0.3">
      <c r="A7" s="1">
        <v>5</v>
      </c>
      <c r="B7" s="2"/>
      <c r="C7" s="2"/>
      <c r="D7" s="2"/>
      <c r="E7" s="2"/>
      <c r="F7" s="2"/>
      <c r="G7" s="3" t="e">
        <f t="shared" si="0"/>
        <v>#DIV/0!</v>
      </c>
      <c r="H7" s="3">
        <f t="shared" si="1"/>
        <v>0</v>
      </c>
      <c r="I7" s="3" t="e">
        <f t="shared" si="2"/>
        <v>#DIV/0!</v>
      </c>
    </row>
    <row r="8" spans="1:9" x14ac:dyDescent="0.3">
      <c r="A8" s="1">
        <v>6</v>
      </c>
      <c r="B8" s="2"/>
      <c r="C8" s="2"/>
      <c r="D8" s="2"/>
      <c r="E8" s="2"/>
      <c r="F8" s="2"/>
      <c r="G8" s="3" t="e">
        <f t="shared" si="0"/>
        <v>#DIV/0!</v>
      </c>
      <c r="H8" s="3">
        <f t="shared" si="1"/>
        <v>0</v>
      </c>
      <c r="I8" s="3" t="e">
        <f t="shared" si="2"/>
        <v>#DIV/0!</v>
      </c>
    </row>
    <row r="9" spans="1:9" x14ac:dyDescent="0.3">
      <c r="A9" s="1">
        <v>7</v>
      </c>
      <c r="B9" s="2"/>
      <c r="C9" s="2"/>
      <c r="D9" s="2"/>
      <c r="E9" s="2"/>
      <c r="F9" s="2"/>
      <c r="G9" s="3" t="e">
        <f t="shared" si="0"/>
        <v>#DIV/0!</v>
      </c>
      <c r="H9" s="3">
        <f t="shared" si="1"/>
        <v>0</v>
      </c>
      <c r="I9" s="3" t="e">
        <f t="shared" si="2"/>
        <v>#DIV/0!</v>
      </c>
    </row>
    <row r="10" spans="1:9" x14ac:dyDescent="0.3">
      <c r="A10" s="1">
        <v>8</v>
      </c>
      <c r="B10" s="2"/>
      <c r="C10" s="2"/>
      <c r="D10" s="2"/>
      <c r="E10" s="2"/>
      <c r="F10" s="2"/>
      <c r="G10" s="3" t="e">
        <f t="shared" si="0"/>
        <v>#DIV/0!</v>
      </c>
      <c r="H10" s="3">
        <f t="shared" si="1"/>
        <v>0</v>
      </c>
      <c r="I10" s="3" t="e">
        <f t="shared" si="2"/>
        <v>#DIV/0!</v>
      </c>
    </row>
    <row r="11" spans="1:9" x14ac:dyDescent="0.3">
      <c r="A11" s="1">
        <v>9</v>
      </c>
      <c r="B11" s="2"/>
      <c r="C11" s="2"/>
      <c r="D11" s="2"/>
      <c r="E11" s="2"/>
      <c r="F11" s="2"/>
      <c r="G11" s="3" t="e">
        <f t="shared" si="0"/>
        <v>#DIV/0!</v>
      </c>
      <c r="H11" s="3">
        <f t="shared" si="1"/>
        <v>0</v>
      </c>
      <c r="I11" s="3" t="e">
        <f t="shared" si="2"/>
        <v>#DIV/0!</v>
      </c>
    </row>
    <row r="12" spans="1:9" x14ac:dyDescent="0.3">
      <c r="A12" s="1">
        <v>10</v>
      </c>
      <c r="B12" s="2"/>
      <c r="C12" s="2"/>
      <c r="D12" s="2"/>
      <c r="E12" s="2"/>
      <c r="F12" s="2"/>
      <c r="G12" s="3" t="e">
        <f t="shared" si="0"/>
        <v>#DIV/0!</v>
      </c>
      <c r="H12" s="3">
        <f t="shared" si="1"/>
        <v>0</v>
      </c>
      <c r="I12" s="3" t="e">
        <f t="shared" si="2"/>
        <v>#DIV/0!</v>
      </c>
    </row>
    <row r="13" spans="1:9" x14ac:dyDescent="0.3">
      <c r="A13" s="1" t="s">
        <v>5</v>
      </c>
      <c r="B13" s="117"/>
      <c r="C13" s="118"/>
      <c r="D13" s="118"/>
      <c r="E13" s="118"/>
      <c r="F13" s="119"/>
      <c r="G13" s="3" t="e">
        <f>AVERAGE(G3:G12)</f>
        <v>#DIV/0!</v>
      </c>
      <c r="H13" s="3">
        <f>AVERAGE(H3:H12)</f>
        <v>0</v>
      </c>
      <c r="I13" s="3" t="e">
        <f>AVERAGE(I3:I12)</f>
        <v>#DIV/0!</v>
      </c>
    </row>
    <row r="14" spans="1:9" x14ac:dyDescent="0.3">
      <c r="A14" s="115" t="s">
        <v>7</v>
      </c>
      <c r="B14" s="115"/>
      <c r="C14" s="115"/>
      <c r="D14" s="115"/>
      <c r="E14" s="115"/>
      <c r="F14" s="115"/>
      <c r="G14" s="116" t="e">
        <f>G13+2*I13</f>
        <v>#DIV/0!</v>
      </c>
      <c r="H14" s="116"/>
      <c r="I14" s="116"/>
    </row>
    <row r="15" spans="1:9" x14ac:dyDescent="0.3">
      <c r="A15" s="115" t="s">
        <v>6</v>
      </c>
      <c r="B15" s="115"/>
      <c r="C15" s="115"/>
      <c r="D15" s="115"/>
      <c r="E15" s="115"/>
      <c r="F15" s="115"/>
      <c r="G15" s="116" t="e">
        <f>G13-2*I13</f>
        <v>#DIV/0!</v>
      </c>
      <c r="H15" s="116"/>
      <c r="I15" s="116"/>
    </row>
    <row r="16" spans="1:9" x14ac:dyDescent="0.3">
      <c r="A16" s="115" t="s">
        <v>8</v>
      </c>
      <c r="B16" s="115"/>
      <c r="C16" s="115"/>
      <c r="D16" s="115"/>
      <c r="E16" s="115"/>
      <c r="F16" s="115"/>
      <c r="G16" s="116" t="e">
        <f>G13+3*I13</f>
        <v>#DIV/0!</v>
      </c>
      <c r="H16" s="116"/>
      <c r="I16" s="116"/>
    </row>
    <row r="17" spans="1:9" x14ac:dyDescent="0.3">
      <c r="A17" s="115" t="s">
        <v>9</v>
      </c>
      <c r="B17" s="115"/>
      <c r="C17" s="115"/>
      <c r="D17" s="115"/>
      <c r="E17" s="115"/>
      <c r="F17" s="115"/>
      <c r="G17" s="116" t="e">
        <f>G13-3*I13</f>
        <v>#DIV/0!</v>
      </c>
      <c r="H17" s="116"/>
      <c r="I17" s="116"/>
    </row>
  </sheetData>
  <mergeCells count="14">
    <mergeCell ref="I1:I2"/>
    <mergeCell ref="A17:F17"/>
    <mergeCell ref="G17:I17"/>
    <mergeCell ref="A14:F14"/>
    <mergeCell ref="G14:I14"/>
    <mergeCell ref="A15:F15"/>
    <mergeCell ref="G15:I15"/>
    <mergeCell ref="A16:F16"/>
    <mergeCell ref="G16:I16"/>
    <mergeCell ref="B13:F13"/>
    <mergeCell ref="A1:A2"/>
    <mergeCell ref="B1:F1"/>
    <mergeCell ref="G1:G2"/>
    <mergeCell ref="H1:H2"/>
  </mergeCells>
  <conditionalFormatting sqref="B3:F12">
    <cfRule type="cellIs" dxfId="5" priority="1" operator="between">
      <formula>$G$15</formula>
      <formula>$G$17</formula>
    </cfRule>
    <cfRule type="cellIs" dxfId="4" priority="2" operator="between">
      <formula>$G$14</formula>
      <formula>$G$16</formula>
    </cfRule>
    <cfRule type="cellIs" dxfId="3" priority="3" operator="notBetween">
      <formula>$G$16</formula>
      <formula>$G$17</formula>
    </cfRule>
  </conditionalFormatting>
  <pageMargins left="0.7" right="0.7" top="0.75" bottom="0.75" header="0.3" footer="0.3"/>
  <pageSetup paperSize="9" orientation="portrait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I17"/>
  <sheetViews>
    <sheetView workbookViewId="0">
      <selection activeCell="I20" sqref="I20"/>
    </sheetView>
  </sheetViews>
  <sheetFormatPr baseColWidth="10" defaultRowHeight="14.4" x14ac:dyDescent="0.3"/>
  <cols>
    <col min="1" max="1" width="17.88671875" bestFit="1" customWidth="1"/>
  </cols>
  <sheetData>
    <row r="1" spans="1:9" ht="14.4" customHeight="1" x14ac:dyDescent="0.3">
      <c r="A1" s="115" t="s">
        <v>0</v>
      </c>
      <c r="B1" s="115" t="s">
        <v>1</v>
      </c>
      <c r="C1" s="115"/>
      <c r="D1" s="115"/>
      <c r="E1" s="115"/>
      <c r="F1" s="115"/>
      <c r="G1" s="115" t="s">
        <v>2</v>
      </c>
      <c r="H1" s="115" t="s">
        <v>3</v>
      </c>
      <c r="I1" s="114" t="s">
        <v>4</v>
      </c>
    </row>
    <row r="2" spans="1:9" x14ac:dyDescent="0.3">
      <c r="A2" s="115"/>
      <c r="B2" s="1">
        <v>1</v>
      </c>
      <c r="C2" s="1">
        <v>2</v>
      </c>
      <c r="D2" s="1">
        <v>3</v>
      </c>
      <c r="E2" s="1">
        <v>4</v>
      </c>
      <c r="F2" s="1">
        <v>5</v>
      </c>
      <c r="G2" s="115"/>
      <c r="H2" s="115"/>
      <c r="I2" s="115"/>
    </row>
    <row r="3" spans="1:9" x14ac:dyDescent="0.3">
      <c r="A3" s="1">
        <v>1</v>
      </c>
      <c r="B3" s="2"/>
      <c r="C3" s="2"/>
      <c r="D3" s="2"/>
      <c r="E3" s="2"/>
      <c r="F3" s="2"/>
      <c r="G3" s="3" t="e">
        <f>AVERAGE(B3:F3)</f>
        <v>#DIV/0!</v>
      </c>
      <c r="H3" s="3">
        <f>MAX(B3:F3)-MIN(B3:F3)</f>
        <v>0</v>
      </c>
      <c r="I3" s="3" t="e">
        <f>STDEV(B3:F3)</f>
        <v>#DIV/0!</v>
      </c>
    </row>
    <row r="4" spans="1:9" x14ac:dyDescent="0.3">
      <c r="A4" s="1">
        <v>2</v>
      </c>
      <c r="B4" s="2"/>
      <c r="C4" s="2"/>
      <c r="D4" s="2"/>
      <c r="E4" s="2"/>
      <c r="F4" s="2"/>
      <c r="G4" s="3" t="e">
        <f t="shared" ref="G4:G12" si="0">AVERAGE(B4:F4)</f>
        <v>#DIV/0!</v>
      </c>
      <c r="H4" s="3">
        <f t="shared" ref="H4:H12" si="1">MAX(B4:F4)-MIN(B4:F4)</f>
        <v>0</v>
      </c>
      <c r="I4" s="3" t="e">
        <f t="shared" ref="I4:I12" si="2">STDEV(B4:F4)</f>
        <v>#DIV/0!</v>
      </c>
    </row>
    <row r="5" spans="1:9" x14ac:dyDescent="0.3">
      <c r="A5" s="1">
        <v>3</v>
      </c>
      <c r="B5" s="2"/>
      <c r="C5" s="2"/>
      <c r="D5" s="2"/>
      <c r="E5" s="2"/>
      <c r="F5" s="2"/>
      <c r="G5" s="3" t="e">
        <f t="shared" si="0"/>
        <v>#DIV/0!</v>
      </c>
      <c r="H5" s="3">
        <f t="shared" si="1"/>
        <v>0</v>
      </c>
      <c r="I5" s="3" t="e">
        <f t="shared" si="2"/>
        <v>#DIV/0!</v>
      </c>
    </row>
    <row r="6" spans="1:9" x14ac:dyDescent="0.3">
      <c r="A6" s="1">
        <v>4</v>
      </c>
      <c r="B6" s="2"/>
      <c r="C6" s="2"/>
      <c r="D6" s="2"/>
      <c r="E6" s="2"/>
      <c r="F6" s="2"/>
      <c r="G6" s="3" t="e">
        <f t="shared" si="0"/>
        <v>#DIV/0!</v>
      </c>
      <c r="H6" s="3">
        <f t="shared" si="1"/>
        <v>0</v>
      </c>
      <c r="I6" s="3" t="e">
        <f t="shared" si="2"/>
        <v>#DIV/0!</v>
      </c>
    </row>
    <row r="7" spans="1:9" x14ac:dyDescent="0.3">
      <c r="A7" s="1">
        <v>5</v>
      </c>
      <c r="B7" s="2"/>
      <c r="C7" s="2"/>
      <c r="D7" s="2"/>
      <c r="E7" s="2"/>
      <c r="F7" s="2"/>
      <c r="G7" s="3" t="e">
        <f t="shared" si="0"/>
        <v>#DIV/0!</v>
      </c>
      <c r="H7" s="3">
        <f t="shared" si="1"/>
        <v>0</v>
      </c>
      <c r="I7" s="3" t="e">
        <f t="shared" si="2"/>
        <v>#DIV/0!</v>
      </c>
    </row>
    <row r="8" spans="1:9" x14ac:dyDescent="0.3">
      <c r="A8" s="1">
        <v>6</v>
      </c>
      <c r="B8" s="2"/>
      <c r="C8" s="2"/>
      <c r="D8" s="2"/>
      <c r="E8" s="2"/>
      <c r="F8" s="2"/>
      <c r="G8" s="3" t="e">
        <f t="shared" si="0"/>
        <v>#DIV/0!</v>
      </c>
      <c r="H8" s="3">
        <f t="shared" si="1"/>
        <v>0</v>
      </c>
      <c r="I8" s="3" t="e">
        <f t="shared" si="2"/>
        <v>#DIV/0!</v>
      </c>
    </row>
    <row r="9" spans="1:9" x14ac:dyDescent="0.3">
      <c r="A9" s="1">
        <v>7</v>
      </c>
      <c r="B9" s="2"/>
      <c r="C9" s="2"/>
      <c r="D9" s="2"/>
      <c r="E9" s="2"/>
      <c r="F9" s="2"/>
      <c r="G9" s="3" t="e">
        <f t="shared" si="0"/>
        <v>#DIV/0!</v>
      </c>
      <c r="H9" s="3">
        <f t="shared" si="1"/>
        <v>0</v>
      </c>
      <c r="I9" s="3" t="e">
        <f t="shared" si="2"/>
        <v>#DIV/0!</v>
      </c>
    </row>
    <row r="10" spans="1:9" x14ac:dyDescent="0.3">
      <c r="A10" s="1">
        <v>8</v>
      </c>
      <c r="B10" s="2"/>
      <c r="C10" s="2"/>
      <c r="D10" s="2"/>
      <c r="E10" s="2"/>
      <c r="F10" s="2"/>
      <c r="G10" s="3" t="e">
        <f t="shared" si="0"/>
        <v>#DIV/0!</v>
      </c>
      <c r="H10" s="3">
        <f t="shared" si="1"/>
        <v>0</v>
      </c>
      <c r="I10" s="3" t="e">
        <f t="shared" si="2"/>
        <v>#DIV/0!</v>
      </c>
    </row>
    <row r="11" spans="1:9" x14ac:dyDescent="0.3">
      <c r="A11" s="1">
        <v>9</v>
      </c>
      <c r="B11" s="2"/>
      <c r="C11" s="2"/>
      <c r="D11" s="2"/>
      <c r="E11" s="2"/>
      <c r="F11" s="2"/>
      <c r="G11" s="3" t="e">
        <f t="shared" si="0"/>
        <v>#DIV/0!</v>
      </c>
      <c r="H11" s="3">
        <f t="shared" si="1"/>
        <v>0</v>
      </c>
      <c r="I11" s="3" t="e">
        <f t="shared" si="2"/>
        <v>#DIV/0!</v>
      </c>
    </row>
    <row r="12" spans="1:9" x14ac:dyDescent="0.3">
      <c r="A12" s="1">
        <v>10</v>
      </c>
      <c r="B12" s="2"/>
      <c r="C12" s="2"/>
      <c r="D12" s="2"/>
      <c r="E12" s="2"/>
      <c r="F12" s="2"/>
      <c r="G12" s="3" t="e">
        <f t="shared" si="0"/>
        <v>#DIV/0!</v>
      </c>
      <c r="H12" s="3">
        <f t="shared" si="1"/>
        <v>0</v>
      </c>
      <c r="I12" s="3" t="e">
        <f t="shared" si="2"/>
        <v>#DIV/0!</v>
      </c>
    </row>
    <row r="13" spans="1:9" x14ac:dyDescent="0.3">
      <c r="A13" s="1" t="s">
        <v>5</v>
      </c>
      <c r="B13" s="117"/>
      <c r="C13" s="118"/>
      <c r="D13" s="118"/>
      <c r="E13" s="118"/>
      <c r="F13" s="119"/>
      <c r="G13" s="3" t="e">
        <f>AVERAGE(G3:G12)</f>
        <v>#DIV/0!</v>
      </c>
      <c r="H13" s="3">
        <f>AVERAGE(H3:H12)</f>
        <v>0</v>
      </c>
      <c r="I13" s="3" t="e">
        <f>AVERAGE(I3:I12)</f>
        <v>#DIV/0!</v>
      </c>
    </row>
    <row r="14" spans="1:9" x14ac:dyDescent="0.3">
      <c r="A14" s="115" t="s">
        <v>7</v>
      </c>
      <c r="B14" s="115"/>
      <c r="C14" s="115"/>
      <c r="D14" s="115"/>
      <c r="E14" s="115"/>
      <c r="F14" s="115"/>
      <c r="G14" s="116" t="e">
        <f>G13+2*I13</f>
        <v>#DIV/0!</v>
      </c>
      <c r="H14" s="116"/>
      <c r="I14" s="116"/>
    </row>
    <row r="15" spans="1:9" x14ac:dyDescent="0.3">
      <c r="A15" s="115" t="s">
        <v>6</v>
      </c>
      <c r="B15" s="115"/>
      <c r="C15" s="115"/>
      <c r="D15" s="115"/>
      <c r="E15" s="115"/>
      <c r="F15" s="115"/>
      <c r="G15" s="116" t="e">
        <f>G13-2*I13</f>
        <v>#DIV/0!</v>
      </c>
      <c r="H15" s="116"/>
      <c r="I15" s="116"/>
    </row>
    <row r="16" spans="1:9" x14ac:dyDescent="0.3">
      <c r="A16" s="115" t="s">
        <v>8</v>
      </c>
      <c r="B16" s="115"/>
      <c r="C16" s="115"/>
      <c r="D16" s="115"/>
      <c r="E16" s="115"/>
      <c r="F16" s="115"/>
      <c r="G16" s="116" t="e">
        <f>G13+3*I13</f>
        <v>#DIV/0!</v>
      </c>
      <c r="H16" s="116"/>
      <c r="I16" s="116"/>
    </row>
    <row r="17" spans="1:9" x14ac:dyDescent="0.3">
      <c r="A17" s="115" t="s">
        <v>9</v>
      </c>
      <c r="B17" s="115"/>
      <c r="C17" s="115"/>
      <c r="D17" s="115"/>
      <c r="E17" s="115"/>
      <c r="F17" s="115"/>
      <c r="G17" s="116" t="e">
        <f>G13-3*I13</f>
        <v>#DIV/0!</v>
      </c>
      <c r="H17" s="116"/>
      <c r="I17" s="116"/>
    </row>
  </sheetData>
  <mergeCells count="14">
    <mergeCell ref="I1:I2"/>
    <mergeCell ref="A17:F17"/>
    <mergeCell ref="G17:I17"/>
    <mergeCell ref="A14:F14"/>
    <mergeCell ref="G14:I14"/>
    <mergeCell ref="A15:F15"/>
    <mergeCell ref="G15:I15"/>
    <mergeCell ref="A16:F16"/>
    <mergeCell ref="G16:I16"/>
    <mergeCell ref="B13:F13"/>
    <mergeCell ref="A1:A2"/>
    <mergeCell ref="B1:F1"/>
    <mergeCell ref="G1:G2"/>
    <mergeCell ref="H1:H2"/>
  </mergeCells>
  <conditionalFormatting sqref="B3:F12">
    <cfRule type="cellIs" dxfId="2" priority="1" operator="between">
      <formula>$G$15</formula>
      <formula>$G$17</formula>
    </cfRule>
    <cfRule type="cellIs" dxfId="1" priority="2" operator="between">
      <formula>$G$14</formula>
      <formula>$G$16</formula>
    </cfRule>
    <cfRule type="cellIs" dxfId="0" priority="3" operator="notBetween">
      <formula>$G$16</formula>
      <formula>$G$17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11</vt:i4>
      </vt:variant>
    </vt:vector>
  </HeadingPairs>
  <TitlesOfParts>
    <vt:vector size="11" baseType="lpstr">
      <vt:lpstr>C A</vt:lpstr>
      <vt:lpstr>C B</vt:lpstr>
      <vt:lpstr>C C</vt:lpstr>
      <vt:lpstr>C D</vt:lpstr>
      <vt:lpstr>C E</vt:lpstr>
      <vt:lpstr>C F</vt:lpstr>
      <vt:lpstr>C G</vt:lpstr>
      <vt:lpstr>C H</vt:lpstr>
      <vt:lpstr>C I</vt:lpstr>
      <vt:lpstr>C J</vt:lpstr>
      <vt:lpstr>C K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stagiaire qualité</dc:creator>
  <cp:lastModifiedBy>stagiaire qualité</cp:lastModifiedBy>
  <cp:lastPrinted>2018-03-07T10:05:33Z</cp:lastPrinted>
  <dcterms:created xsi:type="dcterms:W3CDTF">2018-03-05T09:43:27Z</dcterms:created>
  <dcterms:modified xsi:type="dcterms:W3CDTF">2018-03-12T12:00:00Z</dcterms:modified>
</cp:coreProperties>
</file>