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416" yWindow="132" windowWidth="22116" windowHeight="9408"/>
  </bookViews>
  <sheets>
    <sheet name="DATA" sheetId="1" r:id="rId1"/>
    <sheet name="SYNTHESE" sheetId="2" r:id="rId2"/>
    <sheet name="65000" sheetId="3" r:id="rId3"/>
  </sheets>
  <calcPr calcId="145621"/>
</workbook>
</file>

<file path=xl/calcChain.xml><?xml version="1.0" encoding="utf-8"?>
<calcChain xmlns="http://schemas.openxmlformats.org/spreadsheetml/2006/main">
  <c r="O15" i="3" l="1"/>
  <c r="O14" i="3"/>
  <c r="O13" i="3"/>
  <c r="O12" i="3" l="1"/>
  <c r="O11" i="3"/>
  <c r="B6" i="2"/>
  <c r="O12" i="1"/>
  <c r="O13" i="1"/>
  <c r="O14" i="1"/>
  <c r="O15" i="1"/>
  <c r="O16" i="1"/>
  <c r="O17" i="1"/>
  <c r="O18" i="1"/>
  <c r="O19" i="1"/>
  <c r="O20" i="1"/>
  <c r="O21" i="1"/>
  <c r="O22" i="1"/>
  <c r="O23" i="1"/>
  <c r="O11" i="1"/>
</calcChain>
</file>

<file path=xl/sharedStrings.xml><?xml version="1.0" encoding="utf-8"?>
<sst xmlns="http://schemas.openxmlformats.org/spreadsheetml/2006/main" count="199" uniqueCount="30">
  <si>
    <t>id_compta</t>
  </si>
  <si>
    <t>IDBALZAC</t>
  </si>
  <si>
    <t>DATE</t>
  </si>
  <si>
    <t>IDCOMPTA</t>
  </si>
  <si>
    <t>IDMISSION</t>
  </si>
  <si>
    <t>IDPROJET</t>
  </si>
  <si>
    <t>IDLIGNEB</t>
  </si>
  <si>
    <t>STATUT</t>
  </si>
  <si>
    <t>IDSECTION</t>
  </si>
  <si>
    <t>BTYPE</t>
  </si>
  <si>
    <t>IDMOIS</t>
  </si>
  <si>
    <t>BABAUSD AR3</t>
  </si>
  <si>
    <t>AM1</t>
  </si>
  <si>
    <t>AM120</t>
  </si>
  <si>
    <t>M</t>
  </si>
  <si>
    <t>FR</t>
  </si>
  <si>
    <t>B</t>
  </si>
  <si>
    <t>O00001</t>
  </si>
  <si>
    <t>BBBAAMD AR1</t>
  </si>
  <si>
    <t>AM190</t>
  </si>
  <si>
    <t>AM142</t>
  </si>
  <si>
    <t>Montant</t>
  </si>
  <si>
    <t>NBR key items</t>
  </si>
  <si>
    <t>NBR ITEMS A TESTER SUR PROCEDURE DE CONTRÔLE</t>
  </si>
  <si>
    <t>COMPTE</t>
  </si>
  <si>
    <t>KEY ITEM</t>
  </si>
  <si>
    <t>KEY ITEMS</t>
  </si>
  <si>
    <t>OK LIGNE RAPPATRIEE GRACE MACRO EXISTANTE</t>
  </si>
  <si>
    <t>OK 5 ITEMS A TESTER</t>
  </si>
  <si>
    <t>LIGNES QUE LA MACRO POURRAIT ALLER CHERCHER DE FACON ALEATOIRE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</si>
</sst>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2" fillId="2" borderId="1" xfId="1" applyFill="1" applyBorder="1"/>
    <xf numFmtId="3" fontId="2" fillId="2" borderId="1" xfId="1" applyNumberFormat="1" applyFill="1" applyBorder="1"/>
    <xf numFmtId="0" fontId="3" fillId="0" borderId="0" xfId="0" applyFont="1"/>
    <xf numFmtId="14" fontId="3" fillId="0" borderId="0" xfId="0" applyNumberFormat="1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/>
    </xf>
    <xf numFmtId="1" fontId="1" fillId="5" borderId="1" xfId="0" applyNumberFormat="1" applyFont="1" applyFill="1" applyBorder="1" applyAlignment="1">
      <alignment horizontal="center" vertical="center"/>
    </xf>
    <xf numFmtId="0" fontId="2" fillId="5" borderId="1" xfId="1" applyFill="1" applyBorder="1"/>
    <xf numFmtId="0" fontId="3" fillId="5" borderId="0" xfId="0" applyFont="1" applyFill="1"/>
    <xf numFmtId="0" fontId="5" fillId="5" borderId="0" xfId="0" applyFont="1" applyFill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2">
    <cellStyle name="Normal" xfId="0" builtinId="0"/>
    <cellStyle name="Normal 2 2 2" xfId="1"/>
  </cellStyles>
  <dxfs count="4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O23"/>
  <sheetViews>
    <sheetView tabSelected="1" topLeftCell="A9" zoomScale="110" zoomScaleNormal="110" workbookViewId="0">
      <selection activeCell="A23" sqref="A23:XFD23"/>
    </sheetView>
  </sheetViews>
  <sheetFormatPr baseColWidth="10" defaultRowHeight="14.4" x14ac:dyDescent="0.3"/>
  <cols>
    <col min="3" max="3" width="10.77734375" customWidth="1"/>
    <col min="4" max="4" width="5.5546875" customWidth="1"/>
    <col min="9" max="9" width="5.6640625" customWidth="1"/>
  </cols>
  <sheetData>
    <row r="10" spans="1:15" x14ac:dyDescent="0.3">
      <c r="A10" s="1" t="s">
        <v>0</v>
      </c>
      <c r="B10" s="1" t="s">
        <v>1</v>
      </c>
      <c r="C10" s="1" t="s">
        <v>2</v>
      </c>
      <c r="D10" s="1" t="s">
        <v>4</v>
      </c>
      <c r="E10" s="1" t="s">
        <v>5</v>
      </c>
      <c r="F10" s="1" t="s">
        <v>3</v>
      </c>
      <c r="G10" s="1" t="s">
        <v>7</v>
      </c>
      <c r="H10" s="1" t="s">
        <v>8</v>
      </c>
      <c r="I10" s="1" t="s">
        <v>9</v>
      </c>
      <c r="J10" s="2" t="s">
        <v>21</v>
      </c>
      <c r="K10" s="1" t="s">
        <v>10</v>
      </c>
      <c r="L10" s="1" t="s">
        <v>6</v>
      </c>
      <c r="M10" s="1" t="s">
        <v>4</v>
      </c>
      <c r="N10" s="1" t="s">
        <v>5</v>
      </c>
      <c r="O10" s="10" t="s">
        <v>26</v>
      </c>
    </row>
    <row r="11" spans="1:15" s="3" customFormat="1" ht="12" x14ac:dyDescent="0.25">
      <c r="A11" s="3">
        <v>21074378</v>
      </c>
      <c r="B11" s="3" t="s">
        <v>11</v>
      </c>
      <c r="C11" s="4">
        <v>42744</v>
      </c>
      <c r="D11" s="3" t="s">
        <v>12</v>
      </c>
      <c r="E11" s="3" t="s">
        <v>13</v>
      </c>
      <c r="F11" s="3">
        <v>14100</v>
      </c>
      <c r="G11" s="3" t="s">
        <v>14</v>
      </c>
      <c r="H11" s="3" t="s">
        <v>15</v>
      </c>
      <c r="I11" s="3" t="s">
        <v>16</v>
      </c>
      <c r="J11" s="3">
        <v>10</v>
      </c>
      <c r="K11" s="3">
        <v>201701</v>
      </c>
      <c r="M11" s="3" t="s">
        <v>12</v>
      </c>
      <c r="N11" s="3" t="s">
        <v>13</v>
      </c>
      <c r="O11" s="11">
        <f>IF(J11&gt;SYNTHESE!$B$2,1,0)</f>
        <v>0</v>
      </c>
    </row>
    <row r="12" spans="1:15" s="3" customFormat="1" ht="12" x14ac:dyDescent="0.25">
      <c r="A12" s="3">
        <v>21074379</v>
      </c>
      <c r="B12" s="3" t="s">
        <v>11</v>
      </c>
      <c r="C12" s="4">
        <v>42744</v>
      </c>
      <c r="D12" s="3" t="s">
        <v>12</v>
      </c>
      <c r="E12" s="3" t="s">
        <v>13</v>
      </c>
      <c r="F12" s="11">
        <v>65000</v>
      </c>
      <c r="G12" s="3" t="s">
        <v>14</v>
      </c>
      <c r="H12" s="3" t="s">
        <v>15</v>
      </c>
      <c r="I12" s="3" t="s">
        <v>16</v>
      </c>
      <c r="J12" s="3">
        <v>200</v>
      </c>
      <c r="K12" s="3">
        <v>201701</v>
      </c>
      <c r="L12" s="3" t="s">
        <v>17</v>
      </c>
      <c r="M12" s="3" t="s">
        <v>12</v>
      </c>
      <c r="N12" s="3" t="s">
        <v>13</v>
      </c>
      <c r="O12" s="11">
        <f>IF(J12&gt;SYNTHESE!$B$2,1,0)</f>
        <v>0</v>
      </c>
    </row>
    <row r="13" spans="1:15" s="3" customFormat="1" ht="12" x14ac:dyDescent="0.25">
      <c r="A13" s="3">
        <v>21074380</v>
      </c>
      <c r="B13" s="3" t="s">
        <v>11</v>
      </c>
      <c r="C13" s="4">
        <v>42751</v>
      </c>
      <c r="D13" s="3" t="s">
        <v>12</v>
      </c>
      <c r="E13" s="3" t="s">
        <v>13</v>
      </c>
      <c r="F13" s="3">
        <v>14130</v>
      </c>
      <c r="G13" s="3" t="s">
        <v>14</v>
      </c>
      <c r="H13" s="3" t="s">
        <v>15</v>
      </c>
      <c r="I13" s="3" t="s">
        <v>16</v>
      </c>
      <c r="J13" s="3">
        <v>1000</v>
      </c>
      <c r="K13" s="3">
        <v>201701</v>
      </c>
      <c r="M13" s="3" t="s">
        <v>12</v>
      </c>
      <c r="N13" s="3" t="s">
        <v>13</v>
      </c>
      <c r="O13" s="11">
        <f>IF(J13&gt;SYNTHESE!$B$2,1,0)</f>
        <v>0</v>
      </c>
    </row>
    <row r="14" spans="1:15" s="3" customFormat="1" ht="12" x14ac:dyDescent="0.25">
      <c r="A14" s="3">
        <v>21074381</v>
      </c>
      <c r="B14" s="3" t="s">
        <v>11</v>
      </c>
      <c r="C14" s="4">
        <v>42760</v>
      </c>
      <c r="D14" s="3" t="s">
        <v>12</v>
      </c>
      <c r="E14" s="3" t="s">
        <v>13</v>
      </c>
      <c r="F14" s="3">
        <v>14130</v>
      </c>
      <c r="G14" s="3" t="s">
        <v>14</v>
      </c>
      <c r="H14" s="3" t="s">
        <v>15</v>
      </c>
      <c r="I14" s="3" t="s">
        <v>16</v>
      </c>
      <c r="J14" s="3">
        <v>2</v>
      </c>
      <c r="K14" s="3">
        <v>201701</v>
      </c>
      <c r="M14" s="3" t="s">
        <v>12</v>
      </c>
      <c r="N14" s="3" t="s">
        <v>13</v>
      </c>
      <c r="O14" s="11">
        <f>IF(J14&gt;SYNTHESE!$B$2,1,0)</f>
        <v>0</v>
      </c>
    </row>
    <row r="15" spans="1:15" s="3" customFormat="1" ht="12" x14ac:dyDescent="0.25">
      <c r="A15" s="3">
        <v>21074169</v>
      </c>
      <c r="B15" s="3" t="s">
        <v>18</v>
      </c>
      <c r="C15" s="4">
        <v>42735</v>
      </c>
      <c r="D15" s="3" t="s">
        <v>12</v>
      </c>
      <c r="E15" s="3" t="s">
        <v>13</v>
      </c>
      <c r="F15" s="11">
        <v>65000</v>
      </c>
      <c r="G15" s="3" t="s">
        <v>14</v>
      </c>
      <c r="H15" s="3" t="s">
        <v>15</v>
      </c>
      <c r="I15" s="3" t="s">
        <v>16</v>
      </c>
      <c r="J15" s="3">
        <v>10000</v>
      </c>
      <c r="K15" s="3">
        <v>201701</v>
      </c>
      <c r="L15" s="3" t="s">
        <v>17</v>
      </c>
      <c r="M15" s="3" t="s">
        <v>12</v>
      </c>
      <c r="N15" s="3" t="s">
        <v>13</v>
      </c>
      <c r="O15" s="12">
        <f>IF(J15&gt;SYNTHESE!$B$2,1,0)</f>
        <v>1</v>
      </c>
    </row>
    <row r="16" spans="1:15" s="3" customFormat="1" ht="12" x14ac:dyDescent="0.25">
      <c r="A16" s="3">
        <v>21074170</v>
      </c>
      <c r="B16" s="3" t="s">
        <v>18</v>
      </c>
      <c r="C16" s="4">
        <v>42735</v>
      </c>
      <c r="D16" s="3" t="s">
        <v>12</v>
      </c>
      <c r="E16" s="3" t="s">
        <v>19</v>
      </c>
      <c r="F16" s="3">
        <v>65310</v>
      </c>
      <c r="G16" s="3" t="s">
        <v>14</v>
      </c>
      <c r="H16" s="3" t="s">
        <v>15</v>
      </c>
      <c r="I16" s="3" t="s">
        <v>16</v>
      </c>
      <c r="J16" s="3">
        <v>4022</v>
      </c>
      <c r="K16" s="3">
        <v>201701</v>
      </c>
      <c r="L16" s="3" t="s">
        <v>17</v>
      </c>
      <c r="M16" s="3" t="s">
        <v>12</v>
      </c>
      <c r="N16" s="3" t="s">
        <v>19</v>
      </c>
      <c r="O16" s="11">
        <f>IF(J16&gt;SYNTHESE!$B$2,1,0)</f>
        <v>1</v>
      </c>
    </row>
    <row r="17" spans="1:15" s="3" customFormat="1" ht="12" x14ac:dyDescent="0.25">
      <c r="A17" s="3">
        <v>21074171</v>
      </c>
      <c r="B17" s="3" t="s">
        <v>18</v>
      </c>
      <c r="C17" s="4">
        <v>42735</v>
      </c>
      <c r="D17" s="3" t="s">
        <v>12</v>
      </c>
      <c r="E17" s="3" t="s">
        <v>20</v>
      </c>
      <c r="F17" s="3">
        <v>63010</v>
      </c>
      <c r="G17" s="3" t="s">
        <v>14</v>
      </c>
      <c r="H17" s="3" t="s">
        <v>15</v>
      </c>
      <c r="I17" s="3" t="s">
        <v>16</v>
      </c>
      <c r="J17" s="3">
        <v>19646</v>
      </c>
      <c r="K17" s="3">
        <v>201701</v>
      </c>
      <c r="L17" s="3" t="s">
        <v>17</v>
      </c>
      <c r="M17" s="3" t="s">
        <v>12</v>
      </c>
      <c r="N17" s="3" t="s">
        <v>20</v>
      </c>
      <c r="O17" s="11">
        <f>IF(J17&gt;SYNTHESE!$B$2,1,0)</f>
        <v>1</v>
      </c>
    </row>
    <row r="18" spans="1:15" s="3" customFormat="1" ht="12" x14ac:dyDescent="0.25">
      <c r="A18" s="3">
        <v>21074173</v>
      </c>
      <c r="B18" s="3" t="s">
        <v>18</v>
      </c>
      <c r="C18" s="4">
        <v>42752</v>
      </c>
      <c r="D18" s="3" t="s">
        <v>12</v>
      </c>
      <c r="E18" s="3" t="s">
        <v>20</v>
      </c>
      <c r="F18" s="3">
        <v>65530</v>
      </c>
      <c r="G18" s="3" t="s">
        <v>14</v>
      </c>
      <c r="H18" s="3" t="s">
        <v>15</v>
      </c>
      <c r="I18" s="3" t="s">
        <v>16</v>
      </c>
      <c r="J18" s="3">
        <v>200</v>
      </c>
      <c r="K18" s="3">
        <v>201701</v>
      </c>
      <c r="L18" s="3" t="s">
        <v>17</v>
      </c>
      <c r="M18" s="3" t="s">
        <v>12</v>
      </c>
      <c r="N18" s="3" t="s">
        <v>20</v>
      </c>
      <c r="O18" s="11">
        <f>IF(J18&gt;SYNTHESE!$B$2,1,0)</f>
        <v>0</v>
      </c>
    </row>
    <row r="19" spans="1:15" s="3" customFormat="1" ht="12" x14ac:dyDescent="0.25">
      <c r="A19" s="3">
        <v>21074174</v>
      </c>
      <c r="B19" s="3" t="s">
        <v>18</v>
      </c>
      <c r="C19" s="4">
        <v>42744</v>
      </c>
      <c r="D19" s="3" t="s">
        <v>12</v>
      </c>
      <c r="E19" s="3" t="s">
        <v>13</v>
      </c>
      <c r="F19" s="11">
        <v>65000</v>
      </c>
      <c r="G19" s="3" t="s">
        <v>14</v>
      </c>
      <c r="H19" s="3" t="s">
        <v>15</v>
      </c>
      <c r="I19" s="3" t="s">
        <v>16</v>
      </c>
      <c r="J19" s="3">
        <v>500</v>
      </c>
      <c r="K19" s="3">
        <v>201701</v>
      </c>
      <c r="L19" s="3" t="s">
        <v>17</v>
      </c>
      <c r="M19" s="3" t="s">
        <v>12</v>
      </c>
      <c r="N19" s="3" t="s">
        <v>13</v>
      </c>
      <c r="O19" s="11">
        <f>IF(J19&gt;SYNTHESE!$B$2,1,0)</f>
        <v>0</v>
      </c>
    </row>
    <row r="20" spans="1:15" s="3" customFormat="1" ht="12" x14ac:dyDescent="0.25">
      <c r="A20" s="3">
        <v>21074175</v>
      </c>
      <c r="B20" s="3" t="s">
        <v>18</v>
      </c>
      <c r="C20" s="4">
        <v>42744</v>
      </c>
      <c r="D20" s="3" t="s">
        <v>12</v>
      </c>
      <c r="E20" s="3" t="s">
        <v>13</v>
      </c>
      <c r="F20" s="11">
        <v>65000</v>
      </c>
      <c r="G20" s="3" t="s">
        <v>14</v>
      </c>
      <c r="H20" s="3" t="s">
        <v>15</v>
      </c>
      <c r="I20" s="3" t="s">
        <v>16</v>
      </c>
      <c r="J20" s="3">
        <v>300</v>
      </c>
      <c r="K20" s="3">
        <v>201701</v>
      </c>
      <c r="L20" s="3" t="s">
        <v>17</v>
      </c>
      <c r="M20" s="3" t="s">
        <v>12</v>
      </c>
      <c r="N20" s="3" t="s">
        <v>13</v>
      </c>
      <c r="O20" s="11">
        <f>IF(J20&gt;SYNTHESE!$B$2,1,0)</f>
        <v>0</v>
      </c>
    </row>
    <row r="21" spans="1:15" s="3" customFormat="1" ht="12" x14ac:dyDescent="0.25">
      <c r="A21" s="3">
        <v>21074172</v>
      </c>
      <c r="B21" s="3" t="s">
        <v>18</v>
      </c>
      <c r="C21" s="4">
        <v>42744</v>
      </c>
      <c r="D21" s="3" t="s">
        <v>12</v>
      </c>
      <c r="E21" s="3" t="s">
        <v>13</v>
      </c>
      <c r="F21" s="11">
        <v>65000</v>
      </c>
      <c r="G21" s="3" t="s">
        <v>14</v>
      </c>
      <c r="H21" s="3" t="s">
        <v>15</v>
      </c>
      <c r="I21" s="3" t="s">
        <v>16</v>
      </c>
      <c r="J21" s="3">
        <v>100</v>
      </c>
      <c r="K21" s="3">
        <v>201701</v>
      </c>
      <c r="L21" s="3" t="s">
        <v>17</v>
      </c>
      <c r="M21" s="3" t="s">
        <v>12</v>
      </c>
      <c r="N21" s="3" t="s">
        <v>13</v>
      </c>
      <c r="O21" s="11">
        <f>IF(J21&gt;SYNTHESE!$B$2,1,0)</f>
        <v>0</v>
      </c>
    </row>
    <row r="22" spans="1:15" s="3" customFormat="1" ht="12" x14ac:dyDescent="0.25">
      <c r="A22" s="3">
        <v>21074201</v>
      </c>
      <c r="B22" s="3" t="s">
        <v>18</v>
      </c>
      <c r="C22" s="4">
        <v>42744</v>
      </c>
      <c r="D22" s="3" t="s">
        <v>12</v>
      </c>
      <c r="E22" s="3" t="s">
        <v>13</v>
      </c>
      <c r="F22" s="11">
        <v>65000</v>
      </c>
      <c r="G22" s="3" t="s">
        <v>14</v>
      </c>
      <c r="H22" s="3" t="s">
        <v>15</v>
      </c>
      <c r="I22" s="3" t="s">
        <v>16</v>
      </c>
      <c r="J22" s="3">
        <v>4000</v>
      </c>
      <c r="K22" s="3">
        <v>201701</v>
      </c>
      <c r="L22" s="3" t="s">
        <v>17</v>
      </c>
      <c r="M22" s="3" t="s">
        <v>12</v>
      </c>
      <c r="N22" s="3" t="s">
        <v>13</v>
      </c>
      <c r="O22" s="12">
        <f>IF(J22&gt;SYNTHESE!$B$2,1,0)</f>
        <v>1</v>
      </c>
    </row>
    <row r="23" spans="1:15" s="3" customFormat="1" ht="12" x14ac:dyDescent="0.25">
      <c r="A23" s="3">
        <v>21074176</v>
      </c>
      <c r="B23" s="3" t="s">
        <v>18</v>
      </c>
      <c r="C23" s="4">
        <v>42744</v>
      </c>
      <c r="D23" s="3" t="s">
        <v>12</v>
      </c>
      <c r="E23" s="3" t="s">
        <v>13</v>
      </c>
      <c r="F23" s="11">
        <v>65000</v>
      </c>
      <c r="G23" s="3" t="s">
        <v>14</v>
      </c>
      <c r="H23" s="3" t="s">
        <v>15</v>
      </c>
      <c r="I23" s="3" t="s">
        <v>16</v>
      </c>
      <c r="J23" s="3">
        <v>100</v>
      </c>
      <c r="K23" s="3">
        <v>201701</v>
      </c>
      <c r="L23" s="3" t="s">
        <v>17</v>
      </c>
      <c r="M23" s="3" t="s">
        <v>12</v>
      </c>
      <c r="N23" s="3" t="s">
        <v>13</v>
      </c>
      <c r="O23" s="11">
        <f>IF(J23&gt;SYNTHESE!$B$2,1,0)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6"/>
  <sheetViews>
    <sheetView workbookViewId="0">
      <selection activeCell="C6" sqref="C6"/>
    </sheetView>
  </sheetViews>
  <sheetFormatPr baseColWidth="10" defaultRowHeight="14.4" x14ac:dyDescent="0.3"/>
  <cols>
    <col min="1" max="1" width="19" customWidth="1"/>
    <col min="2" max="2" width="15" customWidth="1"/>
    <col min="3" max="9" width="14.88671875" customWidth="1"/>
  </cols>
  <sheetData>
    <row r="2" spans="1:3" x14ac:dyDescent="0.3">
      <c r="A2" t="s">
        <v>25</v>
      </c>
      <c r="B2">
        <v>1000</v>
      </c>
    </row>
    <row r="5" spans="1:3" ht="57.6" x14ac:dyDescent="0.3">
      <c r="A5" s="5" t="s">
        <v>24</v>
      </c>
      <c r="B5" s="6" t="s">
        <v>22</v>
      </c>
      <c r="C5" s="6" t="s">
        <v>23</v>
      </c>
    </row>
    <row r="6" spans="1:3" x14ac:dyDescent="0.3">
      <c r="A6" s="7">
        <v>65000</v>
      </c>
      <c r="B6" s="8">
        <f>SUMIF(DATA!F:F,SYNTHESE!A6,DATA!O:O)</f>
        <v>2</v>
      </c>
      <c r="C6" s="9">
        <v>5</v>
      </c>
    </row>
  </sheetData>
  <conditionalFormatting sqref="C6">
    <cfRule type="cellIs" dxfId="3" priority="10" operator="equal">
      <formula>"LOW"</formula>
    </cfRule>
    <cfRule type="cellIs" dxfId="2" priority="11" operator="equal">
      <formula>"HIGH"</formula>
    </cfRule>
    <cfRule type="cellIs" dxfId="1" priority="12" operator="equal">
      <formula>"MEDIUM"</formula>
    </cfRule>
  </conditionalFormatting>
  <conditionalFormatting sqref="B6">
    <cfRule type="expression" dxfId="0" priority="3">
      <formula>F6="Key Items"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8:P16"/>
  <sheetViews>
    <sheetView workbookViewId="0">
      <selection activeCell="F19" sqref="F19"/>
    </sheetView>
  </sheetViews>
  <sheetFormatPr baseColWidth="10" defaultRowHeight="14.4" x14ac:dyDescent="0.3"/>
  <cols>
    <col min="6" max="6" width="7.77734375" customWidth="1"/>
    <col min="7" max="7" width="6.44140625" customWidth="1"/>
    <col min="8" max="8" width="6.77734375" customWidth="1"/>
    <col min="9" max="9" width="7.21875" customWidth="1"/>
  </cols>
  <sheetData>
    <row r="8" spans="1:16" x14ac:dyDescent="0.3">
      <c r="F8" s="14" t="s">
        <v>28</v>
      </c>
    </row>
    <row r="10" spans="1:16" x14ac:dyDescent="0.3">
      <c r="A10" s="1" t="s">
        <v>0</v>
      </c>
      <c r="B10" s="1" t="s">
        <v>1</v>
      </c>
      <c r="C10" s="1" t="s">
        <v>2</v>
      </c>
      <c r="D10" s="1" t="s">
        <v>4</v>
      </c>
      <c r="E10" s="1" t="s">
        <v>5</v>
      </c>
      <c r="F10" s="1" t="s">
        <v>3</v>
      </c>
      <c r="G10" s="1" t="s">
        <v>7</v>
      </c>
      <c r="H10" s="1" t="s">
        <v>8</v>
      </c>
      <c r="I10" s="1" t="s">
        <v>9</v>
      </c>
      <c r="J10" s="2" t="s">
        <v>21</v>
      </c>
      <c r="K10" s="1" t="s">
        <v>10</v>
      </c>
      <c r="L10" s="1" t="s">
        <v>6</v>
      </c>
      <c r="M10" s="1" t="s">
        <v>4</v>
      </c>
      <c r="N10" s="1" t="s">
        <v>5</v>
      </c>
      <c r="O10" s="10" t="s">
        <v>26</v>
      </c>
    </row>
    <row r="11" spans="1:16" s="3" customFormat="1" ht="12" x14ac:dyDescent="0.25">
      <c r="A11" s="3">
        <v>21074169</v>
      </c>
      <c r="B11" s="3" t="s">
        <v>18</v>
      </c>
      <c r="C11" s="4">
        <v>42735</v>
      </c>
      <c r="D11" s="3" t="s">
        <v>12</v>
      </c>
      <c r="E11" s="3" t="s">
        <v>13</v>
      </c>
      <c r="F11" s="3">
        <v>65000</v>
      </c>
      <c r="G11" s="3" t="s">
        <v>14</v>
      </c>
      <c r="H11" s="3" t="s">
        <v>15</v>
      </c>
      <c r="I11" s="3" t="s">
        <v>16</v>
      </c>
      <c r="J11" s="3">
        <v>10000</v>
      </c>
      <c r="K11" s="3">
        <v>201701</v>
      </c>
      <c r="L11" s="3" t="s">
        <v>17</v>
      </c>
      <c r="M11" s="3" t="s">
        <v>12</v>
      </c>
      <c r="N11" s="3" t="s">
        <v>13</v>
      </c>
      <c r="O11" s="11">
        <f>IF(J11&gt;SYNTHESE!$B$2,1,0)</f>
        <v>1</v>
      </c>
      <c r="P11" s="13" t="s">
        <v>27</v>
      </c>
    </row>
    <row r="12" spans="1:16" s="3" customFormat="1" ht="12" x14ac:dyDescent="0.25">
      <c r="A12" s="3">
        <v>21074201</v>
      </c>
      <c r="B12" s="3" t="s">
        <v>18</v>
      </c>
      <c r="C12" s="4">
        <v>42744</v>
      </c>
      <c r="D12" s="3" t="s">
        <v>12</v>
      </c>
      <c r="E12" s="3" t="s">
        <v>13</v>
      </c>
      <c r="F12" s="3">
        <v>65000</v>
      </c>
      <c r="G12" s="3" t="s">
        <v>14</v>
      </c>
      <c r="H12" s="3" t="s">
        <v>15</v>
      </c>
      <c r="I12" s="3" t="s">
        <v>16</v>
      </c>
      <c r="J12" s="3">
        <v>4000</v>
      </c>
      <c r="K12" s="3">
        <v>201701</v>
      </c>
      <c r="L12" s="3" t="s">
        <v>17</v>
      </c>
      <c r="M12" s="3" t="s">
        <v>12</v>
      </c>
      <c r="N12" s="3" t="s">
        <v>13</v>
      </c>
      <c r="O12" s="11">
        <f>IF(J12&gt;SYNTHESE!$B$2,1,0)</f>
        <v>1</v>
      </c>
      <c r="P12" s="13" t="s">
        <v>27</v>
      </c>
    </row>
    <row r="13" spans="1:16" s="3" customFormat="1" ht="12" x14ac:dyDescent="0.25">
      <c r="A13" s="3">
        <v>21074175</v>
      </c>
      <c r="B13" s="3" t="s">
        <v>18</v>
      </c>
      <c r="C13" s="4">
        <v>42744</v>
      </c>
      <c r="D13" s="3" t="s">
        <v>12</v>
      </c>
      <c r="E13" s="3" t="s">
        <v>13</v>
      </c>
      <c r="F13" s="11">
        <v>65000</v>
      </c>
      <c r="G13" s="3" t="s">
        <v>14</v>
      </c>
      <c r="H13" s="3" t="s">
        <v>15</v>
      </c>
      <c r="I13" s="3" t="s">
        <v>16</v>
      </c>
      <c r="J13" s="15">
        <v>300</v>
      </c>
      <c r="K13" s="3">
        <v>201701</v>
      </c>
      <c r="L13" s="3" t="s">
        <v>17</v>
      </c>
      <c r="M13" s="3" t="s">
        <v>12</v>
      </c>
      <c r="N13" s="3" t="s">
        <v>13</v>
      </c>
      <c r="O13" s="11">
        <f>IF(J13&gt;SYNTHESE!$B$2,1,0)</f>
        <v>0</v>
      </c>
      <c r="P13" s="16" t="s">
        <v>29</v>
      </c>
    </row>
    <row r="14" spans="1:16" s="3" customFormat="1" ht="12" x14ac:dyDescent="0.25">
      <c r="A14" s="3">
        <v>21074379</v>
      </c>
      <c r="B14" s="3" t="s">
        <v>11</v>
      </c>
      <c r="C14" s="4">
        <v>42744</v>
      </c>
      <c r="D14" s="3" t="s">
        <v>12</v>
      </c>
      <c r="E14" s="3" t="s">
        <v>13</v>
      </c>
      <c r="F14" s="11">
        <v>65000</v>
      </c>
      <c r="G14" s="3" t="s">
        <v>14</v>
      </c>
      <c r="H14" s="3" t="s">
        <v>15</v>
      </c>
      <c r="I14" s="3" t="s">
        <v>16</v>
      </c>
      <c r="J14" s="15">
        <v>200</v>
      </c>
      <c r="K14" s="3">
        <v>201701</v>
      </c>
      <c r="L14" s="3" t="s">
        <v>17</v>
      </c>
      <c r="M14" s="3" t="s">
        <v>12</v>
      </c>
      <c r="N14" s="3" t="s">
        <v>13</v>
      </c>
      <c r="O14" s="11">
        <f>IF(J14&gt;SYNTHESE!$B$2,1,0)</f>
        <v>0</v>
      </c>
      <c r="P14" s="16" t="s">
        <v>29</v>
      </c>
    </row>
    <row r="15" spans="1:16" s="3" customFormat="1" ht="12" x14ac:dyDescent="0.25">
      <c r="A15" s="3">
        <v>21074176</v>
      </c>
      <c r="B15" s="3" t="s">
        <v>18</v>
      </c>
      <c r="C15" s="4">
        <v>42744</v>
      </c>
      <c r="D15" s="3" t="s">
        <v>12</v>
      </c>
      <c r="E15" s="3" t="s">
        <v>13</v>
      </c>
      <c r="F15" s="11">
        <v>65000</v>
      </c>
      <c r="G15" s="3" t="s">
        <v>14</v>
      </c>
      <c r="H15" s="3" t="s">
        <v>15</v>
      </c>
      <c r="I15" s="3" t="s">
        <v>16</v>
      </c>
      <c r="J15" s="15">
        <v>100</v>
      </c>
      <c r="K15" s="3">
        <v>201701</v>
      </c>
      <c r="L15" s="3" t="s">
        <v>17</v>
      </c>
      <c r="M15" s="3" t="s">
        <v>12</v>
      </c>
      <c r="N15" s="3" t="s">
        <v>13</v>
      </c>
      <c r="O15" s="11">
        <f>IF(J15&gt;SYNTHESE!$B$2,1,0)</f>
        <v>0</v>
      </c>
      <c r="P15" s="16" t="s">
        <v>29</v>
      </c>
    </row>
    <row r="16" spans="1:16" s="3" customFormat="1" ht="12" x14ac:dyDescent="0.25">
      <c r="C16" s="4"/>
      <c r="O16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SYNTHESE</vt:lpstr>
      <vt:lpstr>65000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Des Courtis</dc:creator>
  <cp:lastModifiedBy>Guillaume Des Courtis</cp:lastModifiedBy>
  <dcterms:created xsi:type="dcterms:W3CDTF">2018-03-11T16:37:15Z</dcterms:created>
  <dcterms:modified xsi:type="dcterms:W3CDTF">2018-03-12T14:49:32Z</dcterms:modified>
</cp:coreProperties>
</file>