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rbonjean-charles/Desktop/"/>
    </mc:Choice>
  </mc:AlternateContent>
  <xr:revisionPtr revIDLastSave="0" documentId="8_{9724B42D-6BB4-AB4A-8A30-C1C70DADC237}" xr6:coauthVersionLast="28" xr6:coauthVersionMax="28" xr10:uidLastSave="{00000000-0000-0000-0000-000000000000}"/>
  <bookViews>
    <workbookView xWindow="0" yWindow="0" windowWidth="38400" windowHeight="21600" xr2:uid="{90B2A33D-CB43-8943-9A86-F18EA642FF55}"/>
  </bookViews>
  <sheets>
    <sheet name="Feuil1" sheetId="1" r:id="rId1"/>
  </sheets>
  <externalReferences>
    <externalReference r:id="rId2"/>
  </externalReferenc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8" i="1" l="1"/>
  <c r="C50" i="1"/>
  <c r="C52" i="1"/>
  <c r="C54" i="1"/>
  <c r="C56" i="1"/>
  <c r="C58" i="1"/>
  <c r="C60" i="1"/>
  <c r="C62" i="1"/>
  <c r="C68" i="1"/>
  <c r="C7" i="1"/>
  <c r="C15" i="1"/>
  <c r="C17" i="1"/>
  <c r="C19" i="1"/>
  <c r="C21" i="1"/>
  <c r="C23" i="1"/>
  <c r="C25" i="1"/>
  <c r="C27" i="1"/>
  <c r="C29" i="1"/>
  <c r="C31" i="1"/>
  <c r="C33" i="1"/>
  <c r="C35" i="1"/>
  <c r="C37" i="1"/>
  <c r="C39" i="1"/>
  <c r="C70" i="1"/>
  <c r="E44" i="1"/>
  <c r="E46" i="1"/>
  <c r="E48" i="1"/>
  <c r="E50" i="1"/>
  <c r="E52" i="1"/>
  <c r="E54" i="1"/>
  <c r="E56" i="1"/>
  <c r="E58" i="1"/>
  <c r="E60" i="1"/>
  <c r="E62" i="1"/>
  <c r="E68" i="1"/>
  <c r="D68" i="1"/>
  <c r="F68" i="1"/>
  <c r="F62" i="1"/>
  <c r="F60" i="1"/>
  <c r="F58" i="1"/>
  <c r="F56" i="1"/>
  <c r="F54" i="1"/>
  <c r="F52" i="1"/>
  <c r="F50" i="1"/>
  <c r="F48" i="1"/>
  <c r="F46" i="1"/>
  <c r="F44" i="1"/>
  <c r="E5" i="1"/>
  <c r="E7" i="1"/>
  <c r="E9" i="1"/>
  <c r="E11" i="1"/>
  <c r="E13" i="1"/>
  <c r="E15" i="1"/>
  <c r="E17" i="1"/>
  <c r="E19" i="1"/>
  <c r="E21" i="1"/>
  <c r="E23" i="1"/>
  <c r="E25" i="1"/>
  <c r="E37" i="1"/>
  <c r="E39" i="1"/>
  <c r="D39" i="1"/>
  <c r="F39" i="1"/>
  <c r="F37" i="1"/>
  <c r="F25" i="1"/>
  <c r="F23" i="1"/>
  <c r="F21" i="1"/>
  <c r="F19" i="1"/>
  <c r="F17" i="1"/>
  <c r="F15" i="1"/>
  <c r="F13" i="1"/>
  <c r="F11" i="1"/>
  <c r="F9" i="1"/>
  <c r="F7" i="1"/>
  <c r="F5" i="1"/>
</calcChain>
</file>

<file path=xl/sharedStrings.xml><?xml version="1.0" encoding="utf-8"?>
<sst xmlns="http://schemas.openxmlformats.org/spreadsheetml/2006/main" count="44" uniqueCount="36">
  <si>
    <t>CHARGES 2018</t>
  </si>
  <si>
    <t>Code grand livre</t>
  </si>
  <si>
    <t>Intitulé du compte</t>
  </si>
  <si>
    <t>Montant réel</t>
  </si>
  <si>
    <t>Budget</t>
  </si>
  <si>
    <t>Restant (en €)</t>
  </si>
  <si>
    <t>Restant (en %)</t>
  </si>
  <si>
    <t>Caisse</t>
  </si>
  <si>
    <t>Carte de crédit</t>
  </si>
  <si>
    <t>Transfert - 168082234010</t>
  </si>
  <si>
    <t>Transfert - 54717477</t>
  </si>
  <si>
    <t>Achat Matériel</t>
  </si>
  <si>
    <t>Frais de repas</t>
  </si>
  <si>
    <t>Coûts Internet et Téléphone</t>
  </si>
  <si>
    <t>Autres Charges</t>
  </si>
  <si>
    <t>Loyer - charges- SIG</t>
  </si>
  <si>
    <t>Frais de Pub</t>
  </si>
  <si>
    <t>Remboursement de loyer</t>
  </si>
  <si>
    <t>Frais administratif</t>
  </si>
  <si>
    <t>Informatique</t>
  </si>
  <si>
    <t>Dons caritatifs</t>
  </si>
  <si>
    <t>Paiement - Florence</t>
  </si>
  <si>
    <t>Assurance - commerce</t>
  </si>
  <si>
    <t>Parrainages</t>
  </si>
  <si>
    <t>TOTAL</t>
  </si>
  <si>
    <t>PRODUITS 2018</t>
  </si>
  <si>
    <t>Co - location</t>
  </si>
  <si>
    <t>Domicialisation</t>
  </si>
  <si>
    <t>Vente d'avion</t>
  </si>
  <si>
    <t>Cours - Verbier</t>
  </si>
  <si>
    <t>Transfert 547 174 77</t>
  </si>
  <si>
    <t>Transfert 16882234010</t>
  </si>
  <si>
    <t>Interêt bancaire</t>
  </si>
  <si>
    <t>TRANSFERT 421.127.974.05</t>
  </si>
  <si>
    <t xml:space="preserve">Je voudrais que la formule soit ici </t>
  </si>
  <si>
    <t>je voudrais que la formule soit dans cette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</si>
</sst>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CHF&quot;"/>
    <numFmt numFmtId="165" formatCode="_(&quot;$&quot;* #,##0.00_);_(&quot;$&quot;* \(#,##0.00\);_(&quot;$&quot;* &quot;-&quot;??_);_(@_)"/>
  </numFmts>
  <fonts count="8">
    <font>
      <sz val="12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sz val="10"/>
      <name val="MS Sans Serif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22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22"/>
      </right>
      <top/>
      <bottom style="double">
        <color indexed="64"/>
      </bottom>
      <diagonal/>
    </border>
  </borders>
  <cellStyleXfs count="2">
    <xf numFmtId="0" fontId="0" fillId="0" borderId="0"/>
    <xf numFmtId="0" fontId="3" fillId="0" borderId="0"/>
  </cellStyleXfs>
  <cellXfs count="5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164" fontId="2" fillId="2" borderId="0" xfId="0" applyNumberFormat="1" applyFont="1" applyFill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164" fontId="4" fillId="0" borderId="0" xfId="0" applyNumberFormat="1" applyFont="1" applyAlignment="1">
      <alignment vertical="center"/>
    </xf>
    <xf numFmtId="10" fontId="4" fillId="0" borderId="1" xfId="0" applyNumberFormat="1" applyFont="1" applyBorder="1" applyAlignment="1">
      <alignment vertical="center"/>
    </xf>
    <xf numFmtId="0" fontId="2" fillId="2" borderId="0" xfId="1" applyFont="1" applyFill="1" applyAlignment="1">
      <alignment horizontal="center"/>
    </xf>
    <xf numFmtId="0" fontId="4" fillId="2" borderId="0" xfId="1" applyFont="1" applyFill="1"/>
    <xf numFmtId="164" fontId="4" fillId="2" borderId="0" xfId="0" applyNumberFormat="1" applyFont="1" applyFill="1" applyAlignment="1">
      <alignment vertical="center"/>
    </xf>
    <xf numFmtId="165" fontId="4" fillId="2" borderId="1" xfId="0" applyNumberFormat="1" applyFont="1" applyFill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vertical="center"/>
    </xf>
    <xf numFmtId="164" fontId="4" fillId="0" borderId="2" xfId="0" applyNumberFormat="1" applyFont="1" applyBorder="1" applyAlignment="1">
      <alignment vertical="center"/>
    </xf>
    <xf numFmtId="10" fontId="4" fillId="0" borderId="3" xfId="0" applyNumberFormat="1" applyFont="1" applyBorder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164" fontId="6" fillId="2" borderId="0" xfId="0" applyNumberFormat="1" applyFont="1" applyFill="1" applyAlignment="1">
      <alignment vertical="center"/>
    </xf>
    <xf numFmtId="165" fontId="6" fillId="2" borderId="1" xfId="0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10" fontId="2" fillId="0" borderId="0" xfId="0" applyNumberFormat="1" applyFont="1" applyAlignment="1">
      <alignment vertical="center"/>
    </xf>
    <xf numFmtId="0" fontId="5" fillId="0" borderId="0" xfId="0" applyFont="1"/>
    <xf numFmtId="0" fontId="1" fillId="0" borderId="0" xfId="0" applyFont="1"/>
    <xf numFmtId="164" fontId="1" fillId="0" borderId="0" xfId="0" applyNumberFormat="1" applyFont="1"/>
    <xf numFmtId="0" fontId="6" fillId="0" borderId="0" xfId="0" applyFont="1"/>
    <xf numFmtId="0" fontId="6" fillId="0" borderId="0" xfId="0" applyFont="1" applyBorder="1" applyAlignment="1">
      <alignment vertical="center"/>
    </xf>
    <xf numFmtId="0" fontId="2" fillId="2" borderId="0" xfId="1" applyFont="1" applyFill="1"/>
    <xf numFmtId="0" fontId="2" fillId="0" borderId="0" xfId="1" applyFont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vertical="center"/>
    </xf>
    <xf numFmtId="164" fontId="4" fillId="0" borderId="0" xfId="0" applyNumberFormat="1" applyFont="1" applyBorder="1" applyAlignment="1">
      <alignment vertical="center"/>
    </xf>
    <xf numFmtId="10" fontId="4" fillId="0" borderId="0" xfId="0" applyNumberFormat="1" applyFont="1" applyBorder="1" applyAlignment="1">
      <alignment vertical="center"/>
    </xf>
    <xf numFmtId="0" fontId="2" fillId="2" borderId="0" xfId="1" applyFont="1" applyFill="1" applyBorder="1" applyAlignment="1">
      <alignment horizontal="center"/>
    </xf>
    <xf numFmtId="0" fontId="2" fillId="2" borderId="0" xfId="1" applyFont="1" applyFill="1" applyBorder="1"/>
    <xf numFmtId="164" fontId="4" fillId="2" borderId="0" xfId="0" applyNumberFormat="1" applyFont="1" applyFill="1" applyBorder="1" applyAlignment="1">
      <alignment vertical="center"/>
    </xf>
    <xf numFmtId="165" fontId="4" fillId="2" borderId="0" xfId="0" applyNumberFormat="1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164" fontId="6" fillId="2" borderId="2" xfId="0" applyNumberFormat="1" applyFont="1" applyFill="1" applyBorder="1" applyAlignment="1">
      <alignment vertical="center"/>
    </xf>
    <xf numFmtId="164" fontId="6" fillId="0" borderId="0" xfId="0" applyNumberFormat="1" applyFont="1"/>
    <xf numFmtId="164" fontId="7" fillId="0" borderId="0" xfId="0" applyNumberFormat="1" applyFont="1" applyAlignment="1">
      <alignment vertical="center"/>
    </xf>
  </cellXfs>
  <cellStyles count="2">
    <cellStyle name="Normal" xfId="0" builtinId="0"/>
    <cellStyle name="Normal_Sheet1" xfId="1" xr:uid="{6C8FF6E1-80F8-1642-9DE6-EA3353B813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My%20Passport/Atelier%20-%20Meuh/COMPTA%20ATELIER/2018/Budget%20commercial%20-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penses détaillées"/>
      <sheetName val="Résumé des dépenses mensuelles"/>
      <sheetName val="Entrées détaillées (2)"/>
      <sheetName val="Résumé des entrées mensuel (2)"/>
      <sheetName val="Résumé budget cumulé à ce jour"/>
      <sheetName val="Dons caritatifs et parrainage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E4E6C-FCD6-4043-AF94-CC963F2BC0C3}">
  <dimension ref="A1:G70"/>
  <sheetViews>
    <sheetView tabSelected="1" workbookViewId="0">
      <selection activeCell="K1" sqref="K1"/>
    </sheetView>
  </sheetViews>
  <sheetFormatPr baseColWidth="10" defaultRowHeight="16"/>
  <cols>
    <col min="2" max="2" width="26.33203125" bestFit="1" customWidth="1"/>
    <col min="3" max="3" width="13.83203125" bestFit="1" customWidth="1"/>
    <col min="4" max="6" width="0" hidden="1" customWidth="1"/>
  </cols>
  <sheetData>
    <row r="1" spans="1:6" ht="18">
      <c r="A1" s="1" t="s">
        <v>0</v>
      </c>
      <c r="B1" s="1"/>
      <c r="C1" s="1"/>
      <c r="D1" s="1"/>
      <c r="E1" s="1"/>
      <c r="F1" s="1"/>
    </row>
    <row r="2" spans="1:6">
      <c r="A2" s="2"/>
      <c r="B2" s="2"/>
      <c r="C2" s="3"/>
      <c r="D2" s="3"/>
      <c r="E2" s="3"/>
      <c r="F2" s="4"/>
    </row>
    <row r="3" spans="1:6">
      <c r="A3" s="5" t="s">
        <v>1</v>
      </c>
      <c r="B3" s="5" t="s">
        <v>2</v>
      </c>
      <c r="C3" s="6" t="s">
        <v>3</v>
      </c>
      <c r="D3" s="6" t="s">
        <v>4</v>
      </c>
      <c r="E3" s="6" t="s">
        <v>5</v>
      </c>
      <c r="F3" s="7" t="s">
        <v>6</v>
      </c>
    </row>
    <row r="4" spans="1:6">
      <c r="A4" s="8"/>
      <c r="B4" s="8"/>
      <c r="C4" s="9"/>
      <c r="D4" s="9"/>
      <c r="E4" s="9"/>
      <c r="F4" s="10"/>
    </row>
    <row r="5" spans="1:6">
      <c r="A5" s="11">
        <v>1000</v>
      </c>
      <c r="B5" s="12" t="s">
        <v>7</v>
      </c>
      <c r="C5" s="13">
        <v>1000</v>
      </c>
      <c r="D5" s="13">
        <v>100000</v>
      </c>
      <c r="E5" s="13">
        <f>SUM(+D5-C5)</f>
        <v>99000</v>
      </c>
      <c r="F5" s="14">
        <f>SUM(E5/D5)</f>
        <v>0.99</v>
      </c>
    </row>
    <row r="6" spans="1:6">
      <c r="A6" s="15"/>
      <c r="B6" s="16"/>
      <c r="C6" s="17"/>
      <c r="D6" s="17"/>
      <c r="E6" s="17"/>
      <c r="F6" s="18"/>
    </row>
    <row r="7" spans="1:6">
      <c r="A7" s="11">
        <v>1500</v>
      </c>
      <c r="B7" s="12" t="s">
        <v>8</v>
      </c>
      <c r="C7" s="13">
        <f>'[1]Résumé des dépenses mensuelles'!O7</f>
        <v>0</v>
      </c>
      <c r="D7" s="13">
        <v>100000</v>
      </c>
      <c r="E7" s="13">
        <f>SUM(+D7-C7)</f>
        <v>100000</v>
      </c>
      <c r="F7" s="14">
        <f>SUM(E7/D7)</f>
        <v>1</v>
      </c>
    </row>
    <row r="8" spans="1:6">
      <c r="A8" s="15"/>
      <c r="B8" s="16"/>
      <c r="C8" s="17"/>
      <c r="D8" s="17"/>
      <c r="E8" s="17"/>
      <c r="F8" s="18"/>
    </row>
    <row r="9" spans="1:6">
      <c r="A9" s="11">
        <v>1100</v>
      </c>
      <c r="B9" s="12" t="s">
        <v>9</v>
      </c>
      <c r="C9" s="13">
        <v>500</v>
      </c>
      <c r="D9" s="13">
        <v>100000</v>
      </c>
      <c r="E9" s="13">
        <f>SUM(+D9-C9)</f>
        <v>99500</v>
      </c>
      <c r="F9" s="14">
        <f>SUM(E9/D9)</f>
        <v>0.995</v>
      </c>
    </row>
    <row r="10" spans="1:6">
      <c r="A10" s="15"/>
      <c r="B10" s="16"/>
      <c r="C10" s="17"/>
      <c r="D10" s="17"/>
      <c r="E10" s="17"/>
      <c r="F10" s="18"/>
    </row>
    <row r="11" spans="1:6">
      <c r="A11" s="11">
        <v>1200</v>
      </c>
      <c r="B11" s="12" t="s">
        <v>10</v>
      </c>
      <c r="C11" s="13">
        <v>500</v>
      </c>
      <c r="D11" s="13">
        <v>100000</v>
      </c>
      <c r="E11" s="13">
        <f>SUM(+D11-C11)</f>
        <v>99500</v>
      </c>
      <c r="F11" s="14">
        <f>SUM(E11/D11)</f>
        <v>0.995</v>
      </c>
    </row>
    <row r="12" spans="1:6">
      <c r="A12" s="15"/>
      <c r="B12" s="16"/>
      <c r="C12" s="17"/>
      <c r="D12" s="17"/>
      <c r="E12" s="17"/>
      <c r="F12" s="18"/>
    </row>
    <row r="13" spans="1:6">
      <c r="A13" s="11">
        <v>2000</v>
      </c>
      <c r="B13" s="12" t="s">
        <v>11</v>
      </c>
      <c r="C13" s="13">
        <v>500</v>
      </c>
      <c r="D13" s="13">
        <v>50000</v>
      </c>
      <c r="E13" s="13">
        <f>SUM(+D13-C13)</f>
        <v>49500</v>
      </c>
      <c r="F13" s="14">
        <f>SUM(E13/D13)</f>
        <v>0.99</v>
      </c>
    </row>
    <row r="14" spans="1:6">
      <c r="A14" s="15"/>
      <c r="B14" s="16"/>
      <c r="C14" s="17"/>
      <c r="D14" s="17"/>
      <c r="E14" s="17"/>
      <c r="F14" s="18"/>
    </row>
    <row r="15" spans="1:6">
      <c r="A15" s="11">
        <v>3000</v>
      </c>
      <c r="B15" s="12" t="s">
        <v>12</v>
      </c>
      <c r="C15" s="13">
        <f>'[1]Résumé des dépenses mensuelles'!O15</f>
        <v>0</v>
      </c>
      <c r="D15" s="13">
        <v>25000</v>
      </c>
      <c r="E15" s="13">
        <f>SUM(+D15-C15)</f>
        <v>25000</v>
      </c>
      <c r="F15" s="14">
        <f>SUM(E15/D15)</f>
        <v>1</v>
      </c>
    </row>
    <row r="16" spans="1:6">
      <c r="A16" s="15"/>
      <c r="B16" s="16"/>
      <c r="C16" s="17"/>
      <c r="D16" s="17"/>
      <c r="E16" s="17"/>
      <c r="F16" s="18"/>
    </row>
    <row r="17" spans="1:6">
      <c r="A17" s="11">
        <v>4000</v>
      </c>
      <c r="B17" s="12" t="s">
        <v>13</v>
      </c>
      <c r="C17" s="13">
        <f>'[1]Résumé des dépenses mensuelles'!O17</f>
        <v>0</v>
      </c>
      <c r="D17" s="13">
        <v>75000</v>
      </c>
      <c r="E17" s="13">
        <f>SUM(+D17-C17)</f>
        <v>75000</v>
      </c>
      <c r="F17" s="14">
        <f>SUM(E17/D17)</f>
        <v>1</v>
      </c>
    </row>
    <row r="18" spans="1:6">
      <c r="A18" s="15"/>
      <c r="B18" s="16"/>
      <c r="C18" s="17"/>
      <c r="D18" s="17"/>
      <c r="E18" s="17"/>
      <c r="F18" s="18"/>
    </row>
    <row r="19" spans="1:6">
      <c r="A19" s="11">
        <v>5000</v>
      </c>
      <c r="B19" s="12" t="s">
        <v>14</v>
      </c>
      <c r="C19" s="13">
        <f>'[1]Résumé des dépenses mensuelles'!O19</f>
        <v>0</v>
      </c>
      <c r="D19" s="13">
        <v>65000</v>
      </c>
      <c r="E19" s="13">
        <f>SUM(+D19-C19)</f>
        <v>65000</v>
      </c>
      <c r="F19" s="14">
        <f>SUM(E19/D19)</f>
        <v>1</v>
      </c>
    </row>
    <row r="20" spans="1:6">
      <c r="A20" s="15"/>
      <c r="B20" s="16"/>
      <c r="C20" s="17"/>
      <c r="D20" s="17"/>
      <c r="E20" s="17"/>
      <c r="F20" s="18"/>
    </row>
    <row r="21" spans="1:6">
      <c r="A21" s="11">
        <v>6000</v>
      </c>
      <c r="B21" s="12" t="s">
        <v>15</v>
      </c>
      <c r="C21" s="13">
        <f>'[1]Résumé des dépenses mensuelles'!O21</f>
        <v>0</v>
      </c>
      <c r="D21" s="13">
        <v>125000</v>
      </c>
      <c r="E21" s="13">
        <f>SUM(+D21-C21)</f>
        <v>125000</v>
      </c>
      <c r="F21" s="14">
        <f>SUM(E21/D21)</f>
        <v>1</v>
      </c>
    </row>
    <row r="22" spans="1:6">
      <c r="A22" s="15"/>
      <c r="B22" s="16"/>
      <c r="C22" s="17"/>
      <c r="D22" s="17"/>
      <c r="E22" s="17"/>
      <c r="F22" s="18"/>
    </row>
    <row r="23" spans="1:6">
      <c r="A23" s="11">
        <v>7000</v>
      </c>
      <c r="B23" s="12" t="s">
        <v>16</v>
      </c>
      <c r="C23" s="13">
        <f>'[1]Résumé des dépenses mensuelles'!O23</f>
        <v>0</v>
      </c>
      <c r="D23" s="13">
        <v>100000</v>
      </c>
      <c r="E23" s="13">
        <f>SUM(+D23-C23)</f>
        <v>100000</v>
      </c>
      <c r="F23" s="14">
        <f>SUM(E23/D23)</f>
        <v>1</v>
      </c>
    </row>
    <row r="24" spans="1:6">
      <c r="A24" s="15"/>
      <c r="B24" s="16"/>
      <c r="C24" s="17"/>
      <c r="D24" s="17"/>
      <c r="E24" s="17"/>
      <c r="F24" s="18"/>
    </row>
    <row r="25" spans="1:6">
      <c r="A25" s="11">
        <v>8000</v>
      </c>
      <c r="B25" s="12" t="s">
        <v>17</v>
      </c>
      <c r="C25" s="13">
        <f>'[1]Résumé des dépenses mensuelles'!O25</f>
        <v>0</v>
      </c>
      <c r="D25" s="13">
        <v>250000</v>
      </c>
      <c r="E25" s="13">
        <f>SUM(+D25-C25)</f>
        <v>250000</v>
      </c>
      <c r="F25" s="14">
        <f>SUM(E25/D25)</f>
        <v>1</v>
      </c>
    </row>
    <row r="26" spans="1:6">
      <c r="A26" s="15"/>
      <c r="B26" s="16"/>
      <c r="C26" s="17"/>
      <c r="D26" s="17"/>
      <c r="E26" s="17"/>
      <c r="F26" s="18"/>
    </row>
    <row r="27" spans="1:6">
      <c r="A27" s="11">
        <v>9000</v>
      </c>
      <c r="B27" s="12" t="s">
        <v>18</v>
      </c>
      <c r="C27" s="13">
        <f>'[1]Résumé des dépenses mensuelles'!O27</f>
        <v>0</v>
      </c>
      <c r="D27" s="13"/>
      <c r="E27" s="13"/>
      <c r="F27" s="14"/>
    </row>
    <row r="28" spans="1:6">
      <c r="A28" s="15"/>
      <c r="B28" s="16"/>
      <c r="C28" s="17"/>
      <c r="D28" s="17"/>
      <c r="E28" s="17"/>
      <c r="F28" s="18"/>
    </row>
    <row r="29" spans="1:6">
      <c r="A29" s="11">
        <v>10000</v>
      </c>
      <c r="B29" s="12" t="s">
        <v>19</v>
      </c>
      <c r="C29" s="13">
        <f>'[1]Résumé des dépenses mensuelles'!O29</f>
        <v>0</v>
      </c>
      <c r="D29" s="13"/>
      <c r="E29" s="13"/>
      <c r="F29" s="14"/>
    </row>
    <row r="30" spans="1:6">
      <c r="A30" s="15"/>
      <c r="B30" s="16"/>
      <c r="C30" s="17"/>
      <c r="D30" s="17"/>
      <c r="E30" s="17"/>
      <c r="F30" s="18"/>
    </row>
    <row r="31" spans="1:6">
      <c r="A31" s="11">
        <v>11000</v>
      </c>
      <c r="B31" s="12" t="s">
        <v>20</v>
      </c>
      <c r="C31" s="13">
        <f>'[1]Résumé des dépenses mensuelles'!O31</f>
        <v>0</v>
      </c>
      <c r="D31" s="13"/>
      <c r="E31" s="13"/>
      <c r="F31" s="14"/>
    </row>
    <row r="32" spans="1:6">
      <c r="A32" s="15"/>
      <c r="B32" s="16"/>
      <c r="C32" s="17"/>
      <c r="D32" s="17"/>
      <c r="E32" s="17"/>
      <c r="F32" s="18"/>
    </row>
    <row r="33" spans="1:6">
      <c r="A33" s="11">
        <v>11500</v>
      </c>
      <c r="B33" s="12" t="s">
        <v>21</v>
      </c>
      <c r="C33" s="13">
        <f>'[1]Résumé des dépenses mensuelles'!O33</f>
        <v>0</v>
      </c>
      <c r="D33" s="13"/>
      <c r="E33" s="13"/>
      <c r="F33" s="14"/>
    </row>
    <row r="34" spans="1:6">
      <c r="A34" s="15"/>
      <c r="B34" s="16"/>
      <c r="C34" s="17"/>
      <c r="D34" s="17"/>
      <c r="E34" s="17"/>
      <c r="F34" s="18"/>
    </row>
    <row r="35" spans="1:6">
      <c r="A35" s="11">
        <v>11600</v>
      </c>
      <c r="B35" s="12" t="s">
        <v>22</v>
      </c>
      <c r="C35" s="13">
        <f>'[1]Résumé des dépenses mensuelles'!O35</f>
        <v>0</v>
      </c>
      <c r="D35" s="13"/>
      <c r="E35" s="13"/>
      <c r="F35" s="14"/>
    </row>
    <row r="36" spans="1:6">
      <c r="A36" s="15"/>
      <c r="B36" s="16"/>
      <c r="C36" s="17"/>
      <c r="D36" s="17"/>
      <c r="E36" s="17"/>
      <c r="F36" s="18"/>
    </row>
    <row r="37" spans="1:6" ht="17" thickBot="1">
      <c r="A37" s="19">
        <v>12000</v>
      </c>
      <c r="B37" s="20" t="s">
        <v>23</v>
      </c>
      <c r="C37" s="21">
        <f>'[1]Résumé des dépenses mensuelles'!O37</f>
        <v>0</v>
      </c>
      <c r="D37" s="21">
        <v>50000</v>
      </c>
      <c r="E37" s="21">
        <f>SUM(+D37-C37)</f>
        <v>50000</v>
      </c>
      <c r="F37" s="22">
        <f>SUM(E37/D37)</f>
        <v>1</v>
      </c>
    </row>
    <row r="38" spans="1:6" ht="17" thickTop="1">
      <c r="A38" s="23"/>
      <c r="B38" s="24"/>
      <c r="C38" s="25"/>
      <c r="D38" s="25"/>
      <c r="E38" s="25"/>
      <c r="F38" s="26"/>
    </row>
    <row r="39" spans="1:6">
      <c r="A39" s="27"/>
      <c r="B39" s="7" t="s">
        <v>24</v>
      </c>
      <c r="C39" s="28">
        <f>SUM(C5:C37)</f>
        <v>2500</v>
      </c>
      <c r="D39" s="28">
        <f>SUM(D5:D37)</f>
        <v>1140000</v>
      </c>
      <c r="E39" s="28">
        <f>SUM(E5:E37)</f>
        <v>1137500</v>
      </c>
      <c r="F39" s="29">
        <f>SUM(E39/D39)</f>
        <v>0.9978070175438597</v>
      </c>
    </row>
    <row r="40" spans="1:6" ht="18">
      <c r="A40" s="30"/>
      <c r="B40" s="31"/>
      <c r="C40" s="32"/>
      <c r="D40" s="32"/>
      <c r="E40" s="32"/>
      <c r="F40" s="33"/>
    </row>
    <row r="41" spans="1:6" ht="18">
      <c r="A41" s="1" t="s">
        <v>25</v>
      </c>
      <c r="B41" s="1"/>
      <c r="C41" s="1"/>
      <c r="D41" s="1"/>
      <c r="E41" s="1"/>
      <c r="F41" s="1"/>
    </row>
    <row r="42" spans="1:6">
      <c r="A42" s="5" t="s">
        <v>1</v>
      </c>
      <c r="B42" s="5" t="s">
        <v>2</v>
      </c>
      <c r="C42" s="6" t="s">
        <v>3</v>
      </c>
      <c r="D42" s="6" t="s">
        <v>4</v>
      </c>
      <c r="E42" s="6" t="s">
        <v>5</v>
      </c>
      <c r="F42" s="7" t="s">
        <v>6</v>
      </c>
    </row>
    <row r="43" spans="1:6">
      <c r="A43" s="8"/>
      <c r="B43" s="8"/>
      <c r="C43" s="9"/>
      <c r="D43" s="9"/>
      <c r="E43" s="9"/>
      <c r="F43" s="10"/>
    </row>
    <row r="44" spans="1:6">
      <c r="A44" s="11">
        <v>1000</v>
      </c>
      <c r="B44" s="12" t="s">
        <v>26</v>
      </c>
      <c r="C44" s="13">
        <v>2000</v>
      </c>
      <c r="D44" s="13">
        <v>100000</v>
      </c>
      <c r="E44" s="13">
        <f>SUM(+D44-C44)</f>
        <v>98000</v>
      </c>
      <c r="F44" s="14">
        <f>SUM(E44/D44)</f>
        <v>0.98</v>
      </c>
    </row>
    <row r="45" spans="1:6">
      <c r="A45" s="15"/>
      <c r="B45" s="16"/>
      <c r="C45" s="17"/>
      <c r="D45" s="17"/>
      <c r="E45" s="17"/>
      <c r="F45" s="18"/>
    </row>
    <row r="46" spans="1:6">
      <c r="A46" s="11">
        <v>2000</v>
      </c>
      <c r="B46" s="12" t="s">
        <v>27</v>
      </c>
      <c r="C46" s="13">
        <v>1000</v>
      </c>
      <c r="D46" s="13">
        <v>100000</v>
      </c>
      <c r="E46" s="13">
        <f>SUM(+D46-C46)</f>
        <v>99000</v>
      </c>
      <c r="F46" s="14">
        <f>SUM(E46/D46)</f>
        <v>0.99</v>
      </c>
    </row>
    <row r="47" spans="1:6">
      <c r="A47" s="15"/>
      <c r="B47" s="16"/>
      <c r="C47" s="17"/>
      <c r="D47" s="17"/>
      <c r="E47" s="17"/>
      <c r="F47" s="18"/>
    </row>
    <row r="48" spans="1:6">
      <c r="A48" s="11">
        <v>3000</v>
      </c>
      <c r="B48" s="12" t="s">
        <v>28</v>
      </c>
      <c r="C48" s="13">
        <f>'[1]Résumé des entrées mensuel (2)'!O9</f>
        <v>0</v>
      </c>
      <c r="D48" s="13">
        <v>100000</v>
      </c>
      <c r="E48" s="13">
        <f>SUM(+D48-C48)</f>
        <v>100000</v>
      </c>
      <c r="F48" s="14">
        <f>SUM(E48/D48)</f>
        <v>1</v>
      </c>
    </row>
    <row r="49" spans="1:6">
      <c r="A49" s="15"/>
      <c r="B49" s="16"/>
      <c r="C49" s="17"/>
      <c r="D49" s="17"/>
      <c r="E49" s="17"/>
      <c r="F49" s="18"/>
    </row>
    <row r="50" spans="1:6">
      <c r="A50" s="11">
        <v>4000</v>
      </c>
      <c r="B50" s="12" t="s">
        <v>29</v>
      </c>
      <c r="C50" s="13">
        <f>'[1]Résumé des entrées mensuel (2)'!O11</f>
        <v>0</v>
      </c>
      <c r="D50" s="13">
        <v>100000</v>
      </c>
      <c r="E50" s="13">
        <f>SUM(+D50-C50)</f>
        <v>100000</v>
      </c>
      <c r="F50" s="14">
        <f>SUM(E50/D50)</f>
        <v>1</v>
      </c>
    </row>
    <row r="51" spans="1:6">
      <c r="A51" s="15"/>
      <c r="B51" s="16"/>
      <c r="C51" s="17"/>
      <c r="D51" s="17"/>
      <c r="E51" s="17"/>
      <c r="F51" s="18"/>
    </row>
    <row r="52" spans="1:6">
      <c r="A52" s="11">
        <v>5000</v>
      </c>
      <c r="B52" s="12" t="s">
        <v>30</v>
      </c>
      <c r="C52" s="13">
        <f>'[1]Résumé des entrées mensuel (2)'!O13</f>
        <v>0</v>
      </c>
      <c r="D52" s="13">
        <v>50000</v>
      </c>
      <c r="E52" s="13">
        <f>SUM(+D52-C52)</f>
        <v>50000</v>
      </c>
      <c r="F52" s="14">
        <f>SUM(E52/D52)</f>
        <v>1</v>
      </c>
    </row>
    <row r="53" spans="1:6">
      <c r="A53" s="15"/>
      <c r="B53" s="16"/>
      <c r="C53" s="17"/>
      <c r="D53" s="17"/>
      <c r="E53" s="17"/>
      <c r="F53" s="18"/>
    </row>
    <row r="54" spans="1:6">
      <c r="A54" s="11">
        <v>6000</v>
      </c>
      <c r="B54" s="12" t="s">
        <v>31</v>
      </c>
      <c r="C54" s="13">
        <f>'[1]Résumé des entrées mensuel (2)'!O15</f>
        <v>0</v>
      </c>
      <c r="D54" s="13">
        <v>25000</v>
      </c>
      <c r="E54" s="13">
        <f>SUM(+D54-C54)</f>
        <v>25000</v>
      </c>
      <c r="F54" s="14">
        <f>SUM(E54/D54)</f>
        <v>1</v>
      </c>
    </row>
    <row r="55" spans="1:6">
      <c r="A55" s="15"/>
      <c r="B55" s="16"/>
      <c r="C55" s="17"/>
      <c r="D55" s="17"/>
      <c r="E55" s="17"/>
      <c r="F55" s="18"/>
    </row>
    <row r="56" spans="1:6">
      <c r="A56" s="11">
        <v>7000</v>
      </c>
      <c r="B56" s="12" t="s">
        <v>32</v>
      </c>
      <c r="C56" s="13">
        <f>'[1]Résumé des entrées mensuel (2)'!O17</f>
        <v>0</v>
      </c>
      <c r="D56" s="13">
        <v>75000</v>
      </c>
      <c r="E56" s="13">
        <f>SUM(+D56-C56)</f>
        <v>75000</v>
      </c>
      <c r="F56" s="14">
        <f>SUM(E56/D56)</f>
        <v>1</v>
      </c>
    </row>
    <row r="57" spans="1:6">
      <c r="A57" s="15"/>
      <c r="B57" s="16"/>
      <c r="C57" s="17"/>
      <c r="D57" s="17"/>
      <c r="E57" s="17"/>
      <c r="F57" s="18"/>
    </row>
    <row r="58" spans="1:6">
      <c r="A58" s="11">
        <v>8000</v>
      </c>
      <c r="B58" s="34" t="s">
        <v>33</v>
      </c>
      <c r="C58" s="13">
        <f>'[1]Résumé des entrées mensuel (2)'!O19</f>
        <v>0</v>
      </c>
      <c r="D58" s="13">
        <v>65000</v>
      </c>
      <c r="E58" s="13">
        <f>SUM(+D58-C58)</f>
        <v>65000</v>
      </c>
      <c r="F58" s="14">
        <f>SUM(E58/D58)</f>
        <v>1</v>
      </c>
    </row>
    <row r="59" spans="1:6">
      <c r="A59" s="15"/>
      <c r="B59" s="35"/>
      <c r="C59" s="17"/>
      <c r="D59" s="17"/>
      <c r="E59" s="17"/>
      <c r="F59" s="18"/>
    </row>
    <row r="60" spans="1:6">
      <c r="A60" s="11">
        <v>9000</v>
      </c>
      <c r="B60" s="36"/>
      <c r="C60" s="13">
        <f>'[1]Résumé des entrées mensuel (2)'!O21</f>
        <v>0</v>
      </c>
      <c r="D60" s="13">
        <v>125000</v>
      </c>
      <c r="E60" s="13">
        <f>SUM(+D60-C60)</f>
        <v>125000</v>
      </c>
      <c r="F60" s="14">
        <f>SUM(E60/D60)</f>
        <v>1</v>
      </c>
    </row>
    <row r="61" spans="1:6">
      <c r="A61" s="15"/>
      <c r="B61" s="35"/>
      <c r="C61" s="17"/>
      <c r="D61" s="17"/>
      <c r="E61" s="17"/>
      <c r="F61" s="18"/>
    </row>
    <row r="62" spans="1:6">
      <c r="A62" s="11">
        <v>10000</v>
      </c>
      <c r="B62" s="36"/>
      <c r="C62" s="13">
        <f>'[1]Résumé des entrées mensuel (2)'!O23</f>
        <v>0</v>
      </c>
      <c r="D62" s="13">
        <v>100000</v>
      </c>
      <c r="E62" s="13">
        <f>SUM(+D62-C62)</f>
        <v>100000</v>
      </c>
      <c r="F62" s="14">
        <f>SUM(E62/D62)</f>
        <v>1</v>
      </c>
    </row>
    <row r="63" spans="1:6">
      <c r="A63" s="15"/>
      <c r="B63" s="35"/>
      <c r="C63" s="17"/>
      <c r="D63" s="17"/>
      <c r="E63" s="17"/>
      <c r="F63" s="18"/>
    </row>
    <row r="64" spans="1:6">
      <c r="A64" s="37"/>
      <c r="B64" s="38"/>
      <c r="C64" s="39"/>
      <c r="D64" s="39"/>
      <c r="E64" s="39"/>
      <c r="F64" s="40"/>
    </row>
    <row r="65" spans="1:7">
      <c r="A65" s="41"/>
      <c r="B65" s="42"/>
      <c r="C65" s="43"/>
      <c r="D65" s="43"/>
      <c r="E65" s="43"/>
      <c r="F65" s="44"/>
    </row>
    <row r="66" spans="1:7">
      <c r="A66" s="37"/>
      <c r="B66" s="38"/>
      <c r="C66" s="39"/>
      <c r="D66" s="39"/>
      <c r="E66" s="39"/>
      <c r="F66" s="40"/>
    </row>
    <row r="67" spans="1:7" ht="17" thickBot="1">
      <c r="A67" s="45"/>
      <c r="B67" s="46"/>
      <c r="C67" s="47"/>
      <c r="D67" s="25"/>
      <c r="E67" s="25"/>
      <c r="F67" s="26"/>
    </row>
    <row r="68" spans="1:7" ht="17" thickTop="1">
      <c r="A68" s="27"/>
      <c r="B68" s="7" t="s">
        <v>24</v>
      </c>
      <c r="C68" s="28">
        <f>SUM(C44:C66)</f>
        <v>3000</v>
      </c>
      <c r="D68" s="28">
        <f>SUM(D44:D66)</f>
        <v>840000</v>
      </c>
      <c r="E68" s="28">
        <f>SUM(E44:E66)</f>
        <v>837000</v>
      </c>
      <c r="F68" s="29">
        <f>SUM(E68/D68)</f>
        <v>0.99642857142857144</v>
      </c>
    </row>
    <row r="69" spans="1:7">
      <c r="A69" s="30"/>
      <c r="B69" s="33"/>
      <c r="C69" s="48"/>
      <c r="D69" s="48"/>
      <c r="E69" s="48"/>
      <c r="F69" s="33"/>
    </row>
    <row r="70" spans="1:7">
      <c r="A70" s="30"/>
      <c r="B70" s="7" t="s">
        <v>24</v>
      </c>
      <c r="C70" s="49">
        <f>C68-C39</f>
        <v>500</v>
      </c>
      <c r="D70" s="48" t="s">
        <v>34</v>
      </c>
      <c r="E70" s="48"/>
      <c r="F70" s="33"/>
      <c r="G70" t="s">
        <v>35</v>
      </c>
    </row>
  </sheetData>
  <mergeCells count="2">
    <mergeCell ref="A1:F1"/>
    <mergeCell ref="A41:F41"/>
  </mergeCells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 Arbon</dc:creator>
  <cp:lastModifiedBy>Jean-Charles Arbon</cp:lastModifiedBy>
  <dcterms:created xsi:type="dcterms:W3CDTF">2018-03-10T11:35:20Z</dcterms:created>
  <dcterms:modified xsi:type="dcterms:W3CDTF">2018-03-10T11:39:45Z</dcterms:modified>
</cp:coreProperties>
</file>