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230"/>
  </bookViews>
  <sheets>
    <sheet name="SALARIE" sheetId="1" r:id="rId1"/>
  </sheets>
  <calcPr calcId="125725"/>
</workbook>
</file>

<file path=xl/calcChain.xml><?xml version="1.0" encoding="utf-8"?>
<calcChain xmlns="http://schemas.openxmlformats.org/spreadsheetml/2006/main">
  <c r="J6" i="1"/>
  <c r="J7"/>
  <c r="J10"/>
  <c r="J11"/>
  <c r="J12"/>
  <c r="J15"/>
  <c r="J17"/>
  <c r="J18"/>
  <c r="J19"/>
  <c r="J20"/>
  <c r="J23"/>
  <c r="J24"/>
  <c r="J26"/>
  <c r="J27"/>
  <c r="J29"/>
  <c r="J32"/>
  <c r="J33"/>
  <c r="J34"/>
  <c r="J35"/>
  <c r="I6"/>
  <c r="I7"/>
  <c r="I8"/>
  <c r="J8" s="1"/>
  <c r="I9"/>
  <c r="J9" s="1"/>
  <c r="I10"/>
  <c r="I11"/>
  <c r="I12"/>
  <c r="I13"/>
  <c r="I14"/>
  <c r="I15"/>
  <c r="I16"/>
  <c r="J16" s="1"/>
  <c r="I17"/>
  <c r="I18"/>
  <c r="I19"/>
  <c r="I20"/>
  <c r="I21"/>
  <c r="J21" s="1"/>
  <c r="I22"/>
  <c r="J22" s="1"/>
  <c r="I23"/>
  <c r="I24"/>
  <c r="I25"/>
  <c r="J25" s="1"/>
  <c r="I26"/>
  <c r="I27"/>
  <c r="I28"/>
  <c r="I29"/>
  <c r="I30"/>
  <c r="J30" s="1"/>
  <c r="I31"/>
  <c r="J31" s="1"/>
  <c r="I32"/>
  <c r="I33"/>
  <c r="I34"/>
  <c r="I35"/>
  <c r="I5"/>
  <c r="F6"/>
  <c r="F7"/>
  <c r="F8"/>
  <c r="F9"/>
  <c r="F10"/>
  <c r="F11"/>
  <c r="F12"/>
  <c r="F13"/>
  <c r="J13" s="1"/>
  <c r="F14"/>
  <c r="F15"/>
  <c r="F16"/>
  <c r="F17"/>
  <c r="F18"/>
  <c r="F19"/>
  <c r="F20"/>
  <c r="F21"/>
  <c r="F22"/>
  <c r="F23"/>
  <c r="F24"/>
  <c r="F25"/>
  <c r="F26"/>
  <c r="F27"/>
  <c r="F28"/>
  <c r="J28" s="1"/>
  <c r="F29"/>
  <c r="F30"/>
  <c r="F31"/>
  <c r="F32"/>
  <c r="F33"/>
  <c r="F34"/>
  <c r="F35"/>
  <c r="F5"/>
  <c r="J5" s="1"/>
  <c r="B39"/>
  <c r="B38"/>
  <c r="A36"/>
  <c r="B6"/>
  <c r="C6" s="1"/>
  <c r="C5"/>
  <c r="A5"/>
  <c r="J14" l="1"/>
  <c r="J36"/>
  <c r="L36" s="1"/>
  <c r="J40" s="1"/>
  <c r="A6"/>
  <c r="B7"/>
  <c r="B8" l="1"/>
  <c r="A7"/>
  <c r="C7"/>
  <c r="B9" l="1"/>
  <c r="A8"/>
  <c r="C8"/>
  <c r="B10" l="1"/>
  <c r="C9"/>
  <c r="A9"/>
  <c r="C10" l="1"/>
  <c r="B11"/>
  <c r="A10"/>
  <c r="B12" l="1"/>
  <c r="A11"/>
  <c r="C11"/>
  <c r="B13" l="1"/>
  <c r="A12"/>
  <c r="C12"/>
  <c r="B14" l="1"/>
  <c r="C13"/>
  <c r="A13"/>
  <c r="C14" l="1"/>
  <c r="A14"/>
  <c r="B15"/>
  <c r="B16" l="1"/>
  <c r="A15"/>
  <c r="C15"/>
  <c r="B17" l="1"/>
  <c r="A16"/>
  <c r="C16"/>
  <c r="B18" l="1"/>
  <c r="C17"/>
  <c r="A17"/>
  <c r="C18" l="1"/>
  <c r="B19"/>
  <c r="A18"/>
  <c r="B20" l="1"/>
  <c r="A19"/>
  <c r="C19"/>
  <c r="B21" l="1"/>
  <c r="A20"/>
  <c r="C20"/>
  <c r="B22" l="1"/>
  <c r="C21"/>
  <c r="A21"/>
  <c r="C22" l="1"/>
  <c r="A22"/>
  <c r="B23"/>
  <c r="B24" l="1"/>
  <c r="A23"/>
  <c r="C23"/>
  <c r="B25" l="1"/>
  <c r="A24"/>
  <c r="C24"/>
  <c r="B26" l="1"/>
  <c r="C25"/>
  <c r="A25"/>
  <c r="C26" l="1"/>
  <c r="A26"/>
  <c r="B27"/>
  <c r="B28" l="1"/>
  <c r="A27"/>
  <c r="C27"/>
  <c r="B29" l="1"/>
  <c r="A28"/>
  <c r="C28"/>
  <c r="B30" l="1"/>
  <c r="C29"/>
  <c r="A29"/>
  <c r="C30" l="1"/>
  <c r="B31"/>
  <c r="A30"/>
  <c r="B32" l="1"/>
  <c r="A31"/>
  <c r="C31"/>
  <c r="B33" l="1"/>
  <c r="A32"/>
  <c r="C32"/>
  <c r="B34" l="1"/>
  <c r="C33"/>
  <c r="A33"/>
  <c r="C34" l="1"/>
  <c r="B35"/>
  <c r="A34"/>
  <c r="C35" l="1"/>
  <c r="A35"/>
</calcChain>
</file>

<file path=xl/comments1.xml><?xml version="1.0" encoding="utf-8"?>
<comments xmlns="http://schemas.openxmlformats.org/spreadsheetml/2006/main">
  <authors>
    <author>PC</author>
  </authors>
  <commentList>
    <comment ref="I5" authorId="0">
      <text>
        <r>
          <rPr>
            <b/>
            <sz val="9"/>
            <color indexed="81"/>
            <rFont val="Tahoma"/>
            <charset val="1"/>
          </rPr>
          <t>PC:</t>
        </r>
        <r>
          <rPr>
            <sz val="9"/>
            <color indexed="81"/>
            <rFont val="Tahoma"/>
            <charset val="1"/>
          </rPr>
          <t xml:space="preserve">
Mon problème est ici</t>
        </r>
      </text>
    </comment>
  </commentList>
</comments>
</file>

<file path=xl/sharedStrings.xml><?xml version="1.0" encoding="utf-8"?>
<sst xmlns="http://schemas.openxmlformats.org/spreadsheetml/2006/main" count="19" uniqueCount="16">
  <si>
    <t>Matin</t>
  </si>
  <si>
    <t>Soir</t>
  </si>
  <si>
    <t>REPOS</t>
  </si>
  <si>
    <t>ABSENCE INJUSTIFEE</t>
  </si>
  <si>
    <t>CFA</t>
  </si>
  <si>
    <t>AM</t>
  </si>
  <si>
    <t>CP</t>
  </si>
  <si>
    <t>contrat</t>
  </si>
  <si>
    <t>TOTAL</t>
  </si>
  <si>
    <t>Arrivée</t>
  </si>
  <si>
    <t>Départ</t>
  </si>
  <si>
    <t>Tps repas</t>
  </si>
  <si>
    <t>Nb repas</t>
  </si>
  <si>
    <t>JANVIER</t>
  </si>
  <si>
    <t>Mr XXX</t>
  </si>
  <si>
    <t>CAS 9h 23H 2 REPAS</t>
  </si>
</sst>
</file>

<file path=xl/styles.xml><?xml version="1.0" encoding="utf-8"?>
<styleSheet xmlns="http://schemas.openxmlformats.org/spreadsheetml/2006/main">
  <numFmts count="3">
    <numFmt numFmtId="164" formatCode="[$-40C]General"/>
    <numFmt numFmtId="165" formatCode="[$-40C]dd/mm/yy"/>
    <numFmt numFmtId="166" formatCode="#,##0.00&quot; &quot;[$€-40C];[Red]&quot;-&quot;#,##0.00&quot; &quot;[$€-40C]"/>
  </numFmts>
  <fonts count="14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sz val="12"/>
      <color theme="1"/>
      <name val="Calibri"/>
      <family val="2"/>
      <charset val="134"/>
      <scheme val="minor"/>
    </font>
    <font>
      <b/>
      <i/>
      <u/>
      <sz val="11"/>
      <color rgb="FF000000"/>
      <name val="Arial1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33"/>
        <bgColor rgb="FFFF3333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/>
    <xf numFmtId="0" fontId="4" fillId="0" borderId="0" applyNumberFormat="0" applyBorder="0" applyProtection="0"/>
    <xf numFmtId="166" fontId="4" fillId="0" borderId="0" applyBorder="0" applyProtection="0"/>
  </cellStyleXfs>
  <cellXfs count="46">
    <xf numFmtId="0" fontId="0" fillId="0" borderId="0" xfId="0"/>
    <xf numFmtId="0" fontId="5" fillId="0" borderId="0" xfId="0" applyFont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center"/>
      <protection locked="0"/>
    </xf>
    <xf numFmtId="164" fontId="5" fillId="0" borderId="3" xfId="1" applyFont="1" applyFill="1" applyBorder="1" applyAlignment="1" applyProtection="1">
      <alignment horizontal="center"/>
      <protection locked="0"/>
    </xf>
    <xf numFmtId="164" fontId="8" fillId="3" borderId="0" xfId="1" applyFont="1" applyFill="1" applyAlignment="1" applyProtection="1">
      <alignment horizontal="center"/>
      <protection locked="0"/>
    </xf>
    <xf numFmtId="164" fontId="8" fillId="4" borderId="0" xfId="1" applyFont="1" applyFill="1" applyAlignment="1" applyProtection="1">
      <alignment horizontal="center"/>
      <protection locked="0"/>
    </xf>
    <xf numFmtId="164" fontId="8" fillId="5" borderId="0" xfId="1" applyFont="1" applyFill="1" applyAlignment="1" applyProtection="1">
      <alignment horizontal="center"/>
      <protection locked="0"/>
    </xf>
    <xf numFmtId="164" fontId="8" fillId="6" borderId="0" xfId="1" applyFont="1" applyFill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164" fontId="10" fillId="0" borderId="0" xfId="1" applyFont="1" applyFill="1" applyAlignment="1" applyProtection="1">
      <alignment horizontal="center"/>
      <protection locked="0"/>
    </xf>
    <xf numFmtId="164" fontId="10" fillId="0" borderId="0" xfId="1" applyFont="1" applyFill="1" applyAlignment="1" applyProtection="1">
      <alignment horizontal="center" vertical="center"/>
      <protection locked="0"/>
    </xf>
    <xf numFmtId="164" fontId="6" fillId="0" borderId="0" xfId="1" applyFont="1" applyFill="1" applyBorder="1" applyAlignment="1" applyProtection="1">
      <alignment horizontal="center" vertical="center"/>
      <protection locked="0"/>
    </xf>
    <xf numFmtId="164" fontId="6" fillId="0" borderId="9" xfId="1" applyFont="1" applyFill="1" applyBorder="1" applyAlignment="1" applyProtection="1">
      <alignment horizontal="center" vertical="center"/>
      <protection locked="0"/>
    </xf>
    <xf numFmtId="164" fontId="5" fillId="0" borderId="0" xfId="1" applyFont="1" applyFill="1" applyAlignment="1" applyProtection="1">
      <alignment horizontal="left"/>
      <protection locked="0"/>
    </xf>
    <xf numFmtId="164" fontId="5" fillId="0" borderId="9" xfId="1" applyFont="1" applyFill="1" applyBorder="1" applyAlignment="1" applyProtection="1">
      <alignment horizontal="left"/>
      <protection locked="0"/>
    </xf>
    <xf numFmtId="165" fontId="7" fillId="0" borderId="1" xfId="1" applyNumberFormat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horizontal="left" vertical="center"/>
    </xf>
    <xf numFmtId="164" fontId="7" fillId="2" borderId="13" xfId="1" applyFont="1" applyFill="1" applyBorder="1" applyAlignment="1" applyProtection="1">
      <alignment vertical="center"/>
      <protection locked="0"/>
    </xf>
    <xf numFmtId="164" fontId="7" fillId="2" borderId="13" xfId="1" applyFont="1" applyFill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" xfId="1" applyFont="1" applyFill="1" applyBorder="1" applyAlignment="1" applyProtection="1">
      <alignment horizontal="center" vertical="center" wrapText="1"/>
    </xf>
    <xf numFmtId="164" fontId="7" fillId="0" borderId="1" xfId="1" applyFont="1" applyFill="1" applyBorder="1" applyAlignment="1" applyProtection="1">
      <alignment vertical="center"/>
      <protection locked="0"/>
    </xf>
    <xf numFmtId="164" fontId="7" fillId="0" borderId="1" xfId="1" applyFont="1" applyFill="1" applyBorder="1" applyAlignment="1" applyProtection="1">
      <alignment vertical="center" wrapText="1"/>
      <protection locked="0"/>
    </xf>
    <xf numFmtId="164" fontId="7" fillId="2" borderId="1" xfId="1" applyFont="1" applyFill="1" applyBorder="1" applyAlignment="1" applyProtection="1">
      <alignment vertical="center" wrapText="1"/>
      <protection locked="0"/>
    </xf>
    <xf numFmtId="164" fontId="7" fillId="2" borderId="1" xfId="1" applyFont="1" applyFill="1" applyBorder="1" applyAlignment="1" applyProtection="1">
      <alignment vertical="center"/>
      <protection locked="0"/>
    </xf>
    <xf numFmtId="164" fontId="7" fillId="0" borderId="1" xfId="1" applyFont="1" applyFill="1" applyBorder="1" applyAlignment="1" applyProtection="1">
      <alignment horizontal="center" vertical="center"/>
      <protection locked="0"/>
    </xf>
    <xf numFmtId="164" fontId="7" fillId="0" borderId="1" xfId="1" applyFont="1" applyFill="1" applyBorder="1" applyAlignment="1" applyProtection="1">
      <alignment horizontal="center" vertical="center" wrapText="1"/>
      <protection locked="0"/>
    </xf>
    <xf numFmtId="164" fontId="7" fillId="2" borderId="1" xfId="1" applyFont="1" applyFill="1" applyBorder="1" applyAlignment="1" applyProtection="1">
      <alignment horizontal="center" vertical="center"/>
      <protection locked="0"/>
    </xf>
    <xf numFmtId="164" fontId="7" fillId="2" borderId="1" xfId="1" applyFont="1" applyFill="1" applyBorder="1" applyAlignment="1" applyProtection="1">
      <alignment horizontal="center" vertical="center" wrapText="1"/>
      <protection locked="0"/>
    </xf>
    <xf numFmtId="165" fontId="7" fillId="0" borderId="4" xfId="1" applyNumberFormat="1" applyFont="1" applyFill="1" applyBorder="1" applyAlignment="1" applyProtection="1">
      <alignment horizontal="center" vertical="center"/>
    </xf>
    <xf numFmtId="164" fontId="7" fillId="0" borderId="5" xfId="1" applyFont="1" applyFill="1" applyBorder="1" applyAlignment="1" applyProtection="1">
      <alignment horizontal="left" vertical="center" wrapText="1"/>
    </xf>
    <xf numFmtId="164" fontId="7" fillId="0" borderId="5" xfId="1" applyFont="1" applyFill="1" applyBorder="1" applyAlignment="1" applyProtection="1">
      <alignment horizontal="center" vertical="center" wrapText="1"/>
      <protection locked="0"/>
    </xf>
    <xf numFmtId="164" fontId="7" fillId="0" borderId="4" xfId="1" applyFont="1" applyFill="1" applyBorder="1" applyAlignment="1" applyProtection="1">
      <alignment horizontal="center" vertical="center" wrapText="1"/>
      <protection locked="0"/>
    </xf>
    <xf numFmtId="164" fontId="7" fillId="0" borderId="6" xfId="1" applyFont="1" applyFill="1" applyBorder="1" applyAlignment="1" applyProtection="1">
      <alignment horizontal="center" vertical="center" wrapText="1"/>
      <protection locked="0"/>
    </xf>
    <xf numFmtId="164" fontId="11" fillId="0" borderId="7" xfId="1" applyFont="1" applyFill="1" applyBorder="1" applyAlignment="1" applyProtection="1">
      <alignment horizontal="center" vertical="center" wrapText="1"/>
    </xf>
    <xf numFmtId="164" fontId="7" fillId="0" borderId="0" xfId="1" applyFont="1" applyFill="1" applyAlignment="1" applyProtection="1">
      <alignment horizontal="center" vertical="center"/>
      <protection locked="0"/>
    </xf>
    <xf numFmtId="164" fontId="7" fillId="0" borderId="0" xfId="1" applyFont="1" applyFill="1" applyAlignment="1" applyProtection="1">
      <alignment horizontal="left"/>
      <protection locked="0"/>
    </xf>
    <xf numFmtId="164" fontId="7" fillId="0" borderId="0" xfId="1" applyFont="1" applyFill="1" applyAlignment="1" applyProtection="1">
      <alignment horizontal="center"/>
      <protection locked="0"/>
    </xf>
    <xf numFmtId="164" fontId="7" fillId="0" borderId="1" xfId="1" applyFont="1" applyFill="1" applyBorder="1" applyAlignment="1" applyProtection="1">
      <alignment horizontal="center"/>
      <protection locked="0"/>
    </xf>
    <xf numFmtId="164" fontId="7" fillId="0" borderId="0" xfId="1" applyFont="1" applyFill="1" applyAlignment="1" applyProtection="1">
      <alignment horizontal="right"/>
      <protection locked="0"/>
    </xf>
    <xf numFmtId="164" fontId="9" fillId="7" borderId="1" xfId="1" applyFont="1" applyFill="1" applyBorder="1" applyAlignment="1" applyProtection="1">
      <alignment horizontal="center"/>
      <protection locked="0"/>
    </xf>
    <xf numFmtId="164" fontId="6" fillId="0" borderId="10" xfId="1" applyFont="1" applyFill="1" applyBorder="1" applyAlignment="1" applyProtection="1">
      <alignment horizontal="center" vertical="center"/>
      <protection locked="0"/>
    </xf>
    <xf numFmtId="164" fontId="6" fillId="0" borderId="11" xfId="1" applyFont="1" applyFill="1" applyBorder="1" applyAlignment="1" applyProtection="1">
      <alignment horizontal="center" vertical="center"/>
      <protection locked="0"/>
    </xf>
    <xf numFmtId="164" fontId="6" fillId="0" borderId="12" xfId="1" applyFont="1" applyFill="1" applyBorder="1" applyAlignment="1" applyProtection="1">
      <alignment horizontal="center" vertical="center"/>
      <protection locked="0"/>
    </xf>
  </cellXfs>
  <cellStyles count="7">
    <cellStyle name="Excel Built-in Normal" xfId="1"/>
    <cellStyle name="Heading" xfId="2"/>
    <cellStyle name="Heading1" xfId="3"/>
    <cellStyle name="Normal" xfId="0" builtinId="0"/>
    <cellStyle name="Normal 2" xfId="4"/>
    <cellStyle name="Result" xfId="5"/>
    <cellStyle name="Result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ML40"/>
  <sheetViews>
    <sheetView tabSelected="1" topLeftCell="B19" workbookViewId="0">
      <selection activeCell="G34" sqref="G34:H35"/>
    </sheetView>
  </sheetViews>
  <sheetFormatPr baseColWidth="10" defaultColWidth="11" defaultRowHeight="15"/>
  <cols>
    <col min="1" max="1" width="1.75" style="1" bestFit="1" customWidth="1"/>
    <col min="2" max="2" width="23.5" style="2" bestFit="1" customWidth="1"/>
    <col min="3" max="3" width="8.5" style="15" bestFit="1" customWidth="1"/>
    <col min="4" max="4" width="8.125" style="2" bestFit="1" customWidth="1"/>
    <col min="5" max="5" width="7.75" style="2" bestFit="1" customWidth="1"/>
    <col min="6" max="6" width="10.375" style="2" bestFit="1" customWidth="1"/>
    <col min="7" max="7" width="8.125" style="2" bestFit="1" customWidth="1"/>
    <col min="8" max="8" width="7.75" style="2" bestFit="1" customWidth="1"/>
    <col min="9" max="9" width="10.375" style="2" bestFit="1" customWidth="1"/>
    <col min="10" max="10" width="9.75" style="2" bestFit="1" customWidth="1"/>
    <col min="11" max="11" width="3.5" style="2" bestFit="1" customWidth="1"/>
    <col min="12" max="12" width="16.875" style="2" bestFit="1" customWidth="1"/>
    <col min="13" max="14" width="3.375" style="1" bestFit="1" customWidth="1"/>
    <col min="15" max="15" width="2.875" style="1" bestFit="1" customWidth="1"/>
    <col min="16" max="1025" width="9.875" style="1" customWidth="1"/>
    <col min="1026" max="1027" width="11" style="1" customWidth="1"/>
    <col min="1028" max="16384" width="11" style="1"/>
  </cols>
  <sheetData>
    <row r="1" spans="1:12" ht="21.75" thickBot="1">
      <c r="B1" s="11" t="s">
        <v>14</v>
      </c>
      <c r="C1" s="16"/>
    </row>
    <row r="2" spans="1:12" ht="21.75" thickBot="1">
      <c r="B2" s="12" t="s">
        <v>13</v>
      </c>
    </row>
    <row r="3" spans="1:12" ht="19.5" thickBot="1">
      <c r="B3" s="9"/>
      <c r="D3" s="43" t="s">
        <v>0</v>
      </c>
      <c r="E3" s="44"/>
      <c r="F3" s="45"/>
      <c r="G3" s="43" t="s">
        <v>1</v>
      </c>
      <c r="H3" s="44"/>
      <c r="I3" s="45"/>
      <c r="J3" s="13"/>
    </row>
    <row r="4" spans="1:12" ht="19.5" thickBot="1">
      <c r="B4" s="9"/>
      <c r="D4" s="14" t="s">
        <v>9</v>
      </c>
      <c r="E4" s="14" t="s">
        <v>10</v>
      </c>
      <c r="F4" s="14" t="s">
        <v>11</v>
      </c>
      <c r="G4" s="14" t="s">
        <v>9</v>
      </c>
      <c r="H4" s="14" t="s">
        <v>10</v>
      </c>
      <c r="I4" s="14" t="s">
        <v>11</v>
      </c>
      <c r="J4" s="14" t="s">
        <v>12</v>
      </c>
      <c r="L4" s="1"/>
    </row>
    <row r="5" spans="1:12" ht="15.75">
      <c r="A5" s="1">
        <f>IF(B5="","",WEEKNUM(B5,2))</f>
        <v>1</v>
      </c>
      <c r="B5" s="17">
        <v>43101</v>
      </c>
      <c r="C5" s="18" t="str">
        <f t="shared" ref="C5:C34" si="0">TEXT(B5,"jjjj")</f>
        <v>lundi</v>
      </c>
      <c r="D5" s="19">
        <v>9</v>
      </c>
      <c r="E5" s="20"/>
      <c r="F5" s="21" t="str">
        <f>IF(AND(D5&gt;0,D5&lt;12.51),"0,5","0")</f>
        <v>0,5</v>
      </c>
      <c r="G5" s="20"/>
      <c r="H5" s="20">
        <v>23</v>
      </c>
      <c r="I5" s="20" t="str">
        <f>IF(AND(G5&gt;0,G5&lt;18.51),"0,5","0")</f>
        <v>0</v>
      </c>
      <c r="J5" s="22">
        <f>(F5+I5)*2</f>
        <v>1</v>
      </c>
      <c r="K5" s="4"/>
      <c r="L5" s="3" t="s">
        <v>2</v>
      </c>
    </row>
    <row r="6" spans="1:12" ht="15.75">
      <c r="A6" s="1">
        <f t="shared" ref="A6:A36" si="1">IF(B6="","",WEEKNUM(B6,2))</f>
        <v>1</v>
      </c>
      <c r="B6" s="17">
        <f>B5+1</f>
        <v>43102</v>
      </c>
      <c r="C6" s="18" t="str">
        <f t="shared" si="0"/>
        <v>mardi</v>
      </c>
      <c r="D6" s="23"/>
      <c r="E6" s="24"/>
      <c r="F6" s="21" t="str">
        <f t="shared" ref="F6:F35" si="2">IF(AND(D6&gt;0,D6&lt;12.51),"0,5","0")</f>
        <v>0</v>
      </c>
      <c r="G6" s="24">
        <v>17</v>
      </c>
      <c r="H6" s="24">
        <v>26</v>
      </c>
      <c r="I6" s="25" t="str">
        <f t="shared" ref="I6:I35" si="3">IF(AND(G6&gt;0,G6&lt;18.51),"0,5","0")</f>
        <v>0,5</v>
      </c>
      <c r="J6" s="22">
        <f t="shared" ref="J6:J35" si="4">(F6+I6)*2</f>
        <v>1</v>
      </c>
      <c r="K6" s="4"/>
    </row>
    <row r="7" spans="1:12" ht="15.75">
      <c r="A7" s="1">
        <f t="shared" si="1"/>
        <v>1</v>
      </c>
      <c r="B7" s="17">
        <f t="shared" ref="B7:B35" si="5">B6+1</f>
        <v>43103</v>
      </c>
      <c r="C7" s="18" t="str">
        <f t="shared" si="0"/>
        <v>mercredi</v>
      </c>
      <c r="D7" s="23">
        <v>9</v>
      </c>
      <c r="E7" s="24">
        <v>14</v>
      </c>
      <c r="F7" s="21" t="str">
        <f t="shared" si="2"/>
        <v>0,5</v>
      </c>
      <c r="G7" s="24">
        <v>17</v>
      </c>
      <c r="H7" s="24">
        <v>25</v>
      </c>
      <c r="I7" s="25" t="str">
        <f t="shared" si="3"/>
        <v>0,5</v>
      </c>
      <c r="J7" s="22">
        <f t="shared" si="4"/>
        <v>2</v>
      </c>
      <c r="K7" s="4"/>
      <c r="L7" s="5" t="s">
        <v>3</v>
      </c>
    </row>
    <row r="8" spans="1:12" ht="15.75">
      <c r="A8" s="1">
        <f t="shared" si="1"/>
        <v>1</v>
      </c>
      <c r="B8" s="17">
        <f t="shared" si="5"/>
        <v>43104</v>
      </c>
      <c r="C8" s="18" t="str">
        <f t="shared" si="0"/>
        <v>jeudi</v>
      </c>
      <c r="D8" s="23"/>
      <c r="E8" s="24"/>
      <c r="F8" s="21" t="str">
        <f t="shared" si="2"/>
        <v>0</v>
      </c>
      <c r="G8" s="24"/>
      <c r="H8" s="24"/>
      <c r="I8" s="25" t="str">
        <f t="shared" si="3"/>
        <v>0</v>
      </c>
      <c r="J8" s="22">
        <f t="shared" si="4"/>
        <v>0</v>
      </c>
      <c r="K8" s="4"/>
    </row>
    <row r="9" spans="1:12" ht="15.75">
      <c r="A9" s="1">
        <f t="shared" si="1"/>
        <v>1</v>
      </c>
      <c r="B9" s="17">
        <f t="shared" si="5"/>
        <v>43105</v>
      </c>
      <c r="C9" s="18" t="str">
        <f t="shared" si="0"/>
        <v>vendredi</v>
      </c>
      <c r="D9" s="23"/>
      <c r="E9" s="24"/>
      <c r="F9" s="21" t="str">
        <f t="shared" si="2"/>
        <v>0</v>
      </c>
      <c r="G9" s="24"/>
      <c r="H9" s="24"/>
      <c r="I9" s="25" t="str">
        <f t="shared" si="3"/>
        <v>0</v>
      </c>
      <c r="J9" s="22">
        <f t="shared" si="4"/>
        <v>0</v>
      </c>
      <c r="K9" s="4"/>
      <c r="L9" s="6" t="s">
        <v>4</v>
      </c>
    </row>
    <row r="10" spans="1:12" ht="15.75">
      <c r="A10" s="1">
        <f t="shared" si="1"/>
        <v>1</v>
      </c>
      <c r="B10" s="17">
        <f t="shared" si="5"/>
        <v>43106</v>
      </c>
      <c r="C10" s="18" t="str">
        <f t="shared" si="0"/>
        <v>samedi</v>
      </c>
      <c r="D10" s="23"/>
      <c r="E10" s="24"/>
      <c r="F10" s="21" t="str">
        <f t="shared" si="2"/>
        <v>0</v>
      </c>
      <c r="G10" s="24"/>
      <c r="H10" s="24"/>
      <c r="I10" s="25" t="str">
        <f t="shared" si="3"/>
        <v>0</v>
      </c>
      <c r="J10" s="22">
        <f t="shared" si="4"/>
        <v>0</v>
      </c>
      <c r="K10" s="4"/>
    </row>
    <row r="11" spans="1:12" ht="15.75">
      <c r="A11" s="1">
        <f t="shared" si="1"/>
        <v>1</v>
      </c>
      <c r="B11" s="17">
        <f t="shared" si="5"/>
        <v>43107</v>
      </c>
      <c r="C11" s="18" t="str">
        <f t="shared" si="0"/>
        <v>dimanche</v>
      </c>
      <c r="D11" s="26"/>
      <c r="E11" s="25"/>
      <c r="F11" s="21" t="str">
        <f t="shared" si="2"/>
        <v>0</v>
      </c>
      <c r="G11" s="25"/>
      <c r="H11" s="25"/>
      <c r="I11" s="25" t="str">
        <f t="shared" si="3"/>
        <v>0</v>
      </c>
      <c r="J11" s="22">
        <f t="shared" si="4"/>
        <v>0</v>
      </c>
      <c r="K11" s="4"/>
      <c r="L11" s="7" t="s">
        <v>5</v>
      </c>
    </row>
    <row r="12" spans="1:12" ht="15.75">
      <c r="A12" s="1">
        <f t="shared" si="1"/>
        <v>2</v>
      </c>
      <c r="B12" s="17">
        <f t="shared" si="5"/>
        <v>43108</v>
      </c>
      <c r="C12" s="18" t="str">
        <f t="shared" si="0"/>
        <v>lundi</v>
      </c>
      <c r="D12" s="26"/>
      <c r="E12" s="25"/>
      <c r="F12" s="21" t="str">
        <f t="shared" si="2"/>
        <v>0</v>
      </c>
      <c r="G12" s="25"/>
      <c r="H12" s="25"/>
      <c r="I12" s="25" t="str">
        <f t="shared" si="3"/>
        <v>0</v>
      </c>
      <c r="J12" s="22">
        <f t="shared" si="4"/>
        <v>0</v>
      </c>
      <c r="K12" s="4"/>
    </row>
    <row r="13" spans="1:12" ht="15.75">
      <c r="A13" s="1">
        <f t="shared" si="1"/>
        <v>2</v>
      </c>
      <c r="B13" s="17">
        <f t="shared" si="5"/>
        <v>43109</v>
      </c>
      <c r="C13" s="18" t="str">
        <f t="shared" si="0"/>
        <v>mardi</v>
      </c>
      <c r="D13" s="23"/>
      <c r="E13" s="24"/>
      <c r="F13" s="21" t="str">
        <f t="shared" si="2"/>
        <v>0</v>
      </c>
      <c r="G13" s="24"/>
      <c r="H13" s="24"/>
      <c r="I13" s="25" t="str">
        <f t="shared" si="3"/>
        <v>0</v>
      </c>
      <c r="J13" s="22">
        <f t="shared" si="4"/>
        <v>0</v>
      </c>
      <c r="K13" s="4"/>
      <c r="L13" s="8" t="s">
        <v>6</v>
      </c>
    </row>
    <row r="14" spans="1:12" ht="15.75">
      <c r="A14" s="1">
        <f t="shared" si="1"/>
        <v>2</v>
      </c>
      <c r="B14" s="17">
        <f t="shared" si="5"/>
        <v>43110</v>
      </c>
      <c r="C14" s="18" t="str">
        <f t="shared" si="0"/>
        <v>mercredi</v>
      </c>
      <c r="D14" s="23"/>
      <c r="E14" s="24"/>
      <c r="F14" s="21" t="str">
        <f t="shared" si="2"/>
        <v>0</v>
      </c>
      <c r="G14" s="24"/>
      <c r="H14" s="24"/>
      <c r="I14" s="25" t="str">
        <f t="shared" si="3"/>
        <v>0</v>
      </c>
      <c r="J14" s="22">
        <f t="shared" si="4"/>
        <v>0</v>
      </c>
      <c r="K14" s="4"/>
    </row>
    <row r="15" spans="1:12" ht="15.75">
      <c r="A15" s="1">
        <f t="shared" si="1"/>
        <v>2</v>
      </c>
      <c r="B15" s="17">
        <f t="shared" si="5"/>
        <v>43111</v>
      </c>
      <c r="C15" s="18" t="str">
        <f t="shared" si="0"/>
        <v>jeudi</v>
      </c>
      <c r="D15" s="27"/>
      <c r="E15" s="28"/>
      <c r="F15" s="21" t="str">
        <f t="shared" si="2"/>
        <v>0</v>
      </c>
      <c r="G15" s="28"/>
      <c r="H15" s="28"/>
      <c r="I15" s="25" t="str">
        <f t="shared" si="3"/>
        <v>0</v>
      </c>
      <c r="J15" s="22">
        <f t="shared" si="4"/>
        <v>0</v>
      </c>
      <c r="K15" s="4"/>
    </row>
    <row r="16" spans="1:12" ht="15.75">
      <c r="A16" s="1">
        <f t="shared" si="1"/>
        <v>2</v>
      </c>
      <c r="B16" s="17">
        <f t="shared" si="5"/>
        <v>43112</v>
      </c>
      <c r="C16" s="18" t="str">
        <f t="shared" si="0"/>
        <v>vendredi</v>
      </c>
      <c r="D16" s="27"/>
      <c r="E16" s="28"/>
      <c r="F16" s="21" t="str">
        <f t="shared" si="2"/>
        <v>0</v>
      </c>
      <c r="G16" s="28"/>
      <c r="H16" s="28"/>
      <c r="I16" s="25" t="str">
        <f t="shared" si="3"/>
        <v>0</v>
      </c>
      <c r="J16" s="22">
        <f t="shared" si="4"/>
        <v>0</v>
      </c>
      <c r="K16" s="4"/>
      <c r="L16" s="2" t="s">
        <v>15</v>
      </c>
    </row>
    <row r="17" spans="1:11" ht="15.75">
      <c r="A17" s="1">
        <f t="shared" si="1"/>
        <v>2</v>
      </c>
      <c r="B17" s="17">
        <f t="shared" si="5"/>
        <v>43113</v>
      </c>
      <c r="C17" s="18" t="str">
        <f t="shared" si="0"/>
        <v>samedi</v>
      </c>
      <c r="D17" s="27"/>
      <c r="E17" s="28"/>
      <c r="F17" s="21" t="str">
        <f t="shared" si="2"/>
        <v>0</v>
      </c>
      <c r="G17" s="28"/>
      <c r="H17" s="28"/>
      <c r="I17" s="25" t="str">
        <f t="shared" si="3"/>
        <v>0</v>
      </c>
      <c r="J17" s="22">
        <f t="shared" si="4"/>
        <v>0</v>
      </c>
      <c r="K17" s="4"/>
    </row>
    <row r="18" spans="1:11" ht="15.75">
      <c r="A18" s="1">
        <f t="shared" si="1"/>
        <v>2</v>
      </c>
      <c r="B18" s="17">
        <f t="shared" si="5"/>
        <v>43114</v>
      </c>
      <c r="C18" s="18" t="str">
        <f t="shared" si="0"/>
        <v>dimanche</v>
      </c>
      <c r="D18" s="27"/>
      <c r="E18" s="28"/>
      <c r="F18" s="21" t="str">
        <f t="shared" si="2"/>
        <v>0</v>
      </c>
      <c r="G18" s="28"/>
      <c r="H18" s="28"/>
      <c r="I18" s="25" t="str">
        <f t="shared" si="3"/>
        <v>0</v>
      </c>
      <c r="J18" s="22">
        <f t="shared" si="4"/>
        <v>0</v>
      </c>
      <c r="K18" s="4"/>
    </row>
    <row r="19" spans="1:11" ht="15.75">
      <c r="A19" s="1">
        <f t="shared" si="1"/>
        <v>3</v>
      </c>
      <c r="B19" s="17">
        <f t="shared" si="5"/>
        <v>43115</v>
      </c>
      <c r="C19" s="18" t="str">
        <f t="shared" si="0"/>
        <v>lundi</v>
      </c>
      <c r="D19" s="29"/>
      <c r="E19" s="30"/>
      <c r="F19" s="21" t="str">
        <f t="shared" si="2"/>
        <v>0</v>
      </c>
      <c r="G19" s="30"/>
      <c r="H19" s="30"/>
      <c r="I19" s="25" t="str">
        <f t="shared" si="3"/>
        <v>0</v>
      </c>
      <c r="J19" s="22">
        <f t="shared" si="4"/>
        <v>0</v>
      </c>
      <c r="K19" s="4"/>
    </row>
    <row r="20" spans="1:11" ht="15.75">
      <c r="A20" s="1">
        <f t="shared" si="1"/>
        <v>3</v>
      </c>
      <c r="B20" s="17">
        <f t="shared" si="5"/>
        <v>43116</v>
      </c>
      <c r="C20" s="18" t="str">
        <f t="shared" si="0"/>
        <v>mardi</v>
      </c>
      <c r="D20" s="29"/>
      <c r="E20" s="30"/>
      <c r="F20" s="21" t="str">
        <f t="shared" si="2"/>
        <v>0</v>
      </c>
      <c r="G20" s="30"/>
      <c r="H20" s="30"/>
      <c r="I20" s="25" t="str">
        <f t="shared" si="3"/>
        <v>0</v>
      </c>
      <c r="J20" s="22">
        <f t="shared" si="4"/>
        <v>0</v>
      </c>
      <c r="K20" s="4"/>
    </row>
    <row r="21" spans="1:11" ht="15.75">
      <c r="A21" s="1">
        <f t="shared" si="1"/>
        <v>3</v>
      </c>
      <c r="B21" s="17">
        <f t="shared" si="5"/>
        <v>43117</v>
      </c>
      <c r="C21" s="18" t="str">
        <f t="shared" si="0"/>
        <v>mercredi</v>
      </c>
      <c r="D21" s="27"/>
      <c r="E21" s="28"/>
      <c r="F21" s="21" t="str">
        <f t="shared" si="2"/>
        <v>0</v>
      </c>
      <c r="G21" s="28"/>
      <c r="H21" s="28"/>
      <c r="I21" s="25" t="str">
        <f t="shared" si="3"/>
        <v>0</v>
      </c>
      <c r="J21" s="22">
        <f t="shared" si="4"/>
        <v>0</v>
      </c>
      <c r="K21" s="4"/>
    </row>
    <row r="22" spans="1:11" ht="15.75">
      <c r="A22" s="1">
        <f t="shared" si="1"/>
        <v>3</v>
      </c>
      <c r="B22" s="17">
        <f t="shared" si="5"/>
        <v>43118</v>
      </c>
      <c r="C22" s="18" t="str">
        <f t="shared" si="0"/>
        <v>jeudi</v>
      </c>
      <c r="D22" s="27"/>
      <c r="E22" s="28"/>
      <c r="F22" s="21" t="str">
        <f t="shared" si="2"/>
        <v>0</v>
      </c>
      <c r="G22" s="28"/>
      <c r="H22" s="28"/>
      <c r="I22" s="25" t="str">
        <f t="shared" si="3"/>
        <v>0</v>
      </c>
      <c r="J22" s="22">
        <f t="shared" si="4"/>
        <v>0</v>
      </c>
      <c r="K22" s="4"/>
    </row>
    <row r="23" spans="1:11" ht="15.75">
      <c r="A23" s="1">
        <f t="shared" si="1"/>
        <v>3</v>
      </c>
      <c r="B23" s="17">
        <f t="shared" si="5"/>
        <v>43119</v>
      </c>
      <c r="C23" s="18" t="str">
        <f t="shared" si="0"/>
        <v>vendredi</v>
      </c>
      <c r="D23" s="27"/>
      <c r="E23" s="28"/>
      <c r="F23" s="21" t="str">
        <f t="shared" si="2"/>
        <v>0</v>
      </c>
      <c r="G23" s="28"/>
      <c r="H23" s="28"/>
      <c r="I23" s="25" t="str">
        <f t="shared" si="3"/>
        <v>0</v>
      </c>
      <c r="J23" s="22">
        <f t="shared" si="4"/>
        <v>0</v>
      </c>
      <c r="K23" s="4"/>
    </row>
    <row r="24" spans="1:11" ht="15.75">
      <c r="A24" s="1">
        <f t="shared" si="1"/>
        <v>3</v>
      </c>
      <c r="B24" s="17">
        <f t="shared" si="5"/>
        <v>43120</v>
      </c>
      <c r="C24" s="18" t="str">
        <f t="shared" si="0"/>
        <v>samedi</v>
      </c>
      <c r="D24" s="27"/>
      <c r="E24" s="28"/>
      <c r="F24" s="21" t="str">
        <f t="shared" si="2"/>
        <v>0</v>
      </c>
      <c r="G24" s="28"/>
      <c r="H24" s="28"/>
      <c r="I24" s="25" t="str">
        <f t="shared" si="3"/>
        <v>0</v>
      </c>
      <c r="J24" s="22">
        <f t="shared" si="4"/>
        <v>0</v>
      </c>
      <c r="K24" s="4"/>
    </row>
    <row r="25" spans="1:11" ht="15.75">
      <c r="A25" s="1">
        <f t="shared" si="1"/>
        <v>3</v>
      </c>
      <c r="B25" s="17">
        <f t="shared" si="5"/>
        <v>43121</v>
      </c>
      <c r="C25" s="18" t="str">
        <f t="shared" si="0"/>
        <v>dimanche</v>
      </c>
      <c r="D25" s="27"/>
      <c r="E25" s="28"/>
      <c r="F25" s="21" t="str">
        <f t="shared" si="2"/>
        <v>0</v>
      </c>
      <c r="G25" s="28"/>
      <c r="H25" s="28"/>
      <c r="I25" s="25" t="str">
        <f t="shared" si="3"/>
        <v>0</v>
      </c>
      <c r="J25" s="22">
        <f t="shared" si="4"/>
        <v>0</v>
      </c>
      <c r="K25" s="4"/>
    </row>
    <row r="26" spans="1:11" ht="15.75">
      <c r="A26" s="1">
        <f t="shared" si="1"/>
        <v>4</v>
      </c>
      <c r="B26" s="17">
        <f t="shared" si="5"/>
        <v>43122</v>
      </c>
      <c r="C26" s="18" t="str">
        <f t="shared" si="0"/>
        <v>lundi</v>
      </c>
      <c r="D26" s="29"/>
      <c r="E26" s="30"/>
      <c r="F26" s="21" t="str">
        <f t="shared" si="2"/>
        <v>0</v>
      </c>
      <c r="G26" s="30"/>
      <c r="H26" s="30"/>
      <c r="I26" s="25" t="str">
        <f t="shared" si="3"/>
        <v>0</v>
      </c>
      <c r="J26" s="22">
        <f t="shared" si="4"/>
        <v>0</v>
      </c>
      <c r="K26" s="4"/>
    </row>
    <row r="27" spans="1:11" ht="15.75">
      <c r="A27" s="1">
        <f t="shared" si="1"/>
        <v>4</v>
      </c>
      <c r="B27" s="17">
        <f t="shared" si="5"/>
        <v>43123</v>
      </c>
      <c r="C27" s="18" t="str">
        <f t="shared" si="0"/>
        <v>mardi</v>
      </c>
      <c r="D27" s="29"/>
      <c r="E27" s="30"/>
      <c r="F27" s="21" t="str">
        <f t="shared" si="2"/>
        <v>0</v>
      </c>
      <c r="G27" s="30"/>
      <c r="H27" s="30"/>
      <c r="I27" s="25" t="str">
        <f t="shared" si="3"/>
        <v>0</v>
      </c>
      <c r="J27" s="22">
        <f t="shared" si="4"/>
        <v>0</v>
      </c>
      <c r="K27" s="4"/>
    </row>
    <row r="28" spans="1:11" ht="15.75">
      <c r="A28" s="1">
        <f t="shared" si="1"/>
        <v>4</v>
      </c>
      <c r="B28" s="17">
        <f t="shared" si="5"/>
        <v>43124</v>
      </c>
      <c r="C28" s="18" t="str">
        <f t="shared" si="0"/>
        <v>mercredi</v>
      </c>
      <c r="D28" s="27"/>
      <c r="E28" s="28"/>
      <c r="F28" s="21" t="str">
        <f t="shared" si="2"/>
        <v>0</v>
      </c>
      <c r="G28" s="28"/>
      <c r="H28" s="28"/>
      <c r="I28" s="25" t="str">
        <f t="shared" si="3"/>
        <v>0</v>
      </c>
      <c r="J28" s="22">
        <f t="shared" si="4"/>
        <v>0</v>
      </c>
      <c r="K28" s="4"/>
    </row>
    <row r="29" spans="1:11" ht="15.75">
      <c r="A29" s="1">
        <f t="shared" si="1"/>
        <v>4</v>
      </c>
      <c r="B29" s="17">
        <f t="shared" si="5"/>
        <v>43125</v>
      </c>
      <c r="C29" s="18" t="str">
        <f t="shared" si="0"/>
        <v>jeudi</v>
      </c>
      <c r="D29" s="27"/>
      <c r="E29" s="28"/>
      <c r="F29" s="21" t="str">
        <f t="shared" si="2"/>
        <v>0</v>
      </c>
      <c r="G29" s="28"/>
      <c r="H29" s="28"/>
      <c r="I29" s="25" t="str">
        <f t="shared" si="3"/>
        <v>0</v>
      </c>
      <c r="J29" s="22">
        <f t="shared" si="4"/>
        <v>0</v>
      </c>
      <c r="K29" s="4"/>
    </row>
    <row r="30" spans="1:11" ht="15.75">
      <c r="A30" s="1">
        <f t="shared" si="1"/>
        <v>4</v>
      </c>
      <c r="B30" s="17">
        <f t="shared" si="5"/>
        <v>43126</v>
      </c>
      <c r="C30" s="18" t="str">
        <f t="shared" si="0"/>
        <v>vendredi</v>
      </c>
      <c r="D30" s="27"/>
      <c r="E30" s="28"/>
      <c r="F30" s="21" t="str">
        <f t="shared" si="2"/>
        <v>0</v>
      </c>
      <c r="G30" s="28"/>
      <c r="H30" s="28"/>
      <c r="I30" s="25" t="str">
        <f t="shared" si="3"/>
        <v>0</v>
      </c>
      <c r="J30" s="22">
        <f t="shared" si="4"/>
        <v>0</v>
      </c>
      <c r="K30" s="4"/>
    </row>
    <row r="31" spans="1:11" ht="15.75">
      <c r="A31" s="1">
        <f t="shared" si="1"/>
        <v>4</v>
      </c>
      <c r="B31" s="17">
        <f t="shared" si="5"/>
        <v>43127</v>
      </c>
      <c r="C31" s="18" t="str">
        <f t="shared" si="0"/>
        <v>samedi</v>
      </c>
      <c r="D31" s="27"/>
      <c r="E31" s="28"/>
      <c r="F31" s="21" t="str">
        <f t="shared" si="2"/>
        <v>0</v>
      </c>
      <c r="G31" s="28"/>
      <c r="H31" s="28"/>
      <c r="I31" s="25" t="str">
        <f t="shared" si="3"/>
        <v>0</v>
      </c>
      <c r="J31" s="22">
        <f t="shared" si="4"/>
        <v>0</v>
      </c>
      <c r="K31" s="4"/>
    </row>
    <row r="32" spans="1:11" ht="15.75">
      <c r="A32" s="1">
        <f t="shared" si="1"/>
        <v>4</v>
      </c>
      <c r="B32" s="17">
        <f t="shared" si="5"/>
        <v>43128</v>
      </c>
      <c r="C32" s="18" t="str">
        <f t="shared" si="0"/>
        <v>dimanche</v>
      </c>
      <c r="D32" s="27"/>
      <c r="E32" s="28"/>
      <c r="F32" s="21" t="str">
        <f t="shared" si="2"/>
        <v>0</v>
      </c>
      <c r="G32" s="28"/>
      <c r="H32" s="28"/>
      <c r="I32" s="25" t="str">
        <f t="shared" si="3"/>
        <v>0</v>
      </c>
      <c r="J32" s="22">
        <f t="shared" si="4"/>
        <v>0</v>
      </c>
      <c r="K32" s="4"/>
    </row>
    <row r="33" spans="1:1026" ht="15.75">
      <c r="A33" s="1">
        <f t="shared" si="1"/>
        <v>5</v>
      </c>
      <c r="B33" s="17">
        <f t="shared" si="5"/>
        <v>43129</v>
      </c>
      <c r="C33" s="18" t="str">
        <f t="shared" si="0"/>
        <v>lundi</v>
      </c>
      <c r="D33" s="29"/>
      <c r="E33" s="30"/>
      <c r="F33" s="21" t="str">
        <f t="shared" si="2"/>
        <v>0</v>
      </c>
      <c r="G33" s="30"/>
      <c r="H33" s="30"/>
      <c r="I33" s="25" t="str">
        <f t="shared" si="3"/>
        <v>0</v>
      </c>
      <c r="J33" s="22">
        <f t="shared" si="4"/>
        <v>0</v>
      </c>
      <c r="K33" s="4"/>
    </row>
    <row r="34" spans="1:1026" ht="15.75">
      <c r="A34" s="1">
        <f t="shared" si="1"/>
        <v>5</v>
      </c>
      <c r="B34" s="17">
        <f t="shared" si="5"/>
        <v>43130</v>
      </c>
      <c r="C34" s="18" t="str">
        <f t="shared" si="0"/>
        <v>mardi</v>
      </c>
      <c r="D34" s="27"/>
      <c r="E34" s="28"/>
      <c r="F34" s="21" t="str">
        <f t="shared" si="2"/>
        <v>0</v>
      </c>
      <c r="G34" s="28"/>
      <c r="H34" s="28"/>
      <c r="I34" s="25" t="str">
        <f t="shared" si="3"/>
        <v>0</v>
      </c>
      <c r="J34" s="22">
        <f t="shared" si="4"/>
        <v>0</v>
      </c>
      <c r="K34" s="4"/>
    </row>
    <row r="35" spans="1:1026" ht="15.75">
      <c r="A35" s="1">
        <f t="shared" si="1"/>
        <v>5</v>
      </c>
      <c r="B35" s="17">
        <f t="shared" si="5"/>
        <v>43131</v>
      </c>
      <c r="C35" s="18" t="str">
        <f>IF(B35="","",TEXT(B35,"jjjj"))</f>
        <v>mercredi</v>
      </c>
      <c r="D35" s="27"/>
      <c r="E35" s="28"/>
      <c r="F35" s="21" t="str">
        <f t="shared" si="2"/>
        <v>0</v>
      </c>
      <c r="G35" s="28"/>
      <c r="H35" s="28"/>
      <c r="I35" s="25" t="str">
        <f t="shared" si="3"/>
        <v>0</v>
      </c>
      <c r="J35" s="22">
        <f t="shared" si="4"/>
        <v>0</v>
      </c>
      <c r="K35" s="4"/>
    </row>
    <row r="36" spans="1:1026" ht="16.5" thickBot="1">
      <c r="A36" s="1" t="str">
        <f t="shared" si="1"/>
        <v/>
      </c>
      <c r="B36" s="31"/>
      <c r="C36" s="32"/>
      <c r="D36" s="33"/>
      <c r="E36" s="34"/>
      <c r="F36" s="34"/>
      <c r="G36" s="34"/>
      <c r="H36" s="34"/>
      <c r="I36" s="35"/>
      <c r="J36" s="36">
        <f>SUM(J5:J35)</f>
        <v>4</v>
      </c>
      <c r="K36" s="4">
        <v>195</v>
      </c>
      <c r="L36" s="2">
        <f>+J36-K36</f>
        <v>-191</v>
      </c>
      <c r="M36" s="10"/>
    </row>
    <row r="37" spans="1:1026" ht="15.75">
      <c r="B37" s="37"/>
      <c r="C37" s="38"/>
      <c r="D37" s="39"/>
      <c r="E37" s="39"/>
      <c r="F37" s="39"/>
      <c r="G37" s="39"/>
      <c r="H37" s="39"/>
      <c r="I37" s="39"/>
      <c r="J37" s="39" t="s">
        <v>7</v>
      </c>
      <c r="K37" s="2">
        <v>169</v>
      </c>
    </row>
    <row r="38" spans="1:1026" ht="15.75">
      <c r="B38" s="38" t="str">
        <f>"COMPTEUR TEMPS "&amp;TEXT(B5-1,"mmmm")</f>
        <v>COMPTEUR TEMPS décembre</v>
      </c>
      <c r="C38" s="38"/>
      <c r="D38" s="40"/>
      <c r="E38" s="39"/>
      <c r="F38" s="39"/>
      <c r="G38" s="39"/>
      <c r="H38" s="39"/>
      <c r="I38" s="39"/>
      <c r="J38" s="39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</row>
    <row r="39" spans="1:1026" ht="15.75">
      <c r="B39" s="38" t="str">
        <f>"COMPTEUR TEMPS "&amp;TEXT(B5,"mmmm")</f>
        <v>COMPTEUR TEMPS janvier</v>
      </c>
      <c r="C39" s="38"/>
      <c r="D39" s="40"/>
      <c r="E39" s="39"/>
      <c r="F39" s="39"/>
      <c r="G39" s="39"/>
      <c r="H39" s="39"/>
      <c r="I39" s="39"/>
      <c r="J39" s="39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</row>
    <row r="40" spans="1:1026" ht="15.75">
      <c r="B40" s="41" t="s">
        <v>8</v>
      </c>
      <c r="C40" s="38"/>
      <c r="D40" s="39"/>
      <c r="E40" s="39"/>
      <c r="F40" s="39"/>
      <c r="G40" s="39"/>
      <c r="H40" s="39"/>
      <c r="I40" s="39"/>
      <c r="J40" s="42">
        <f>IF(D38+D39&gt;0,"",D38+D39)</f>
        <v>0</v>
      </c>
    </row>
  </sheetData>
  <sheetProtection selectLockedCells="1"/>
  <mergeCells count="2">
    <mergeCell ref="D3:F3"/>
    <mergeCell ref="G3:I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2018-03-03T12:44:36Z</dcterms:created>
  <dcterms:modified xsi:type="dcterms:W3CDTF">2018-03-07T09:20:54Z</dcterms:modified>
</cp:coreProperties>
</file>