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corman\Desktop\"/>
    </mc:Choice>
  </mc:AlternateContent>
  <bookViews>
    <workbookView xWindow="0" yWindow="0" windowWidth="16815" windowHeight="6855"/>
  </bookViews>
  <sheets>
    <sheet name="DEPARTMENTAL TASK LISTS" sheetId="1" r:id="rId1"/>
  </sheets>
  <externalReferences>
    <externalReference r:id="rId2"/>
  </externalReferences>
  <definedNames>
    <definedName name="_xlnm._FilterDatabase" localSheetId="0" hidden="1">'DEPARTMENTAL TASK LISTS'!$A$7:$A$14</definedName>
    <definedName name="REFVRAI">'DEPARTMENTAL TASK LISTS'!$N$1:$Q$1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F14" i="1"/>
  <c r="J13" i="1"/>
  <c r="F13" i="1"/>
  <c r="J12" i="1"/>
  <c r="F12" i="1"/>
  <c r="G11" i="1"/>
  <c r="F11" i="1" s="1"/>
  <c r="C4" i="1"/>
  <c r="C3" i="1"/>
  <c r="R1" i="1"/>
  <c r="S1" i="1" s="1"/>
</calcChain>
</file>

<file path=xl/sharedStrings.xml><?xml version="1.0" encoding="utf-8"?>
<sst xmlns="http://schemas.openxmlformats.org/spreadsheetml/2006/main" count="28" uniqueCount="22">
  <si>
    <t>X</t>
  </si>
  <si>
    <t>Not started</t>
  </si>
  <si>
    <t>Not start</t>
    <phoneticPr fontId="2" type="noConversion"/>
  </si>
  <si>
    <t>Completed</t>
    <phoneticPr fontId="2" type="noConversion"/>
  </si>
  <si>
    <t>N/A</t>
  </si>
  <si>
    <t>In process 75%</t>
    <phoneticPr fontId="2" type="noConversion"/>
  </si>
  <si>
    <t>TASKS</t>
  </si>
  <si>
    <t>ACTUAL STATUS</t>
  </si>
  <si>
    <t>STATUS %</t>
  </si>
  <si>
    <t>PERSON IN CHARGE</t>
  </si>
  <si>
    <t>COMMENTS</t>
  </si>
  <si>
    <t>MONTHS CALCULATION</t>
  </si>
  <si>
    <t>HR</t>
  </si>
  <si>
    <t>Preliminary research for HR related issues:
Identify the manning requirements for new resorts; study the labor laws, local regulations, etc</t>
  </si>
  <si>
    <t>Preliminary research for HR related issues:
Research of staff ratios in the new City/Province to determine the approxiamate number of associates needed for new GT Hotels</t>
  </si>
  <si>
    <t>Indentify the associate accomodation needs: 
If it is to be built, liaise directly with architrave and construction company with regards to exact associate specs i.e. room configuration for EXCOM, HOD, R&amp;F associates and etc,</t>
  </si>
  <si>
    <t xml:space="preserve">TASK 1 </t>
  </si>
  <si>
    <t>TASK 2</t>
  </si>
  <si>
    <t>TASK 3</t>
  </si>
  <si>
    <t>CATEGORY 1</t>
  </si>
  <si>
    <t>SUB CATEGORY 1</t>
  </si>
  <si>
    <t xml:space="preserve">NOT APPLICABLE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</si>
</sst>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800]dddd\,\ mmmm\ dd\,\ yyyy"/>
  </numFmts>
  <fonts count="24">
    <font>
      <sz val="10"/>
      <name val="Arial"/>
      <family val="2"/>
    </font>
    <font>
      <sz val="10"/>
      <name val="Arial"/>
      <family val="2"/>
    </font>
    <font>
      <sz val="10"/>
      <name val="Optimum"/>
      <family val="2"/>
    </font>
    <font>
      <sz val="1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8"/>
      <color indexed="9"/>
      <name val="Metric Regular"/>
      <family val="2"/>
    </font>
    <font>
      <i/>
      <sz val="18"/>
      <color indexed="9"/>
      <name val="Metric Regular"/>
      <family val="2"/>
    </font>
    <font>
      <sz val="11"/>
      <color indexed="9"/>
      <name val="Metric Regular"/>
      <family val="2"/>
    </font>
    <font>
      <b/>
      <sz val="12"/>
      <name val="Metric Regular"/>
      <family val="2"/>
    </font>
    <font>
      <b/>
      <sz val="11"/>
      <name val="Metric Regular"/>
      <family val="2"/>
    </font>
    <font>
      <sz val="12"/>
      <color theme="0"/>
      <name val="Metric Regular"/>
      <family val="2"/>
    </font>
    <font>
      <sz val="9"/>
      <color theme="0"/>
      <name val="Metric Regular"/>
      <family val="2"/>
    </font>
    <font>
      <sz val="10"/>
      <color theme="0"/>
      <name val="Metric Regular"/>
      <family val="2"/>
    </font>
    <font>
      <b/>
      <i/>
      <sz val="36"/>
      <color indexed="63"/>
      <name val="Calibri"/>
      <family val="2"/>
      <scheme val="minor"/>
    </font>
    <font>
      <b/>
      <i/>
      <sz val="28"/>
      <color indexed="63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10"/>
      <name val="Optimum"/>
      <family val="2"/>
    </font>
    <font>
      <b/>
      <sz val="9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1D36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67">
    <xf numFmtId="0" fontId="0" fillId="0" borderId="0" xfId="0"/>
    <xf numFmtId="0" fontId="2" fillId="0" borderId="0" xfId="0" applyFont="1"/>
    <xf numFmtId="9" fontId="3" fillId="0" borderId="0" xfId="0" applyNumberFormat="1" applyFont="1" applyFill="1" applyBorder="1" applyAlignment="1" applyProtection="1">
      <alignment vertical="center"/>
      <protection hidden="1"/>
    </xf>
    <xf numFmtId="164" fontId="0" fillId="0" borderId="0" xfId="0" applyNumberFormat="1"/>
    <xf numFmtId="9" fontId="0" fillId="0" borderId="0" xfId="0" applyNumberFormat="1"/>
    <xf numFmtId="9" fontId="3" fillId="0" borderId="0" xfId="0" applyNumberFormat="1" applyFont="1" applyBorder="1" applyAlignment="1" applyProtection="1">
      <alignment vertical="center"/>
      <protection locked="0"/>
    </xf>
    <xf numFmtId="14" fontId="3" fillId="2" borderId="1" xfId="0" applyNumberFormat="1" applyFont="1" applyFill="1" applyBorder="1" applyAlignment="1" applyProtection="1">
      <alignment vertical="center"/>
      <protection hidden="1"/>
    </xf>
    <xf numFmtId="14" fontId="3" fillId="2" borderId="0" xfId="0" applyNumberFormat="1" applyFont="1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Border="1" applyAlignment="1" applyProtection="1">
      <alignment horizontal="left" vertical="center"/>
      <protection hidden="1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6" fillId="3" borderId="4" xfId="0" applyFont="1" applyFill="1" applyBorder="1" applyAlignment="1" applyProtection="1">
      <alignment horizontal="center" vertical="center"/>
      <protection hidden="1"/>
    </xf>
    <xf numFmtId="0" fontId="7" fillId="3" borderId="3" xfId="0" applyFont="1" applyFill="1" applyBorder="1" applyAlignment="1" applyProtection="1">
      <alignment vertical="center"/>
      <protection hidden="1"/>
    </xf>
    <xf numFmtId="0" fontId="8" fillId="3" borderId="4" xfId="0" applyFont="1" applyFill="1" applyBorder="1" applyAlignment="1" applyProtection="1">
      <alignment horizontal="center" vertical="center" textRotation="90" wrapText="1"/>
      <protection hidden="1"/>
    </xf>
    <xf numFmtId="0" fontId="9" fillId="4" borderId="5" xfId="0" applyFont="1" applyFill="1" applyBorder="1" applyAlignment="1" applyProtection="1">
      <alignment horizontal="center" vertical="center"/>
      <protection locked="0"/>
    </xf>
    <xf numFmtId="0" fontId="10" fillId="5" borderId="5" xfId="0" applyNumberFormat="1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 wrapText="1"/>
      <protection locked="0"/>
    </xf>
    <xf numFmtId="0" fontId="12" fillId="3" borderId="7" xfId="0" applyFont="1" applyFill="1" applyBorder="1" applyAlignment="1" applyProtection="1">
      <alignment horizontal="center" vertical="center" wrapText="1"/>
      <protection hidden="1"/>
    </xf>
    <xf numFmtId="0" fontId="11" fillId="3" borderId="8" xfId="0" applyFont="1" applyFill="1" applyBorder="1" applyAlignment="1" applyProtection="1">
      <alignment horizontal="center" vertical="center"/>
      <protection locked="0"/>
    </xf>
    <xf numFmtId="0" fontId="13" fillId="3" borderId="8" xfId="0" applyFont="1" applyFill="1" applyBorder="1" applyAlignment="1" applyProtection="1">
      <alignment horizontal="center" vertical="center"/>
      <protection hidden="1"/>
    </xf>
    <xf numFmtId="0" fontId="13" fillId="3" borderId="0" xfId="0" applyFont="1" applyFill="1" applyBorder="1" applyAlignment="1" applyProtection="1">
      <alignment horizontal="center" vertical="center"/>
      <protection hidden="1"/>
    </xf>
    <xf numFmtId="0" fontId="6" fillId="3" borderId="9" xfId="0" applyFont="1" applyFill="1" applyBorder="1" applyAlignment="1" applyProtection="1">
      <alignment horizontal="center" vertical="center"/>
      <protection hidden="1"/>
    </xf>
    <xf numFmtId="0" fontId="6" fillId="3" borderId="10" xfId="0" applyFont="1" applyFill="1" applyBorder="1" applyAlignment="1" applyProtection="1">
      <alignment horizontal="center" vertical="center"/>
      <protection hidden="1"/>
    </xf>
    <xf numFmtId="0" fontId="7" fillId="3" borderId="9" xfId="0" applyFont="1" applyFill="1" applyBorder="1" applyAlignment="1" applyProtection="1">
      <alignment vertical="center"/>
      <protection hidden="1"/>
    </xf>
    <xf numFmtId="0" fontId="8" fillId="3" borderId="10" xfId="0" applyFont="1" applyFill="1" applyBorder="1" applyAlignment="1" applyProtection="1">
      <alignment horizontal="center" vertical="center" textRotation="90" wrapText="1"/>
      <protection hidden="1"/>
    </xf>
    <xf numFmtId="0" fontId="9" fillId="4" borderId="11" xfId="0" applyFont="1" applyFill="1" applyBorder="1" applyAlignment="1" applyProtection="1">
      <alignment horizontal="center" vertical="center"/>
      <protection locked="0"/>
    </xf>
    <xf numFmtId="0" fontId="10" fillId="5" borderId="12" xfId="0" applyNumberFormat="1" applyFont="1" applyFill="1" applyBorder="1" applyAlignment="1" applyProtection="1">
      <alignment horizontal="center" vertical="center" wrapText="1"/>
    </xf>
    <xf numFmtId="0" fontId="12" fillId="3" borderId="13" xfId="0" applyFont="1" applyFill="1" applyBorder="1" applyAlignment="1" applyProtection="1">
      <alignment horizontal="center" vertical="center" wrapText="1"/>
      <protection hidden="1"/>
    </xf>
    <xf numFmtId="0" fontId="11" fillId="3" borderId="0" xfId="0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Border="1" applyAlignment="1" applyProtection="1">
      <alignment vertical="center"/>
      <protection hidden="1"/>
    </xf>
    <xf numFmtId="0" fontId="3" fillId="4" borderId="0" xfId="0" applyFont="1" applyFill="1" applyBorder="1" applyAlignment="1" applyProtection="1">
      <alignment horizontal="center" vertical="center"/>
      <protection hidden="1"/>
    </xf>
    <xf numFmtId="0" fontId="7" fillId="4" borderId="0" xfId="0" applyFont="1" applyFill="1" applyBorder="1" applyAlignment="1" applyProtection="1">
      <alignment horizontal="center" vertical="center"/>
      <protection hidden="1"/>
    </xf>
    <xf numFmtId="0" fontId="7" fillId="4" borderId="0" xfId="0" applyFont="1" applyFill="1" applyBorder="1" applyAlignment="1" applyProtection="1">
      <alignment vertical="center"/>
      <protection hidden="1"/>
    </xf>
    <xf numFmtId="0" fontId="8" fillId="4" borderId="0" xfId="0" applyFont="1" applyFill="1" applyBorder="1" applyAlignment="1" applyProtection="1">
      <alignment horizontal="center" vertical="center" textRotation="90" wrapText="1"/>
      <protection hidden="1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NumberFormat="1" applyFont="1" applyFill="1" applyBorder="1" applyAlignment="1" applyProtection="1">
      <alignment horizontal="center" vertical="center" wrapText="1"/>
    </xf>
    <xf numFmtId="0" fontId="11" fillId="4" borderId="0" xfId="0" applyFont="1" applyFill="1" applyBorder="1" applyAlignment="1" applyProtection="1">
      <alignment horizontal="center" vertical="center" wrapText="1"/>
      <protection locked="0"/>
    </xf>
    <xf numFmtId="0" fontId="12" fillId="4" borderId="0" xfId="0" applyFont="1" applyFill="1" applyBorder="1" applyAlignment="1" applyProtection="1">
      <alignment horizontal="center" vertical="center" wrapText="1"/>
      <protection hidden="1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 applyProtection="1">
      <alignment vertical="center"/>
      <protection hidden="1"/>
    </xf>
    <xf numFmtId="0" fontId="3" fillId="4" borderId="0" xfId="0" applyFont="1" applyFill="1" applyBorder="1" applyAlignment="1" applyProtection="1">
      <alignment vertical="center"/>
      <protection hidden="1"/>
    </xf>
    <xf numFmtId="0" fontId="2" fillId="4" borderId="0" xfId="0" applyFont="1" applyFill="1"/>
    <xf numFmtId="0" fontId="14" fillId="0" borderId="0" xfId="0" applyFont="1" applyBorder="1" applyAlignment="1" applyProtection="1">
      <alignment horizontal="left"/>
      <protection hidden="1"/>
    </xf>
    <xf numFmtId="0" fontId="3" fillId="0" borderId="0" xfId="0" applyFont="1" applyBorder="1" applyAlignment="1" applyProtection="1">
      <alignment vertical="center"/>
      <protection locked="0"/>
    </xf>
    <xf numFmtId="0" fontId="15" fillId="0" borderId="0" xfId="0" applyFont="1" applyBorder="1" applyAlignment="1" applyProtection="1">
      <alignment horizontal="left" vertical="center"/>
      <protection hidden="1"/>
    </xf>
    <xf numFmtId="0" fontId="3" fillId="0" borderId="0" xfId="0" applyFont="1" applyBorder="1" applyAlignment="1" applyProtection="1">
      <alignment vertical="center"/>
      <protection hidden="1"/>
    </xf>
    <xf numFmtId="0" fontId="16" fillId="6" borderId="14" xfId="0" applyFont="1" applyFill="1" applyBorder="1" applyAlignment="1" applyProtection="1">
      <alignment vertical="center"/>
      <protection hidden="1"/>
    </xf>
    <xf numFmtId="0" fontId="17" fillId="6" borderId="0" xfId="0" applyFont="1" applyFill="1" applyBorder="1" applyAlignment="1" applyProtection="1">
      <alignment vertical="center"/>
      <protection hidden="1"/>
    </xf>
    <xf numFmtId="0" fontId="3" fillId="6" borderId="0" xfId="0" applyFont="1" applyFill="1" applyBorder="1" applyAlignment="1" applyProtection="1">
      <alignment vertical="center"/>
      <protection locked="0"/>
    </xf>
    <xf numFmtId="0" fontId="3" fillId="6" borderId="0" xfId="0" applyFont="1" applyFill="1" applyBorder="1" applyAlignment="1" applyProtection="1">
      <alignment vertical="center"/>
      <protection hidden="1"/>
    </xf>
    <xf numFmtId="0" fontId="17" fillId="6" borderId="0" xfId="0" applyFont="1" applyFill="1" applyBorder="1" applyAlignment="1" applyProtection="1">
      <alignment horizontal="center" vertical="center"/>
      <protection hidden="1"/>
    </xf>
    <xf numFmtId="9" fontId="17" fillId="6" borderId="0" xfId="0" applyNumberFormat="1" applyFont="1" applyFill="1" applyBorder="1" applyAlignment="1" applyProtection="1">
      <alignment horizontal="center" vertical="center"/>
      <protection hidden="1"/>
    </xf>
    <xf numFmtId="0" fontId="18" fillId="0" borderId="15" xfId="0" applyFont="1" applyBorder="1" applyAlignment="1">
      <alignment vertical="top" wrapText="1"/>
    </xf>
    <xf numFmtId="0" fontId="19" fillId="0" borderId="15" xfId="0" applyFont="1" applyBorder="1" applyAlignment="1">
      <alignment vertical="top" wrapText="1"/>
    </xf>
    <xf numFmtId="0" fontId="20" fillId="0" borderId="15" xfId="1" applyNumberFormat="1" applyFont="1" applyBorder="1" applyAlignment="1" applyProtection="1">
      <alignment horizontal="center" vertical="center"/>
      <protection locked="0"/>
    </xf>
    <xf numFmtId="0" fontId="21" fillId="0" borderId="16" xfId="3" applyFont="1" applyFill="1" applyBorder="1" applyAlignment="1" applyProtection="1">
      <alignment horizontal="center" vertical="center"/>
      <protection locked="0"/>
    </xf>
    <xf numFmtId="9" fontId="22" fillId="5" borderId="15" xfId="2" applyFont="1" applyFill="1" applyBorder="1" applyAlignment="1" applyProtection="1">
      <alignment horizontal="center" vertical="center" wrapText="1"/>
    </xf>
    <xf numFmtId="0" fontId="23" fillId="5" borderId="15" xfId="0" applyNumberFormat="1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hidden="1"/>
    </xf>
    <xf numFmtId="0" fontId="3" fillId="4" borderId="15" xfId="0" applyFont="1" applyFill="1" applyBorder="1" applyAlignment="1" applyProtection="1">
      <alignment horizontal="center" vertical="center"/>
      <protection hidden="1"/>
    </xf>
    <xf numFmtId="0" fontId="5" fillId="0" borderId="17" xfId="0" applyFont="1" applyBorder="1" applyAlignment="1" applyProtection="1">
      <alignment horizontal="center" vertical="center"/>
      <protection hidden="1"/>
    </xf>
    <xf numFmtId="0" fontId="5" fillId="4" borderId="18" xfId="0" applyFont="1" applyFill="1" applyBorder="1" applyAlignment="1" applyProtection="1">
      <alignment horizontal="center" vertical="center"/>
      <protection locked="0"/>
    </xf>
  </cellXfs>
  <cellStyles count="4">
    <cellStyle name="Milliers" xfId="1" builtinId="3"/>
    <cellStyle name="Normal" xfId="0" builtinId="0"/>
    <cellStyle name="Normal 2 2" xfId="3"/>
    <cellStyle name="Pourcentage" xfId="2" builtinId="5"/>
  </cellStyles>
  <dxfs count="8"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theme="9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uvre%20Hotels%20Group/1.GOLDEN%20TULIP/3.OPERATION/0.PRE-OPENING%20GUIDE/DRAFT%20Pre-Opening%20Critical%20Path%20GT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Infos"/>
      <sheetName val="retroplan sum."/>
      <sheetName val="retroplan details"/>
      <sheetName val="DEPARTMENTAL TASK LISTS"/>
      <sheetName val="Draft 18M"/>
      <sheetName val="OPERATIONS"/>
      <sheetName val="Contacts"/>
      <sheetName val="Manual Summary"/>
      <sheetName val="Summary"/>
      <sheetName val="18M"/>
      <sheetName val="16M"/>
      <sheetName val="14M"/>
      <sheetName val="13M"/>
      <sheetName val="12M"/>
      <sheetName val="11M"/>
      <sheetName val="10M"/>
      <sheetName val="9M"/>
      <sheetName val="8M"/>
      <sheetName val="7M"/>
      <sheetName val="6M"/>
      <sheetName val="5M"/>
      <sheetName val="4M"/>
      <sheetName val="3M"/>
      <sheetName val="2M"/>
      <sheetName val="1M"/>
      <sheetName val="HR"/>
      <sheetName val="Milestone Tasks Summary"/>
      <sheetName val="Milestone Tasks"/>
    </sheetNames>
    <sheetDataSet>
      <sheetData sheetId="0">
        <row r="3">
          <cell r="C3">
            <v>43525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G14"/>
  <sheetViews>
    <sheetView showGridLines="0" tabSelected="1" zoomScale="68" zoomScaleNormal="68" workbookViewId="0">
      <pane ySplit="9" topLeftCell="A10" activePane="bottomLeft" state="frozen"/>
      <selection activeCell="B5" sqref="B5"/>
      <selection pane="bottomLeft" activeCell="G13" sqref="G13"/>
    </sheetView>
  </sheetViews>
  <sheetFormatPr baseColWidth="10" defaultRowHeight="12.75" outlineLevelRow="1"/>
  <cols>
    <col min="1" max="1" width="9.7109375" hidden="1" customWidth="1"/>
    <col min="2" max="2" width="13.140625" customWidth="1"/>
    <col min="3" max="3" width="70.85546875" customWidth="1"/>
    <col min="4" max="4" width="70.85546875" hidden="1" customWidth="1"/>
    <col min="5" max="5" width="8.42578125" customWidth="1"/>
    <col min="6" max="7" width="29" customWidth="1"/>
    <col min="8" max="8" width="21.7109375" customWidth="1"/>
    <col min="9" max="9" width="42" customWidth="1"/>
    <col min="10" max="10" width="11.42578125" hidden="1" customWidth="1"/>
    <col min="12" max="12" width="11.42578125" hidden="1" customWidth="1"/>
    <col min="13" max="13" width="5.5703125" customWidth="1"/>
    <col min="14" max="14" width="3.85546875" customWidth="1"/>
    <col min="15" max="15" width="5" customWidth="1"/>
    <col min="16" max="17" width="6.5703125" customWidth="1"/>
    <col min="18" max="18" width="17.140625" customWidth="1"/>
    <col min="19" max="19" width="14.140625" customWidth="1"/>
    <col min="20" max="30" width="2.85546875" customWidth="1"/>
    <col min="32" max="34" width="11.42578125" customWidth="1"/>
  </cols>
  <sheetData>
    <row r="1" spans="1:33">
      <c r="A1" t="s">
        <v>0</v>
      </c>
      <c r="C1" t="s">
        <v>1</v>
      </c>
      <c r="E1" s="1"/>
      <c r="G1" s="1" t="s">
        <v>2</v>
      </c>
      <c r="H1" s="1" t="s">
        <v>3</v>
      </c>
      <c r="I1" s="1" t="s">
        <v>4</v>
      </c>
      <c r="J1" t="s">
        <v>0</v>
      </c>
      <c r="K1" s="1" t="s">
        <v>5</v>
      </c>
      <c r="N1" s="2">
        <v>0</v>
      </c>
      <c r="O1" s="2">
        <v>0.25</v>
      </c>
      <c r="P1" s="2">
        <v>0.75</v>
      </c>
      <c r="Q1" s="2">
        <v>1</v>
      </c>
      <c r="R1" t="e">
        <f>REFVRAI</f>
        <v>#VALUE!</v>
      </c>
      <c r="S1" t="e">
        <f>+IF(R1=TRUE,"","REFVRAI")</f>
        <v>#VALUE!</v>
      </c>
    </row>
    <row r="2" spans="1:33">
      <c r="E2" s="1"/>
      <c r="G2" s="1"/>
      <c r="H2" s="1"/>
      <c r="I2" s="1"/>
      <c r="K2" s="1"/>
    </row>
    <row r="3" spans="1:33">
      <c r="C3" s="3">
        <f>[1]DASHBOARD!C3</f>
        <v>43525</v>
      </c>
      <c r="D3" s="3"/>
      <c r="E3" s="4"/>
      <c r="H3" s="5"/>
      <c r="I3" s="4"/>
      <c r="K3" s="4"/>
    </row>
    <row r="4" spans="1:33">
      <c r="C4" s="6">
        <f ca="1">TODAY()</f>
        <v>43164</v>
      </c>
      <c r="D4" s="7"/>
      <c r="E4" s="4"/>
      <c r="H4" s="5"/>
      <c r="I4" s="4"/>
      <c r="K4" s="4"/>
    </row>
    <row r="5" spans="1:33" s="8" customFormat="1" ht="15" customHeight="1">
      <c r="C5" s="9"/>
      <c r="D5" s="9"/>
      <c r="E5" s="10"/>
      <c r="F5" s="9"/>
      <c r="G5" s="9"/>
      <c r="H5" s="11"/>
      <c r="I5" s="10"/>
      <c r="J5" s="11"/>
      <c r="K5" s="12"/>
      <c r="L5" s="11"/>
      <c r="M5" s="10"/>
      <c r="N5" s="10"/>
    </row>
    <row r="6" spans="1:33" s="8" customFormat="1" ht="39" customHeight="1">
      <c r="C6" s="9"/>
      <c r="D6" s="9"/>
      <c r="E6" s="10"/>
      <c r="F6" s="9"/>
      <c r="G6" s="9"/>
      <c r="H6" s="11"/>
      <c r="I6" s="10"/>
      <c r="J6" s="11"/>
      <c r="K6" s="12"/>
      <c r="L6" s="11"/>
      <c r="M6" s="10"/>
      <c r="N6" s="10"/>
    </row>
    <row r="7" spans="1:33" s="8" customFormat="1" ht="38.25" customHeight="1">
      <c r="A7" s="13"/>
      <c r="B7" s="14" t="s">
        <v>6</v>
      </c>
      <c r="C7" s="15"/>
      <c r="D7" s="16" t="s">
        <v>6</v>
      </c>
      <c r="E7" s="17" t="s">
        <v>21</v>
      </c>
      <c r="F7" s="18" t="s">
        <v>7</v>
      </c>
      <c r="G7" s="19" t="s">
        <v>8</v>
      </c>
      <c r="H7" s="19" t="s">
        <v>9</v>
      </c>
      <c r="I7" s="19" t="s">
        <v>10</v>
      </c>
      <c r="J7" s="20" t="s">
        <v>11</v>
      </c>
      <c r="K7" s="21"/>
      <c r="L7" s="22"/>
      <c r="M7" s="23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</row>
    <row r="8" spans="1:33" s="8" customFormat="1" ht="27.75" customHeight="1">
      <c r="A8" s="13"/>
      <c r="B8" s="25"/>
      <c r="C8" s="26"/>
      <c r="D8" s="27"/>
      <c r="E8" s="28"/>
      <c r="F8" s="29"/>
      <c r="G8" s="30"/>
      <c r="H8" s="30"/>
      <c r="I8" s="30"/>
      <c r="J8" s="20"/>
      <c r="K8" s="31"/>
      <c r="L8" s="32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F8" s="1"/>
    </row>
    <row r="9" spans="1:33" s="44" customFormat="1" ht="12.75" customHeight="1">
      <c r="A9" s="34"/>
      <c r="B9" s="35"/>
      <c r="C9" s="35"/>
      <c r="D9" s="36"/>
      <c r="E9" s="37"/>
      <c r="F9" s="38"/>
      <c r="G9" s="39"/>
      <c r="H9" s="39"/>
      <c r="I9" s="39"/>
      <c r="J9" s="40"/>
      <c r="K9" s="41"/>
      <c r="L9" s="42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F9" s="45"/>
    </row>
    <row r="10" spans="1:33" s="8" customFormat="1" ht="49.5" customHeight="1">
      <c r="A10" s="8" t="s">
        <v>12</v>
      </c>
      <c r="B10" s="46" t="s">
        <v>19</v>
      </c>
      <c r="C10" s="46"/>
      <c r="D10" s="46"/>
      <c r="E10" s="47"/>
      <c r="F10" s="48"/>
      <c r="G10" s="48"/>
      <c r="H10" s="49"/>
      <c r="I10" s="47"/>
      <c r="J10" s="11"/>
      <c r="K10" s="49"/>
      <c r="L10" s="11"/>
      <c r="M10" s="10"/>
      <c r="N10" s="10"/>
      <c r="AF10" s="1"/>
    </row>
    <row r="11" spans="1:33" s="8" customFormat="1" ht="27.75" customHeight="1">
      <c r="A11" s="8" t="s">
        <v>12</v>
      </c>
      <c r="B11" s="50" t="s">
        <v>20</v>
      </c>
      <c r="C11" s="51"/>
      <c r="D11" s="51"/>
      <c r="E11" s="52"/>
      <c r="F11" s="54" t="str">
        <f>IF(OR(G11="",G11=0%),"NOT STARTED",IF(AND(G11&gt;0%,G11&lt;100%),"IN PROGRESS",IF(G11=100%,"COMPLETED","")))</f>
        <v>IN PROGRESS</v>
      </c>
      <c r="G11" s="55">
        <f>+AVERAGE(G12:G14)</f>
        <v>0.25</v>
      </c>
      <c r="H11" s="53"/>
      <c r="I11" s="52"/>
      <c r="J11" s="52"/>
      <c r="K11" s="53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F11" s="1"/>
    </row>
    <row r="12" spans="1:33" s="8" customFormat="1" ht="45.75" customHeight="1" outlineLevel="1">
      <c r="A12" s="8" t="s">
        <v>12</v>
      </c>
      <c r="C12" s="56" t="s">
        <v>16</v>
      </c>
      <c r="D12" s="57" t="s">
        <v>13</v>
      </c>
      <c r="E12" s="58"/>
      <c r="F12" s="59" t="str">
        <f>IF(E12="X","",IF(OR(G12="",G12=0%),"NOT STARTED",IF(G12=25%,"IN PROGRESS",IF(G12=50%,"IN PROGRESS",IF(G12=75%,"IN PROGRESS",IF(G12=100%,"COMPLETED",""))))))</f>
        <v>IN PROGRESS</v>
      </c>
      <c r="G12" s="60">
        <v>0.75</v>
      </c>
      <c r="H12" s="61"/>
      <c r="I12" s="61"/>
      <c r="J12" s="62" t="str">
        <f>IF(M12="X",$M$8,IF(N12="x",$N$8,IF(O12="x",$O$8,IF(P12="x",$P$8,IF(Q12="x",$Q$8,IF(R12="x",$R$8,IF(S12="x",$S$8,IF(T12="x",$T$8,IF(U12="x",$U$8,IF(V12="x",$V$8,IF(W12="x",$W$8,IF(X12="x",$X$8,IF(Y12="x",$Y$8,IF(Z12="x",$Z$8,IF(AA12="x",$AA$8,IF(AB12="x",$AB$8,""))))))))))))))))</f>
        <v/>
      </c>
      <c r="K12" s="63"/>
      <c r="L12" s="62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F12" s="1"/>
    </row>
    <row r="13" spans="1:33" s="8" customFormat="1" ht="42" customHeight="1" outlineLevel="1">
      <c r="A13" s="8" t="s">
        <v>12</v>
      </c>
      <c r="C13" s="56" t="s">
        <v>17</v>
      </c>
      <c r="D13" s="57" t="s">
        <v>14</v>
      </c>
      <c r="E13" s="58"/>
      <c r="F13" s="59" t="str">
        <f>IF(E13="X","",IF(OR(G13="",G13=0%),"NOT STARTED",IF(G13=25%,"IN PROGRESS",IF(G13=50%,"IN PROGRESS",IF(G13=75%,"IN PROGRESS",IF(G13=100%,"COMPLETED",""))))))</f>
        <v>NOT STARTED</v>
      </c>
      <c r="G13" s="60">
        <v>0</v>
      </c>
      <c r="H13" s="61"/>
      <c r="I13" s="61"/>
      <c r="J13" s="62" t="str">
        <f>IF(M13="X",$M$8,IF(N13="x",$N$8,IF(O13="x",$O$8,IF(P13="x",$P$8,IF(Q13="x",$Q$8,IF(R13="x",$R$8,IF(S13="x",$S$8,IF(T13="x",$T$8,IF(U13="x",$U$8,IF(V13="x",$V$8,IF(W13="x",$W$8,IF(X13="x",$X$8,IF(Y13="x",$Y$8,IF(Z13="x",$Z$8,IF(AA13="x",$AA$8,IF(AB13="x",$AB$8,""))))))))))))))))</f>
        <v/>
      </c>
      <c r="K13" s="65"/>
      <c r="L13" s="62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F13" s="1"/>
      <c r="AG13" s="2"/>
    </row>
    <row r="14" spans="1:33" s="8" customFormat="1" ht="51.75" customHeight="1" outlineLevel="1">
      <c r="A14" s="8" t="s">
        <v>12</v>
      </c>
      <c r="C14" s="56" t="s">
        <v>18</v>
      </c>
      <c r="D14" s="57" t="s">
        <v>15</v>
      </c>
      <c r="E14" s="58"/>
      <c r="F14" s="59" t="str">
        <f>IF(E14="X","",IF(OR(G14="",G14=0%),"NOT STARTED",IF(G14=25%,"IN PROGRESS",IF(G14=50%,"IN PROGRESS",IF(G14=75%,"IN PROGRESS",IF(G14=100%,"COMPLETED",""))))))</f>
        <v>NOT STARTED</v>
      </c>
      <c r="G14" s="60">
        <v>0</v>
      </c>
      <c r="H14" s="61"/>
      <c r="I14" s="61"/>
      <c r="J14" s="66" t="str">
        <f>IF(M14="X",$M$8,IF(N14="x",$N$8,IF(O14="x",$O$8,IF(P14="x",$P$8,IF(Q14="x",$Q$8,IF(R14="x",$R$8,IF(S14="x",$S$8,IF(T14="x",$T$8,IF(U14="x",$U$8,IF(V14="x",$V$8,IF(W14="x",$W$8,IF(X14="x",$X$8,IF(Y14="x",$Y$8,IF(Z14="x",$Z$8,IF(AA14="x",$AA$8,IF(AB14="x",$AB$8,""))))))))))))))))</f>
        <v/>
      </c>
      <c r="K14" s="63"/>
      <c r="L14" s="62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</row>
  </sheetData>
  <autoFilter ref="A7:A14"/>
  <mergeCells count="10">
    <mergeCell ref="J7:J8"/>
    <mergeCell ref="K7:K8"/>
    <mergeCell ref="M7:AB7"/>
    <mergeCell ref="F7:F8"/>
    <mergeCell ref="G7:G8"/>
    <mergeCell ref="H7:H8"/>
    <mergeCell ref="I7:I8"/>
    <mergeCell ref="A7:A8"/>
    <mergeCell ref="B7:C8"/>
    <mergeCell ref="E7:E8"/>
  </mergeCells>
  <conditionalFormatting sqref="F12:F14">
    <cfRule type="cellIs" dxfId="7" priority="20" stopIfTrue="1" operator="equal">
      <formula>"not started"</formula>
    </cfRule>
    <cfRule type="cellIs" dxfId="6" priority="23" stopIfTrue="1" operator="equal">
      <formula>"delayed"</formula>
    </cfRule>
    <cfRule type="cellIs" dxfId="5" priority="24" stopIfTrue="1" operator="equal">
      <formula>"in progress"</formula>
    </cfRule>
    <cfRule type="cellIs" dxfId="4" priority="25" stopIfTrue="1" operator="equal">
      <formula>"completed"</formula>
    </cfRule>
  </conditionalFormatting>
  <conditionalFormatting sqref="K12:K14">
    <cfRule type="cellIs" dxfId="3" priority="22" stopIfTrue="1" operator="equal">
      <formula>"X"</formula>
    </cfRule>
  </conditionalFormatting>
  <conditionalFormatting sqref="E12:E14">
    <cfRule type="cellIs" dxfId="2" priority="2" stopIfTrue="1" operator="equal">
      <formula>"X"</formula>
    </cfRule>
  </conditionalFormatting>
  <conditionalFormatting sqref="C12:D14">
    <cfRule type="expression" dxfId="1" priority="29" stopIfTrue="1">
      <formula>#REF!="X"</formula>
    </cfRule>
  </conditionalFormatting>
  <conditionalFormatting sqref="C4:D4">
    <cfRule type="expression" dxfId="0" priority="30" stopIfTrue="1">
      <formula>#REF!="X"</formula>
    </cfRule>
  </conditionalFormatting>
  <dataValidations count="5">
    <dataValidation type="list" allowBlank="1" showInputMessage="1" showErrorMessage="1" sqref="G12:G14">
      <formula1>REFVRAI</formula1>
    </dataValidation>
    <dataValidation type="list" allowBlank="1" showInputMessage="1" showErrorMessage="1" sqref="WVP11:WVP14 JD11:JD14 SZ11:SZ14 ACV11:ACV14 AMR11:AMR14 AWN11:AWN14 BGJ11:BGJ14 BQF11:BQF14 CAB11:CAB14 CJX11:CJX14 CTT11:CTT14 DDP11:DDP14 DNL11:DNL14 DXH11:DXH14 EHD11:EHD14 EQZ11:EQZ14 FAV11:FAV14 FKR11:FKR14 FUN11:FUN14 GEJ11:GEJ14 GOF11:GOF14 GYB11:GYB14 HHX11:HHX14 HRT11:HRT14 IBP11:IBP14 ILL11:ILL14 IVH11:IVH14 JFD11:JFD14 JOZ11:JOZ14 JYV11:JYV14 KIR11:KIR14 KSN11:KSN14 LCJ11:LCJ14 LMF11:LMF14 LWB11:LWB14 MFX11:MFX14 MPT11:MPT14 MZP11:MZP14 NJL11:NJL14 NTH11:NTH14 ODD11:ODD14 OMZ11:OMZ14 OWV11:OWV14 PGR11:PGR14 PQN11:PQN14 QAJ11:QAJ14 QKF11:QKF14 QUB11:QUB14 RDX11:RDX14 RNT11:RNT14 RXP11:RXP14 SHL11:SHL14 SRH11:SRH14 TBD11:TBD14 TKZ11:TKZ14 TUV11:TUV14 UER11:UER14 UON11:UON14 UYJ11:UYJ14 VIF11:VIF14 VSB11:VSB14 WBX11:WBX14 WLT11:WLT14">
      <formula1>$C$10:$I$10</formula1>
    </dataValidation>
    <dataValidation type="list" allowBlank="1" showInputMessage="1" showErrorMessage="1" sqref="E12:E14">
      <formula1>$A$1:$A$2</formula1>
    </dataValidation>
    <dataValidation type="list" allowBlank="1" showInputMessage="1" showErrorMessage="1" sqref="M12:AB14">
      <formula1>$J$1</formula1>
    </dataValidation>
    <dataValidation type="list" allowBlank="1" showInputMessage="1" showErrorMessage="1" sqref="JA12:JC14 SW12:SY14 ACS12:ACU14 AMO12:AMQ14 AWK12:AWM14 BGG12:BGI14 BQC12:BQE14 BZY12:CAA14 CJU12:CJW14 CTQ12:CTS14 DDM12:DDO14 DNI12:DNK14 DXE12:DXG14 EHA12:EHC14 EQW12:EQY14 FAS12:FAU14 FKO12:FKQ14 FUK12:FUM14 GEG12:GEI14 GOC12:GOE14 GXY12:GYA14 HHU12:HHW14 HRQ12:HRS14 IBM12:IBO14 ILI12:ILK14 IVE12:IVG14 JFA12:JFC14 JOW12:JOY14 JYS12:JYU14 KIO12:KIQ14 KSK12:KSM14 LCG12:LCI14 LMC12:LME14 LVY12:LWA14 MFU12:MFW14 MPQ12:MPS14 MZM12:MZO14 NJI12:NJK14 NTE12:NTG14 ODA12:ODC14 OMW12:OMY14 OWS12:OWU14 PGO12:PGQ14 PQK12:PQM14 QAG12:QAI14 QKC12:QKE14 QTY12:QUA14 RDU12:RDW14 RNQ12:RNS14 RXM12:RXO14 SHI12:SHK14 SRE12:SRG14 TBA12:TBC14 TKW12:TKY14 TUS12:TUU14 UEO12:UEQ14 UOK12:UOM14 UYG12:UYI14 VIC12:VIE14 VRY12:VSA14 WBU12:WBW14 WLQ12:WLS14 WVM12:WVO14 TD12:TD14 ACZ12:ACZ14 AMV12:AMV14 AWR12:AWR14 BGN12:BGN14 BQJ12:BQJ14 CAF12:CAF14 CKB12:CKB14 CTX12:CTX14 DDT12:DDT14 DNP12:DNP14 DXL12:DXL14 EHH12:EHH14 ERD12:ERD14 FAZ12:FAZ14 FKV12:FKV14 FUR12:FUR14 GEN12:GEN14 GOJ12:GOJ14 GYF12:GYF14 HIB12:HIB14 HRX12:HRX14 IBT12:IBT14 ILP12:ILP14 IVL12:IVL14 JFH12:JFH14 JPD12:JPD14 JYZ12:JYZ14 KIV12:KIV14 KSR12:KSR14 LCN12:LCN14 LMJ12:LMJ14 LWF12:LWF14 MGB12:MGB14 MPX12:MPX14 MZT12:MZT14 NJP12:NJP14 NTL12:NTL14 ODH12:ODH14 OND12:OND14 OWZ12:OWZ14 PGV12:PGV14 PQR12:PQR14 QAN12:QAN14 QKJ12:QKJ14 QUF12:QUF14 REB12:REB14 RNX12:RNX14 RXT12:RXT14 SHP12:SHP14 SRL12:SRL14 TBH12:TBH14 TLD12:TLD14 TUZ12:TUZ14 UEV12:UEV14 UOR12:UOR14 UYN12:UYN14 VIJ12:VIJ14 VSF12:VSF14 WCB12:WCB14 WLX12:WLX14 WVT12:WVT14 JH12:JH14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DEPARTMENTAL TASK LISTS</vt:lpstr>
      <vt:lpstr>REFVRAI</vt:lpstr>
    </vt:vector>
  </TitlesOfParts>
  <Company>Louvre Hotels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CORMAN Thomas</dc:creator>
  <cp:lastModifiedBy>CORMAN Thomas</cp:lastModifiedBy>
  <dcterms:created xsi:type="dcterms:W3CDTF">2018-03-05T06:59:47Z</dcterms:created>
  <dcterms:modified xsi:type="dcterms:W3CDTF">2018-03-05T07:38:37Z</dcterms:modified>
</cp:coreProperties>
</file>